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University\Tercero\Estadistica\Trabajo\"/>
    </mc:Choice>
  </mc:AlternateContent>
  <bookViews>
    <workbookView xWindow="0" yWindow="0" windowWidth="20490" windowHeight="7530" firstSheet="2" activeTab="7" xr2:uid="{00000000-000D-0000-FFFF-FFFF00000000}"/>
  </bookViews>
  <sheets>
    <sheet name="Series-datos" sheetId="1" r:id="rId1"/>
    <sheet name="Ejercicio 1 A" sheetId="2" r:id="rId2"/>
    <sheet name="Histograma de rendimiento" sheetId="3" r:id="rId3"/>
    <sheet name="Regresión" sheetId="4" r:id="rId4"/>
    <sheet name="Ejercico 1 B" sheetId="5" r:id="rId5"/>
    <sheet name="Ejercicio 2 A" sheetId="6" r:id="rId6"/>
    <sheet name="Ejercicio 2 B" sheetId="8" r:id="rId7"/>
    <sheet name="EXTRA" sheetId="9" r:id="rId8"/>
  </sheets>
  <calcPr calcId="171027" calcOnSave="0"/>
</workbook>
</file>

<file path=xl/calcChain.xml><?xml version="1.0" encoding="utf-8"?>
<calcChain xmlns="http://schemas.openxmlformats.org/spreadsheetml/2006/main">
  <c r="C1" i="9" l="1"/>
  <c r="B7" i="9" s="1"/>
  <c r="C7" i="9"/>
  <c r="C18" i="5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63" i="9"/>
  <c r="C2264" i="9"/>
  <c r="C2265" i="9"/>
  <c r="C2266" i="9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6" i="9"/>
  <c r="C2287" i="9"/>
  <c r="C2288" i="9"/>
  <c r="C2289" i="9"/>
  <c r="C2290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0" i="9"/>
  <c r="C2311" i="9"/>
  <c r="C2312" i="9"/>
  <c r="C2313" i="9"/>
  <c r="C2314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4" i="9"/>
  <c r="C2335" i="9"/>
  <c r="C2336" i="9"/>
  <c r="C2337" i="9"/>
  <c r="C2338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8" i="9"/>
  <c r="C2359" i="9"/>
  <c r="C2360" i="9"/>
  <c r="C2361" i="9"/>
  <c r="C2362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2" i="9"/>
  <c r="C2383" i="9"/>
  <c r="C2384" i="9"/>
  <c r="C2385" i="9"/>
  <c r="C2386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6" i="9"/>
  <c r="C2407" i="9"/>
  <c r="C2408" i="9"/>
  <c r="C2409" i="9"/>
  <c r="C2410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0" i="9"/>
  <c r="C2431" i="9"/>
  <c r="C2432" i="9"/>
  <c r="C2433" i="9"/>
  <c r="C2434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4" i="9"/>
  <c r="C2455" i="9"/>
  <c r="C2456" i="9"/>
  <c r="C2457" i="9"/>
  <c r="C2458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8" i="9"/>
  <c r="C2479" i="9"/>
  <c r="C2480" i="9"/>
  <c r="C2481" i="9"/>
  <c r="C2482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2" i="9"/>
  <c r="C2503" i="9"/>
  <c r="C2504" i="9"/>
  <c r="C2505" i="9"/>
  <c r="C2506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6" i="9"/>
  <c r="C2527" i="9"/>
  <c r="C2528" i="9"/>
  <c r="C2529" i="9"/>
  <c r="C2530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0" i="9"/>
  <c r="C2551" i="9"/>
  <c r="C2552" i="9"/>
  <c r="C2553" i="9"/>
  <c r="C2554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4" i="9"/>
  <c r="C2575" i="9"/>
  <c r="C2576" i="9"/>
  <c r="C2577" i="9"/>
  <c r="C2578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8" i="9"/>
  <c r="C2599" i="9"/>
  <c r="C2600" i="9"/>
  <c r="C2601" i="9"/>
  <c r="C2602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2" i="9"/>
  <c r="C2623" i="9"/>
  <c r="C2624" i="9"/>
  <c r="C2625" i="9"/>
  <c r="C2626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6" i="9"/>
  <c r="C2647" i="9"/>
  <c r="C2648" i="9"/>
  <c r="C2649" i="9"/>
  <c r="C2650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0" i="9"/>
  <c r="C2671" i="9"/>
  <c r="C2672" i="9"/>
  <c r="C2673" i="9"/>
  <c r="C2674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4" i="9"/>
  <c r="C2695" i="9"/>
  <c r="C2696" i="9"/>
  <c r="C2697" i="9"/>
  <c r="C2698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8" i="9"/>
  <c r="C2719" i="9"/>
  <c r="C2720" i="9"/>
  <c r="C2721" i="9"/>
  <c r="C2722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2" i="9"/>
  <c r="C2743" i="9"/>
  <c r="C2744" i="9"/>
  <c r="C2745" i="9"/>
  <c r="C2746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6" i="9"/>
  <c r="C2767" i="9"/>
  <c r="C2768" i="9"/>
  <c r="C2769" i="9"/>
  <c r="C2770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0" i="9"/>
  <c r="C2791" i="9"/>
  <c r="C2792" i="9"/>
  <c r="C2793" i="9"/>
  <c r="C2794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4" i="9"/>
  <c r="C2815" i="9"/>
  <c r="C2816" i="9"/>
  <c r="C2817" i="9"/>
  <c r="C2818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8" i="9"/>
  <c r="C2839" i="9"/>
  <c r="C2840" i="9"/>
  <c r="C2841" i="9"/>
  <c r="C2842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2" i="9"/>
  <c r="C2863" i="9"/>
  <c r="C2864" i="9"/>
  <c r="C2865" i="9"/>
  <c r="C2866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6" i="9"/>
  <c r="C2887" i="9"/>
  <c r="C2888" i="9"/>
  <c r="C2889" i="9"/>
  <c r="C2890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0" i="9"/>
  <c r="C2911" i="9"/>
  <c r="C2912" i="9"/>
  <c r="C2913" i="9"/>
  <c r="C2914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K6" i="9"/>
  <c r="D8" i="9" l="1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7" i="9"/>
  <c r="D12" i="8"/>
  <c r="C12" i="8"/>
  <c r="D10" i="8"/>
  <c r="D9" i="8"/>
  <c r="C5" i="8"/>
  <c r="D8" i="8" s="1"/>
  <c r="C9" i="8"/>
  <c r="C8" i="8"/>
  <c r="C3" i="8"/>
  <c r="C2" i="8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D19" i="6" s="1"/>
  <c r="C20" i="6"/>
  <c r="D20" i="6" s="1"/>
  <c r="C21" i="6"/>
  <c r="D21" i="6" s="1"/>
  <c r="C22" i="6"/>
  <c r="D22" i="6" s="1"/>
  <c r="C7" i="6"/>
  <c r="D7" i="6" s="1"/>
  <c r="C6" i="6"/>
  <c r="D6" i="6" s="1"/>
  <c r="C5" i="6"/>
  <c r="D5" i="6" s="1"/>
  <c r="C4" i="6"/>
  <c r="D4" i="6" s="1"/>
  <c r="C3" i="6"/>
  <c r="D3" i="6" s="1"/>
  <c r="C4" i="9" l="1"/>
  <c r="H6" i="9" s="1"/>
  <c r="G4" i="6"/>
  <c r="G5" i="6" s="1"/>
  <c r="K3" i="6" s="1"/>
  <c r="G3" i="6"/>
  <c r="J3" i="6" s="1"/>
  <c r="C21" i="5" l="1"/>
  <c r="C19" i="5"/>
  <c r="D18" i="5"/>
  <c r="F9" i="5"/>
  <c r="F6" i="5"/>
  <c r="F8" i="5" s="1"/>
  <c r="F5" i="5"/>
  <c r="C9" i="5"/>
  <c r="C6" i="5"/>
  <c r="C8" i="5" s="1"/>
  <c r="C5" i="5"/>
  <c r="H3" i="2"/>
  <c r="C6" i="2"/>
  <c r="C5" i="2"/>
  <c r="B69" i="2" s="1"/>
  <c r="D69" i="2" s="1"/>
  <c r="C4" i="2"/>
  <c r="C3" i="2"/>
  <c r="C11" i="5" l="1"/>
  <c r="F11" i="5"/>
  <c r="G11" i="5"/>
  <c r="D11" i="5"/>
  <c r="B22" i="2"/>
  <c r="D22" i="2" s="1"/>
  <c r="B38" i="2"/>
  <c r="D38" i="2" s="1"/>
  <c r="B46" i="2"/>
  <c r="D46" i="2" s="1"/>
  <c r="E47" i="2" s="1"/>
  <c r="B54" i="2"/>
  <c r="D54" i="2" s="1"/>
  <c r="B62" i="2"/>
  <c r="D62" i="2" s="1"/>
  <c r="B15" i="2"/>
  <c r="D15" i="2" s="1"/>
  <c r="B23" i="2"/>
  <c r="D23" i="2" s="1"/>
  <c r="B31" i="2"/>
  <c r="D31" i="2" s="1"/>
  <c r="E31" i="2" s="1"/>
  <c r="B39" i="2"/>
  <c r="D39" i="2" s="1"/>
  <c r="B47" i="2"/>
  <c r="D47" i="2" s="1"/>
  <c r="B55" i="2"/>
  <c r="D55" i="2" s="1"/>
  <c r="B63" i="2"/>
  <c r="D63" i="2" s="1"/>
  <c r="E63" i="2" s="1"/>
  <c r="B10" i="2"/>
  <c r="D10" i="2" s="1"/>
  <c r="E10" i="2" s="1"/>
  <c r="B18" i="2"/>
  <c r="D18" i="2" s="1"/>
  <c r="B26" i="2"/>
  <c r="D26" i="2" s="1"/>
  <c r="E27" i="2" s="1"/>
  <c r="B34" i="2"/>
  <c r="D34" i="2" s="1"/>
  <c r="E35" i="2" s="1"/>
  <c r="B42" i="2"/>
  <c r="D42" i="2" s="1"/>
  <c r="B50" i="2"/>
  <c r="D50" i="2" s="1"/>
  <c r="B58" i="2"/>
  <c r="D58" i="2" s="1"/>
  <c r="E58" i="2" s="1"/>
  <c r="B66" i="2"/>
  <c r="D66" i="2" s="1"/>
  <c r="E67" i="2" s="1"/>
  <c r="B14" i="2"/>
  <c r="D14" i="2" s="1"/>
  <c r="B30" i="2"/>
  <c r="D30" i="2" s="1"/>
  <c r="B11" i="2"/>
  <c r="D11" i="2" s="1"/>
  <c r="E11" i="2" s="1"/>
  <c r="B19" i="2"/>
  <c r="D19" i="2" s="1"/>
  <c r="E20" i="2" s="1"/>
  <c r="B27" i="2"/>
  <c r="D27" i="2" s="1"/>
  <c r="B35" i="2"/>
  <c r="D35" i="2" s="1"/>
  <c r="B43" i="2"/>
  <c r="D43" i="2" s="1"/>
  <c r="E43" i="2" s="1"/>
  <c r="B51" i="2"/>
  <c r="D51" i="2" s="1"/>
  <c r="E51" i="2" s="1"/>
  <c r="B59" i="2"/>
  <c r="D59" i="2" s="1"/>
  <c r="B67" i="2"/>
  <c r="D67" i="2" s="1"/>
  <c r="B12" i="2"/>
  <c r="D12" i="2" s="1"/>
  <c r="B16" i="2"/>
  <c r="D16" i="2" s="1"/>
  <c r="E16" i="2" s="1"/>
  <c r="B20" i="2"/>
  <c r="D20" i="2" s="1"/>
  <c r="B24" i="2"/>
  <c r="D24" i="2" s="1"/>
  <c r="B28" i="2"/>
  <c r="D28" i="2" s="1"/>
  <c r="B32" i="2"/>
  <c r="D32" i="2" s="1"/>
  <c r="E32" i="2" s="1"/>
  <c r="B36" i="2"/>
  <c r="D36" i="2" s="1"/>
  <c r="E36" i="2" s="1"/>
  <c r="B40" i="2"/>
  <c r="D40" i="2" s="1"/>
  <c r="E40" i="2" s="1"/>
  <c r="B44" i="2"/>
  <c r="D44" i="2" s="1"/>
  <c r="E44" i="2" s="1"/>
  <c r="B48" i="2"/>
  <c r="D48" i="2" s="1"/>
  <c r="E48" i="2" s="1"/>
  <c r="B52" i="2"/>
  <c r="D52" i="2" s="1"/>
  <c r="B56" i="2"/>
  <c r="D56" i="2" s="1"/>
  <c r="B60" i="2"/>
  <c r="D60" i="2" s="1"/>
  <c r="E60" i="2" s="1"/>
  <c r="B64" i="2"/>
  <c r="D64" i="2" s="1"/>
  <c r="E64" i="2" s="1"/>
  <c r="B68" i="2"/>
  <c r="D68" i="2" s="1"/>
  <c r="E68" i="2" s="1"/>
  <c r="C10" i="2"/>
  <c r="B13" i="2"/>
  <c r="D13" i="2" s="1"/>
  <c r="E14" i="2" s="1"/>
  <c r="B17" i="2"/>
  <c r="D17" i="2" s="1"/>
  <c r="E18" i="2" s="1"/>
  <c r="B21" i="2"/>
  <c r="D21" i="2" s="1"/>
  <c r="E22" i="2" s="1"/>
  <c r="B25" i="2"/>
  <c r="D25" i="2" s="1"/>
  <c r="B29" i="2"/>
  <c r="D29" i="2" s="1"/>
  <c r="E30" i="2" s="1"/>
  <c r="B33" i="2"/>
  <c r="D33" i="2" s="1"/>
  <c r="E34" i="2" s="1"/>
  <c r="B37" i="2"/>
  <c r="D37" i="2" s="1"/>
  <c r="E38" i="2" s="1"/>
  <c r="B41" i="2"/>
  <c r="D41" i="2" s="1"/>
  <c r="B45" i="2"/>
  <c r="D45" i="2" s="1"/>
  <c r="E46" i="2" s="1"/>
  <c r="B49" i="2"/>
  <c r="D49" i="2" s="1"/>
  <c r="B53" i="2"/>
  <c r="D53" i="2" s="1"/>
  <c r="B57" i="2"/>
  <c r="D57" i="2" s="1"/>
  <c r="E57" i="2" s="1"/>
  <c r="B61" i="2"/>
  <c r="D61" i="2" s="1"/>
  <c r="E61" i="2" s="1"/>
  <c r="B65" i="2"/>
  <c r="D65" i="2" s="1"/>
  <c r="E66" i="2" s="1"/>
  <c r="E42" i="2"/>
  <c r="E50" i="2"/>
  <c r="E15" i="2"/>
  <c r="E23" i="2"/>
  <c r="E39" i="2"/>
  <c r="E55" i="2"/>
  <c r="E12" i="2"/>
  <c r="E24" i="2"/>
  <c r="E28" i="2"/>
  <c r="E13" i="2"/>
  <c r="E17" i="2"/>
  <c r="E21" i="2"/>
  <c r="E25" i="2"/>
  <c r="E29" i="2"/>
  <c r="E37" i="2"/>
  <c r="E41" i="2"/>
  <c r="E49" i="2"/>
  <c r="E53" i="2"/>
  <c r="E69" i="2"/>
  <c r="C13" i="2"/>
  <c r="C14" i="2"/>
  <c r="C15" i="2"/>
  <c r="C18" i="2"/>
  <c r="C21" i="2"/>
  <c r="C22" i="2"/>
  <c r="C25" i="2"/>
  <c r="C26" i="2"/>
  <c r="C29" i="2"/>
  <c r="C30" i="2"/>
  <c r="C34" i="2"/>
  <c r="C36" i="2"/>
  <c r="C37" i="2"/>
  <c r="C38" i="2"/>
  <c r="C39" i="2"/>
  <c r="C40" i="2"/>
  <c r="C41" i="2"/>
  <c r="C42" i="2"/>
  <c r="C45" i="2"/>
  <c r="C46" i="2"/>
  <c r="C50" i="2"/>
  <c r="C53" i="2"/>
  <c r="C54" i="2"/>
  <c r="C57" i="2"/>
  <c r="C58" i="2"/>
  <c r="C64" i="2"/>
  <c r="C68" i="2"/>
  <c r="C69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7" i="1"/>
  <c r="C67" i="2" l="1"/>
  <c r="C63" i="2"/>
  <c r="C49" i="2"/>
  <c r="C33" i="2"/>
  <c r="C17" i="2"/>
  <c r="E65" i="2"/>
  <c r="E45" i="2"/>
  <c r="E19" i="2"/>
  <c r="E33" i="2"/>
  <c r="E26" i="2"/>
  <c r="E56" i="2"/>
  <c r="C66" i="2"/>
  <c r="C60" i="2"/>
  <c r="C56" i="2"/>
  <c r="C52" i="2"/>
  <c r="C48" i="2"/>
  <c r="C44" i="2"/>
  <c r="C32" i="2"/>
  <c r="C28" i="2"/>
  <c r="C24" i="2"/>
  <c r="C20" i="2"/>
  <c r="C16" i="2"/>
  <c r="C12" i="2"/>
  <c r="C65" i="2"/>
  <c r="C59" i="2"/>
  <c r="C55" i="2"/>
  <c r="C51" i="2"/>
  <c r="C47" i="2"/>
  <c r="C43" i="2"/>
  <c r="C35" i="2"/>
  <c r="C31" i="2"/>
  <c r="C27" i="2"/>
  <c r="C23" i="2"/>
  <c r="C19" i="2"/>
  <c r="C11" i="2"/>
  <c r="E59" i="2"/>
  <c r="E54" i="2"/>
  <c r="E52" i="2"/>
  <c r="C62" i="2"/>
  <c r="C61" i="2"/>
  <c r="E62" i="2"/>
</calcChain>
</file>

<file path=xl/sharedStrings.xml><?xml version="1.0" encoding="utf-8"?>
<sst xmlns="http://schemas.openxmlformats.org/spreadsheetml/2006/main" count="81" uniqueCount="67">
  <si>
    <t>IBERDROLA SA</t>
  </si>
  <si>
    <t>IBEX</t>
  </si>
  <si>
    <t>COTIZACIONES</t>
  </si>
  <si>
    <t xml:space="preserve">RENDIMIENTOS </t>
  </si>
  <si>
    <t>MEDIA</t>
  </si>
  <si>
    <t>CUASIDESVIACIÓN TÍPICA</t>
  </si>
  <si>
    <t>RENDIMIENTO MÁXIMO</t>
  </si>
  <si>
    <t>RENDIMIENTO MÍNIMO</t>
  </si>
  <si>
    <t>CLASES:</t>
  </si>
  <si>
    <t>muestras</t>
  </si>
  <si>
    <t>representante</t>
  </si>
  <si>
    <t>corte</t>
  </si>
  <si>
    <t>acumuladas</t>
  </si>
  <si>
    <t>COEFICIENTE DE CORRELACION</t>
  </si>
  <si>
    <t>BONDAD DEL AJUSTE</t>
  </si>
  <si>
    <t>INTERVALO DE CONFIANZA</t>
  </si>
  <si>
    <t>TAMAÑO DE LA MUESTRA</t>
  </si>
  <si>
    <t>IBERDROLA</t>
  </si>
  <si>
    <t>SIGNIFICACIÓN</t>
  </si>
  <si>
    <t>MARGEN DE CONFIANZA</t>
  </si>
  <si>
    <t>Aceptamos hipótesis</t>
  </si>
  <si>
    <r>
      <t xml:space="preserve">H0 </t>
    </r>
    <r>
      <rPr>
        <sz val="10"/>
        <rFont val="Calibri"/>
        <family val="2"/>
      </rPr>
      <t>≡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 xml:space="preserve">μ(IBEX) </t>
    </r>
    <r>
      <rPr>
        <sz val="10"/>
        <rFont val="Arial"/>
        <family val="2"/>
      </rPr>
      <t>= 0</t>
    </r>
  </si>
  <si>
    <r>
      <t xml:space="preserve">H0 ≡ </t>
    </r>
    <r>
      <rPr>
        <sz val="10"/>
        <rFont val="Calibri"/>
        <family val="2"/>
      </rPr>
      <t>σ</t>
    </r>
    <r>
      <rPr>
        <sz val="10"/>
        <rFont val="Arial"/>
        <family val="2"/>
      </rPr>
      <t>(IBERDROLA) &lt; σ(IBEX)</t>
    </r>
  </si>
  <si>
    <t>CUASIVARIANZA</t>
  </si>
  <si>
    <t>INVERSA DE FISHER</t>
  </si>
  <si>
    <t>COCIENTE</t>
  </si>
  <si>
    <t>Como el cociente es mayor que la inversa, podemos rechazar la hipótesis.</t>
  </si>
  <si>
    <t>Podemos decir con una confianza del 95% que la variabilidad del ibex es menor que la de iberdrola.</t>
  </si>
  <si>
    <t>muestra1</t>
  </si>
  <si>
    <t>muestra2</t>
  </si>
  <si>
    <t>muestra3</t>
  </si>
  <si>
    <t>muestra4</t>
  </si>
  <si>
    <t>muestra5</t>
  </si>
  <si>
    <t>Uniforme</t>
  </si>
  <si>
    <t>muestra6</t>
  </si>
  <si>
    <t>muestra7</t>
  </si>
  <si>
    <t>muestra8</t>
  </si>
  <si>
    <t>muestra9</t>
  </si>
  <si>
    <t>muestra10</t>
  </si>
  <si>
    <t>muestra11</t>
  </si>
  <si>
    <t>muestra12</t>
  </si>
  <si>
    <t>muestra13</t>
  </si>
  <si>
    <t>muestra14</t>
  </si>
  <si>
    <t>muestra15</t>
  </si>
  <si>
    <t>muestra16</t>
  </si>
  <si>
    <t>muestra17</t>
  </si>
  <si>
    <t>muestra18</t>
  </si>
  <si>
    <t>muestra19</t>
  </si>
  <si>
    <t>muestra20</t>
  </si>
  <si>
    <t>normal</t>
  </si>
  <si>
    <t>repetimos 3000 veces este resultado</t>
  </si>
  <si>
    <t>Valores obtenidos</t>
  </si>
  <si>
    <t>VARIANZA</t>
  </si>
  <si>
    <t>1,4&lt;=CUASIVARIANZA&lt;=2</t>
  </si>
  <si>
    <t>1&lt;=MEDIA&lt;=1.2</t>
  </si>
  <si>
    <t>CANTIDAD</t>
  </si>
  <si>
    <t>PROPORCION</t>
  </si>
  <si>
    <t>TAMAÑO MUESTRA</t>
  </si>
  <si>
    <t>PRODUCTO</t>
  </si>
  <si>
    <t>AMBAS CONDICIONES</t>
  </si>
  <si>
    <t>grado</t>
  </si>
  <si>
    <t>CHICUAD</t>
  </si>
  <si>
    <t>LOG(CHICUAD)</t>
  </si>
  <si>
    <t>logvero</t>
  </si>
  <si>
    <t>max</t>
  </si>
  <si>
    <t>S^2 normalizada</t>
  </si>
  <si>
    <t>tamaño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</si>
</sst>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"/>
    <numFmt numFmtId="168" formatCode="0.000000%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0" xfId="0" applyFont="1" applyBorder="1"/>
    <xf numFmtId="14" fontId="2" fillId="0" borderId="2" xfId="0" applyNumberFormat="1" applyFont="1" applyBorder="1"/>
    <xf numFmtId="14" fontId="2" fillId="0" borderId="3" xfId="0" applyNumberFormat="1" applyFont="1" applyBorder="1"/>
    <xf numFmtId="14" fontId="2" fillId="0" borderId="4" xfId="0" applyNumberFormat="1" applyFont="1" applyBorder="1"/>
    <xf numFmtId="164" fontId="2" fillId="0" borderId="6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horizontal="center"/>
    </xf>
    <xf numFmtId="164" fontId="2" fillId="0" borderId="14" xfId="1" applyNumberFormat="1" applyFont="1" applyBorder="1" applyAlignment="1">
      <alignment horizontal="center"/>
    </xf>
    <xf numFmtId="2" fontId="2" fillId="0" borderId="0" xfId="0" applyNumberFormat="1" applyFont="1"/>
    <xf numFmtId="164" fontId="2" fillId="0" borderId="0" xfId="0" applyNumberFormat="1" applyFont="1"/>
    <xf numFmtId="164" fontId="2" fillId="0" borderId="0" xfId="1" applyNumberFormat="1" applyFont="1"/>
    <xf numFmtId="0" fontId="2" fillId="0" borderId="0" xfId="0" applyNumberFormat="1" applyFont="1"/>
    <xf numFmtId="9" fontId="0" fillId="0" borderId="0" xfId="0" applyNumberFormat="1"/>
    <xf numFmtId="0" fontId="0" fillId="0" borderId="1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9" fontId="0" fillId="0" borderId="0" xfId="0" applyNumberFormat="1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Font="1"/>
    <xf numFmtId="164" fontId="0" fillId="0" borderId="0" xfId="1" applyNumberFormat="1" applyFont="1"/>
    <xf numFmtId="164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8" fontId="2" fillId="0" borderId="0" xfId="0" applyNumberFormat="1" applyFont="1"/>
    <xf numFmtId="168" fontId="0" fillId="0" borderId="0" xfId="1" applyNumberFormat="1" applyFont="1" applyBorder="1"/>
    <xf numFmtId="168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de 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'Ejercicio 1 A'!$C$10:$C$69</c:f>
              <c:numCache>
                <c:formatCode>0.000%</c:formatCode>
                <c:ptCount val="60"/>
                <c:pt idx="0">
                  <c:v>-0.13514670900235592</c:v>
                </c:pt>
                <c:pt idx="1">
                  <c:v>-8.5513640826252416E-2</c:v>
                </c:pt>
                <c:pt idx="2">
                  <c:v>-8.15843563902654E-2</c:v>
                </c:pt>
                <c:pt idx="3">
                  <c:v>-7.7655071954278371E-2</c:v>
                </c:pt>
                <c:pt idx="4">
                  <c:v>-7.3725787518291341E-2</c:v>
                </c:pt>
                <c:pt idx="5">
                  <c:v>-6.9796503082304312E-2</c:v>
                </c:pt>
                <c:pt idx="6">
                  <c:v>-6.5867218646317283E-2</c:v>
                </c:pt>
                <c:pt idx="7">
                  <c:v>-6.1937934210330267E-2</c:v>
                </c:pt>
                <c:pt idx="8">
                  <c:v>-5.8008649774343231E-2</c:v>
                </c:pt>
                <c:pt idx="9">
                  <c:v>-5.4079365338356208E-2</c:v>
                </c:pt>
                <c:pt idx="10">
                  <c:v>-5.0150080902369179E-2</c:v>
                </c:pt>
                <c:pt idx="11">
                  <c:v>-4.622079646638215E-2</c:v>
                </c:pt>
                <c:pt idx="12">
                  <c:v>-4.2291512030395134E-2</c:v>
                </c:pt>
                <c:pt idx="13">
                  <c:v>-3.8362227594408105E-2</c:v>
                </c:pt>
                <c:pt idx="14">
                  <c:v>-3.4432943158421075E-2</c:v>
                </c:pt>
                <c:pt idx="15">
                  <c:v>-3.0503658722434046E-2</c:v>
                </c:pt>
                <c:pt idx="16">
                  <c:v>-2.6574374286447017E-2</c:v>
                </c:pt>
                <c:pt idx="17">
                  <c:v>-2.2645089850459987E-2</c:v>
                </c:pt>
                <c:pt idx="18">
                  <c:v>-1.8715805414472965E-2</c:v>
                </c:pt>
                <c:pt idx="19">
                  <c:v>-1.4786520978485942E-2</c:v>
                </c:pt>
                <c:pt idx="20">
                  <c:v>-1.0857236542498913E-2</c:v>
                </c:pt>
                <c:pt idx="21">
                  <c:v>-6.9279521065118838E-3</c:v>
                </c:pt>
                <c:pt idx="22">
                  <c:v>-2.9986676705248544E-3</c:v>
                </c:pt>
                <c:pt idx="23">
                  <c:v>9.3061676546216804E-4</c:v>
                </c:pt>
                <c:pt idx="24">
                  <c:v>4.8599012014491905E-3</c:v>
                </c:pt>
                <c:pt idx="25">
                  <c:v>8.7891856374362129E-3</c:v>
                </c:pt>
                <c:pt idx="26">
                  <c:v>1.2718470073423235E-2</c:v>
                </c:pt>
                <c:pt idx="27">
                  <c:v>1.6647754509410265E-2</c:v>
                </c:pt>
                <c:pt idx="28">
                  <c:v>2.0577038945397294E-2</c:v>
                </c:pt>
                <c:pt idx="29">
                  <c:v>2.4506323381384323E-2</c:v>
                </c:pt>
                <c:pt idx="30">
                  <c:v>2.8435607817371353E-2</c:v>
                </c:pt>
                <c:pt idx="31">
                  <c:v>3.2364892253358382E-2</c:v>
                </c:pt>
                <c:pt idx="32">
                  <c:v>3.6294176689345412E-2</c:v>
                </c:pt>
                <c:pt idx="33">
                  <c:v>4.0223461125332441E-2</c:v>
                </c:pt>
                <c:pt idx="34">
                  <c:v>4.415274556131947E-2</c:v>
                </c:pt>
                <c:pt idx="35">
                  <c:v>4.80820299973065E-2</c:v>
                </c:pt>
                <c:pt idx="36">
                  <c:v>5.2011314433293515E-2</c:v>
                </c:pt>
                <c:pt idx="37">
                  <c:v>5.5940598869280531E-2</c:v>
                </c:pt>
                <c:pt idx="38">
                  <c:v>5.986988330526756E-2</c:v>
                </c:pt>
                <c:pt idx="39">
                  <c:v>6.3799167741254589E-2</c:v>
                </c:pt>
                <c:pt idx="40">
                  <c:v>6.7728452177241619E-2</c:v>
                </c:pt>
                <c:pt idx="41">
                  <c:v>7.1657736613228648E-2</c:v>
                </c:pt>
                <c:pt idx="42">
                  <c:v>7.5587021049215677E-2</c:v>
                </c:pt>
                <c:pt idx="43">
                  <c:v>7.9516305485202707E-2</c:v>
                </c:pt>
                <c:pt idx="44">
                  <c:v>8.3445589921189736E-2</c:v>
                </c:pt>
                <c:pt idx="45">
                  <c:v>8.7374874357176766E-2</c:v>
                </c:pt>
                <c:pt idx="46">
                  <c:v>9.1304158793163795E-2</c:v>
                </c:pt>
                <c:pt idx="47">
                  <c:v>9.523344322915081E-2</c:v>
                </c:pt>
                <c:pt idx="48">
                  <c:v>9.9162727665137826E-2</c:v>
                </c:pt>
                <c:pt idx="49">
                  <c:v>0.10309201210112486</c:v>
                </c:pt>
                <c:pt idx="50">
                  <c:v>0.10702129653711187</c:v>
                </c:pt>
                <c:pt idx="51">
                  <c:v>0.11095058097309889</c:v>
                </c:pt>
                <c:pt idx="52">
                  <c:v>0.11487986540908592</c:v>
                </c:pt>
                <c:pt idx="53">
                  <c:v>0.11880914984507294</c:v>
                </c:pt>
                <c:pt idx="54">
                  <c:v>0.12273843428105997</c:v>
                </c:pt>
                <c:pt idx="55">
                  <c:v>0.12666771871704702</c:v>
                </c:pt>
                <c:pt idx="56">
                  <c:v>0.13059700315303402</c:v>
                </c:pt>
                <c:pt idx="57">
                  <c:v>0.13452628758902108</c:v>
                </c:pt>
                <c:pt idx="58">
                  <c:v>0.13845557202500808</c:v>
                </c:pt>
                <c:pt idx="59">
                  <c:v>0.14238485646099514</c:v>
                </c:pt>
              </c:numCache>
            </c:numRef>
          </c:cat>
          <c:val>
            <c:numRef>
              <c:f>'Ejercicio 1 A'!$E$10:$E$69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9</c:v>
                </c:pt>
                <c:pt idx="12">
                  <c:v>6</c:v>
                </c:pt>
                <c:pt idx="13">
                  <c:v>13</c:v>
                </c:pt>
                <c:pt idx="14">
                  <c:v>15</c:v>
                </c:pt>
                <c:pt idx="15">
                  <c:v>27</c:v>
                </c:pt>
                <c:pt idx="16">
                  <c:v>36</c:v>
                </c:pt>
                <c:pt idx="17">
                  <c:v>56</c:v>
                </c:pt>
                <c:pt idx="18">
                  <c:v>69</c:v>
                </c:pt>
                <c:pt idx="19">
                  <c:v>128</c:v>
                </c:pt>
                <c:pt idx="20">
                  <c:v>150</c:v>
                </c:pt>
                <c:pt idx="21">
                  <c:v>257</c:v>
                </c:pt>
                <c:pt idx="22">
                  <c:v>326</c:v>
                </c:pt>
                <c:pt idx="23">
                  <c:v>382</c:v>
                </c:pt>
                <c:pt idx="24">
                  <c:v>359</c:v>
                </c:pt>
                <c:pt idx="25">
                  <c:v>231</c:v>
                </c:pt>
                <c:pt idx="26">
                  <c:v>138</c:v>
                </c:pt>
                <c:pt idx="27">
                  <c:v>103</c:v>
                </c:pt>
                <c:pt idx="28">
                  <c:v>76</c:v>
                </c:pt>
                <c:pt idx="29">
                  <c:v>37</c:v>
                </c:pt>
                <c:pt idx="30">
                  <c:v>31</c:v>
                </c:pt>
                <c:pt idx="31">
                  <c:v>21</c:v>
                </c:pt>
                <c:pt idx="32">
                  <c:v>12</c:v>
                </c:pt>
                <c:pt idx="33">
                  <c:v>8</c:v>
                </c:pt>
                <c:pt idx="34">
                  <c:v>3</c:v>
                </c:pt>
                <c:pt idx="35">
                  <c:v>5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C-4CA7-95D4-52FCC4A78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108640"/>
        <c:axId val="473109952"/>
      </c:barChart>
      <c:catAx>
        <c:axId val="473108640"/>
        <c:scaling>
          <c:orientation val="minMax"/>
        </c:scaling>
        <c:delete val="0"/>
        <c:axPos val="b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3109952"/>
        <c:crosses val="autoZero"/>
        <c:auto val="1"/>
        <c:lblAlgn val="ctr"/>
        <c:lblOffset val="100"/>
        <c:noMultiLvlLbl val="0"/>
      </c:catAx>
      <c:valAx>
        <c:axId val="4731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31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'Series-datos'!$F$7:$F$2532</c:f>
              <c:numCache>
                <c:formatCode>0.000%</c:formatCode>
                <c:ptCount val="2526"/>
                <c:pt idx="0">
                  <c:v>6.4935064935065468E-3</c:v>
                </c:pt>
                <c:pt idx="1">
                  <c:v>-1.0752688172043163E-2</c:v>
                </c:pt>
                <c:pt idx="2">
                  <c:v>6.5217391304348369E-3</c:v>
                </c:pt>
                <c:pt idx="3">
                  <c:v>-4.3196544276456967E-3</c:v>
                </c:pt>
                <c:pt idx="4">
                  <c:v>0</c:v>
                </c:pt>
                <c:pt idx="5">
                  <c:v>-2.1691973969632699E-3</c:v>
                </c:pt>
                <c:pt idx="6">
                  <c:v>1.086956521739146E-2</c:v>
                </c:pt>
                <c:pt idx="7">
                  <c:v>6.4516129032256685E-3</c:v>
                </c:pt>
                <c:pt idx="8">
                  <c:v>0</c:v>
                </c:pt>
                <c:pt idx="9">
                  <c:v>-2.1367521367520914E-3</c:v>
                </c:pt>
                <c:pt idx="10">
                  <c:v>2.1413276231262929E-3</c:v>
                </c:pt>
                <c:pt idx="11">
                  <c:v>-6.4102564102562739E-3</c:v>
                </c:pt>
                <c:pt idx="12">
                  <c:v>-2.150537634408747E-3</c:v>
                </c:pt>
                <c:pt idx="13">
                  <c:v>2.1551724137932491E-3</c:v>
                </c:pt>
                <c:pt idx="14">
                  <c:v>6.4516129032256685E-3</c:v>
                </c:pt>
                <c:pt idx="15">
                  <c:v>-4.2735042735041829E-3</c:v>
                </c:pt>
                <c:pt idx="16">
                  <c:v>6.4377682403434005E-3</c:v>
                </c:pt>
                <c:pt idx="17">
                  <c:v>4.2643923240937255E-3</c:v>
                </c:pt>
                <c:pt idx="18">
                  <c:v>8.492569002123149E-3</c:v>
                </c:pt>
                <c:pt idx="19">
                  <c:v>0</c:v>
                </c:pt>
                <c:pt idx="20">
                  <c:v>1.2631578947368339E-2</c:v>
                </c:pt>
                <c:pt idx="21">
                  <c:v>0</c:v>
                </c:pt>
                <c:pt idx="22">
                  <c:v>6.2370062370062894E-3</c:v>
                </c:pt>
                <c:pt idx="23">
                  <c:v>-2.0661157024792947E-3</c:v>
                </c:pt>
                <c:pt idx="24">
                  <c:v>0</c:v>
                </c:pt>
                <c:pt idx="25">
                  <c:v>-4.1407867494824974E-3</c:v>
                </c:pt>
                <c:pt idx="26">
                  <c:v>8.3160083160083234E-3</c:v>
                </c:pt>
                <c:pt idx="27">
                  <c:v>2.4742268041237137E-2</c:v>
                </c:pt>
                <c:pt idx="28">
                  <c:v>0</c:v>
                </c:pt>
                <c:pt idx="29">
                  <c:v>1.4084507042253579E-2</c:v>
                </c:pt>
                <c:pt idx="30">
                  <c:v>5.9523809523810015E-3</c:v>
                </c:pt>
                <c:pt idx="31">
                  <c:v>5.9171597633134827E-3</c:v>
                </c:pt>
                <c:pt idx="32">
                  <c:v>-3.9215686274508971E-3</c:v>
                </c:pt>
                <c:pt idx="33">
                  <c:v>-2.9527559055118179E-2</c:v>
                </c:pt>
                <c:pt idx="34">
                  <c:v>2.0283975659230579E-3</c:v>
                </c:pt>
                <c:pt idx="35">
                  <c:v>6.0728744939269955E-3</c:v>
                </c:pt>
                <c:pt idx="36">
                  <c:v>-1.0060362173038195E-2</c:v>
                </c:pt>
                <c:pt idx="37">
                  <c:v>1.2195121951219613E-2</c:v>
                </c:pt>
                <c:pt idx="38">
                  <c:v>0</c:v>
                </c:pt>
                <c:pt idx="39">
                  <c:v>2.0080321285140131E-3</c:v>
                </c:pt>
                <c:pt idx="40">
                  <c:v>-2.0040080160320215E-3</c:v>
                </c:pt>
                <c:pt idx="41">
                  <c:v>-2.0080321285141918E-3</c:v>
                </c:pt>
                <c:pt idx="42">
                  <c:v>1.0060362173038195E-2</c:v>
                </c:pt>
                <c:pt idx="43">
                  <c:v>1.992031872510095E-3</c:v>
                </c:pt>
                <c:pt idx="44">
                  <c:v>-7.9522862823061691E-3</c:v>
                </c:pt>
                <c:pt idx="45">
                  <c:v>-4.0080160320642207E-3</c:v>
                </c:pt>
                <c:pt idx="46">
                  <c:v>-1.6096579476861182E-2</c:v>
                </c:pt>
                <c:pt idx="47">
                  <c:v>0</c:v>
                </c:pt>
                <c:pt idx="48">
                  <c:v>2.0449897750512628E-3</c:v>
                </c:pt>
                <c:pt idx="49">
                  <c:v>1.4285714285714162E-2</c:v>
                </c:pt>
                <c:pt idx="50">
                  <c:v>-8.0482897384305911E-3</c:v>
                </c:pt>
                <c:pt idx="51">
                  <c:v>8.1135902636916904E-3</c:v>
                </c:pt>
                <c:pt idx="52">
                  <c:v>2.0120724346077818E-3</c:v>
                </c:pt>
                <c:pt idx="53">
                  <c:v>-6.0240963855422184E-3</c:v>
                </c:pt>
                <c:pt idx="54">
                  <c:v>8.0808080808080877E-3</c:v>
                </c:pt>
                <c:pt idx="55">
                  <c:v>-4.0080160320642207E-3</c:v>
                </c:pt>
                <c:pt idx="56">
                  <c:v>1.0060362173038195E-2</c:v>
                </c:pt>
                <c:pt idx="57">
                  <c:v>3.9840637450200131E-3</c:v>
                </c:pt>
                <c:pt idx="58">
                  <c:v>-3.96825396825406E-3</c:v>
                </c:pt>
                <c:pt idx="59">
                  <c:v>5.9760956175299307E-3</c:v>
                </c:pt>
                <c:pt idx="60">
                  <c:v>7.9207920792079278E-3</c:v>
                </c:pt>
                <c:pt idx="61">
                  <c:v>-1.7681728880157142E-2</c:v>
                </c:pt>
                <c:pt idx="62">
                  <c:v>2.5999999999999978E-2</c:v>
                </c:pt>
                <c:pt idx="63">
                  <c:v>1.3645224171540018E-2</c:v>
                </c:pt>
                <c:pt idx="64">
                  <c:v>0</c:v>
                </c:pt>
                <c:pt idx="65">
                  <c:v>-3.8461538461539348E-3</c:v>
                </c:pt>
                <c:pt idx="66">
                  <c:v>0</c:v>
                </c:pt>
                <c:pt idx="67">
                  <c:v>-5.791505791505668E-3</c:v>
                </c:pt>
                <c:pt idx="68">
                  <c:v>1.1650485436893128E-2</c:v>
                </c:pt>
                <c:pt idx="69">
                  <c:v>-1.9193857965450647E-3</c:v>
                </c:pt>
                <c:pt idx="70">
                  <c:v>-1.5384615384615398E-2</c:v>
                </c:pt>
                <c:pt idx="71">
                  <c:v>-1.5625000000000014E-2</c:v>
                </c:pt>
                <c:pt idx="72">
                  <c:v>3.9682539682538839E-3</c:v>
                </c:pt>
                <c:pt idx="73">
                  <c:v>0</c:v>
                </c:pt>
                <c:pt idx="74">
                  <c:v>-3.9525691699603908E-3</c:v>
                </c:pt>
                <c:pt idx="75">
                  <c:v>1.9841269841269419E-3</c:v>
                </c:pt>
                <c:pt idx="76">
                  <c:v>5.9405940594059901E-3</c:v>
                </c:pt>
                <c:pt idx="77">
                  <c:v>-3.937007874015839E-3</c:v>
                </c:pt>
                <c:pt idx="78">
                  <c:v>-3.9525691699603908E-3</c:v>
                </c:pt>
                <c:pt idx="79">
                  <c:v>0</c:v>
                </c:pt>
                <c:pt idx="80">
                  <c:v>0</c:v>
                </c:pt>
                <c:pt idx="81">
                  <c:v>1.1904761904761828E-2</c:v>
                </c:pt>
                <c:pt idx="82">
                  <c:v>3.9215686274510714E-3</c:v>
                </c:pt>
                <c:pt idx="83">
                  <c:v>3.9062499999999167E-3</c:v>
                </c:pt>
                <c:pt idx="84">
                  <c:v>3.8910505836576778E-3</c:v>
                </c:pt>
                <c:pt idx="85">
                  <c:v>-1.9379844961239896E-3</c:v>
                </c:pt>
                <c:pt idx="86">
                  <c:v>-1.9417475728156649E-3</c:v>
                </c:pt>
                <c:pt idx="87">
                  <c:v>-5.8365758754862574E-3</c:v>
                </c:pt>
                <c:pt idx="88">
                  <c:v>-3.913894324853319E-3</c:v>
                </c:pt>
                <c:pt idx="89">
                  <c:v>0</c:v>
                </c:pt>
                <c:pt idx="90">
                  <c:v>-1.9646365422396439E-3</c:v>
                </c:pt>
                <c:pt idx="91">
                  <c:v>-3.937007874015839E-3</c:v>
                </c:pt>
                <c:pt idx="92">
                  <c:v>3.952569169960566E-3</c:v>
                </c:pt>
                <c:pt idx="93">
                  <c:v>2.3622047244094509E-2</c:v>
                </c:pt>
                <c:pt idx="94">
                  <c:v>1.923076923076882E-3</c:v>
                </c:pt>
                <c:pt idx="95">
                  <c:v>-5.7581573896353646E-3</c:v>
                </c:pt>
                <c:pt idx="96">
                  <c:v>-1.9305019305018896E-3</c:v>
                </c:pt>
                <c:pt idx="97">
                  <c:v>-3.8684719535782542E-3</c:v>
                </c:pt>
                <c:pt idx="98">
                  <c:v>-3.8834951456311576E-3</c:v>
                </c:pt>
                <c:pt idx="99">
                  <c:v>7.7972709551656994E-3</c:v>
                </c:pt>
                <c:pt idx="100">
                  <c:v>-3.8684719535782542E-3</c:v>
                </c:pt>
                <c:pt idx="101">
                  <c:v>9.7087378640776344E-3</c:v>
                </c:pt>
                <c:pt idx="102">
                  <c:v>-1.923076923076882E-3</c:v>
                </c:pt>
                <c:pt idx="103">
                  <c:v>2.1194605009633799E-2</c:v>
                </c:pt>
                <c:pt idx="104">
                  <c:v>3.7735849056604646E-3</c:v>
                </c:pt>
                <c:pt idx="105">
                  <c:v>-9.3984962406016368E-3</c:v>
                </c:pt>
                <c:pt idx="106">
                  <c:v>0</c:v>
                </c:pt>
                <c:pt idx="107">
                  <c:v>1.1385199240986812E-2</c:v>
                </c:pt>
                <c:pt idx="108">
                  <c:v>0</c:v>
                </c:pt>
                <c:pt idx="109">
                  <c:v>-3.7523452157599366E-3</c:v>
                </c:pt>
                <c:pt idx="110">
                  <c:v>3.7664783427496166E-3</c:v>
                </c:pt>
                <c:pt idx="111">
                  <c:v>3.7523452157597697E-3</c:v>
                </c:pt>
                <c:pt idx="112">
                  <c:v>7.4766355140186988E-3</c:v>
                </c:pt>
                <c:pt idx="113">
                  <c:v>-1.669758812615953E-2</c:v>
                </c:pt>
                <c:pt idx="114">
                  <c:v>3.7735849056604646E-3</c:v>
                </c:pt>
                <c:pt idx="115">
                  <c:v>3.7593984962405211E-3</c:v>
                </c:pt>
                <c:pt idx="116">
                  <c:v>-1.8726591760299227E-3</c:v>
                </c:pt>
                <c:pt idx="117">
                  <c:v>9.3808630393995909E-3</c:v>
                </c:pt>
                <c:pt idx="118">
                  <c:v>-1.8587360594795144E-3</c:v>
                </c:pt>
                <c:pt idx="119">
                  <c:v>7.4487895716946065E-3</c:v>
                </c:pt>
                <c:pt idx="120">
                  <c:v>-5.5452865064695468E-3</c:v>
                </c:pt>
                <c:pt idx="121">
                  <c:v>-1.8587360594795144E-3</c:v>
                </c:pt>
                <c:pt idx="122">
                  <c:v>9.3109869646182154E-3</c:v>
                </c:pt>
                <c:pt idx="123">
                  <c:v>3.690036900369089E-3</c:v>
                </c:pt>
                <c:pt idx="124">
                  <c:v>3.6764705882352156E-3</c:v>
                </c:pt>
                <c:pt idx="125">
                  <c:v>-1.4652014652014666E-2</c:v>
                </c:pt>
                <c:pt idx="126">
                  <c:v>-1.8587360594795144E-3</c:v>
                </c:pt>
                <c:pt idx="127">
                  <c:v>-3.7243947858473857E-3</c:v>
                </c:pt>
                <c:pt idx="128">
                  <c:v>1.8691588785047992E-3</c:v>
                </c:pt>
                <c:pt idx="129">
                  <c:v>-1.6791044776119542E-2</c:v>
                </c:pt>
                <c:pt idx="130">
                  <c:v>7.5901328273244853E-3</c:v>
                </c:pt>
                <c:pt idx="131">
                  <c:v>1.8832391713748918E-3</c:v>
                </c:pt>
                <c:pt idx="132">
                  <c:v>3.7593984962405211E-3</c:v>
                </c:pt>
                <c:pt idx="133">
                  <c:v>0</c:v>
                </c:pt>
                <c:pt idx="134">
                  <c:v>-1.8726591760299227E-3</c:v>
                </c:pt>
                <c:pt idx="135">
                  <c:v>-7.5046904315197067E-3</c:v>
                </c:pt>
                <c:pt idx="136">
                  <c:v>1.8903591682419257E-3</c:v>
                </c:pt>
                <c:pt idx="137">
                  <c:v>0</c:v>
                </c:pt>
                <c:pt idx="138">
                  <c:v>-7.5471698113207617E-3</c:v>
                </c:pt>
                <c:pt idx="139">
                  <c:v>1.901140684410606E-3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-3.7950664136621585E-3</c:v>
                </c:pt>
                <c:pt idx="144">
                  <c:v>1.9047619047618642E-3</c:v>
                </c:pt>
                <c:pt idx="145">
                  <c:v>0</c:v>
                </c:pt>
                <c:pt idx="146">
                  <c:v>-5.7034220532318179E-3</c:v>
                </c:pt>
                <c:pt idx="147">
                  <c:v>9.5602294455066576E-3</c:v>
                </c:pt>
                <c:pt idx="148">
                  <c:v>-5.6818181818182288E-3</c:v>
                </c:pt>
                <c:pt idx="149">
                  <c:v>-7.619047619047626E-3</c:v>
                </c:pt>
                <c:pt idx="150">
                  <c:v>-1.9193857965450647E-3</c:v>
                </c:pt>
                <c:pt idx="151">
                  <c:v>1.923076923076882E-3</c:v>
                </c:pt>
                <c:pt idx="152">
                  <c:v>0</c:v>
                </c:pt>
                <c:pt idx="153">
                  <c:v>1.9193857965450988E-2</c:v>
                </c:pt>
                <c:pt idx="154">
                  <c:v>0</c:v>
                </c:pt>
                <c:pt idx="155">
                  <c:v>-3.7664783427494492E-3</c:v>
                </c:pt>
                <c:pt idx="156">
                  <c:v>-3.7807183364840192E-3</c:v>
                </c:pt>
                <c:pt idx="157">
                  <c:v>-1.8975332068310792E-3</c:v>
                </c:pt>
                <c:pt idx="158">
                  <c:v>-1.901140684410606E-3</c:v>
                </c:pt>
                <c:pt idx="159">
                  <c:v>-1.9047619047618642E-3</c:v>
                </c:pt>
                <c:pt idx="160">
                  <c:v>9.5419847328243931E-3</c:v>
                </c:pt>
                <c:pt idx="161">
                  <c:v>0</c:v>
                </c:pt>
                <c:pt idx="162">
                  <c:v>-7.5614366729678702E-3</c:v>
                </c:pt>
                <c:pt idx="163">
                  <c:v>-1.9047619047618642E-3</c:v>
                </c:pt>
                <c:pt idx="164">
                  <c:v>-5.7251908396947033E-3</c:v>
                </c:pt>
                <c:pt idx="165">
                  <c:v>-5.7581573896353646E-3</c:v>
                </c:pt>
                <c:pt idx="166">
                  <c:v>-3.8610038610037791E-3</c:v>
                </c:pt>
                <c:pt idx="167">
                  <c:v>-3.8759689922481513E-3</c:v>
                </c:pt>
                <c:pt idx="168">
                  <c:v>1.5564202334630364E-2</c:v>
                </c:pt>
                <c:pt idx="169">
                  <c:v>7.662835249042153E-3</c:v>
                </c:pt>
                <c:pt idx="170">
                  <c:v>1.901140684410606E-3</c:v>
                </c:pt>
                <c:pt idx="171">
                  <c:v>2.0872865275142378E-2</c:v>
                </c:pt>
                <c:pt idx="172">
                  <c:v>2.4163568773234181E-2</c:v>
                </c:pt>
                <c:pt idx="173">
                  <c:v>3.6297640653358372E-3</c:v>
                </c:pt>
                <c:pt idx="174">
                  <c:v>0</c:v>
                </c:pt>
                <c:pt idx="175">
                  <c:v>5.4249547920432835E-3</c:v>
                </c:pt>
                <c:pt idx="176">
                  <c:v>3.5971223021583568E-3</c:v>
                </c:pt>
                <c:pt idx="177">
                  <c:v>1.7921146953404636E-3</c:v>
                </c:pt>
                <c:pt idx="178">
                  <c:v>-3.5778175313058271E-3</c:v>
                </c:pt>
                <c:pt idx="179">
                  <c:v>5.3859964093356119E-3</c:v>
                </c:pt>
                <c:pt idx="180">
                  <c:v>1.7857142857144064E-3</c:v>
                </c:pt>
                <c:pt idx="181">
                  <c:v>0</c:v>
                </c:pt>
                <c:pt idx="182">
                  <c:v>5.3475935828875866E-3</c:v>
                </c:pt>
                <c:pt idx="183">
                  <c:v>-1.0638297872340358E-2</c:v>
                </c:pt>
                <c:pt idx="184">
                  <c:v>1.7921146953404636E-3</c:v>
                </c:pt>
                <c:pt idx="185">
                  <c:v>1.7889087656529613E-2</c:v>
                </c:pt>
                <c:pt idx="186">
                  <c:v>1.5817223198593997E-2</c:v>
                </c:pt>
                <c:pt idx="187">
                  <c:v>-3.4602076124568273E-3</c:v>
                </c:pt>
                <c:pt idx="188">
                  <c:v>1.3888888888888902E-2</c:v>
                </c:pt>
                <c:pt idx="189">
                  <c:v>-1.027397260273966E-2</c:v>
                </c:pt>
                <c:pt idx="190">
                  <c:v>5.1903114186850107E-3</c:v>
                </c:pt>
                <c:pt idx="191">
                  <c:v>1.0327022375215232E-2</c:v>
                </c:pt>
                <c:pt idx="192">
                  <c:v>8.5178875638841269E-3</c:v>
                </c:pt>
                <c:pt idx="193">
                  <c:v>-6.7567567567567632E-3</c:v>
                </c:pt>
                <c:pt idx="194">
                  <c:v>-8.5034013605441872E-3</c:v>
                </c:pt>
                <c:pt idx="195">
                  <c:v>-8.5763293310462813E-3</c:v>
                </c:pt>
                <c:pt idx="196">
                  <c:v>0</c:v>
                </c:pt>
                <c:pt idx="197">
                  <c:v>-5.1903114186851642E-3</c:v>
                </c:pt>
                <c:pt idx="198">
                  <c:v>-1.2173913043478311E-2</c:v>
                </c:pt>
                <c:pt idx="199">
                  <c:v>-8.8028169014084199E-3</c:v>
                </c:pt>
                <c:pt idx="200">
                  <c:v>5.3285968028419627E-3</c:v>
                </c:pt>
                <c:pt idx="201">
                  <c:v>-7.0671378091872851E-3</c:v>
                </c:pt>
                <c:pt idx="202">
                  <c:v>-3.5587188612100466E-3</c:v>
                </c:pt>
                <c:pt idx="203">
                  <c:v>-5.3571428571427436E-3</c:v>
                </c:pt>
                <c:pt idx="204">
                  <c:v>1.7953321364452041E-3</c:v>
                </c:pt>
                <c:pt idx="205">
                  <c:v>-3.5842293906810864E-3</c:v>
                </c:pt>
                <c:pt idx="206">
                  <c:v>8.9928057553958114E-3</c:v>
                </c:pt>
                <c:pt idx="207">
                  <c:v>-5.3475935828877445E-3</c:v>
                </c:pt>
                <c:pt idx="208">
                  <c:v>-5.37634408602155E-3</c:v>
                </c:pt>
                <c:pt idx="209">
                  <c:v>-1.2612612612612505E-2</c:v>
                </c:pt>
                <c:pt idx="210">
                  <c:v>0</c:v>
                </c:pt>
                <c:pt idx="211">
                  <c:v>2.0072992700729823E-2</c:v>
                </c:pt>
                <c:pt idx="212">
                  <c:v>-5.3667262969588998E-3</c:v>
                </c:pt>
                <c:pt idx="213">
                  <c:v>-7.1942446043165541E-3</c:v>
                </c:pt>
                <c:pt idx="214">
                  <c:v>3.6231884057971852E-3</c:v>
                </c:pt>
                <c:pt idx="215">
                  <c:v>0</c:v>
                </c:pt>
                <c:pt idx="216">
                  <c:v>0</c:v>
                </c:pt>
                <c:pt idx="217">
                  <c:v>-7.2202166064982013E-3</c:v>
                </c:pt>
                <c:pt idx="218">
                  <c:v>3.6363636363635587E-3</c:v>
                </c:pt>
                <c:pt idx="219">
                  <c:v>1.811594202898673E-3</c:v>
                </c:pt>
                <c:pt idx="220">
                  <c:v>9.0415913200723001E-3</c:v>
                </c:pt>
                <c:pt idx="221">
                  <c:v>3.5842293906809273E-3</c:v>
                </c:pt>
                <c:pt idx="222">
                  <c:v>-1.7857142857142477E-3</c:v>
                </c:pt>
                <c:pt idx="223">
                  <c:v>-1.7889087656529135E-3</c:v>
                </c:pt>
                <c:pt idx="224">
                  <c:v>5.37634408602155E-3</c:v>
                </c:pt>
                <c:pt idx="225">
                  <c:v>0</c:v>
                </c:pt>
                <c:pt idx="226">
                  <c:v>-1.7825311942960204E-3</c:v>
                </c:pt>
                <c:pt idx="227">
                  <c:v>-8.9285714285713969E-3</c:v>
                </c:pt>
                <c:pt idx="228">
                  <c:v>1.2612612612612664E-2</c:v>
                </c:pt>
                <c:pt idx="229">
                  <c:v>3.5587188612098883E-3</c:v>
                </c:pt>
                <c:pt idx="230">
                  <c:v>0</c:v>
                </c:pt>
                <c:pt idx="231">
                  <c:v>0</c:v>
                </c:pt>
                <c:pt idx="232">
                  <c:v>1.7730496453901908E-3</c:v>
                </c:pt>
                <c:pt idx="233">
                  <c:v>-1.0619469026548759E-2</c:v>
                </c:pt>
                <c:pt idx="234">
                  <c:v>7.1556350626118129E-3</c:v>
                </c:pt>
                <c:pt idx="235">
                  <c:v>0</c:v>
                </c:pt>
                <c:pt idx="236">
                  <c:v>-5.3285968028419627E-3</c:v>
                </c:pt>
                <c:pt idx="237">
                  <c:v>5.3571428571429023E-3</c:v>
                </c:pt>
                <c:pt idx="238">
                  <c:v>3.552397868561361E-3</c:v>
                </c:pt>
                <c:pt idx="239">
                  <c:v>-1.7699115044248982E-3</c:v>
                </c:pt>
                <c:pt idx="240">
                  <c:v>-5.3191489361700999E-3</c:v>
                </c:pt>
                <c:pt idx="241">
                  <c:v>3.5650623885917243E-3</c:v>
                </c:pt>
                <c:pt idx="242">
                  <c:v>-8.8809946714031654E-3</c:v>
                </c:pt>
                <c:pt idx="243">
                  <c:v>3.5842293906809273E-3</c:v>
                </c:pt>
                <c:pt idx="244">
                  <c:v>-3.5714285714284954E-3</c:v>
                </c:pt>
                <c:pt idx="245">
                  <c:v>7.1684587813620132E-3</c:v>
                </c:pt>
                <c:pt idx="246">
                  <c:v>-5.338078291814991E-3</c:v>
                </c:pt>
                <c:pt idx="247">
                  <c:v>1.07334525939178E-2</c:v>
                </c:pt>
                <c:pt idx="248">
                  <c:v>1.0619469026548603E-2</c:v>
                </c:pt>
                <c:pt idx="249">
                  <c:v>5.2539404553415495E-3</c:v>
                </c:pt>
                <c:pt idx="250">
                  <c:v>-1.7421602787456073E-3</c:v>
                </c:pt>
                <c:pt idx="251">
                  <c:v>8.7260034904013649E-3</c:v>
                </c:pt>
                <c:pt idx="252">
                  <c:v>5.1903114186850107E-3</c:v>
                </c:pt>
                <c:pt idx="253">
                  <c:v>0</c:v>
                </c:pt>
                <c:pt idx="254">
                  <c:v>-6.8846815834767705E-3</c:v>
                </c:pt>
                <c:pt idx="255">
                  <c:v>-1.2131715771230399E-2</c:v>
                </c:pt>
                <c:pt idx="256">
                  <c:v>-1.7543859649122432E-3</c:v>
                </c:pt>
                <c:pt idx="257">
                  <c:v>3.5149384885763747E-3</c:v>
                </c:pt>
                <c:pt idx="258">
                  <c:v>-5.2539404553415495E-3</c:v>
                </c:pt>
                <c:pt idx="259">
                  <c:v>8.802816901408576E-3</c:v>
                </c:pt>
                <c:pt idx="260">
                  <c:v>-3.4904013961606388E-3</c:v>
                </c:pt>
                <c:pt idx="261">
                  <c:v>7.0052539404553476E-3</c:v>
                </c:pt>
                <c:pt idx="262">
                  <c:v>-3.4782608695651434E-3</c:v>
                </c:pt>
                <c:pt idx="263">
                  <c:v>-6.9808027923211223E-3</c:v>
                </c:pt>
                <c:pt idx="264">
                  <c:v>5.2724077328645622E-3</c:v>
                </c:pt>
                <c:pt idx="265">
                  <c:v>-1.0489510489510422E-2</c:v>
                </c:pt>
                <c:pt idx="266">
                  <c:v>-7.0671378091872851E-3</c:v>
                </c:pt>
                <c:pt idx="267">
                  <c:v>1.9572953736654859E-2</c:v>
                </c:pt>
                <c:pt idx="268">
                  <c:v>-6.9808027923211223E-3</c:v>
                </c:pt>
                <c:pt idx="269">
                  <c:v>0</c:v>
                </c:pt>
                <c:pt idx="270">
                  <c:v>-1.7574692442883435E-3</c:v>
                </c:pt>
                <c:pt idx="271">
                  <c:v>1.0563380281690229E-2</c:v>
                </c:pt>
                <c:pt idx="272">
                  <c:v>8.7108013937281913E-3</c:v>
                </c:pt>
                <c:pt idx="273">
                  <c:v>6.9084628670120956E-3</c:v>
                </c:pt>
                <c:pt idx="274">
                  <c:v>-5.1457975986278302E-3</c:v>
                </c:pt>
                <c:pt idx="275">
                  <c:v>1.0344827586206983E-2</c:v>
                </c:pt>
                <c:pt idx="276">
                  <c:v>1.3651877133105813E-2</c:v>
                </c:pt>
                <c:pt idx="277">
                  <c:v>6.7340067340067398E-3</c:v>
                </c:pt>
                <c:pt idx="278">
                  <c:v>2.508361204013369E-2</c:v>
                </c:pt>
                <c:pt idx="279">
                  <c:v>-6.5252854812398097E-3</c:v>
                </c:pt>
                <c:pt idx="280">
                  <c:v>-8.2101806239736983E-3</c:v>
                </c:pt>
                <c:pt idx="281">
                  <c:v>-4.966887417218584E-3</c:v>
                </c:pt>
                <c:pt idx="282">
                  <c:v>1.4975041597337747E-2</c:v>
                </c:pt>
                <c:pt idx="283">
                  <c:v>1.3114754098360668E-2</c:v>
                </c:pt>
                <c:pt idx="284">
                  <c:v>9.7087378640777506E-3</c:v>
                </c:pt>
                <c:pt idx="285">
                  <c:v>0</c:v>
                </c:pt>
                <c:pt idx="286">
                  <c:v>-4.807692307692347E-3</c:v>
                </c:pt>
                <c:pt idx="287">
                  <c:v>-4.8309178743961749E-3</c:v>
                </c:pt>
                <c:pt idx="288">
                  <c:v>4.8543689320388753E-3</c:v>
                </c:pt>
                <c:pt idx="289">
                  <c:v>2.0933977455716568E-2</c:v>
                </c:pt>
                <c:pt idx="290">
                  <c:v>6.1514195583596304E-2</c:v>
                </c:pt>
                <c:pt idx="291">
                  <c:v>1.7830609212481308E-2</c:v>
                </c:pt>
                <c:pt idx="292">
                  <c:v>-1.1678832116788333E-2</c:v>
                </c:pt>
                <c:pt idx="293">
                  <c:v>2.0679468242245286E-2</c:v>
                </c:pt>
                <c:pt idx="294">
                  <c:v>-1.5918958031837963E-2</c:v>
                </c:pt>
                <c:pt idx="295">
                  <c:v>-2.6470588235294076E-2</c:v>
                </c:pt>
                <c:pt idx="296">
                  <c:v>4.5317220543807024E-3</c:v>
                </c:pt>
                <c:pt idx="297">
                  <c:v>-4.5112781954887594E-3</c:v>
                </c:pt>
                <c:pt idx="298">
                  <c:v>-9.0634441087614048E-3</c:v>
                </c:pt>
                <c:pt idx="299">
                  <c:v>-1.0670731707316982E-2</c:v>
                </c:pt>
                <c:pt idx="300">
                  <c:v>-1.5408320493065927E-3</c:v>
                </c:pt>
                <c:pt idx="301">
                  <c:v>0</c:v>
                </c:pt>
                <c:pt idx="302">
                  <c:v>4.6296296296295305E-3</c:v>
                </c:pt>
                <c:pt idx="303">
                  <c:v>1.2288786482334882E-2</c:v>
                </c:pt>
                <c:pt idx="304">
                  <c:v>4.5523520485584593E-3</c:v>
                </c:pt>
                <c:pt idx="305">
                  <c:v>3.0211480362537118E-3</c:v>
                </c:pt>
                <c:pt idx="306">
                  <c:v>-1.5060240963855102E-3</c:v>
                </c:pt>
                <c:pt idx="307">
                  <c:v>9.049773755656184E-3</c:v>
                </c:pt>
                <c:pt idx="308">
                  <c:v>5.9790732436472392E-3</c:v>
                </c:pt>
                <c:pt idx="309">
                  <c:v>1.1887072808320829E-2</c:v>
                </c:pt>
                <c:pt idx="310">
                  <c:v>0</c:v>
                </c:pt>
                <c:pt idx="311">
                  <c:v>5.8737151248164522E-3</c:v>
                </c:pt>
                <c:pt idx="312">
                  <c:v>0</c:v>
                </c:pt>
                <c:pt idx="313">
                  <c:v>0</c:v>
                </c:pt>
                <c:pt idx="314">
                  <c:v>-1.6058394160583859E-2</c:v>
                </c:pt>
                <c:pt idx="315">
                  <c:v>-8.9020771513353848E-3</c:v>
                </c:pt>
                <c:pt idx="316">
                  <c:v>1.4970059880240532E-3</c:v>
                </c:pt>
                <c:pt idx="317">
                  <c:v>1.4947683109117766E-3</c:v>
                </c:pt>
                <c:pt idx="318">
                  <c:v>-5.9701492537313485E-3</c:v>
                </c:pt>
                <c:pt idx="319">
                  <c:v>-7.5075075075074806E-3</c:v>
                </c:pt>
                <c:pt idx="320">
                  <c:v>1.5128593040846878E-3</c:v>
                </c:pt>
                <c:pt idx="321">
                  <c:v>7.5528700906344138E-3</c:v>
                </c:pt>
                <c:pt idx="322">
                  <c:v>-8.9955022488755042E-3</c:v>
                </c:pt>
                <c:pt idx="323">
                  <c:v>-1.2102874432677772E-2</c:v>
                </c:pt>
                <c:pt idx="324">
                  <c:v>1.5313935681469811E-3</c:v>
                </c:pt>
                <c:pt idx="325">
                  <c:v>-1.5290519877675787E-2</c:v>
                </c:pt>
                <c:pt idx="326">
                  <c:v>-4.6583850931677401E-3</c:v>
                </c:pt>
                <c:pt idx="327">
                  <c:v>0</c:v>
                </c:pt>
                <c:pt idx="328">
                  <c:v>-3.1201248049922718E-3</c:v>
                </c:pt>
                <c:pt idx="329">
                  <c:v>1.4084507042253639E-2</c:v>
                </c:pt>
                <c:pt idx="330">
                  <c:v>1.5432098765431768E-3</c:v>
                </c:pt>
                <c:pt idx="331">
                  <c:v>3.0816640986131853E-3</c:v>
                </c:pt>
                <c:pt idx="332">
                  <c:v>-1.2288786482334882E-2</c:v>
                </c:pt>
                <c:pt idx="333">
                  <c:v>-6.2208398133748117E-3</c:v>
                </c:pt>
                <c:pt idx="334">
                  <c:v>6.2597809076682378E-3</c:v>
                </c:pt>
                <c:pt idx="335">
                  <c:v>0</c:v>
                </c:pt>
                <c:pt idx="336">
                  <c:v>4.6656298600311428E-3</c:v>
                </c:pt>
                <c:pt idx="337">
                  <c:v>9.2879256965943662E-3</c:v>
                </c:pt>
                <c:pt idx="338">
                  <c:v>3.0674846625767583E-3</c:v>
                </c:pt>
                <c:pt idx="339">
                  <c:v>9.1743119266054444E-3</c:v>
                </c:pt>
                <c:pt idx="340">
                  <c:v>2.4242424242424267E-2</c:v>
                </c:pt>
                <c:pt idx="341">
                  <c:v>-5.9171597633136145E-3</c:v>
                </c:pt>
                <c:pt idx="342">
                  <c:v>0</c:v>
                </c:pt>
                <c:pt idx="343">
                  <c:v>-7.440476190476164E-3</c:v>
                </c:pt>
                <c:pt idx="344">
                  <c:v>-8.9955022488755042E-3</c:v>
                </c:pt>
                <c:pt idx="345">
                  <c:v>-1.9667170953101346E-2</c:v>
                </c:pt>
                <c:pt idx="346">
                  <c:v>-1.6975308641975356E-2</c:v>
                </c:pt>
                <c:pt idx="347">
                  <c:v>4.7095761381476054E-3</c:v>
                </c:pt>
                <c:pt idx="348">
                  <c:v>-2.8125000000000094E-2</c:v>
                </c:pt>
                <c:pt idx="349">
                  <c:v>-6.4308681672025783E-3</c:v>
                </c:pt>
                <c:pt idx="350">
                  <c:v>-4.8543689320387313E-3</c:v>
                </c:pt>
                <c:pt idx="351">
                  <c:v>-1.7886178861788667E-2</c:v>
                </c:pt>
                <c:pt idx="352">
                  <c:v>1.986754966887419E-2</c:v>
                </c:pt>
                <c:pt idx="353">
                  <c:v>-1.6233766233765888E-3</c:v>
                </c:pt>
                <c:pt idx="354">
                  <c:v>1.6260162601625959E-2</c:v>
                </c:pt>
                <c:pt idx="355">
                  <c:v>1.2800000000000011E-2</c:v>
                </c:pt>
                <c:pt idx="356">
                  <c:v>-3.159557661927403E-3</c:v>
                </c:pt>
                <c:pt idx="357">
                  <c:v>-1.5847860538827203E-2</c:v>
                </c:pt>
                <c:pt idx="358">
                  <c:v>8.051529790660197E-3</c:v>
                </c:pt>
                <c:pt idx="359">
                  <c:v>-6.3897763578274818E-3</c:v>
                </c:pt>
                <c:pt idx="360">
                  <c:v>-3.2154340836012176E-3</c:v>
                </c:pt>
                <c:pt idx="361">
                  <c:v>-1.6129032258064171E-3</c:v>
                </c:pt>
                <c:pt idx="362">
                  <c:v>-4.8465266558966472E-3</c:v>
                </c:pt>
                <c:pt idx="363">
                  <c:v>3.0844155844155764E-2</c:v>
                </c:pt>
                <c:pt idx="364">
                  <c:v>-1.5748031496062936E-2</c:v>
                </c:pt>
                <c:pt idx="365">
                  <c:v>1.2800000000000011E-2</c:v>
                </c:pt>
                <c:pt idx="366">
                  <c:v>-1.5797788309636315E-3</c:v>
                </c:pt>
                <c:pt idx="367">
                  <c:v>-6.329113924050638E-3</c:v>
                </c:pt>
                <c:pt idx="368">
                  <c:v>0</c:v>
                </c:pt>
                <c:pt idx="369">
                  <c:v>7.9617834394904181E-3</c:v>
                </c:pt>
                <c:pt idx="370">
                  <c:v>0</c:v>
                </c:pt>
                <c:pt idx="371">
                  <c:v>6.3191153238546655E-3</c:v>
                </c:pt>
                <c:pt idx="372">
                  <c:v>6.2794348508634279E-3</c:v>
                </c:pt>
                <c:pt idx="373">
                  <c:v>1.4040561622464877E-2</c:v>
                </c:pt>
                <c:pt idx="374">
                  <c:v>9.2307692307691709E-3</c:v>
                </c:pt>
                <c:pt idx="375">
                  <c:v>6.0975609756097615E-3</c:v>
                </c:pt>
                <c:pt idx="376">
                  <c:v>-7.5757575757575491E-3</c:v>
                </c:pt>
                <c:pt idx="377">
                  <c:v>-4.5801526717557635E-3</c:v>
                </c:pt>
                <c:pt idx="378">
                  <c:v>-3.0674846625766221E-3</c:v>
                </c:pt>
                <c:pt idx="379">
                  <c:v>1.6923076923076971E-2</c:v>
                </c:pt>
                <c:pt idx="380">
                  <c:v>1.8154311649016656E-2</c:v>
                </c:pt>
                <c:pt idx="381">
                  <c:v>-2.2288261515601836E-2</c:v>
                </c:pt>
                <c:pt idx="382">
                  <c:v>0</c:v>
                </c:pt>
                <c:pt idx="383">
                  <c:v>-1.5197568389057428E-3</c:v>
                </c:pt>
                <c:pt idx="384">
                  <c:v>1.5220700152206675E-3</c:v>
                </c:pt>
                <c:pt idx="385">
                  <c:v>1.5197568389057428E-3</c:v>
                </c:pt>
                <c:pt idx="386">
                  <c:v>1.517450682852775E-3</c:v>
                </c:pt>
                <c:pt idx="387">
                  <c:v>-4.545454545454449E-3</c:v>
                </c:pt>
                <c:pt idx="388">
                  <c:v>1.5220700152206675E-3</c:v>
                </c:pt>
                <c:pt idx="389">
                  <c:v>-1.5197568389057697E-2</c:v>
                </c:pt>
                <c:pt idx="390">
                  <c:v>-7.7160493827161582E-3</c:v>
                </c:pt>
                <c:pt idx="391">
                  <c:v>0</c:v>
                </c:pt>
                <c:pt idx="392">
                  <c:v>0</c:v>
                </c:pt>
                <c:pt idx="393">
                  <c:v>1.5552099533437098E-2</c:v>
                </c:pt>
                <c:pt idx="394">
                  <c:v>7.6569678407350412E-3</c:v>
                </c:pt>
                <c:pt idx="395">
                  <c:v>-1.3677811550151953E-2</c:v>
                </c:pt>
                <c:pt idx="396">
                  <c:v>2.0030816640986115E-2</c:v>
                </c:pt>
                <c:pt idx="397">
                  <c:v>1.2084592145015116E-2</c:v>
                </c:pt>
                <c:pt idx="398">
                  <c:v>4.4776119402985442E-3</c:v>
                </c:pt>
                <c:pt idx="399">
                  <c:v>2.2288261515601704E-2</c:v>
                </c:pt>
                <c:pt idx="400">
                  <c:v>1.1627906976744196E-2</c:v>
                </c:pt>
                <c:pt idx="401">
                  <c:v>-1.4367816091953717E-3</c:v>
                </c:pt>
                <c:pt idx="402">
                  <c:v>-1.0071942446043206E-2</c:v>
                </c:pt>
                <c:pt idx="403">
                  <c:v>1.3081395348837189E-2</c:v>
                </c:pt>
                <c:pt idx="404">
                  <c:v>-4.3041606886656189E-3</c:v>
                </c:pt>
                <c:pt idx="405">
                  <c:v>1.4409221902017239E-2</c:v>
                </c:pt>
                <c:pt idx="406">
                  <c:v>-1.4204545454545404E-2</c:v>
                </c:pt>
                <c:pt idx="407">
                  <c:v>1.0086455331412017E-2</c:v>
                </c:pt>
                <c:pt idx="408">
                  <c:v>1.5691868758915879E-2</c:v>
                </c:pt>
                <c:pt idx="409">
                  <c:v>-1.4044943820224419E-3</c:v>
                </c:pt>
                <c:pt idx="410">
                  <c:v>-2.812939521800346E-3</c:v>
                </c:pt>
                <c:pt idx="411">
                  <c:v>8.4626234132581801E-3</c:v>
                </c:pt>
                <c:pt idx="412">
                  <c:v>1.1188811188811197E-2</c:v>
                </c:pt>
                <c:pt idx="413">
                  <c:v>8.2987551867219379E-3</c:v>
                </c:pt>
                <c:pt idx="414">
                  <c:v>-9.6021947873800115E-3</c:v>
                </c:pt>
                <c:pt idx="415">
                  <c:v>-1.3850415512465325E-2</c:v>
                </c:pt>
                <c:pt idx="416">
                  <c:v>1.4044943820224419E-3</c:v>
                </c:pt>
                <c:pt idx="417">
                  <c:v>2.8050490883591113E-3</c:v>
                </c:pt>
                <c:pt idx="418">
                  <c:v>-9.7902097902098292E-3</c:v>
                </c:pt>
                <c:pt idx="419">
                  <c:v>4.237288135593255E-3</c:v>
                </c:pt>
                <c:pt idx="420">
                  <c:v>1.4064697609001105E-3</c:v>
                </c:pt>
                <c:pt idx="421">
                  <c:v>7.0224719101123342E-3</c:v>
                </c:pt>
                <c:pt idx="422">
                  <c:v>8.3682008368201524E-3</c:v>
                </c:pt>
                <c:pt idx="423">
                  <c:v>1.3831258644536356E-3</c:v>
                </c:pt>
                <c:pt idx="424">
                  <c:v>1.3812154696132301E-3</c:v>
                </c:pt>
                <c:pt idx="425">
                  <c:v>1.3793103448275568E-3</c:v>
                </c:pt>
                <c:pt idx="426">
                  <c:v>9.6418732782369548E-3</c:v>
                </c:pt>
                <c:pt idx="427">
                  <c:v>-2.728512960436625E-3</c:v>
                </c:pt>
                <c:pt idx="428">
                  <c:v>-1.0943912448700299E-2</c:v>
                </c:pt>
                <c:pt idx="429">
                  <c:v>-6.9156293222684241E-3</c:v>
                </c:pt>
                <c:pt idx="430">
                  <c:v>1.8105849582172689E-2</c:v>
                </c:pt>
                <c:pt idx="431">
                  <c:v>-6.839945280437733E-3</c:v>
                </c:pt>
                <c:pt idx="432">
                  <c:v>2.754820936639121E-2</c:v>
                </c:pt>
                <c:pt idx="433">
                  <c:v>8.0428954423591974E-3</c:v>
                </c:pt>
                <c:pt idx="434">
                  <c:v>6.6489361702128606E-3</c:v>
                </c:pt>
                <c:pt idx="435">
                  <c:v>4.0951122853368507E-2</c:v>
                </c:pt>
                <c:pt idx="436">
                  <c:v>1.2690355329948969E-3</c:v>
                </c:pt>
                <c:pt idx="437">
                  <c:v>-1.267427122940404E-3</c:v>
                </c:pt>
                <c:pt idx="438">
                  <c:v>2.2842639593908705E-2</c:v>
                </c:pt>
                <c:pt idx="439">
                  <c:v>1.1166253101736955E-2</c:v>
                </c:pt>
                <c:pt idx="440">
                  <c:v>-9.8159509202454063E-3</c:v>
                </c:pt>
                <c:pt idx="441">
                  <c:v>3.7174721189590283E-3</c:v>
                </c:pt>
                <c:pt idx="442">
                  <c:v>2.9629629629629659E-2</c:v>
                </c:pt>
                <c:pt idx="443">
                  <c:v>0.14388489208633085</c:v>
                </c:pt>
                <c:pt idx="444">
                  <c:v>-4.2976939203354131E-2</c:v>
                </c:pt>
                <c:pt idx="445">
                  <c:v>-3.2858707557502816E-2</c:v>
                </c:pt>
                <c:pt idx="446">
                  <c:v>5.6625141562854711E-3</c:v>
                </c:pt>
                <c:pt idx="447">
                  <c:v>1.126126126126102E-3</c:v>
                </c:pt>
                <c:pt idx="448">
                  <c:v>1.2373453318335143E-2</c:v>
                </c:pt>
                <c:pt idx="449">
                  <c:v>-3.3333333333332624E-3</c:v>
                </c:pt>
                <c:pt idx="450">
                  <c:v>8.918617614269795E-3</c:v>
                </c:pt>
                <c:pt idx="451">
                  <c:v>-9.9447513812154532E-3</c:v>
                </c:pt>
                <c:pt idx="452">
                  <c:v>-2.7901785714285712E-2</c:v>
                </c:pt>
                <c:pt idx="453">
                  <c:v>-1.8369690011481071E-2</c:v>
                </c:pt>
                <c:pt idx="454">
                  <c:v>9.3567251461988375E-3</c:v>
                </c:pt>
                <c:pt idx="455">
                  <c:v>1.1587485515642858E-3</c:v>
                </c:pt>
                <c:pt idx="456">
                  <c:v>-4.6296296296297361E-3</c:v>
                </c:pt>
                <c:pt idx="457">
                  <c:v>0</c:v>
                </c:pt>
                <c:pt idx="458">
                  <c:v>1.5116279069767534E-2</c:v>
                </c:pt>
                <c:pt idx="459">
                  <c:v>8.0183276059565042E-3</c:v>
                </c:pt>
                <c:pt idx="460">
                  <c:v>1.5909090909090772E-2</c:v>
                </c:pt>
                <c:pt idx="461">
                  <c:v>6.7114093959732106E-3</c:v>
                </c:pt>
                <c:pt idx="462">
                  <c:v>0</c:v>
                </c:pt>
                <c:pt idx="463">
                  <c:v>-2.2222222222221749E-3</c:v>
                </c:pt>
                <c:pt idx="464">
                  <c:v>-2.2271714922048524E-3</c:v>
                </c:pt>
                <c:pt idx="465">
                  <c:v>1.0044642857142841E-2</c:v>
                </c:pt>
                <c:pt idx="466">
                  <c:v>-3.3149171270719486E-3</c:v>
                </c:pt>
                <c:pt idx="467">
                  <c:v>-3.3259423503325235E-3</c:v>
                </c:pt>
                <c:pt idx="468">
                  <c:v>0</c:v>
                </c:pt>
                <c:pt idx="469">
                  <c:v>5.5617352614014386E-3</c:v>
                </c:pt>
                <c:pt idx="470">
                  <c:v>-1.1061946902654633E-3</c:v>
                </c:pt>
                <c:pt idx="471">
                  <c:v>2.2148394241418993E-3</c:v>
                </c:pt>
                <c:pt idx="472">
                  <c:v>-2.2099447513813644E-3</c:v>
                </c:pt>
                <c:pt idx="473">
                  <c:v>0</c:v>
                </c:pt>
                <c:pt idx="474">
                  <c:v>-1.7718715393134014E-2</c:v>
                </c:pt>
                <c:pt idx="475">
                  <c:v>-2.0293122886133004E-2</c:v>
                </c:pt>
                <c:pt idx="476">
                  <c:v>-2.64672036823934E-2</c:v>
                </c:pt>
                <c:pt idx="477">
                  <c:v>5.910165484633443E-3</c:v>
                </c:pt>
                <c:pt idx="478">
                  <c:v>5.875440658049437E-3</c:v>
                </c:pt>
                <c:pt idx="479">
                  <c:v>5.8411214953269777E-3</c:v>
                </c:pt>
                <c:pt idx="480">
                  <c:v>-1.1614401858304257E-2</c:v>
                </c:pt>
                <c:pt idx="481">
                  <c:v>3.5252643948295373E-3</c:v>
                </c:pt>
                <c:pt idx="482">
                  <c:v>-1.0538641686182654E-2</c:v>
                </c:pt>
                <c:pt idx="483">
                  <c:v>-1.5384615384615268E-2</c:v>
                </c:pt>
                <c:pt idx="484">
                  <c:v>4.8076923076922047E-3</c:v>
                </c:pt>
                <c:pt idx="485">
                  <c:v>-9.5693779904306303E-3</c:v>
                </c:pt>
                <c:pt idx="486">
                  <c:v>-1.0869565217391288E-2</c:v>
                </c:pt>
                <c:pt idx="487">
                  <c:v>-2.0757020757020749E-2</c:v>
                </c:pt>
                <c:pt idx="488">
                  <c:v>4.3640897755610933E-2</c:v>
                </c:pt>
                <c:pt idx="489">
                  <c:v>1.194743130227188E-3</c:v>
                </c:pt>
                <c:pt idx="490">
                  <c:v>-1.5513126491646869E-2</c:v>
                </c:pt>
                <c:pt idx="491">
                  <c:v>1.454545454545445E-2</c:v>
                </c:pt>
                <c:pt idx="492">
                  <c:v>1.5531660692951111E-2</c:v>
                </c:pt>
                <c:pt idx="493">
                  <c:v>-7.0588235294118231E-3</c:v>
                </c:pt>
                <c:pt idx="494">
                  <c:v>-9.4786729857819999E-3</c:v>
                </c:pt>
                <c:pt idx="495">
                  <c:v>-1.0765550239234433E-2</c:v>
                </c:pt>
                <c:pt idx="496">
                  <c:v>7.2551390568319834E-3</c:v>
                </c:pt>
                <c:pt idx="497">
                  <c:v>0</c:v>
                </c:pt>
                <c:pt idx="498">
                  <c:v>2.4009603841536101E-3</c:v>
                </c:pt>
                <c:pt idx="499">
                  <c:v>0</c:v>
                </c:pt>
                <c:pt idx="500">
                  <c:v>2.3952095808382726E-3</c:v>
                </c:pt>
                <c:pt idx="501">
                  <c:v>-5.9737156511348796E-3</c:v>
                </c:pt>
                <c:pt idx="502">
                  <c:v>-3.6057692307693671E-3</c:v>
                </c:pt>
                <c:pt idx="503">
                  <c:v>2.4125452352233233E-3</c:v>
                </c:pt>
                <c:pt idx="504">
                  <c:v>-3.6101083032492342E-3</c:v>
                </c:pt>
                <c:pt idx="505">
                  <c:v>-3.6231884057970243E-3</c:v>
                </c:pt>
                <c:pt idx="506">
                  <c:v>7.2727272727273334E-3</c:v>
                </c:pt>
                <c:pt idx="507">
                  <c:v>1.2033694344163401E-3</c:v>
                </c:pt>
                <c:pt idx="508">
                  <c:v>-4.807692307692419E-3</c:v>
                </c:pt>
                <c:pt idx="509">
                  <c:v>0</c:v>
                </c:pt>
                <c:pt idx="510">
                  <c:v>2.415458937198231E-3</c:v>
                </c:pt>
                <c:pt idx="511">
                  <c:v>-6.024096385542254E-3</c:v>
                </c:pt>
                <c:pt idx="512">
                  <c:v>-1.0909090909090893E-2</c:v>
                </c:pt>
                <c:pt idx="513">
                  <c:v>-1.2254901960784053E-3</c:v>
                </c:pt>
                <c:pt idx="514">
                  <c:v>-1.2269938650306487E-3</c:v>
                </c:pt>
                <c:pt idx="515">
                  <c:v>-7.371007371007432E-3</c:v>
                </c:pt>
                <c:pt idx="516">
                  <c:v>7.425742574257487E-3</c:v>
                </c:pt>
                <c:pt idx="517">
                  <c:v>-7.371007371007432E-3</c:v>
                </c:pt>
                <c:pt idx="518">
                  <c:v>3.7128712871286338E-3</c:v>
                </c:pt>
                <c:pt idx="519">
                  <c:v>2.4660912453762455E-3</c:v>
                </c:pt>
                <c:pt idx="520">
                  <c:v>-1.4760147601476136E-2</c:v>
                </c:pt>
                <c:pt idx="521">
                  <c:v>-3.7453183520598453E-3</c:v>
                </c:pt>
                <c:pt idx="522">
                  <c:v>7.5187969924810421E-3</c:v>
                </c:pt>
                <c:pt idx="523">
                  <c:v>1.1194029850746473E-2</c:v>
                </c:pt>
                <c:pt idx="524">
                  <c:v>-4.9200492004921178E-3</c:v>
                </c:pt>
                <c:pt idx="525">
                  <c:v>8.6526576019777864E-3</c:v>
                </c:pt>
                <c:pt idx="526">
                  <c:v>-2.4509803921568107E-3</c:v>
                </c:pt>
                <c:pt idx="527">
                  <c:v>-1.2285012285012022E-3</c:v>
                </c:pt>
                <c:pt idx="528">
                  <c:v>1.5990159901598893E-2</c:v>
                </c:pt>
                <c:pt idx="529">
                  <c:v>3.6319612590798257E-3</c:v>
                </c:pt>
                <c:pt idx="530">
                  <c:v>-1.0856453558504207E-2</c:v>
                </c:pt>
                <c:pt idx="531">
                  <c:v>0</c:v>
                </c:pt>
                <c:pt idx="532">
                  <c:v>6.097560975609843E-3</c:v>
                </c:pt>
                <c:pt idx="533">
                  <c:v>2.4242424242423726E-3</c:v>
                </c:pt>
                <c:pt idx="534">
                  <c:v>2.7811366384522421E-2</c:v>
                </c:pt>
                <c:pt idx="535">
                  <c:v>2.9411764705882353E-2</c:v>
                </c:pt>
                <c:pt idx="536">
                  <c:v>-2.2857142857142369E-3</c:v>
                </c:pt>
                <c:pt idx="537">
                  <c:v>3.4364261168384146E-3</c:v>
                </c:pt>
                <c:pt idx="538">
                  <c:v>-5.7077625570775038E-3</c:v>
                </c:pt>
                <c:pt idx="539">
                  <c:v>0</c:v>
                </c:pt>
                <c:pt idx="540">
                  <c:v>6.8886337543052484E-3</c:v>
                </c:pt>
                <c:pt idx="541">
                  <c:v>-4.5610034207524686E-3</c:v>
                </c:pt>
                <c:pt idx="542">
                  <c:v>-2.2909507445589431E-3</c:v>
                </c:pt>
                <c:pt idx="543">
                  <c:v>1.3777267508610701E-2</c:v>
                </c:pt>
                <c:pt idx="544">
                  <c:v>-1.2457531143827794E-2</c:v>
                </c:pt>
                <c:pt idx="545">
                  <c:v>-5.7339449541285213E-3</c:v>
                </c:pt>
                <c:pt idx="546">
                  <c:v>1.1534025374855578E-3</c:v>
                </c:pt>
                <c:pt idx="547">
                  <c:v>-5.7603686635943471E-3</c:v>
                </c:pt>
                <c:pt idx="548">
                  <c:v>1.3904982618771634E-2</c:v>
                </c:pt>
                <c:pt idx="549">
                  <c:v>-3.5428571428571483E-2</c:v>
                </c:pt>
                <c:pt idx="550">
                  <c:v>-1.7772511848341277E-2</c:v>
                </c:pt>
                <c:pt idx="551">
                  <c:v>-1.6887816646561978E-2</c:v>
                </c:pt>
                <c:pt idx="552">
                  <c:v>4.9079754601225947E-3</c:v>
                </c:pt>
                <c:pt idx="553">
                  <c:v>-1.4652014652014558E-2</c:v>
                </c:pt>
                <c:pt idx="554">
                  <c:v>7.4349442379182768E-3</c:v>
                </c:pt>
                <c:pt idx="555">
                  <c:v>-1.2300123001231934E-3</c:v>
                </c:pt>
                <c:pt idx="556">
                  <c:v>2.0935960591132997E-2</c:v>
                </c:pt>
                <c:pt idx="557">
                  <c:v>3.6188178528348781E-3</c:v>
                </c:pt>
                <c:pt idx="558">
                  <c:v>-1.4423076923077042E-2</c:v>
                </c:pt>
                <c:pt idx="559">
                  <c:v>-4.8780487804877017E-3</c:v>
                </c:pt>
                <c:pt idx="560">
                  <c:v>-6.1274509803922435E-3</c:v>
                </c:pt>
                <c:pt idx="561">
                  <c:v>3.3292231812577233E-2</c:v>
                </c:pt>
                <c:pt idx="562">
                  <c:v>-2.3866348448688961E-3</c:v>
                </c:pt>
                <c:pt idx="563">
                  <c:v>2.5119617224880486E-2</c:v>
                </c:pt>
                <c:pt idx="564">
                  <c:v>1.0501750291715269E-2</c:v>
                </c:pt>
                <c:pt idx="565">
                  <c:v>-1.1547344110854256E-3</c:v>
                </c:pt>
                <c:pt idx="566">
                  <c:v>5.7803468208091251E-3</c:v>
                </c:pt>
                <c:pt idx="567">
                  <c:v>1.9540229885057464E-2</c:v>
                </c:pt>
                <c:pt idx="568">
                  <c:v>-3.3821871476887671E-3</c:v>
                </c:pt>
                <c:pt idx="569">
                  <c:v>7.9185520361991276E-3</c:v>
                </c:pt>
                <c:pt idx="570">
                  <c:v>-1.122334455667765E-3</c:v>
                </c:pt>
                <c:pt idx="571">
                  <c:v>2.2471910112359071E-3</c:v>
                </c:pt>
                <c:pt idx="572">
                  <c:v>-7.8475336322870268E-3</c:v>
                </c:pt>
                <c:pt idx="573">
                  <c:v>2.146892655367226E-2</c:v>
                </c:pt>
                <c:pt idx="574">
                  <c:v>2.3230088495575316E-2</c:v>
                </c:pt>
                <c:pt idx="575">
                  <c:v>0</c:v>
                </c:pt>
                <c:pt idx="576">
                  <c:v>4.3243243243242325E-3</c:v>
                </c:pt>
                <c:pt idx="577">
                  <c:v>-7.5349838536058677E-3</c:v>
                </c:pt>
                <c:pt idx="578">
                  <c:v>-1.5184381778741925E-2</c:v>
                </c:pt>
                <c:pt idx="579">
                  <c:v>-7.7092511013216172E-3</c:v>
                </c:pt>
                <c:pt idx="580">
                  <c:v>3.3296337402884974E-3</c:v>
                </c:pt>
                <c:pt idx="581">
                  <c:v>-5.5309734513273165E-3</c:v>
                </c:pt>
                <c:pt idx="582">
                  <c:v>4.4493882091211513E-3</c:v>
                </c:pt>
                <c:pt idx="583">
                  <c:v>-3.322259136212554E-3</c:v>
                </c:pt>
                <c:pt idx="584">
                  <c:v>1.6666666666666705E-2</c:v>
                </c:pt>
                <c:pt idx="585">
                  <c:v>5.0273224043715745E-2</c:v>
                </c:pt>
                <c:pt idx="586">
                  <c:v>-2.8095733610822019E-2</c:v>
                </c:pt>
                <c:pt idx="587">
                  <c:v>-6.4239828693790687E-3</c:v>
                </c:pt>
                <c:pt idx="588">
                  <c:v>-1.077586206896548E-2</c:v>
                </c:pt>
                <c:pt idx="589">
                  <c:v>2.1786492374727207E-3</c:v>
                </c:pt>
                <c:pt idx="590">
                  <c:v>-6.5217391304346443E-3</c:v>
                </c:pt>
                <c:pt idx="591">
                  <c:v>-1.094091903719889E-3</c:v>
                </c:pt>
                <c:pt idx="592">
                  <c:v>0</c:v>
                </c:pt>
                <c:pt idx="593">
                  <c:v>5.4764512595836725E-3</c:v>
                </c:pt>
                <c:pt idx="594">
                  <c:v>8.7145969498910753E-3</c:v>
                </c:pt>
                <c:pt idx="595">
                  <c:v>2.3758099352051906E-2</c:v>
                </c:pt>
                <c:pt idx="596">
                  <c:v>-1.0548523206751016E-2</c:v>
                </c:pt>
                <c:pt idx="597">
                  <c:v>-4.2643923240939146E-3</c:v>
                </c:pt>
                <c:pt idx="598">
                  <c:v>1.2847965738758137E-2</c:v>
                </c:pt>
                <c:pt idx="599">
                  <c:v>1.6913319238900461E-2</c:v>
                </c:pt>
                <c:pt idx="600">
                  <c:v>1.0395010395010543E-2</c:v>
                </c:pt>
                <c:pt idx="601">
                  <c:v>6.1728395061727073E-3</c:v>
                </c:pt>
                <c:pt idx="602">
                  <c:v>2.6584867075664601E-2</c:v>
                </c:pt>
                <c:pt idx="603">
                  <c:v>2.3904382470119546E-2</c:v>
                </c:pt>
                <c:pt idx="604">
                  <c:v>-5.8365758754862574E-3</c:v>
                </c:pt>
                <c:pt idx="605">
                  <c:v>4.8923679060664318E-3</c:v>
                </c:pt>
                <c:pt idx="606">
                  <c:v>6.8159688412853248E-3</c:v>
                </c:pt>
                <c:pt idx="607">
                  <c:v>1.0638297872340371E-2</c:v>
                </c:pt>
                <c:pt idx="608">
                  <c:v>-7.6555023923445048E-3</c:v>
                </c:pt>
                <c:pt idx="609">
                  <c:v>0</c:v>
                </c:pt>
                <c:pt idx="610">
                  <c:v>9.6432015429137553E-4</c:v>
                </c:pt>
                <c:pt idx="611">
                  <c:v>1.9267822736030416E-3</c:v>
                </c:pt>
                <c:pt idx="612">
                  <c:v>1.1538461538461463E-2</c:v>
                </c:pt>
                <c:pt idx="613">
                  <c:v>1.9961977186311868E-2</c:v>
                </c:pt>
                <c:pt idx="614">
                  <c:v>5.125815470643047E-2</c:v>
                </c:pt>
                <c:pt idx="615">
                  <c:v>8.8652482269501657E-4</c:v>
                </c:pt>
                <c:pt idx="616">
                  <c:v>-1.7714791851195687E-2</c:v>
                </c:pt>
                <c:pt idx="617">
                  <c:v>-4.1478809738503077E-2</c:v>
                </c:pt>
                <c:pt idx="618">
                  <c:v>-7.525870178739423E-3</c:v>
                </c:pt>
                <c:pt idx="619">
                  <c:v>1.5165876777251197E-2</c:v>
                </c:pt>
                <c:pt idx="620">
                  <c:v>1.9607843137254815E-2</c:v>
                </c:pt>
                <c:pt idx="621">
                  <c:v>-6.4102564102564361E-3</c:v>
                </c:pt>
                <c:pt idx="622">
                  <c:v>1.2903225806451665E-2</c:v>
                </c:pt>
                <c:pt idx="623">
                  <c:v>1.3648771610555083E-2</c:v>
                </c:pt>
                <c:pt idx="624">
                  <c:v>1.4362657091561952E-2</c:v>
                </c:pt>
                <c:pt idx="625">
                  <c:v>-1.0619469026548759E-2</c:v>
                </c:pt>
                <c:pt idx="626">
                  <c:v>-8.9445438282647269E-3</c:v>
                </c:pt>
                <c:pt idx="627">
                  <c:v>-9.0252707581227123E-3</c:v>
                </c:pt>
                <c:pt idx="628">
                  <c:v>-2.3679417122040053E-2</c:v>
                </c:pt>
                <c:pt idx="629">
                  <c:v>-7.462686567164185E-3</c:v>
                </c:pt>
                <c:pt idx="630">
                  <c:v>6.5789473684210792E-3</c:v>
                </c:pt>
                <c:pt idx="631">
                  <c:v>-3.8281979458450056E-2</c:v>
                </c:pt>
                <c:pt idx="632">
                  <c:v>-9.7087378640778078E-3</c:v>
                </c:pt>
                <c:pt idx="633">
                  <c:v>2.9411764705883471E-3</c:v>
                </c:pt>
                <c:pt idx="634">
                  <c:v>1.4662756598240503E-2</c:v>
                </c:pt>
                <c:pt idx="635">
                  <c:v>-2.6011560693641748E-2</c:v>
                </c:pt>
                <c:pt idx="636">
                  <c:v>1.3847675568743875E-2</c:v>
                </c:pt>
                <c:pt idx="637">
                  <c:v>-9.7560975609754016E-4</c:v>
                </c:pt>
                <c:pt idx="638">
                  <c:v>-2.3437500000000021E-2</c:v>
                </c:pt>
                <c:pt idx="639">
                  <c:v>1.8999999999999951E-2</c:v>
                </c:pt>
                <c:pt idx="640">
                  <c:v>-1.3738959764474857E-2</c:v>
                </c:pt>
                <c:pt idx="641">
                  <c:v>-4.9751243781095229E-3</c:v>
                </c:pt>
                <c:pt idx="642">
                  <c:v>-1.6999999999999994E-2</c:v>
                </c:pt>
                <c:pt idx="643">
                  <c:v>2.1363173957273558E-2</c:v>
                </c:pt>
                <c:pt idx="644">
                  <c:v>7.9681274900398492E-3</c:v>
                </c:pt>
                <c:pt idx="645">
                  <c:v>9.8814229249013265E-3</c:v>
                </c:pt>
                <c:pt idx="646">
                  <c:v>1.4677103718199469E-2</c:v>
                </c:pt>
                <c:pt idx="647">
                  <c:v>-4.8216007714560211E-3</c:v>
                </c:pt>
                <c:pt idx="648">
                  <c:v>1.5503875968992262E-2</c:v>
                </c:pt>
                <c:pt idx="649">
                  <c:v>-1.1450381679389407E-2</c:v>
                </c:pt>
                <c:pt idx="650">
                  <c:v>1.158301158301168E-2</c:v>
                </c:pt>
                <c:pt idx="651">
                  <c:v>-1.0496183206106985E-2</c:v>
                </c:pt>
                <c:pt idx="652">
                  <c:v>1.2536162005785997E-2</c:v>
                </c:pt>
                <c:pt idx="653">
                  <c:v>-2.857142857142864E-2</c:v>
                </c:pt>
                <c:pt idx="654">
                  <c:v>-4.9019607843136213E-3</c:v>
                </c:pt>
                <c:pt idx="655">
                  <c:v>-8.8669950738916106E-3</c:v>
                </c:pt>
                <c:pt idx="656">
                  <c:v>2.4850894632206758E-2</c:v>
                </c:pt>
                <c:pt idx="657">
                  <c:v>-2.1338506304558743E-2</c:v>
                </c:pt>
                <c:pt idx="658">
                  <c:v>4.9554013875124587E-3</c:v>
                </c:pt>
                <c:pt idx="659">
                  <c:v>-1.2820512820512896E-2</c:v>
                </c:pt>
                <c:pt idx="660">
                  <c:v>-7.9920079920079989E-3</c:v>
                </c:pt>
                <c:pt idx="661">
                  <c:v>1.5105740181268918E-2</c:v>
                </c:pt>
                <c:pt idx="662">
                  <c:v>4.2658730158730132E-2</c:v>
                </c:pt>
                <c:pt idx="663">
                  <c:v>-1.9980970504281548E-2</c:v>
                </c:pt>
                <c:pt idx="664">
                  <c:v>-2.1359223300970936E-2</c:v>
                </c:pt>
                <c:pt idx="665">
                  <c:v>1.5873015873015886E-2</c:v>
                </c:pt>
                <c:pt idx="666">
                  <c:v>-9.7656249999999653E-3</c:v>
                </c:pt>
                <c:pt idx="667">
                  <c:v>-1.9723865877713364E-3</c:v>
                </c:pt>
                <c:pt idx="668">
                  <c:v>-3.7549407114624407E-2</c:v>
                </c:pt>
                <c:pt idx="669">
                  <c:v>2.0533880903490323E-3</c:v>
                </c:pt>
                <c:pt idx="670">
                  <c:v>6.1475409836066084E-3</c:v>
                </c:pt>
                <c:pt idx="671">
                  <c:v>-1.0183299389001819E-3</c:v>
                </c:pt>
                <c:pt idx="672">
                  <c:v>7.135575942915421E-3</c:v>
                </c:pt>
                <c:pt idx="673">
                  <c:v>3.0364372469634977E-3</c:v>
                </c:pt>
                <c:pt idx="674">
                  <c:v>7.0635721493441253E-3</c:v>
                </c:pt>
                <c:pt idx="675">
                  <c:v>-5.0100200400802312E-3</c:v>
                </c:pt>
                <c:pt idx="676">
                  <c:v>-1.007049345417922E-2</c:v>
                </c:pt>
                <c:pt idx="677">
                  <c:v>3.0518819938961709E-3</c:v>
                </c:pt>
                <c:pt idx="678">
                  <c:v>1.926977687626788E-2</c:v>
                </c:pt>
                <c:pt idx="679">
                  <c:v>1.2935323383084478E-2</c:v>
                </c:pt>
                <c:pt idx="680">
                  <c:v>9.8231827111982194E-4</c:v>
                </c:pt>
                <c:pt idx="681">
                  <c:v>-9.8135426889104879E-4</c:v>
                </c:pt>
                <c:pt idx="682">
                  <c:v>-2.8487229862475358E-2</c:v>
                </c:pt>
                <c:pt idx="683">
                  <c:v>-6.0667340748231033E-3</c:v>
                </c:pt>
                <c:pt idx="684">
                  <c:v>-2.4415055951169908E-2</c:v>
                </c:pt>
                <c:pt idx="685">
                  <c:v>-6.2565172054223671E-3</c:v>
                </c:pt>
                <c:pt idx="686">
                  <c:v>1.0493179433368461E-2</c:v>
                </c:pt>
                <c:pt idx="687">
                  <c:v>-8.3073727933541085E-3</c:v>
                </c:pt>
                <c:pt idx="688">
                  <c:v>0</c:v>
                </c:pt>
                <c:pt idx="689">
                  <c:v>-1.0471204188481823E-2</c:v>
                </c:pt>
                <c:pt idx="690">
                  <c:v>1.0582010582012237E-3</c:v>
                </c:pt>
                <c:pt idx="691">
                  <c:v>2.7484143763213505E-2</c:v>
                </c:pt>
                <c:pt idx="692">
                  <c:v>2.5720164609053495E-2</c:v>
                </c:pt>
                <c:pt idx="693">
                  <c:v>4.0120361083248891E-3</c:v>
                </c:pt>
                <c:pt idx="694">
                  <c:v>6.9930069930070216E-3</c:v>
                </c:pt>
                <c:pt idx="695">
                  <c:v>1.0912698412698357E-2</c:v>
                </c:pt>
                <c:pt idx="696">
                  <c:v>-1.2757605495583808E-2</c:v>
                </c:pt>
                <c:pt idx="697">
                  <c:v>2.2862823061630084E-2</c:v>
                </c:pt>
                <c:pt idx="698">
                  <c:v>3.8872691933917324E-3</c:v>
                </c:pt>
                <c:pt idx="699">
                  <c:v>-2.9041626331073921E-3</c:v>
                </c:pt>
                <c:pt idx="700">
                  <c:v>3.883495145630985E-3</c:v>
                </c:pt>
                <c:pt idx="701">
                  <c:v>4.8355899419729896E-3</c:v>
                </c:pt>
                <c:pt idx="702">
                  <c:v>-9.6246390760344432E-4</c:v>
                </c:pt>
                <c:pt idx="703">
                  <c:v>-2.8901734104047334E-3</c:v>
                </c:pt>
                <c:pt idx="704">
                  <c:v>1.5458937198067646E-2</c:v>
                </c:pt>
                <c:pt idx="705">
                  <c:v>0</c:v>
                </c:pt>
                <c:pt idx="706">
                  <c:v>2.8544243577545262E-2</c:v>
                </c:pt>
                <c:pt idx="707">
                  <c:v>-9.2506938020349547E-4</c:v>
                </c:pt>
                <c:pt idx="708">
                  <c:v>-1.8518518518519768E-3</c:v>
                </c:pt>
                <c:pt idx="709">
                  <c:v>-9.2764378478662221E-4</c:v>
                </c:pt>
                <c:pt idx="710">
                  <c:v>-1.0213556174558908E-2</c:v>
                </c:pt>
                <c:pt idx="711">
                  <c:v>1.1257035647279477E-2</c:v>
                </c:pt>
                <c:pt idx="712">
                  <c:v>6.49350649350652E-3</c:v>
                </c:pt>
                <c:pt idx="713">
                  <c:v>1.6589861751152048E-2</c:v>
                </c:pt>
                <c:pt idx="714">
                  <c:v>3.6264732547598303E-3</c:v>
                </c:pt>
                <c:pt idx="715">
                  <c:v>-1.4453477868112028E-2</c:v>
                </c:pt>
                <c:pt idx="716">
                  <c:v>9.1659028414298477E-3</c:v>
                </c:pt>
                <c:pt idx="717">
                  <c:v>-1.362397820163491E-2</c:v>
                </c:pt>
                <c:pt idx="718">
                  <c:v>8.2872928176795455E-3</c:v>
                </c:pt>
                <c:pt idx="719">
                  <c:v>6.392694063926967E-3</c:v>
                </c:pt>
                <c:pt idx="720">
                  <c:v>4.5372050816697559E-3</c:v>
                </c:pt>
                <c:pt idx="721">
                  <c:v>7.2267389340560139E-3</c:v>
                </c:pt>
                <c:pt idx="722">
                  <c:v>-3.5874439461884237E-3</c:v>
                </c:pt>
                <c:pt idx="723">
                  <c:v>6.3006300630063265E-3</c:v>
                </c:pt>
                <c:pt idx="724">
                  <c:v>6.2611806797853563E-3</c:v>
                </c:pt>
                <c:pt idx="725">
                  <c:v>9.7777777777777273E-3</c:v>
                </c:pt>
                <c:pt idx="726">
                  <c:v>2.1126760563380302E-2</c:v>
                </c:pt>
                <c:pt idx="727">
                  <c:v>6.896551724137937E-3</c:v>
                </c:pt>
                <c:pt idx="728">
                  <c:v>1.8835616438356219E-2</c:v>
                </c:pt>
                <c:pt idx="729">
                  <c:v>-1.6806722689075271E-3</c:v>
                </c:pt>
                <c:pt idx="730">
                  <c:v>-1.346801346801348E-2</c:v>
                </c:pt>
                <c:pt idx="731">
                  <c:v>-1.4505119453924908E-2</c:v>
                </c:pt>
                <c:pt idx="732">
                  <c:v>-1.7316017316018485E-3</c:v>
                </c:pt>
                <c:pt idx="733">
                  <c:v>2.6019080659151032E-3</c:v>
                </c:pt>
                <c:pt idx="734">
                  <c:v>7.7854671280276691E-3</c:v>
                </c:pt>
                <c:pt idx="735">
                  <c:v>-5.1502145922747208E-3</c:v>
                </c:pt>
                <c:pt idx="736">
                  <c:v>5.176876617773986E-3</c:v>
                </c:pt>
                <c:pt idx="737">
                  <c:v>-2.2317596566523587E-2</c:v>
                </c:pt>
                <c:pt idx="738">
                  <c:v>2.6338893766461244E-3</c:v>
                </c:pt>
                <c:pt idx="739">
                  <c:v>-1.7513134851137981E-3</c:v>
                </c:pt>
                <c:pt idx="740">
                  <c:v>3.5087719298244864E-3</c:v>
                </c:pt>
                <c:pt idx="741">
                  <c:v>-1.5734265734265711E-2</c:v>
                </c:pt>
                <c:pt idx="742">
                  <c:v>-1.2433392539964526E-2</c:v>
                </c:pt>
                <c:pt idx="743">
                  <c:v>1.2589928057554009E-2</c:v>
                </c:pt>
                <c:pt idx="744">
                  <c:v>8.8809946714030078E-4</c:v>
                </c:pt>
                <c:pt idx="745">
                  <c:v>-7.9858030168589045E-3</c:v>
                </c:pt>
                <c:pt idx="746">
                  <c:v>-2.6833631484793705E-3</c:v>
                </c:pt>
                <c:pt idx="747">
                  <c:v>-6.2780269058296213E-3</c:v>
                </c:pt>
                <c:pt idx="748">
                  <c:v>-5.4151624548736911E-3</c:v>
                </c:pt>
                <c:pt idx="749">
                  <c:v>-2.7223230490017571E-3</c:v>
                </c:pt>
                <c:pt idx="750">
                  <c:v>-2.2747952684258416E-2</c:v>
                </c:pt>
                <c:pt idx="751">
                  <c:v>1.4897579143389213E-2</c:v>
                </c:pt>
                <c:pt idx="752">
                  <c:v>9.1743119266053089E-4</c:v>
                </c:pt>
                <c:pt idx="753">
                  <c:v>-2.7497708524289708E-2</c:v>
                </c:pt>
                <c:pt idx="754">
                  <c:v>1.8850141376061593E-3</c:v>
                </c:pt>
                <c:pt idx="755">
                  <c:v>-7.525870178739423E-3</c:v>
                </c:pt>
                <c:pt idx="756">
                  <c:v>-3.7914691943128835E-3</c:v>
                </c:pt>
                <c:pt idx="757">
                  <c:v>9.5147478591815294E-4</c:v>
                </c:pt>
                <c:pt idx="758">
                  <c:v>-2.851711026615909E-3</c:v>
                </c:pt>
                <c:pt idx="759">
                  <c:v>0</c:v>
                </c:pt>
                <c:pt idx="760">
                  <c:v>-4.7664442326025465E-3</c:v>
                </c:pt>
                <c:pt idx="761">
                  <c:v>-3.8314176245209915E-3</c:v>
                </c:pt>
                <c:pt idx="762">
                  <c:v>-2.4038461538461536E-2</c:v>
                </c:pt>
                <c:pt idx="763">
                  <c:v>8.8669950738916106E-3</c:v>
                </c:pt>
                <c:pt idx="764">
                  <c:v>1.2695312499999903E-2</c:v>
                </c:pt>
                <c:pt idx="765">
                  <c:v>1.735776277724219E-2</c:v>
                </c:pt>
                <c:pt idx="766">
                  <c:v>6.6350710900472511E-3</c:v>
                </c:pt>
                <c:pt idx="767">
                  <c:v>7.5329566854990659E-3</c:v>
                </c:pt>
                <c:pt idx="768">
                  <c:v>-3.7383177570092662E-3</c:v>
                </c:pt>
                <c:pt idx="769">
                  <c:v>-2.0637898686679233E-2</c:v>
                </c:pt>
                <c:pt idx="770">
                  <c:v>-6.7049808429119053E-3</c:v>
                </c:pt>
                <c:pt idx="771">
                  <c:v>-3.0858244937319049E-2</c:v>
                </c:pt>
                <c:pt idx="772">
                  <c:v>-2.0895522388059785E-2</c:v>
                </c:pt>
                <c:pt idx="773">
                  <c:v>1.3211382113821217E-2</c:v>
                </c:pt>
                <c:pt idx="774">
                  <c:v>-1.905717151454376E-2</c:v>
                </c:pt>
                <c:pt idx="775">
                  <c:v>-0.12576687116564403</c:v>
                </c:pt>
                <c:pt idx="776">
                  <c:v>-2.2222222222222369E-2</c:v>
                </c:pt>
                <c:pt idx="777">
                  <c:v>-6.8181818181818107E-2</c:v>
                </c:pt>
                <c:pt idx="778">
                  <c:v>0.16688061617458277</c:v>
                </c:pt>
                <c:pt idx="779">
                  <c:v>2.7502750275027504E-2</c:v>
                </c:pt>
                <c:pt idx="780">
                  <c:v>-2.2483940042826455E-2</c:v>
                </c:pt>
                <c:pt idx="781">
                  <c:v>1.0952902519167539E-2</c:v>
                </c:pt>
                <c:pt idx="782">
                  <c:v>3.5752979414951251E-2</c:v>
                </c:pt>
                <c:pt idx="783">
                  <c:v>6.4853556485355568E-2</c:v>
                </c:pt>
                <c:pt idx="784">
                  <c:v>1.7681728880157142E-2</c:v>
                </c:pt>
                <c:pt idx="785">
                  <c:v>-1.3513513513513398E-2</c:v>
                </c:pt>
                <c:pt idx="786">
                  <c:v>-3.6203522504892463E-2</c:v>
                </c:pt>
                <c:pt idx="787">
                  <c:v>3.5532994923857836E-2</c:v>
                </c:pt>
                <c:pt idx="788">
                  <c:v>-7.8431372549019676E-3</c:v>
                </c:pt>
                <c:pt idx="789">
                  <c:v>-2.9644268774702926E-3</c:v>
                </c:pt>
                <c:pt idx="790">
                  <c:v>1.0901883052527199E-2</c:v>
                </c:pt>
                <c:pt idx="791">
                  <c:v>2.3529411764705906E-2</c:v>
                </c:pt>
                <c:pt idx="792">
                  <c:v>-1.0536398467432897E-2</c:v>
                </c:pt>
                <c:pt idx="793">
                  <c:v>9.6805421103579733E-4</c:v>
                </c:pt>
                <c:pt idx="794">
                  <c:v>-1.3539651837524234E-2</c:v>
                </c:pt>
                <c:pt idx="795">
                  <c:v>1.6666666666666659E-2</c:v>
                </c:pt>
                <c:pt idx="796">
                  <c:v>-9.643201542912214E-3</c:v>
                </c:pt>
                <c:pt idx="797">
                  <c:v>-9.7370983446932475E-3</c:v>
                </c:pt>
                <c:pt idx="798">
                  <c:v>-1.5732546705998048E-2</c:v>
                </c:pt>
                <c:pt idx="799">
                  <c:v>-1.8981018981018932E-2</c:v>
                </c:pt>
                <c:pt idx="800">
                  <c:v>-1.6293279022403271E-2</c:v>
                </c:pt>
                <c:pt idx="801">
                  <c:v>1.9668737060041356E-2</c:v>
                </c:pt>
                <c:pt idx="802">
                  <c:v>-1.0152284263959175E-3</c:v>
                </c:pt>
                <c:pt idx="803">
                  <c:v>-1.6260162601626032E-2</c:v>
                </c:pt>
                <c:pt idx="804">
                  <c:v>-8.2644628099173625E-3</c:v>
                </c:pt>
                <c:pt idx="805">
                  <c:v>-2.7083333333333313E-2</c:v>
                </c:pt>
                <c:pt idx="806">
                  <c:v>1.4989293361884429E-2</c:v>
                </c:pt>
                <c:pt idx="807">
                  <c:v>3.4810126582278486E-2</c:v>
                </c:pt>
                <c:pt idx="808">
                  <c:v>1.7329255861365946E-2</c:v>
                </c:pt>
                <c:pt idx="809">
                  <c:v>-6.0120240480962418E-3</c:v>
                </c:pt>
                <c:pt idx="810">
                  <c:v>1.2096774193548309E-2</c:v>
                </c:pt>
                <c:pt idx="811">
                  <c:v>5.4780876494023981E-2</c:v>
                </c:pt>
                <c:pt idx="812">
                  <c:v>-1.9830028328611811E-2</c:v>
                </c:pt>
                <c:pt idx="813">
                  <c:v>2.5048169556840055E-2</c:v>
                </c:pt>
                <c:pt idx="814">
                  <c:v>-1.6917293233082678E-2</c:v>
                </c:pt>
                <c:pt idx="815">
                  <c:v>-2.5812619502868197E-2</c:v>
                </c:pt>
                <c:pt idx="816">
                  <c:v>2.1589793915603596E-2</c:v>
                </c:pt>
                <c:pt idx="817">
                  <c:v>-2.3054755043227685E-2</c:v>
                </c:pt>
                <c:pt idx="818">
                  <c:v>0</c:v>
                </c:pt>
                <c:pt idx="819">
                  <c:v>3.244837758112095E-2</c:v>
                </c:pt>
                <c:pt idx="820">
                  <c:v>-8.571428571428558E-3</c:v>
                </c:pt>
                <c:pt idx="821">
                  <c:v>-7.684918347742562E-3</c:v>
                </c:pt>
                <c:pt idx="822">
                  <c:v>-2.1297192642788058E-2</c:v>
                </c:pt>
                <c:pt idx="823">
                  <c:v>-2.8684470820969254E-2</c:v>
                </c:pt>
                <c:pt idx="824">
                  <c:v>1.9348268839103819E-2</c:v>
                </c:pt>
                <c:pt idx="825">
                  <c:v>-8.9910089910089763E-3</c:v>
                </c:pt>
                <c:pt idx="826">
                  <c:v>-1.612903225806453E-2</c:v>
                </c:pt>
                <c:pt idx="827">
                  <c:v>1.9467213114754047E-2</c:v>
                </c:pt>
                <c:pt idx="828">
                  <c:v>-2.0100502512562745E-2</c:v>
                </c:pt>
                <c:pt idx="829">
                  <c:v>-8.2051282051282121E-3</c:v>
                </c:pt>
                <c:pt idx="830">
                  <c:v>-2.6887280248190256E-2</c:v>
                </c:pt>
                <c:pt idx="831">
                  <c:v>1.2752391073326165E-2</c:v>
                </c:pt>
                <c:pt idx="832">
                  <c:v>-2.8331584470094397E-2</c:v>
                </c:pt>
                <c:pt idx="833">
                  <c:v>-4.3196544276456967E-3</c:v>
                </c:pt>
                <c:pt idx="834">
                  <c:v>3.3622559652928277E-2</c:v>
                </c:pt>
                <c:pt idx="835">
                  <c:v>9.4438614900314646E-3</c:v>
                </c:pt>
                <c:pt idx="836">
                  <c:v>-4.1580041580040698E-3</c:v>
                </c:pt>
                <c:pt idx="837">
                  <c:v>3.0271398747390307E-2</c:v>
                </c:pt>
                <c:pt idx="838">
                  <c:v>-3.140830800405256E-2</c:v>
                </c:pt>
                <c:pt idx="839">
                  <c:v>-1.7782426778242669E-2</c:v>
                </c:pt>
                <c:pt idx="840">
                  <c:v>1.7039403620873285E-2</c:v>
                </c:pt>
                <c:pt idx="841">
                  <c:v>5.2356020942407261E-3</c:v>
                </c:pt>
                <c:pt idx="842">
                  <c:v>-3.1249999999999334E-3</c:v>
                </c:pt>
                <c:pt idx="843">
                  <c:v>5.2246603970740784E-3</c:v>
                </c:pt>
                <c:pt idx="844">
                  <c:v>-2.4948024948024786E-2</c:v>
                </c:pt>
                <c:pt idx="845">
                  <c:v>3.1982942430702939E-3</c:v>
                </c:pt>
                <c:pt idx="846">
                  <c:v>8.501594048884174E-3</c:v>
                </c:pt>
                <c:pt idx="847">
                  <c:v>-2.1074815595363092E-3</c:v>
                </c:pt>
                <c:pt idx="848">
                  <c:v>-1.3727560718057103E-2</c:v>
                </c:pt>
                <c:pt idx="849">
                  <c:v>1.0706638115631465E-3</c:v>
                </c:pt>
                <c:pt idx="850">
                  <c:v>6.4171122994652937E-3</c:v>
                </c:pt>
                <c:pt idx="851">
                  <c:v>-5.3134962805526792E-3</c:v>
                </c:pt>
                <c:pt idx="852">
                  <c:v>1.9230769230769201E-2</c:v>
                </c:pt>
                <c:pt idx="853">
                  <c:v>9.4339622641511148E-3</c:v>
                </c:pt>
                <c:pt idx="854">
                  <c:v>1.973001038421594E-2</c:v>
                </c:pt>
                <c:pt idx="855">
                  <c:v>-5.0916496945010905E-3</c:v>
                </c:pt>
                <c:pt idx="856">
                  <c:v>-1.9447287615148363E-2</c:v>
                </c:pt>
                <c:pt idx="857">
                  <c:v>2.6096033402922755E-2</c:v>
                </c:pt>
                <c:pt idx="858">
                  <c:v>-1.7293997965411995E-2</c:v>
                </c:pt>
                <c:pt idx="859">
                  <c:v>-1.7598343685300201E-2</c:v>
                </c:pt>
                <c:pt idx="860">
                  <c:v>-2.1074815595363092E-3</c:v>
                </c:pt>
                <c:pt idx="861">
                  <c:v>-2.4287222808870159E-2</c:v>
                </c:pt>
                <c:pt idx="862">
                  <c:v>1.4069264069263961E-2</c:v>
                </c:pt>
                <c:pt idx="863">
                  <c:v>-2.1344717182496878E-3</c:v>
                </c:pt>
                <c:pt idx="864">
                  <c:v>-1.2834224598930398E-2</c:v>
                </c:pt>
                <c:pt idx="865">
                  <c:v>-1.0834236186348632E-3</c:v>
                </c:pt>
                <c:pt idx="866">
                  <c:v>6.5075921908892319E-3</c:v>
                </c:pt>
                <c:pt idx="867">
                  <c:v>-3.6637931034482749E-2</c:v>
                </c:pt>
                <c:pt idx="868">
                  <c:v>2.4608501118568306E-2</c:v>
                </c:pt>
                <c:pt idx="869">
                  <c:v>-2.1834061135370714E-3</c:v>
                </c:pt>
                <c:pt idx="870">
                  <c:v>-1.7505470459518613E-2</c:v>
                </c:pt>
                <c:pt idx="871">
                  <c:v>-2.5612472160356392E-2</c:v>
                </c:pt>
                <c:pt idx="872">
                  <c:v>9.1428571428571505E-3</c:v>
                </c:pt>
                <c:pt idx="873">
                  <c:v>-5.6625141562854711E-3</c:v>
                </c:pt>
                <c:pt idx="874">
                  <c:v>-3.4168564920272625E-3</c:v>
                </c:pt>
                <c:pt idx="875">
                  <c:v>3.1999999999999924E-2</c:v>
                </c:pt>
                <c:pt idx="876">
                  <c:v>1.328903654485061E-2</c:v>
                </c:pt>
                <c:pt idx="877">
                  <c:v>-1.9672131147540951E-2</c:v>
                </c:pt>
                <c:pt idx="878">
                  <c:v>-7.8037904124860962E-3</c:v>
                </c:pt>
                <c:pt idx="879">
                  <c:v>-1.4606741573033795E-2</c:v>
                </c:pt>
                <c:pt idx="880">
                  <c:v>7.9817559863170229E-3</c:v>
                </c:pt>
                <c:pt idx="881">
                  <c:v>-3.1674208144796309E-2</c:v>
                </c:pt>
                <c:pt idx="882">
                  <c:v>4.6728971962615821E-3</c:v>
                </c:pt>
                <c:pt idx="883">
                  <c:v>-2.674418604651168E-2</c:v>
                </c:pt>
                <c:pt idx="884">
                  <c:v>2.747909199522108E-2</c:v>
                </c:pt>
                <c:pt idx="885">
                  <c:v>-2.0930232558139503E-2</c:v>
                </c:pt>
                <c:pt idx="886">
                  <c:v>5.9382422802851205E-3</c:v>
                </c:pt>
                <c:pt idx="887">
                  <c:v>4.7225501770955308E-3</c:v>
                </c:pt>
                <c:pt idx="888">
                  <c:v>-4.5828437132785026E-2</c:v>
                </c:pt>
                <c:pt idx="889">
                  <c:v>9.8522167487684834E-3</c:v>
                </c:pt>
                <c:pt idx="890">
                  <c:v>2.9268292682926859E-2</c:v>
                </c:pt>
                <c:pt idx="891">
                  <c:v>2.251184834123238E-2</c:v>
                </c:pt>
                <c:pt idx="892">
                  <c:v>7.7636152954808788E-2</c:v>
                </c:pt>
                <c:pt idx="893">
                  <c:v>-9.1397849462365732E-2</c:v>
                </c:pt>
                <c:pt idx="894">
                  <c:v>2.7218934911242658E-2</c:v>
                </c:pt>
                <c:pt idx="895">
                  <c:v>-3.110599078341009E-2</c:v>
                </c:pt>
                <c:pt idx="896">
                  <c:v>-3.091557669441139E-2</c:v>
                </c:pt>
                <c:pt idx="897">
                  <c:v>3.680981595091946E-3</c:v>
                </c:pt>
                <c:pt idx="898">
                  <c:v>-3.6674816625916852E-2</c:v>
                </c:pt>
                <c:pt idx="899">
                  <c:v>2.4111675126903605E-2</c:v>
                </c:pt>
                <c:pt idx="900">
                  <c:v>4.7087980173481904E-2</c:v>
                </c:pt>
                <c:pt idx="901">
                  <c:v>2.7218934911242658E-2</c:v>
                </c:pt>
                <c:pt idx="902">
                  <c:v>-3.9170506912442379E-2</c:v>
                </c:pt>
                <c:pt idx="903">
                  <c:v>-1.199040767386087E-2</c:v>
                </c:pt>
                <c:pt idx="904">
                  <c:v>1.9417475728155355E-2</c:v>
                </c:pt>
                <c:pt idx="905">
                  <c:v>-4.5238095238095327E-2</c:v>
                </c:pt>
                <c:pt idx="906">
                  <c:v>-4.9875311720697195E-3</c:v>
                </c:pt>
                <c:pt idx="907">
                  <c:v>2.5062656641603475E-3</c:v>
                </c:pt>
                <c:pt idx="908">
                  <c:v>1.0000000000000009E-2</c:v>
                </c:pt>
                <c:pt idx="909">
                  <c:v>5.3217821782178182E-2</c:v>
                </c:pt>
                <c:pt idx="910">
                  <c:v>2.9377203290246769E-2</c:v>
                </c:pt>
                <c:pt idx="911">
                  <c:v>-3.9954337899543342E-2</c:v>
                </c:pt>
                <c:pt idx="912">
                  <c:v>-4.7562425683710967E-3</c:v>
                </c:pt>
                <c:pt idx="913">
                  <c:v>1.3142174432497159E-2</c:v>
                </c:pt>
                <c:pt idx="914">
                  <c:v>-1.1792452830188637E-2</c:v>
                </c:pt>
                <c:pt idx="915">
                  <c:v>1.1933174224343632E-2</c:v>
                </c:pt>
                <c:pt idx="916">
                  <c:v>4.7169811320753709E-3</c:v>
                </c:pt>
                <c:pt idx="917">
                  <c:v>1.0563380281690125E-2</c:v>
                </c:pt>
                <c:pt idx="918">
                  <c:v>-1.1614401858304257E-2</c:v>
                </c:pt>
                <c:pt idx="919">
                  <c:v>-2.2326674500587486E-2</c:v>
                </c:pt>
                <c:pt idx="920">
                  <c:v>-9.6153846153846229E-3</c:v>
                </c:pt>
                <c:pt idx="921">
                  <c:v>-4.8543689320389473E-3</c:v>
                </c:pt>
                <c:pt idx="922">
                  <c:v>-2.4390243902438508E-3</c:v>
                </c:pt>
                <c:pt idx="923">
                  <c:v>-2.2004889975550088E-2</c:v>
                </c:pt>
                <c:pt idx="924">
                  <c:v>7.5000000000000622E-3</c:v>
                </c:pt>
                <c:pt idx="925">
                  <c:v>-1.6129032258064613E-2</c:v>
                </c:pt>
                <c:pt idx="926">
                  <c:v>2.3959646910466519E-2</c:v>
                </c:pt>
                <c:pt idx="927">
                  <c:v>-1.6009852216748648E-2</c:v>
                </c:pt>
                <c:pt idx="928">
                  <c:v>1.8773466833541971E-2</c:v>
                </c:pt>
                <c:pt idx="929">
                  <c:v>7.3710073710072134E-3</c:v>
                </c:pt>
                <c:pt idx="930">
                  <c:v>9.7560975609756184E-3</c:v>
                </c:pt>
                <c:pt idx="931">
                  <c:v>-4.8309178743960327E-3</c:v>
                </c:pt>
                <c:pt idx="932">
                  <c:v>1.2135922330096828E-3</c:v>
                </c:pt>
                <c:pt idx="933">
                  <c:v>1.3333333333333265E-2</c:v>
                </c:pt>
                <c:pt idx="934">
                  <c:v>-1.435406698564584E-2</c:v>
                </c:pt>
                <c:pt idx="935">
                  <c:v>-3.3980582524271871E-2</c:v>
                </c:pt>
                <c:pt idx="936">
                  <c:v>-6.0301507537688384E-2</c:v>
                </c:pt>
                <c:pt idx="937">
                  <c:v>4.6791443850267331E-2</c:v>
                </c:pt>
                <c:pt idx="938">
                  <c:v>-3.9591315453384485E-2</c:v>
                </c:pt>
                <c:pt idx="939">
                  <c:v>-3.0585106382978663E-2</c:v>
                </c:pt>
                <c:pt idx="940">
                  <c:v>2.7434842249656481E-3</c:v>
                </c:pt>
                <c:pt idx="941">
                  <c:v>3.2831737346101265E-2</c:v>
                </c:pt>
                <c:pt idx="942">
                  <c:v>-4.6357615894039687E-2</c:v>
                </c:pt>
                <c:pt idx="943">
                  <c:v>-1.805555555555554E-2</c:v>
                </c:pt>
                <c:pt idx="944">
                  <c:v>-1.414427157001422E-2</c:v>
                </c:pt>
                <c:pt idx="945">
                  <c:v>-1.291248206599711E-2</c:v>
                </c:pt>
                <c:pt idx="946">
                  <c:v>5.6686046511627862E-2</c:v>
                </c:pt>
                <c:pt idx="947">
                  <c:v>-2.8885832187070148E-2</c:v>
                </c:pt>
                <c:pt idx="948">
                  <c:v>8.4985835694051694E-3</c:v>
                </c:pt>
                <c:pt idx="949">
                  <c:v>7.0224719101123342E-3</c:v>
                </c:pt>
                <c:pt idx="950">
                  <c:v>5.1603905160390533E-2</c:v>
                </c:pt>
                <c:pt idx="951">
                  <c:v>-1.0610079575596827E-2</c:v>
                </c:pt>
                <c:pt idx="952">
                  <c:v>-4.423592493297588E-2</c:v>
                </c:pt>
                <c:pt idx="953">
                  <c:v>1.4025245441794932E-3</c:v>
                </c:pt>
                <c:pt idx="954">
                  <c:v>2.6610644257703136E-2</c:v>
                </c:pt>
                <c:pt idx="955">
                  <c:v>-2.5920873124147394E-2</c:v>
                </c:pt>
                <c:pt idx="956">
                  <c:v>2.9411764705882349E-2</c:v>
                </c:pt>
                <c:pt idx="957">
                  <c:v>-7.6190476190476142E-2</c:v>
                </c:pt>
                <c:pt idx="958">
                  <c:v>-1.4727540500736062E-3</c:v>
                </c:pt>
                <c:pt idx="959">
                  <c:v>-6.9321533923303924E-2</c:v>
                </c:pt>
                <c:pt idx="960">
                  <c:v>-8.5578446909667205E-2</c:v>
                </c:pt>
                <c:pt idx="961">
                  <c:v>-0.10571923743500858</c:v>
                </c:pt>
                <c:pt idx="962">
                  <c:v>0.18798449612403095</c:v>
                </c:pt>
                <c:pt idx="963">
                  <c:v>4.2414355628058696E-2</c:v>
                </c:pt>
                <c:pt idx="964">
                  <c:v>-8.2942097026603975E-2</c:v>
                </c:pt>
                <c:pt idx="965">
                  <c:v>-6.4846416382252539E-2</c:v>
                </c:pt>
                <c:pt idx="966">
                  <c:v>7.6642335766423333E-2</c:v>
                </c:pt>
                <c:pt idx="967">
                  <c:v>5.5932203389830515E-2</c:v>
                </c:pt>
                <c:pt idx="968">
                  <c:v>-3.3707865168539464E-2</c:v>
                </c:pt>
                <c:pt idx="969">
                  <c:v>-8.3056478405315617E-2</c:v>
                </c:pt>
                <c:pt idx="970">
                  <c:v>1.811594202898673E-3</c:v>
                </c:pt>
                <c:pt idx="971">
                  <c:v>-4.1591320072332807E-2</c:v>
                </c:pt>
                <c:pt idx="972">
                  <c:v>-6.7924528301886694E-2</c:v>
                </c:pt>
                <c:pt idx="973">
                  <c:v>1.0121457489878506E-2</c:v>
                </c:pt>
                <c:pt idx="974">
                  <c:v>5.2104208416833622E-2</c:v>
                </c:pt>
                <c:pt idx="975">
                  <c:v>2.2857142857142878E-2</c:v>
                </c:pt>
                <c:pt idx="976">
                  <c:v>4.841713221601486E-2</c:v>
                </c:pt>
                <c:pt idx="977">
                  <c:v>3.3747779751332217E-2</c:v>
                </c:pt>
                <c:pt idx="978">
                  <c:v>6.3573883161512038E-2</c:v>
                </c:pt>
                <c:pt idx="979">
                  <c:v>9.6930533117931504E-3</c:v>
                </c:pt>
                <c:pt idx="980">
                  <c:v>-8.7999999999999967E-2</c:v>
                </c:pt>
                <c:pt idx="981">
                  <c:v>3.1578947368421005E-2</c:v>
                </c:pt>
                <c:pt idx="982">
                  <c:v>2.0408163265306142E-2</c:v>
                </c:pt>
                <c:pt idx="983">
                  <c:v>-4.4999999999999929E-2</c:v>
                </c:pt>
                <c:pt idx="984">
                  <c:v>-3.1413612565445129E-2</c:v>
                </c:pt>
                <c:pt idx="985">
                  <c:v>7.2072072072072143E-3</c:v>
                </c:pt>
                <c:pt idx="986">
                  <c:v>3.5778175313059067E-2</c:v>
                </c:pt>
                <c:pt idx="987">
                  <c:v>-2.7633851468048382E-2</c:v>
                </c:pt>
                <c:pt idx="988">
                  <c:v>1.9538188277087091E-2</c:v>
                </c:pt>
                <c:pt idx="989">
                  <c:v>-3.3101045296167315E-2</c:v>
                </c:pt>
                <c:pt idx="990">
                  <c:v>-5.7657657657657548E-2</c:v>
                </c:pt>
                <c:pt idx="991">
                  <c:v>-2.1032504780114782E-2</c:v>
                </c:pt>
                <c:pt idx="992">
                  <c:v>0.14257812499999992</c:v>
                </c:pt>
                <c:pt idx="993">
                  <c:v>-1.709401709401673E-3</c:v>
                </c:pt>
                <c:pt idx="994">
                  <c:v>-1.027397260273966E-2</c:v>
                </c:pt>
                <c:pt idx="995">
                  <c:v>0</c:v>
                </c:pt>
                <c:pt idx="996">
                  <c:v>6.9204152249135011E-3</c:v>
                </c:pt>
                <c:pt idx="997">
                  <c:v>-7.731958762886601E-2</c:v>
                </c:pt>
                <c:pt idx="998">
                  <c:v>5.4003724394785853E-2</c:v>
                </c:pt>
                <c:pt idx="999">
                  <c:v>1.9434628975264916E-2</c:v>
                </c:pt>
                <c:pt idx="1000">
                  <c:v>-1.386481802426329E-2</c:v>
                </c:pt>
                <c:pt idx="1001">
                  <c:v>-6.8541300527240875E-2</c:v>
                </c:pt>
                <c:pt idx="1002">
                  <c:v>9.8113207547169901E-2</c:v>
                </c:pt>
                <c:pt idx="1003">
                  <c:v>-2.9209621993127134E-2</c:v>
                </c:pt>
                <c:pt idx="1004">
                  <c:v>3.1858407079645969E-2</c:v>
                </c:pt>
                <c:pt idx="1005">
                  <c:v>1.7152658662092258E-3</c:v>
                </c:pt>
                <c:pt idx="1006">
                  <c:v>-2.5684931506849223E-2</c:v>
                </c:pt>
                <c:pt idx="1007">
                  <c:v>1.0544815465729281E-2</c:v>
                </c:pt>
                <c:pt idx="1008">
                  <c:v>2.6086956521739191E-2</c:v>
                </c:pt>
                <c:pt idx="1009">
                  <c:v>6.7796610169491584E-3</c:v>
                </c:pt>
                <c:pt idx="1010">
                  <c:v>2.693602693602681E-2</c:v>
                </c:pt>
                <c:pt idx="1011">
                  <c:v>1.9672131147541003E-2</c:v>
                </c:pt>
                <c:pt idx="1012">
                  <c:v>-1.1254019292604405E-2</c:v>
                </c:pt>
                <c:pt idx="1013">
                  <c:v>3.2520325203251339E-3</c:v>
                </c:pt>
                <c:pt idx="1014">
                  <c:v>1.2965964343598067E-2</c:v>
                </c:pt>
                <c:pt idx="1015">
                  <c:v>4.6400000000000004E-2</c:v>
                </c:pt>
                <c:pt idx="1016">
                  <c:v>7.6452599388378934E-3</c:v>
                </c:pt>
                <c:pt idx="1017">
                  <c:v>2.5796661608497713E-2</c:v>
                </c:pt>
                <c:pt idx="1018">
                  <c:v>-5.9171597633136145E-3</c:v>
                </c:pt>
                <c:pt idx="1019">
                  <c:v>-2.9761904761904788E-2</c:v>
                </c:pt>
                <c:pt idx="1020">
                  <c:v>-9.2024539877300013E-3</c:v>
                </c:pt>
                <c:pt idx="1021">
                  <c:v>-3.0959752321981452E-2</c:v>
                </c:pt>
                <c:pt idx="1022">
                  <c:v>-1.43769968051118E-2</c:v>
                </c:pt>
                <c:pt idx="1023">
                  <c:v>6.4829821717990333E-3</c:v>
                </c:pt>
                <c:pt idx="1024">
                  <c:v>-4.3478260869565147E-2</c:v>
                </c:pt>
                <c:pt idx="1025">
                  <c:v>-3.3670033670034445E-3</c:v>
                </c:pt>
                <c:pt idx="1026">
                  <c:v>1.6891891891891533E-3</c:v>
                </c:pt>
                <c:pt idx="1027">
                  <c:v>6.7453625632377806E-3</c:v>
                </c:pt>
                <c:pt idx="1028">
                  <c:v>2.0100502512562832E-2</c:v>
                </c:pt>
                <c:pt idx="1029">
                  <c:v>-1.4778325123152686E-2</c:v>
                </c:pt>
                <c:pt idx="1030">
                  <c:v>1.6666666666666312E-3</c:v>
                </c:pt>
                <c:pt idx="1031">
                  <c:v>1.4975041597337747E-2</c:v>
                </c:pt>
                <c:pt idx="1032">
                  <c:v>8.1967213114755265E-3</c:v>
                </c:pt>
                <c:pt idx="1033">
                  <c:v>0</c:v>
                </c:pt>
                <c:pt idx="1034">
                  <c:v>1.4634146341463391E-2</c:v>
                </c:pt>
                <c:pt idx="1035">
                  <c:v>-3.0448717948718011E-2</c:v>
                </c:pt>
                <c:pt idx="1036">
                  <c:v>4.9586776859504543E-3</c:v>
                </c:pt>
                <c:pt idx="1037">
                  <c:v>-2.1381578947368404E-2</c:v>
                </c:pt>
                <c:pt idx="1038">
                  <c:v>2.0168067226890775E-2</c:v>
                </c:pt>
                <c:pt idx="1039">
                  <c:v>-1.1532125205930853E-2</c:v>
                </c:pt>
                <c:pt idx="1040">
                  <c:v>-2.9999999999999954E-2</c:v>
                </c:pt>
                <c:pt idx="1041">
                  <c:v>5.1546391752576217E-3</c:v>
                </c:pt>
                <c:pt idx="1042">
                  <c:v>-6.8376068376068437E-3</c:v>
                </c:pt>
                <c:pt idx="1043">
                  <c:v>-2.2375215146299466E-2</c:v>
                </c:pt>
                <c:pt idx="1044">
                  <c:v>-1.9366197183098493E-2</c:v>
                </c:pt>
                <c:pt idx="1045">
                  <c:v>-1.0771992818671543E-2</c:v>
                </c:pt>
                <c:pt idx="1046">
                  <c:v>0</c:v>
                </c:pt>
                <c:pt idx="1047">
                  <c:v>-1.9963702359346538E-2</c:v>
                </c:pt>
                <c:pt idx="1048">
                  <c:v>2.5925925925925866E-2</c:v>
                </c:pt>
                <c:pt idx="1049">
                  <c:v>-2.1660649819494605E-2</c:v>
                </c:pt>
                <c:pt idx="1050">
                  <c:v>4.243542435424362E-2</c:v>
                </c:pt>
                <c:pt idx="1051">
                  <c:v>-3.3628318584070865E-2</c:v>
                </c:pt>
                <c:pt idx="1052">
                  <c:v>-1.4652014652014666E-2</c:v>
                </c:pt>
                <c:pt idx="1053">
                  <c:v>-2.0446096654275152E-2</c:v>
                </c:pt>
                <c:pt idx="1054">
                  <c:v>5.6925996204934062E-3</c:v>
                </c:pt>
                <c:pt idx="1055">
                  <c:v>1.5094339622641523E-2</c:v>
                </c:pt>
                <c:pt idx="1056">
                  <c:v>-3.3457249070631918E-2</c:v>
                </c:pt>
                <c:pt idx="1057">
                  <c:v>-7.6923076923076983E-2</c:v>
                </c:pt>
                <c:pt idx="1058">
                  <c:v>-6.2500000000000524E-3</c:v>
                </c:pt>
                <c:pt idx="1059">
                  <c:v>4.1928721174004237E-2</c:v>
                </c:pt>
                <c:pt idx="1060">
                  <c:v>-5.2313883299798754E-2</c:v>
                </c:pt>
                <c:pt idx="1061">
                  <c:v>-2.5477707006369449E-2</c:v>
                </c:pt>
                <c:pt idx="1062">
                  <c:v>-2.8322440087145948E-2</c:v>
                </c:pt>
                <c:pt idx="1063">
                  <c:v>7.1748878923766884E-2</c:v>
                </c:pt>
                <c:pt idx="1064">
                  <c:v>-2.0920502092050319E-2</c:v>
                </c:pt>
                <c:pt idx="1065">
                  <c:v>4.7008547008547147E-2</c:v>
                </c:pt>
                <c:pt idx="1066">
                  <c:v>2.4489795918367186E-2</c:v>
                </c:pt>
                <c:pt idx="1067">
                  <c:v>5.9760956175298953E-2</c:v>
                </c:pt>
                <c:pt idx="1068">
                  <c:v>9.3984962406014703E-3</c:v>
                </c:pt>
                <c:pt idx="1069">
                  <c:v>-3.7243947858473857E-3</c:v>
                </c:pt>
                <c:pt idx="1070">
                  <c:v>9.3457943925234974E-3</c:v>
                </c:pt>
                <c:pt idx="1071">
                  <c:v>9.2592592592592258E-3</c:v>
                </c:pt>
                <c:pt idx="1072">
                  <c:v>3.6697247706422048E-2</c:v>
                </c:pt>
                <c:pt idx="1073">
                  <c:v>-3.539823008849639E-3</c:v>
                </c:pt>
                <c:pt idx="1074">
                  <c:v>2.3090586145648295E-2</c:v>
                </c:pt>
                <c:pt idx="1075">
                  <c:v>-2.2569444444444427E-2</c:v>
                </c:pt>
                <c:pt idx="1076">
                  <c:v>-3.5523978685612821E-2</c:v>
                </c:pt>
                <c:pt idx="1077">
                  <c:v>-5.1565377532228243E-2</c:v>
                </c:pt>
                <c:pt idx="1078">
                  <c:v>2.5242718446601919E-2</c:v>
                </c:pt>
                <c:pt idx="1079">
                  <c:v>1.3257575757575642E-2</c:v>
                </c:pt>
                <c:pt idx="1080">
                  <c:v>2.616822429906553E-2</c:v>
                </c:pt>
                <c:pt idx="1081">
                  <c:v>1.8214936247722745E-3</c:v>
                </c:pt>
                <c:pt idx="1082">
                  <c:v>0</c:v>
                </c:pt>
                <c:pt idx="1083">
                  <c:v>1.4545454545454558E-2</c:v>
                </c:pt>
                <c:pt idx="1084">
                  <c:v>7.1684587813620132E-3</c:v>
                </c:pt>
                <c:pt idx="1085">
                  <c:v>1.4234875444839871E-2</c:v>
                </c:pt>
                <c:pt idx="1086">
                  <c:v>1.4035087719298258E-2</c:v>
                </c:pt>
                <c:pt idx="1087">
                  <c:v>-2.5951557093425667E-2</c:v>
                </c:pt>
                <c:pt idx="1088">
                  <c:v>1.776198934280649E-2</c:v>
                </c:pt>
                <c:pt idx="1089">
                  <c:v>2.0942408376963213E-2</c:v>
                </c:pt>
                <c:pt idx="1090">
                  <c:v>-2.905982905982905E-2</c:v>
                </c:pt>
                <c:pt idx="1091">
                  <c:v>3.5211267605634619E-3</c:v>
                </c:pt>
                <c:pt idx="1092">
                  <c:v>2.280701754385963E-2</c:v>
                </c:pt>
                <c:pt idx="1093">
                  <c:v>-5.1457975986278302E-3</c:v>
                </c:pt>
                <c:pt idx="1094">
                  <c:v>1.2068965517241429E-2</c:v>
                </c:pt>
                <c:pt idx="1095">
                  <c:v>-1.1925042589437867E-2</c:v>
                </c:pt>
                <c:pt idx="1096">
                  <c:v>-1.7241379310344768E-2</c:v>
                </c:pt>
                <c:pt idx="1097">
                  <c:v>3.1578947368421005E-2</c:v>
                </c:pt>
                <c:pt idx="1098">
                  <c:v>2.0408163265306142E-2</c:v>
                </c:pt>
                <c:pt idx="1099">
                  <c:v>9.9999999999999343E-3</c:v>
                </c:pt>
                <c:pt idx="1100">
                  <c:v>-6.6006600660066068E-3</c:v>
                </c:pt>
                <c:pt idx="1101">
                  <c:v>1.1627906976744234E-2</c:v>
                </c:pt>
                <c:pt idx="1102">
                  <c:v>1.6420361247947105E-3</c:v>
                </c:pt>
                <c:pt idx="1103">
                  <c:v>1.1475409836065622E-2</c:v>
                </c:pt>
                <c:pt idx="1104">
                  <c:v>-1.6207455429497513E-2</c:v>
                </c:pt>
                <c:pt idx="1105">
                  <c:v>0</c:v>
                </c:pt>
                <c:pt idx="1106">
                  <c:v>-1.97693574958814E-2</c:v>
                </c:pt>
                <c:pt idx="1107">
                  <c:v>-6.7226890756302577E-3</c:v>
                </c:pt>
                <c:pt idx="1108">
                  <c:v>0</c:v>
                </c:pt>
                <c:pt idx="1109">
                  <c:v>3.3840947546530582E-3</c:v>
                </c:pt>
                <c:pt idx="1110">
                  <c:v>1.5177065767284968E-2</c:v>
                </c:pt>
                <c:pt idx="1111">
                  <c:v>1.6611295681063211E-2</c:v>
                </c:pt>
                <c:pt idx="1112">
                  <c:v>-1.9607843137254919E-2</c:v>
                </c:pt>
                <c:pt idx="1113">
                  <c:v>6.6666666666666723E-3</c:v>
                </c:pt>
                <c:pt idx="1114">
                  <c:v>4.966887417218584E-3</c:v>
                </c:pt>
                <c:pt idx="1115">
                  <c:v>4.9423393739702406E-3</c:v>
                </c:pt>
                <c:pt idx="1116">
                  <c:v>3.2786885245902398E-3</c:v>
                </c:pt>
                <c:pt idx="1117">
                  <c:v>-9.8039215686275324E-3</c:v>
                </c:pt>
                <c:pt idx="1118">
                  <c:v>-4.9504950495048456E-3</c:v>
                </c:pt>
                <c:pt idx="1119">
                  <c:v>1.4925373134328334E-2</c:v>
                </c:pt>
                <c:pt idx="1120">
                  <c:v>1.1437908496732072E-2</c:v>
                </c:pt>
                <c:pt idx="1121">
                  <c:v>-1.7770597738287611E-2</c:v>
                </c:pt>
                <c:pt idx="1122">
                  <c:v>-3.289473684210602E-3</c:v>
                </c:pt>
                <c:pt idx="1123">
                  <c:v>-8.2508250825082223E-3</c:v>
                </c:pt>
                <c:pt idx="1124">
                  <c:v>-9.9833610648917825E-3</c:v>
                </c:pt>
                <c:pt idx="1125">
                  <c:v>1.0084033613445313E-2</c:v>
                </c:pt>
                <c:pt idx="1126">
                  <c:v>4.991680532445965E-3</c:v>
                </c:pt>
                <c:pt idx="1127">
                  <c:v>0</c:v>
                </c:pt>
                <c:pt idx="1128">
                  <c:v>1.6556291390728123E-3</c:v>
                </c:pt>
                <c:pt idx="1129">
                  <c:v>-1.322314049586778E-2</c:v>
                </c:pt>
                <c:pt idx="1130">
                  <c:v>-1.0050251256281341E-2</c:v>
                </c:pt>
                <c:pt idx="1131">
                  <c:v>-6.0913705583756396E-2</c:v>
                </c:pt>
                <c:pt idx="1132">
                  <c:v>9.0090090090089777E-3</c:v>
                </c:pt>
                <c:pt idx="1133">
                  <c:v>5.3571428571429023E-3</c:v>
                </c:pt>
                <c:pt idx="1134">
                  <c:v>-1.598579040852573E-2</c:v>
                </c:pt>
                <c:pt idx="1135">
                  <c:v>1.8050541516245425E-2</c:v>
                </c:pt>
                <c:pt idx="1136">
                  <c:v>2.1276595744680871E-2</c:v>
                </c:pt>
                <c:pt idx="1137">
                  <c:v>-5.2083333333332229E-3</c:v>
                </c:pt>
                <c:pt idx="1138">
                  <c:v>-1.745200698080397E-3</c:v>
                </c:pt>
                <c:pt idx="1139">
                  <c:v>1.7482517482517577E-2</c:v>
                </c:pt>
                <c:pt idx="1140">
                  <c:v>-6.8728522336769819E-3</c:v>
                </c:pt>
                <c:pt idx="1141">
                  <c:v>-2.2491349480968838E-2</c:v>
                </c:pt>
                <c:pt idx="1142">
                  <c:v>-2.8318584070796484E-2</c:v>
                </c:pt>
                <c:pt idx="1143">
                  <c:v>5.4644808743168228E-3</c:v>
                </c:pt>
                <c:pt idx="1144">
                  <c:v>-1.0869565217391235E-2</c:v>
                </c:pt>
                <c:pt idx="1145">
                  <c:v>-1.6483516483516456E-2</c:v>
                </c:pt>
                <c:pt idx="1146">
                  <c:v>-2.2346368715083817E-2</c:v>
                </c:pt>
                <c:pt idx="1147">
                  <c:v>1.1428571428571354E-2</c:v>
                </c:pt>
                <c:pt idx="1148">
                  <c:v>1.3182674199623406E-2</c:v>
                </c:pt>
                <c:pt idx="1149">
                  <c:v>2.4163568773234181E-2</c:v>
                </c:pt>
                <c:pt idx="1150">
                  <c:v>3.6297640653358372E-3</c:v>
                </c:pt>
                <c:pt idx="1151">
                  <c:v>1.6274864376130172E-2</c:v>
                </c:pt>
                <c:pt idx="1152">
                  <c:v>1.7793594306049442E-3</c:v>
                </c:pt>
                <c:pt idx="1153">
                  <c:v>0</c:v>
                </c:pt>
                <c:pt idx="1154">
                  <c:v>1.0657193605683925E-2</c:v>
                </c:pt>
                <c:pt idx="1155">
                  <c:v>0</c:v>
                </c:pt>
                <c:pt idx="1156">
                  <c:v>-5.2724077328647184E-3</c:v>
                </c:pt>
                <c:pt idx="1157">
                  <c:v>1.2367491166077788E-2</c:v>
                </c:pt>
                <c:pt idx="1158">
                  <c:v>8.7260034904013649E-3</c:v>
                </c:pt>
                <c:pt idx="1159">
                  <c:v>1.5570934256055338E-2</c:v>
                </c:pt>
                <c:pt idx="1160">
                  <c:v>1.7035775127767949E-3</c:v>
                </c:pt>
                <c:pt idx="1161">
                  <c:v>1.7006802721088073E-3</c:v>
                </c:pt>
                <c:pt idx="1162">
                  <c:v>2.5466893039049299E-2</c:v>
                </c:pt>
                <c:pt idx="1163">
                  <c:v>-3.3112582781457717E-3</c:v>
                </c:pt>
                <c:pt idx="1164">
                  <c:v>8.3056478405316801E-3</c:v>
                </c:pt>
                <c:pt idx="1165">
                  <c:v>3.2948929159801604E-3</c:v>
                </c:pt>
                <c:pt idx="1166">
                  <c:v>-2.1346469622331676E-2</c:v>
                </c:pt>
                <c:pt idx="1167">
                  <c:v>6.7114093959731603E-3</c:v>
                </c:pt>
                <c:pt idx="1168">
                  <c:v>6.6666666666666723E-3</c:v>
                </c:pt>
                <c:pt idx="1169">
                  <c:v>-4.966887417218584E-3</c:v>
                </c:pt>
                <c:pt idx="1170">
                  <c:v>-8.3194675540765092E-3</c:v>
                </c:pt>
                <c:pt idx="1171">
                  <c:v>1.6778523489932827E-2</c:v>
                </c:pt>
                <c:pt idx="1172">
                  <c:v>6.6006600660066068E-3</c:v>
                </c:pt>
                <c:pt idx="1173">
                  <c:v>-8.1967213114753808E-3</c:v>
                </c:pt>
                <c:pt idx="1174">
                  <c:v>-1.9834710743801671E-2</c:v>
                </c:pt>
                <c:pt idx="1175">
                  <c:v>1.6863406408095575E-3</c:v>
                </c:pt>
                <c:pt idx="1176">
                  <c:v>3.3670033670032949E-3</c:v>
                </c:pt>
                <c:pt idx="1177">
                  <c:v>1.5100671140939574E-2</c:v>
                </c:pt>
                <c:pt idx="1178">
                  <c:v>2.3140495867768691E-2</c:v>
                </c:pt>
                <c:pt idx="1179">
                  <c:v>8.0775444264943163E-3</c:v>
                </c:pt>
                <c:pt idx="1180">
                  <c:v>8.0128205128204844E-3</c:v>
                </c:pt>
                <c:pt idx="1181">
                  <c:v>-3.1796502384738414E-3</c:v>
                </c:pt>
                <c:pt idx="1182">
                  <c:v>1.2759170653907508E-2</c:v>
                </c:pt>
                <c:pt idx="1183">
                  <c:v>1.2598425196850406E-2</c:v>
                </c:pt>
                <c:pt idx="1184">
                  <c:v>4.6656298600311428E-3</c:v>
                </c:pt>
                <c:pt idx="1185">
                  <c:v>-1.393188854489162E-2</c:v>
                </c:pt>
                <c:pt idx="1186">
                  <c:v>-4.7095761381476054E-3</c:v>
                </c:pt>
                <c:pt idx="1187">
                  <c:v>-3.1545741324920462E-3</c:v>
                </c:pt>
                <c:pt idx="1188">
                  <c:v>1.2658227848101276E-2</c:v>
                </c:pt>
                <c:pt idx="1189">
                  <c:v>1.4062499999999978E-2</c:v>
                </c:pt>
                <c:pt idx="1190">
                  <c:v>-7.7041602465331002E-3</c:v>
                </c:pt>
                <c:pt idx="1191">
                  <c:v>6.2111801242236073E-3</c:v>
                </c:pt>
                <c:pt idx="1192">
                  <c:v>-6.1728395061728444E-3</c:v>
                </c:pt>
                <c:pt idx="1193">
                  <c:v>4.6583850931676022E-3</c:v>
                </c:pt>
                <c:pt idx="1194">
                  <c:v>1.2364760432766627E-2</c:v>
                </c:pt>
                <c:pt idx="1195">
                  <c:v>4.5801526717557635E-3</c:v>
                </c:pt>
                <c:pt idx="1196">
                  <c:v>7.5987841945288487E-3</c:v>
                </c:pt>
                <c:pt idx="1197">
                  <c:v>2.1116138763197539E-2</c:v>
                </c:pt>
                <c:pt idx="1198">
                  <c:v>1.7725258493353047E-2</c:v>
                </c:pt>
                <c:pt idx="1199">
                  <c:v>-1.3062409288824363E-2</c:v>
                </c:pt>
                <c:pt idx="1200">
                  <c:v>-5.8823529411764757E-3</c:v>
                </c:pt>
                <c:pt idx="1201">
                  <c:v>-4.4378698224851127E-3</c:v>
                </c:pt>
                <c:pt idx="1202">
                  <c:v>-1.4858841010401268E-2</c:v>
                </c:pt>
                <c:pt idx="1203">
                  <c:v>-3.0165912518853055E-3</c:v>
                </c:pt>
                <c:pt idx="1204">
                  <c:v>1.361573373676246E-2</c:v>
                </c:pt>
                <c:pt idx="1205">
                  <c:v>1.492537313432804E-3</c:v>
                </c:pt>
                <c:pt idx="1206">
                  <c:v>0</c:v>
                </c:pt>
                <c:pt idx="1207">
                  <c:v>-1.9374068554396408E-2</c:v>
                </c:pt>
                <c:pt idx="1208">
                  <c:v>-1.6717325227963573E-2</c:v>
                </c:pt>
                <c:pt idx="1209">
                  <c:v>7.7279752704791076E-3</c:v>
                </c:pt>
                <c:pt idx="1210">
                  <c:v>1.5337423312883519E-2</c:v>
                </c:pt>
                <c:pt idx="1211">
                  <c:v>0</c:v>
                </c:pt>
                <c:pt idx="1212">
                  <c:v>1.5105740181268559E-3</c:v>
                </c:pt>
                <c:pt idx="1213">
                  <c:v>-1.3574660633484142E-2</c:v>
                </c:pt>
                <c:pt idx="1214">
                  <c:v>-6.1162079510703416E-3</c:v>
                </c:pt>
                <c:pt idx="1215">
                  <c:v>-1.8461538461538477E-2</c:v>
                </c:pt>
                <c:pt idx="1216">
                  <c:v>-1.5673981191222236E-3</c:v>
                </c:pt>
                <c:pt idx="1217">
                  <c:v>-7.8492935635792495E-3</c:v>
                </c:pt>
                <c:pt idx="1218">
                  <c:v>-1.2658227848101276E-2</c:v>
                </c:pt>
                <c:pt idx="1219">
                  <c:v>1.2820512820512832E-2</c:v>
                </c:pt>
                <c:pt idx="1220">
                  <c:v>0</c:v>
                </c:pt>
                <c:pt idx="1221">
                  <c:v>3.1645569620252488E-3</c:v>
                </c:pt>
                <c:pt idx="1222">
                  <c:v>1.5772870662460231E-3</c:v>
                </c:pt>
                <c:pt idx="1223">
                  <c:v>-1.2598425196850406E-2</c:v>
                </c:pt>
                <c:pt idx="1224">
                  <c:v>-4.7846889952152093E-3</c:v>
                </c:pt>
                <c:pt idx="1225">
                  <c:v>-1.6025641025640682E-3</c:v>
                </c:pt>
                <c:pt idx="1226">
                  <c:v>-4.8154093097913719E-3</c:v>
                </c:pt>
                <c:pt idx="1227">
                  <c:v>1.2903225806451623E-2</c:v>
                </c:pt>
                <c:pt idx="1228">
                  <c:v>-1.5923566878980975E-2</c:v>
                </c:pt>
                <c:pt idx="1229">
                  <c:v>1.6181229773463877E-3</c:v>
                </c:pt>
                <c:pt idx="1230">
                  <c:v>-9.6930533117932944E-3</c:v>
                </c:pt>
                <c:pt idx="1231">
                  <c:v>1.6313213703099162E-3</c:v>
                </c:pt>
                <c:pt idx="1232">
                  <c:v>1.3029315960912065E-2</c:v>
                </c:pt>
                <c:pt idx="1233">
                  <c:v>1.6077170418007517E-3</c:v>
                </c:pt>
                <c:pt idx="1234">
                  <c:v>1.6051364365971051E-2</c:v>
                </c:pt>
                <c:pt idx="1235">
                  <c:v>7.8988941548182971E-3</c:v>
                </c:pt>
                <c:pt idx="1236">
                  <c:v>3.1347962382445864E-3</c:v>
                </c:pt>
                <c:pt idx="1237">
                  <c:v>1.5624999999999667E-3</c:v>
                </c:pt>
                <c:pt idx="1238">
                  <c:v>-1.5600624024960665E-3</c:v>
                </c:pt>
                <c:pt idx="1239">
                  <c:v>9.3749999999999389E-3</c:v>
                </c:pt>
                <c:pt idx="1240">
                  <c:v>1.5479876160990381E-3</c:v>
                </c:pt>
                <c:pt idx="1241">
                  <c:v>7.7279752704791076E-3</c:v>
                </c:pt>
                <c:pt idx="1242">
                  <c:v>-1.6871165644171692E-2</c:v>
                </c:pt>
                <c:pt idx="1243">
                  <c:v>-4.6801872074883379E-3</c:v>
                </c:pt>
                <c:pt idx="1244">
                  <c:v>7.8369905956112568E-3</c:v>
                </c:pt>
                <c:pt idx="1245">
                  <c:v>3.1104199066874748E-3</c:v>
                </c:pt>
                <c:pt idx="1246">
                  <c:v>3.1007751937983832E-3</c:v>
                </c:pt>
                <c:pt idx="1247">
                  <c:v>-1.8547140649149939E-2</c:v>
                </c:pt>
                <c:pt idx="1248">
                  <c:v>4.7244094488189375E-3</c:v>
                </c:pt>
                <c:pt idx="1249">
                  <c:v>-9.4043887147334804E-3</c:v>
                </c:pt>
                <c:pt idx="1250">
                  <c:v>1.5822784810126524E-2</c:v>
                </c:pt>
                <c:pt idx="1251">
                  <c:v>3.1152647975078601E-3</c:v>
                </c:pt>
                <c:pt idx="1252">
                  <c:v>1.5527950310558673E-3</c:v>
                </c:pt>
                <c:pt idx="1253">
                  <c:v>7.7519379844960962E-3</c:v>
                </c:pt>
                <c:pt idx="1254">
                  <c:v>6.153846153846159E-3</c:v>
                </c:pt>
                <c:pt idx="1255">
                  <c:v>-1.3761467889908235E-2</c:v>
                </c:pt>
                <c:pt idx="1256">
                  <c:v>-1.2403100775193809E-2</c:v>
                </c:pt>
                <c:pt idx="1257">
                  <c:v>1.5698587127158221E-3</c:v>
                </c:pt>
                <c:pt idx="1258">
                  <c:v>4.7021943573668104E-3</c:v>
                </c:pt>
                <c:pt idx="1259">
                  <c:v>7.8003120124804717E-3</c:v>
                </c:pt>
                <c:pt idx="1260">
                  <c:v>4.6439628482972525E-3</c:v>
                </c:pt>
                <c:pt idx="1261">
                  <c:v>1.54083204930662E-2</c:v>
                </c:pt>
                <c:pt idx="1262">
                  <c:v>-1.3657056145675243E-2</c:v>
                </c:pt>
                <c:pt idx="1263">
                  <c:v>0</c:v>
                </c:pt>
                <c:pt idx="1264">
                  <c:v>2.1538461538461489E-2</c:v>
                </c:pt>
                <c:pt idx="1265">
                  <c:v>7.5301204819278184E-3</c:v>
                </c:pt>
                <c:pt idx="1266">
                  <c:v>8.9686098654707929E-3</c:v>
                </c:pt>
                <c:pt idx="1267">
                  <c:v>1.0370370370370412E-2</c:v>
                </c:pt>
                <c:pt idx="1268">
                  <c:v>1.4662756598240157E-3</c:v>
                </c:pt>
                <c:pt idx="1269">
                  <c:v>-2.3426061493411442E-2</c:v>
                </c:pt>
                <c:pt idx="1270">
                  <c:v>8.9955022488756361E-3</c:v>
                </c:pt>
                <c:pt idx="1271">
                  <c:v>1.4858841010400871E-3</c:v>
                </c:pt>
                <c:pt idx="1272">
                  <c:v>-1.4836795252225203E-3</c:v>
                </c:pt>
                <c:pt idx="1273">
                  <c:v>-5.9435364041604804E-3</c:v>
                </c:pt>
                <c:pt idx="1274">
                  <c:v>-1.4947683109119096E-3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-1.4970059880239203E-3</c:v>
                </c:pt>
                <c:pt idx="1279">
                  <c:v>-1.3493253373313321E-2</c:v>
                </c:pt>
                <c:pt idx="1280">
                  <c:v>4.5592705167173632E-3</c:v>
                </c:pt>
                <c:pt idx="1281">
                  <c:v>6.0514372163388858E-3</c:v>
                </c:pt>
                <c:pt idx="1282">
                  <c:v>-2.255639097744366E-2</c:v>
                </c:pt>
                <c:pt idx="1283">
                  <c:v>-1.3846153846153824E-2</c:v>
                </c:pt>
                <c:pt idx="1284">
                  <c:v>-9.3603744149766757E-3</c:v>
                </c:pt>
                <c:pt idx="1285">
                  <c:v>-1.1023622047244001E-2</c:v>
                </c:pt>
                <c:pt idx="1286">
                  <c:v>1.1146496815286528E-2</c:v>
                </c:pt>
                <c:pt idx="1287">
                  <c:v>-1.4173228346456672E-2</c:v>
                </c:pt>
                <c:pt idx="1288">
                  <c:v>-1.7571884984025468E-2</c:v>
                </c:pt>
                <c:pt idx="1289">
                  <c:v>4.8780487804877008E-3</c:v>
                </c:pt>
                <c:pt idx="1290">
                  <c:v>3.2362459546926314E-3</c:v>
                </c:pt>
                <c:pt idx="1291">
                  <c:v>8.0645161290322284E-3</c:v>
                </c:pt>
                <c:pt idx="1292">
                  <c:v>-9.5999999999999367E-3</c:v>
                </c:pt>
                <c:pt idx="1293">
                  <c:v>-4.6849757673667211E-2</c:v>
                </c:pt>
                <c:pt idx="1294">
                  <c:v>-1.0169491525423813E-2</c:v>
                </c:pt>
                <c:pt idx="1295">
                  <c:v>1.7123287671232511E-3</c:v>
                </c:pt>
                <c:pt idx="1296">
                  <c:v>-1.709401709401673E-3</c:v>
                </c:pt>
                <c:pt idx="1297">
                  <c:v>8.5616438356164084E-3</c:v>
                </c:pt>
                <c:pt idx="1298">
                  <c:v>-1.3582342954159604E-2</c:v>
                </c:pt>
                <c:pt idx="1299">
                  <c:v>0</c:v>
                </c:pt>
                <c:pt idx="1300">
                  <c:v>3.442340791738462E-3</c:v>
                </c:pt>
                <c:pt idx="1301">
                  <c:v>1.0291595197255508E-2</c:v>
                </c:pt>
                <c:pt idx="1302">
                  <c:v>1.1884550084889693E-2</c:v>
                </c:pt>
                <c:pt idx="1303">
                  <c:v>6.7114093959731603E-3</c:v>
                </c:pt>
                <c:pt idx="1304">
                  <c:v>9.9999999999999343E-3</c:v>
                </c:pt>
                <c:pt idx="1305">
                  <c:v>-6.6006600660066068E-3</c:v>
                </c:pt>
                <c:pt idx="1306">
                  <c:v>-1.9933554817275618E-2</c:v>
                </c:pt>
                <c:pt idx="1307">
                  <c:v>0</c:v>
                </c:pt>
                <c:pt idx="1308">
                  <c:v>-1.5254237288135719E-2</c:v>
                </c:pt>
                <c:pt idx="1309">
                  <c:v>1.7211703958692003E-2</c:v>
                </c:pt>
                <c:pt idx="1310">
                  <c:v>8.4602368866327961E-3</c:v>
                </c:pt>
                <c:pt idx="1311">
                  <c:v>6.7114093959731603E-3</c:v>
                </c:pt>
                <c:pt idx="1312">
                  <c:v>6.6666666666666723E-3</c:v>
                </c:pt>
                <c:pt idx="1313">
                  <c:v>4.966887417218584E-3</c:v>
                </c:pt>
                <c:pt idx="1314">
                  <c:v>1.8121911037891174E-2</c:v>
                </c:pt>
                <c:pt idx="1315">
                  <c:v>6.4724919093851196E-3</c:v>
                </c:pt>
                <c:pt idx="1316">
                  <c:v>-4.8231511254018264E-3</c:v>
                </c:pt>
                <c:pt idx="1317">
                  <c:v>8.0775444264943163E-3</c:v>
                </c:pt>
                <c:pt idx="1318">
                  <c:v>3.2051282051281365E-3</c:v>
                </c:pt>
                <c:pt idx="1319">
                  <c:v>1.5974440894568351E-3</c:v>
                </c:pt>
                <c:pt idx="1320">
                  <c:v>-6.3795853269536127E-3</c:v>
                </c:pt>
                <c:pt idx="1321">
                  <c:v>6.4205457463883059E-3</c:v>
                </c:pt>
                <c:pt idx="1322">
                  <c:v>6.3795853269537541E-3</c:v>
                </c:pt>
                <c:pt idx="1323">
                  <c:v>-3.1695721077653841E-3</c:v>
                </c:pt>
                <c:pt idx="1324">
                  <c:v>-4.7694753577106914E-3</c:v>
                </c:pt>
                <c:pt idx="1325">
                  <c:v>-7.987220447284317E-3</c:v>
                </c:pt>
                <c:pt idx="1326">
                  <c:v>1.2882447665056373E-2</c:v>
                </c:pt>
                <c:pt idx="1327">
                  <c:v>-1.2718600953895083E-2</c:v>
                </c:pt>
                <c:pt idx="1328">
                  <c:v>1.9323671497584557E-2</c:v>
                </c:pt>
                <c:pt idx="1329">
                  <c:v>-4.7393364928910347E-3</c:v>
                </c:pt>
                <c:pt idx="1330">
                  <c:v>4.7619047619048014E-3</c:v>
                </c:pt>
                <c:pt idx="1331">
                  <c:v>0</c:v>
                </c:pt>
                <c:pt idx="1332">
                  <c:v>-7.8988941548182971E-3</c:v>
                </c:pt>
                <c:pt idx="1333">
                  <c:v>9.5541401273884722E-3</c:v>
                </c:pt>
                <c:pt idx="1334">
                  <c:v>0</c:v>
                </c:pt>
                <c:pt idx="1335">
                  <c:v>3.1545741324921863E-3</c:v>
                </c:pt>
                <c:pt idx="1336">
                  <c:v>-9.4339622641510211E-3</c:v>
                </c:pt>
                <c:pt idx="1337">
                  <c:v>2.6984126984126975E-2</c:v>
                </c:pt>
                <c:pt idx="1338">
                  <c:v>1.5455950540959314E-3</c:v>
                </c:pt>
                <c:pt idx="1339">
                  <c:v>-1.5432098765433139E-3</c:v>
                </c:pt>
                <c:pt idx="1340">
                  <c:v>1.5455950540959314E-3</c:v>
                </c:pt>
                <c:pt idx="1341">
                  <c:v>4.6296296296295305E-3</c:v>
                </c:pt>
                <c:pt idx="1342">
                  <c:v>-1.0752688172042918E-2</c:v>
                </c:pt>
                <c:pt idx="1343">
                  <c:v>-1.5527950310560052E-3</c:v>
                </c:pt>
                <c:pt idx="1344">
                  <c:v>9.3312597200622856E-3</c:v>
                </c:pt>
                <c:pt idx="1345">
                  <c:v>-1.694915254237293E-2</c:v>
                </c:pt>
                <c:pt idx="1346">
                  <c:v>-1.4106583072100292E-2</c:v>
                </c:pt>
                <c:pt idx="1347">
                  <c:v>1.58982511923685E-3</c:v>
                </c:pt>
                <c:pt idx="1348">
                  <c:v>-3.1746031746031069E-3</c:v>
                </c:pt>
                <c:pt idx="1349">
                  <c:v>-3.9808917197452227E-2</c:v>
                </c:pt>
                <c:pt idx="1350">
                  <c:v>-2.9850746268656816E-2</c:v>
                </c:pt>
                <c:pt idx="1351">
                  <c:v>1.7094017094017186E-2</c:v>
                </c:pt>
                <c:pt idx="1352">
                  <c:v>6.7226890756302577E-3</c:v>
                </c:pt>
                <c:pt idx="1353">
                  <c:v>-1.6694490818029693E-3</c:v>
                </c:pt>
                <c:pt idx="1354">
                  <c:v>-6.020066889632112E-2</c:v>
                </c:pt>
                <c:pt idx="1355">
                  <c:v>-2.4911032028469695E-2</c:v>
                </c:pt>
                <c:pt idx="1356">
                  <c:v>-2.3722627737226418E-2</c:v>
                </c:pt>
                <c:pt idx="1357">
                  <c:v>-4.6728971962616828E-2</c:v>
                </c:pt>
                <c:pt idx="1358">
                  <c:v>0.14313725490196089</c:v>
                </c:pt>
                <c:pt idx="1359">
                  <c:v>-2.7444253859348223E-2</c:v>
                </c:pt>
                <c:pt idx="1360">
                  <c:v>1.7636684303350907E-2</c:v>
                </c:pt>
                <c:pt idx="1361">
                  <c:v>-1.5597920277296336E-2</c:v>
                </c:pt>
                <c:pt idx="1362">
                  <c:v>-6.6901408450704206E-2</c:v>
                </c:pt>
                <c:pt idx="1363">
                  <c:v>3.7735849056604646E-3</c:v>
                </c:pt>
                <c:pt idx="1364">
                  <c:v>3.3834586466165356E-2</c:v>
                </c:pt>
                <c:pt idx="1365">
                  <c:v>-3.0909090909090896E-2</c:v>
                </c:pt>
                <c:pt idx="1366">
                  <c:v>-2.0637898686679233E-2</c:v>
                </c:pt>
                <c:pt idx="1367">
                  <c:v>1.5325670498084306E-2</c:v>
                </c:pt>
                <c:pt idx="1368">
                  <c:v>-1.886792452830182E-2</c:v>
                </c:pt>
                <c:pt idx="1369">
                  <c:v>-2.1153846153846214E-2</c:v>
                </c:pt>
                <c:pt idx="1370">
                  <c:v>1.5717092337917498E-2</c:v>
                </c:pt>
                <c:pt idx="1371">
                  <c:v>5.4158607350096762E-2</c:v>
                </c:pt>
                <c:pt idx="1372">
                  <c:v>1.8348623853210618E-3</c:v>
                </c:pt>
                <c:pt idx="1373">
                  <c:v>-1.2820512820512872E-2</c:v>
                </c:pt>
                <c:pt idx="1374">
                  <c:v>-3.7105751391464888E-3</c:v>
                </c:pt>
                <c:pt idx="1375">
                  <c:v>-1.8621973929236102E-3</c:v>
                </c:pt>
                <c:pt idx="1376">
                  <c:v>5.5970149253730143E-3</c:v>
                </c:pt>
                <c:pt idx="1377">
                  <c:v>-4.63821892393321E-2</c:v>
                </c:pt>
                <c:pt idx="1378">
                  <c:v>-1.5564202334630364E-2</c:v>
                </c:pt>
                <c:pt idx="1379">
                  <c:v>-1.1857707509881346E-2</c:v>
                </c:pt>
                <c:pt idx="1380">
                  <c:v>6.0000000000000496E-3</c:v>
                </c:pt>
                <c:pt idx="1381">
                  <c:v>4.7713717693836845E-2</c:v>
                </c:pt>
                <c:pt idx="1382">
                  <c:v>2.4667931688804705E-2</c:v>
                </c:pt>
                <c:pt idx="1383">
                  <c:v>-3.703703703703707E-2</c:v>
                </c:pt>
                <c:pt idx="1384">
                  <c:v>1.1538461538461463E-2</c:v>
                </c:pt>
                <c:pt idx="1385">
                  <c:v>-3.8022813688212121E-3</c:v>
                </c:pt>
                <c:pt idx="1386">
                  <c:v>9.5419847328243931E-3</c:v>
                </c:pt>
                <c:pt idx="1387">
                  <c:v>1.7013232514177665E-2</c:v>
                </c:pt>
                <c:pt idx="1388">
                  <c:v>7.4349442379182222E-3</c:v>
                </c:pt>
                <c:pt idx="1389">
                  <c:v>-7.3800738007380141E-3</c:v>
                </c:pt>
                <c:pt idx="1390">
                  <c:v>-9.293680297397737E-3</c:v>
                </c:pt>
                <c:pt idx="1391">
                  <c:v>-4.1275797373358299E-2</c:v>
                </c:pt>
                <c:pt idx="1392">
                  <c:v>-3.326810176125243E-2</c:v>
                </c:pt>
                <c:pt idx="1393">
                  <c:v>2.0242914979756652E-3</c:v>
                </c:pt>
                <c:pt idx="1394">
                  <c:v>-5.8585858585858588E-2</c:v>
                </c:pt>
                <c:pt idx="1395">
                  <c:v>-6.4377682403434005E-3</c:v>
                </c:pt>
                <c:pt idx="1396">
                  <c:v>2.1598272138228483E-3</c:v>
                </c:pt>
                <c:pt idx="1397">
                  <c:v>1.2931034482758728E-2</c:v>
                </c:pt>
                <c:pt idx="1398">
                  <c:v>1.0638297872340387E-2</c:v>
                </c:pt>
                <c:pt idx="1399">
                  <c:v>2.9473684210526249E-2</c:v>
                </c:pt>
                <c:pt idx="1400">
                  <c:v>3.8854805725971456E-2</c:v>
                </c:pt>
                <c:pt idx="1401">
                  <c:v>9.8425196850393352E-3</c:v>
                </c:pt>
                <c:pt idx="1402">
                  <c:v>5.8479532163743173E-3</c:v>
                </c:pt>
                <c:pt idx="1403">
                  <c:v>-5.8139534883721406E-3</c:v>
                </c:pt>
                <c:pt idx="1404">
                  <c:v>2.1442495126705714E-2</c:v>
                </c:pt>
                <c:pt idx="1405">
                  <c:v>0</c:v>
                </c:pt>
                <c:pt idx="1406">
                  <c:v>-7.6335877862595486E-3</c:v>
                </c:pt>
                <c:pt idx="1407">
                  <c:v>-2.6923076923077032E-2</c:v>
                </c:pt>
                <c:pt idx="1408">
                  <c:v>3.952569169960566E-3</c:v>
                </c:pt>
                <c:pt idx="1409">
                  <c:v>1.3779527559055173E-2</c:v>
                </c:pt>
                <c:pt idx="1410">
                  <c:v>0</c:v>
                </c:pt>
                <c:pt idx="1411">
                  <c:v>2.3300970873786256E-2</c:v>
                </c:pt>
                <c:pt idx="1412">
                  <c:v>5.6925996204934062E-3</c:v>
                </c:pt>
                <c:pt idx="1413">
                  <c:v>1.1320754716981227E-2</c:v>
                </c:pt>
                <c:pt idx="1414">
                  <c:v>1.1194029850746195E-2</c:v>
                </c:pt>
                <c:pt idx="1415">
                  <c:v>0</c:v>
                </c:pt>
                <c:pt idx="1416">
                  <c:v>7.3800738007380141E-3</c:v>
                </c:pt>
                <c:pt idx="1417">
                  <c:v>-7.3260073260073329E-3</c:v>
                </c:pt>
                <c:pt idx="1418">
                  <c:v>3.3210332103320979E-2</c:v>
                </c:pt>
                <c:pt idx="1419">
                  <c:v>5.3571428571429023E-3</c:v>
                </c:pt>
                <c:pt idx="1420">
                  <c:v>-1.7761989342806016E-3</c:v>
                </c:pt>
                <c:pt idx="1421">
                  <c:v>-1.7793594306049442E-3</c:v>
                </c:pt>
                <c:pt idx="1422">
                  <c:v>-1.6042780748663235E-2</c:v>
                </c:pt>
                <c:pt idx="1423">
                  <c:v>1.9927536231884119E-2</c:v>
                </c:pt>
                <c:pt idx="1424">
                  <c:v>-5.3285968028419627E-3</c:v>
                </c:pt>
                <c:pt idx="1425">
                  <c:v>-2.3214285714285698E-2</c:v>
                </c:pt>
                <c:pt idx="1426">
                  <c:v>-1.8281535648994127E-3</c:v>
                </c:pt>
                <c:pt idx="1427">
                  <c:v>-3.6630036630035849E-3</c:v>
                </c:pt>
                <c:pt idx="1428">
                  <c:v>0</c:v>
                </c:pt>
                <c:pt idx="1429">
                  <c:v>9.1911764705882026E-3</c:v>
                </c:pt>
                <c:pt idx="1430">
                  <c:v>3.642987249544549E-3</c:v>
                </c:pt>
                <c:pt idx="1431">
                  <c:v>-1.4519056261343026E-2</c:v>
                </c:pt>
                <c:pt idx="1432">
                  <c:v>-7.3664825046040588E-3</c:v>
                </c:pt>
                <c:pt idx="1433">
                  <c:v>1.1131725417439797E-2</c:v>
                </c:pt>
                <c:pt idx="1434">
                  <c:v>-1.2844036697247757E-2</c:v>
                </c:pt>
                <c:pt idx="1435">
                  <c:v>-1.8587360594795474E-2</c:v>
                </c:pt>
                <c:pt idx="1436">
                  <c:v>1.5151515151515164E-2</c:v>
                </c:pt>
                <c:pt idx="1437">
                  <c:v>2.0522388059701385E-2</c:v>
                </c:pt>
                <c:pt idx="1438">
                  <c:v>5.4844606946984004E-3</c:v>
                </c:pt>
                <c:pt idx="1439">
                  <c:v>1.0909090909090839E-2</c:v>
                </c:pt>
                <c:pt idx="1440">
                  <c:v>2.1582733812949662E-2</c:v>
                </c:pt>
                <c:pt idx="1441">
                  <c:v>-3.5211267605633053E-3</c:v>
                </c:pt>
                <c:pt idx="1442">
                  <c:v>3.5335689045935641E-3</c:v>
                </c:pt>
                <c:pt idx="1443">
                  <c:v>3.5211267605634619E-3</c:v>
                </c:pt>
                <c:pt idx="1444">
                  <c:v>-1.2280701754386015E-2</c:v>
                </c:pt>
                <c:pt idx="1445">
                  <c:v>1.2433392539964526E-2</c:v>
                </c:pt>
                <c:pt idx="1446">
                  <c:v>7.017543859649129E-3</c:v>
                </c:pt>
                <c:pt idx="1447">
                  <c:v>1.7421602787456073E-3</c:v>
                </c:pt>
                <c:pt idx="1448">
                  <c:v>3.4782608695651434E-3</c:v>
                </c:pt>
                <c:pt idx="1449">
                  <c:v>-1.7331022530328922E-3</c:v>
                </c:pt>
                <c:pt idx="1450">
                  <c:v>-5.2083333333332229E-3</c:v>
                </c:pt>
                <c:pt idx="1451">
                  <c:v>-5.2356020942408805E-3</c:v>
                </c:pt>
                <c:pt idx="1452">
                  <c:v>-1.4035087719298258E-2</c:v>
                </c:pt>
                <c:pt idx="1453">
                  <c:v>1.2455516014234926E-2</c:v>
                </c:pt>
                <c:pt idx="1454">
                  <c:v>5.2724077328645622E-3</c:v>
                </c:pt>
                <c:pt idx="1455">
                  <c:v>-1.9230769230769131E-2</c:v>
                </c:pt>
                <c:pt idx="1456">
                  <c:v>-3.5650623885918825E-3</c:v>
                </c:pt>
                <c:pt idx="1457">
                  <c:v>2.146690518783544E-2</c:v>
                </c:pt>
                <c:pt idx="1458">
                  <c:v>-8.7565674255691457E-3</c:v>
                </c:pt>
                <c:pt idx="1459">
                  <c:v>0</c:v>
                </c:pt>
                <c:pt idx="1460">
                  <c:v>-7.0671378091872851E-3</c:v>
                </c:pt>
                <c:pt idx="1461">
                  <c:v>3.5587188612098883E-3</c:v>
                </c:pt>
                <c:pt idx="1462">
                  <c:v>-7.0921985815602905E-3</c:v>
                </c:pt>
                <c:pt idx="1463">
                  <c:v>-8.9285714285713969E-3</c:v>
                </c:pt>
                <c:pt idx="1464">
                  <c:v>2.3423423423423406E-2</c:v>
                </c:pt>
                <c:pt idx="1465">
                  <c:v>-1.7605633802816527E-3</c:v>
                </c:pt>
                <c:pt idx="1466">
                  <c:v>7.0546737213403946E-3</c:v>
                </c:pt>
                <c:pt idx="1467">
                  <c:v>-1.7513134851137981E-3</c:v>
                </c:pt>
                <c:pt idx="1468">
                  <c:v>7.017543859649129E-3</c:v>
                </c:pt>
                <c:pt idx="1469">
                  <c:v>-5.2264808362369767E-3</c:v>
                </c:pt>
                <c:pt idx="1470">
                  <c:v>1.7513134851138291E-2</c:v>
                </c:pt>
                <c:pt idx="1471">
                  <c:v>0</c:v>
                </c:pt>
                <c:pt idx="1472">
                  <c:v>6.8846815834767705E-3</c:v>
                </c:pt>
                <c:pt idx="1473">
                  <c:v>3.4188034188034982E-3</c:v>
                </c:pt>
                <c:pt idx="1474">
                  <c:v>-1.7035775127767949E-3</c:v>
                </c:pt>
                <c:pt idx="1475">
                  <c:v>0</c:v>
                </c:pt>
                <c:pt idx="1476">
                  <c:v>5.1194539249145663E-3</c:v>
                </c:pt>
                <c:pt idx="1477">
                  <c:v>1.018675721561978E-2</c:v>
                </c:pt>
                <c:pt idx="1478">
                  <c:v>0</c:v>
                </c:pt>
                <c:pt idx="1479">
                  <c:v>0</c:v>
                </c:pt>
                <c:pt idx="1480">
                  <c:v>5.042016806722731E-3</c:v>
                </c:pt>
                <c:pt idx="1481">
                  <c:v>6.6889632107021979E-3</c:v>
                </c:pt>
                <c:pt idx="1482">
                  <c:v>6.6445182724252554E-3</c:v>
                </c:pt>
                <c:pt idx="1483">
                  <c:v>-8.2508250825082223E-3</c:v>
                </c:pt>
                <c:pt idx="1484">
                  <c:v>1.4975041597337747E-2</c:v>
                </c:pt>
                <c:pt idx="1485">
                  <c:v>-1.8032786885245809E-2</c:v>
                </c:pt>
                <c:pt idx="1486">
                  <c:v>0</c:v>
                </c:pt>
                <c:pt idx="1487">
                  <c:v>-1.1686143572621082E-2</c:v>
                </c:pt>
                <c:pt idx="1488">
                  <c:v>-8.4459459459459152E-3</c:v>
                </c:pt>
                <c:pt idx="1489">
                  <c:v>1.1925042589437867E-2</c:v>
                </c:pt>
                <c:pt idx="1490">
                  <c:v>-8.4175084175085371E-3</c:v>
                </c:pt>
                <c:pt idx="1491">
                  <c:v>-1.5280135823429518E-2</c:v>
                </c:pt>
                <c:pt idx="1492">
                  <c:v>5.1724137931034916E-3</c:v>
                </c:pt>
                <c:pt idx="1493">
                  <c:v>3.4305317324184515E-3</c:v>
                </c:pt>
                <c:pt idx="1494">
                  <c:v>-1.7094017094017033E-2</c:v>
                </c:pt>
                <c:pt idx="1495">
                  <c:v>1.0434782608695584E-2</c:v>
                </c:pt>
                <c:pt idx="1496">
                  <c:v>1.2048192771084387E-2</c:v>
                </c:pt>
                <c:pt idx="1497">
                  <c:v>0</c:v>
                </c:pt>
                <c:pt idx="1498">
                  <c:v>-2.0408163265306142E-2</c:v>
                </c:pt>
                <c:pt idx="1499">
                  <c:v>-2.9513888888888878E-2</c:v>
                </c:pt>
                <c:pt idx="1500">
                  <c:v>-1.4311270125223626E-2</c:v>
                </c:pt>
                <c:pt idx="1501">
                  <c:v>-5.4446460980035142E-3</c:v>
                </c:pt>
                <c:pt idx="1502">
                  <c:v>-1.2773722627737277E-2</c:v>
                </c:pt>
                <c:pt idx="1503">
                  <c:v>-5.5452865064695468E-3</c:v>
                </c:pt>
                <c:pt idx="1504">
                  <c:v>-1.4869888475836444E-2</c:v>
                </c:pt>
                <c:pt idx="1505">
                  <c:v>3.0188679245283047E-2</c:v>
                </c:pt>
                <c:pt idx="1506">
                  <c:v>2.9304029304029332E-2</c:v>
                </c:pt>
                <c:pt idx="1507">
                  <c:v>-2.4911032028469695E-2</c:v>
                </c:pt>
                <c:pt idx="1508">
                  <c:v>-1.6423357664233713E-2</c:v>
                </c:pt>
                <c:pt idx="1509">
                  <c:v>9.2764378478665515E-3</c:v>
                </c:pt>
                <c:pt idx="1510">
                  <c:v>1.2867647058823418E-2</c:v>
                </c:pt>
                <c:pt idx="1511">
                  <c:v>9.0744101633393505E-3</c:v>
                </c:pt>
                <c:pt idx="1512">
                  <c:v>-7.1942446043165541E-3</c:v>
                </c:pt>
                <c:pt idx="1513">
                  <c:v>-3.6231884057970243E-3</c:v>
                </c:pt>
                <c:pt idx="1514">
                  <c:v>-5.4545454545455001E-3</c:v>
                </c:pt>
                <c:pt idx="1515">
                  <c:v>-5.4844606946982382E-3</c:v>
                </c:pt>
                <c:pt idx="1516">
                  <c:v>1.102941176470581E-2</c:v>
                </c:pt>
                <c:pt idx="1517">
                  <c:v>1.272727272727278E-2</c:v>
                </c:pt>
                <c:pt idx="1518">
                  <c:v>3.5906642728904717E-2</c:v>
                </c:pt>
                <c:pt idx="1519">
                  <c:v>2.2530329289428212E-2</c:v>
                </c:pt>
                <c:pt idx="1520">
                  <c:v>6.7796610169491584E-3</c:v>
                </c:pt>
                <c:pt idx="1521">
                  <c:v>-3.3670033670034445E-3</c:v>
                </c:pt>
                <c:pt idx="1522">
                  <c:v>-1.3513513513513526E-2</c:v>
                </c:pt>
                <c:pt idx="1523">
                  <c:v>-5.1369863013699061E-3</c:v>
                </c:pt>
                <c:pt idx="1524">
                  <c:v>5.163511187607616E-3</c:v>
                </c:pt>
                <c:pt idx="1525">
                  <c:v>-1.1986301369863063E-2</c:v>
                </c:pt>
                <c:pt idx="1526">
                  <c:v>-1.7331022530328922E-3</c:v>
                </c:pt>
                <c:pt idx="1527">
                  <c:v>0</c:v>
                </c:pt>
                <c:pt idx="1528">
                  <c:v>-1.5624999999999976E-2</c:v>
                </c:pt>
                <c:pt idx="1529">
                  <c:v>-7.0546737213403946E-3</c:v>
                </c:pt>
                <c:pt idx="1530">
                  <c:v>-1.7761989342806331E-2</c:v>
                </c:pt>
                <c:pt idx="1531">
                  <c:v>-1.4466546112115744E-2</c:v>
                </c:pt>
                <c:pt idx="1532">
                  <c:v>7.3394495412844101E-3</c:v>
                </c:pt>
                <c:pt idx="1533">
                  <c:v>5.8287795992713914E-2</c:v>
                </c:pt>
                <c:pt idx="1534">
                  <c:v>2.4096385542168773E-2</c:v>
                </c:pt>
                <c:pt idx="1535">
                  <c:v>3.3613445378150543E-3</c:v>
                </c:pt>
                <c:pt idx="1536">
                  <c:v>-1.6750418760468656E-3</c:v>
                </c:pt>
                <c:pt idx="1537">
                  <c:v>3.0201342281879148E-2</c:v>
                </c:pt>
                <c:pt idx="1538">
                  <c:v>4.8859934853420599E-3</c:v>
                </c:pt>
                <c:pt idx="1539">
                  <c:v>1.2965964343598067E-2</c:v>
                </c:pt>
                <c:pt idx="1540">
                  <c:v>1.1200000000000045E-2</c:v>
                </c:pt>
                <c:pt idx="1541">
                  <c:v>1.5822784810126244E-3</c:v>
                </c:pt>
                <c:pt idx="1542">
                  <c:v>-9.4786729857820693E-3</c:v>
                </c:pt>
                <c:pt idx="1543">
                  <c:v>-9.5693779904305609E-3</c:v>
                </c:pt>
                <c:pt idx="1544">
                  <c:v>9.6618357487922076E-3</c:v>
                </c:pt>
                <c:pt idx="1545">
                  <c:v>-1.2759170653907366E-2</c:v>
                </c:pt>
                <c:pt idx="1546">
                  <c:v>1.1308562197091986E-2</c:v>
                </c:pt>
                <c:pt idx="1547">
                  <c:v>1.5974440894568776E-2</c:v>
                </c:pt>
                <c:pt idx="1548">
                  <c:v>3.1446540880502474E-3</c:v>
                </c:pt>
                <c:pt idx="1549">
                  <c:v>-7.8369905956112568E-3</c:v>
                </c:pt>
                <c:pt idx="1550">
                  <c:v>-3.159557661927403E-3</c:v>
                </c:pt>
                <c:pt idx="1551">
                  <c:v>1.1093502377179126E-2</c:v>
                </c:pt>
                <c:pt idx="1552">
                  <c:v>0</c:v>
                </c:pt>
                <c:pt idx="1553">
                  <c:v>0</c:v>
                </c:pt>
                <c:pt idx="1554">
                  <c:v>-7.8369905956112568E-3</c:v>
                </c:pt>
                <c:pt idx="1555">
                  <c:v>1.5797788309636315E-3</c:v>
                </c:pt>
                <c:pt idx="1556">
                  <c:v>-4.7318611987382094E-3</c:v>
                </c:pt>
                <c:pt idx="1557">
                  <c:v>1.584786053882833E-3</c:v>
                </c:pt>
                <c:pt idx="1558">
                  <c:v>2.0569620253164538E-2</c:v>
                </c:pt>
                <c:pt idx="1559">
                  <c:v>3.1007751937983832E-3</c:v>
                </c:pt>
                <c:pt idx="1560">
                  <c:v>-6.1823802163833135E-3</c:v>
                </c:pt>
                <c:pt idx="1561">
                  <c:v>-1.8662519440124436E-2</c:v>
                </c:pt>
                <c:pt idx="1562">
                  <c:v>-1.426307448494451E-2</c:v>
                </c:pt>
                <c:pt idx="1563">
                  <c:v>-6.4308681672025783E-3</c:v>
                </c:pt>
                <c:pt idx="1564">
                  <c:v>4.8543689320388753E-3</c:v>
                </c:pt>
                <c:pt idx="1565">
                  <c:v>1.2882447665056373E-2</c:v>
                </c:pt>
                <c:pt idx="1566">
                  <c:v>4.7694753577106914E-3</c:v>
                </c:pt>
                <c:pt idx="1567">
                  <c:v>-1.4240506329113901E-2</c:v>
                </c:pt>
                <c:pt idx="1568">
                  <c:v>-1.6051364365971193E-2</c:v>
                </c:pt>
                <c:pt idx="1569">
                  <c:v>-1.3050570962479619E-2</c:v>
                </c:pt>
                <c:pt idx="1570">
                  <c:v>-9.9173553719007629E-3</c:v>
                </c:pt>
                <c:pt idx="1571">
                  <c:v>-3.3388981636060869E-3</c:v>
                </c:pt>
                <c:pt idx="1572">
                  <c:v>3.35008375209388E-3</c:v>
                </c:pt>
                <c:pt idx="1573">
                  <c:v>-1.6694490818029693E-3</c:v>
                </c:pt>
                <c:pt idx="1574">
                  <c:v>-1.0033444816053593E-2</c:v>
                </c:pt>
                <c:pt idx="1575">
                  <c:v>6.7567567567567632E-3</c:v>
                </c:pt>
                <c:pt idx="1576">
                  <c:v>3.3557046979866547E-3</c:v>
                </c:pt>
                <c:pt idx="1577">
                  <c:v>-1.3377926421404692E-2</c:v>
                </c:pt>
                <c:pt idx="1578">
                  <c:v>-2.2033898305084877E-2</c:v>
                </c:pt>
                <c:pt idx="1579">
                  <c:v>2.0797227036395166E-2</c:v>
                </c:pt>
                <c:pt idx="1580">
                  <c:v>-1.0186757215619629E-2</c:v>
                </c:pt>
                <c:pt idx="1581">
                  <c:v>3.2590051457975902E-2</c:v>
                </c:pt>
                <c:pt idx="1582">
                  <c:v>4.9833887043189782E-3</c:v>
                </c:pt>
                <c:pt idx="1583">
                  <c:v>3.3057851239670184E-3</c:v>
                </c:pt>
                <c:pt idx="1584">
                  <c:v>1.1532125205930707E-2</c:v>
                </c:pt>
                <c:pt idx="1585">
                  <c:v>-4.8859934853419159E-3</c:v>
                </c:pt>
                <c:pt idx="1586">
                  <c:v>1.6366612111292612E-3</c:v>
                </c:pt>
                <c:pt idx="1587">
                  <c:v>8.1699346405228468E-3</c:v>
                </c:pt>
                <c:pt idx="1588">
                  <c:v>1.6207455429497223E-3</c:v>
                </c:pt>
                <c:pt idx="1589">
                  <c:v>-6.4724919093851196E-3</c:v>
                </c:pt>
                <c:pt idx="1590">
                  <c:v>1.3029315960912065E-2</c:v>
                </c:pt>
                <c:pt idx="1591">
                  <c:v>4.8231511254019695E-3</c:v>
                </c:pt>
                <c:pt idx="1592">
                  <c:v>-7.9999999999999724E-3</c:v>
                </c:pt>
                <c:pt idx="1593">
                  <c:v>1.1290322580645063E-2</c:v>
                </c:pt>
                <c:pt idx="1594">
                  <c:v>-1.5948963317384032E-3</c:v>
                </c:pt>
                <c:pt idx="1595">
                  <c:v>6.3897763578274818E-3</c:v>
                </c:pt>
                <c:pt idx="1596">
                  <c:v>-4.7619047619048014E-3</c:v>
                </c:pt>
                <c:pt idx="1597">
                  <c:v>-3.1897926634768064E-3</c:v>
                </c:pt>
                <c:pt idx="1598">
                  <c:v>0</c:v>
                </c:pt>
                <c:pt idx="1599">
                  <c:v>-1.4399999999999977E-2</c:v>
                </c:pt>
                <c:pt idx="1600">
                  <c:v>-9.7402597402598216E-3</c:v>
                </c:pt>
                <c:pt idx="1601">
                  <c:v>-1.6393442622950762E-2</c:v>
                </c:pt>
                <c:pt idx="1602">
                  <c:v>0</c:v>
                </c:pt>
                <c:pt idx="1603">
                  <c:v>1.1666666666666714E-2</c:v>
                </c:pt>
                <c:pt idx="1604">
                  <c:v>6.5897858319604666E-3</c:v>
                </c:pt>
                <c:pt idx="1605">
                  <c:v>8.1833060556464523E-3</c:v>
                </c:pt>
                <c:pt idx="1606">
                  <c:v>4.8701298701299108E-3</c:v>
                </c:pt>
                <c:pt idx="1607">
                  <c:v>1.292407108239082E-2</c:v>
                </c:pt>
                <c:pt idx="1608">
                  <c:v>0</c:v>
                </c:pt>
                <c:pt idx="1609">
                  <c:v>6.3795853269537541E-3</c:v>
                </c:pt>
                <c:pt idx="1610">
                  <c:v>-1.5847860538826921E-3</c:v>
                </c:pt>
                <c:pt idx="1611">
                  <c:v>-7.9365079365079083E-3</c:v>
                </c:pt>
                <c:pt idx="1612">
                  <c:v>-1.5999999999999658E-3</c:v>
                </c:pt>
                <c:pt idx="1613">
                  <c:v>4.8076923076922047E-3</c:v>
                </c:pt>
                <c:pt idx="1614">
                  <c:v>-2.2328548644338069E-2</c:v>
                </c:pt>
                <c:pt idx="1615">
                  <c:v>9.787928221859787E-3</c:v>
                </c:pt>
                <c:pt idx="1616">
                  <c:v>6.4620355411954822E-3</c:v>
                </c:pt>
                <c:pt idx="1617">
                  <c:v>-6.4205457463884482E-3</c:v>
                </c:pt>
                <c:pt idx="1618">
                  <c:v>-1.1308562197092129E-2</c:v>
                </c:pt>
                <c:pt idx="1619">
                  <c:v>-3.2679738562092259E-3</c:v>
                </c:pt>
                <c:pt idx="1620">
                  <c:v>0</c:v>
                </c:pt>
                <c:pt idx="1621">
                  <c:v>-3.2786885245900941E-3</c:v>
                </c:pt>
                <c:pt idx="1622">
                  <c:v>3.2894736842104563E-3</c:v>
                </c:pt>
                <c:pt idx="1623">
                  <c:v>-1.3114754098360668E-2</c:v>
                </c:pt>
                <c:pt idx="1624">
                  <c:v>-8.3056478405315326E-3</c:v>
                </c:pt>
                <c:pt idx="1625">
                  <c:v>0</c:v>
                </c:pt>
                <c:pt idx="1626">
                  <c:v>1.005025125628149E-2</c:v>
                </c:pt>
                <c:pt idx="1627">
                  <c:v>3.3167495854062308E-3</c:v>
                </c:pt>
                <c:pt idx="1628">
                  <c:v>1.6528925619834359E-3</c:v>
                </c:pt>
                <c:pt idx="1629">
                  <c:v>3.3003300330033767E-3</c:v>
                </c:pt>
                <c:pt idx="1630">
                  <c:v>1.1513157894736888E-2</c:v>
                </c:pt>
                <c:pt idx="1631">
                  <c:v>-8.1300813008131235E-3</c:v>
                </c:pt>
                <c:pt idx="1632">
                  <c:v>-1.6393442622950471E-3</c:v>
                </c:pt>
                <c:pt idx="1633">
                  <c:v>0</c:v>
                </c:pt>
                <c:pt idx="1634">
                  <c:v>-8.2101806239736983E-3</c:v>
                </c:pt>
                <c:pt idx="1635">
                  <c:v>4.966887417218584E-3</c:v>
                </c:pt>
                <c:pt idx="1636">
                  <c:v>0</c:v>
                </c:pt>
                <c:pt idx="1637">
                  <c:v>4.9423393739702406E-3</c:v>
                </c:pt>
                <c:pt idx="1638">
                  <c:v>-1.9672131147540857E-2</c:v>
                </c:pt>
                <c:pt idx="1639">
                  <c:v>-1.672240802675698E-3</c:v>
                </c:pt>
                <c:pt idx="1640">
                  <c:v>2.3450586264656712E-2</c:v>
                </c:pt>
                <c:pt idx="1641">
                  <c:v>-2.291325695581024E-2</c:v>
                </c:pt>
                <c:pt idx="1642">
                  <c:v>-1.6750418760468656E-3</c:v>
                </c:pt>
                <c:pt idx="1643">
                  <c:v>1.1744966442953067E-2</c:v>
                </c:pt>
                <c:pt idx="1644">
                  <c:v>-6.633499170812609E-3</c:v>
                </c:pt>
                <c:pt idx="1645">
                  <c:v>1.669449081802999E-2</c:v>
                </c:pt>
                <c:pt idx="1646">
                  <c:v>6.5681444991789878E-3</c:v>
                </c:pt>
                <c:pt idx="1647">
                  <c:v>-2.7732463295269155E-2</c:v>
                </c:pt>
                <c:pt idx="1648">
                  <c:v>-1.1744966442953067E-2</c:v>
                </c:pt>
                <c:pt idx="1649">
                  <c:v>5.0933786078098901E-3</c:v>
                </c:pt>
                <c:pt idx="1650">
                  <c:v>1.0135135135135219E-2</c:v>
                </c:pt>
                <c:pt idx="1651">
                  <c:v>1.1705685618728996E-2</c:v>
                </c:pt>
                <c:pt idx="1652">
                  <c:v>1.4876033057851217E-2</c:v>
                </c:pt>
                <c:pt idx="1653">
                  <c:v>1.3029315960912065E-2</c:v>
                </c:pt>
                <c:pt idx="1654">
                  <c:v>-3.2154340836012176E-3</c:v>
                </c:pt>
                <c:pt idx="1655">
                  <c:v>-1.4516129032258041E-2</c:v>
                </c:pt>
                <c:pt idx="1656">
                  <c:v>-1.145662847790512E-2</c:v>
                </c:pt>
                <c:pt idx="1657">
                  <c:v>6.6225165562913968E-3</c:v>
                </c:pt>
                <c:pt idx="1658">
                  <c:v>-2.4671052631579007E-2</c:v>
                </c:pt>
                <c:pt idx="1659">
                  <c:v>-3.2040472175379343E-2</c:v>
                </c:pt>
                <c:pt idx="1660">
                  <c:v>-3.3101045296167315E-2</c:v>
                </c:pt>
                <c:pt idx="1661">
                  <c:v>0</c:v>
                </c:pt>
                <c:pt idx="1662">
                  <c:v>0</c:v>
                </c:pt>
                <c:pt idx="1663">
                  <c:v>-1.2612612612612505E-2</c:v>
                </c:pt>
                <c:pt idx="1664">
                  <c:v>-5.4744525547445709E-3</c:v>
                </c:pt>
                <c:pt idx="1665">
                  <c:v>7.3394495412844101E-3</c:v>
                </c:pt>
                <c:pt idx="1666">
                  <c:v>3.8251366120218573E-2</c:v>
                </c:pt>
                <c:pt idx="1667">
                  <c:v>2.8070175438596516E-2</c:v>
                </c:pt>
                <c:pt idx="1668">
                  <c:v>1.0238907849829284E-2</c:v>
                </c:pt>
                <c:pt idx="1669">
                  <c:v>-1.3513513513513526E-2</c:v>
                </c:pt>
                <c:pt idx="1670">
                  <c:v>-8.5616438356164084E-3</c:v>
                </c:pt>
                <c:pt idx="1671">
                  <c:v>-1.5544041450777177E-2</c:v>
                </c:pt>
                <c:pt idx="1672">
                  <c:v>-3.5087719298246421E-3</c:v>
                </c:pt>
                <c:pt idx="1673">
                  <c:v>-1.7605633802816527E-3</c:v>
                </c:pt>
                <c:pt idx="1674">
                  <c:v>-2.9982363315696637E-2</c:v>
                </c:pt>
                <c:pt idx="1675">
                  <c:v>-1.272727272727278E-2</c:v>
                </c:pt>
                <c:pt idx="1676">
                  <c:v>1.8416206261511372E-3</c:v>
                </c:pt>
                <c:pt idx="1677">
                  <c:v>-3.4926470588235364E-2</c:v>
                </c:pt>
                <c:pt idx="1678">
                  <c:v>-1.1428571428571354E-2</c:v>
                </c:pt>
                <c:pt idx="1679">
                  <c:v>-2.5048169556840225E-2</c:v>
                </c:pt>
                <c:pt idx="1680">
                  <c:v>-3.9525691699603908E-3</c:v>
                </c:pt>
                <c:pt idx="1681">
                  <c:v>-5.1587301587301543E-2</c:v>
                </c:pt>
                <c:pt idx="1682">
                  <c:v>4.3933054393305429E-2</c:v>
                </c:pt>
                <c:pt idx="1683">
                  <c:v>4.4088176352705358E-2</c:v>
                </c:pt>
                <c:pt idx="1684">
                  <c:v>3.8387715930902999E-3</c:v>
                </c:pt>
                <c:pt idx="1685">
                  <c:v>-9.5602294455068276E-3</c:v>
                </c:pt>
                <c:pt idx="1686">
                  <c:v>3.8610038610039504E-3</c:v>
                </c:pt>
                <c:pt idx="1687">
                  <c:v>-5.5769230769230772E-2</c:v>
                </c:pt>
                <c:pt idx="1688">
                  <c:v>-1.2219959266802544E-2</c:v>
                </c:pt>
                <c:pt idx="1689">
                  <c:v>3.7113402061855795E-2</c:v>
                </c:pt>
                <c:pt idx="1690">
                  <c:v>1.9880715705764985E-3</c:v>
                </c:pt>
                <c:pt idx="1691">
                  <c:v>1.9841269841269419E-3</c:v>
                </c:pt>
                <c:pt idx="1692">
                  <c:v>-1.1881188118811805E-2</c:v>
                </c:pt>
                <c:pt idx="1693">
                  <c:v>-1.8036072144288547E-2</c:v>
                </c:pt>
                <c:pt idx="1694">
                  <c:v>3.0612244897959072E-2</c:v>
                </c:pt>
                <c:pt idx="1695">
                  <c:v>-9.9009900990098664E-3</c:v>
                </c:pt>
                <c:pt idx="1696">
                  <c:v>2.5999999999999978E-2</c:v>
                </c:pt>
                <c:pt idx="1697">
                  <c:v>0</c:v>
                </c:pt>
                <c:pt idx="1698">
                  <c:v>-3.5087719298245557E-2</c:v>
                </c:pt>
                <c:pt idx="1699">
                  <c:v>-4.8484848484848526E-2</c:v>
                </c:pt>
                <c:pt idx="1700">
                  <c:v>-2.1231422505307782E-2</c:v>
                </c:pt>
                <c:pt idx="1701">
                  <c:v>3.6876355748373085E-2</c:v>
                </c:pt>
                <c:pt idx="1702">
                  <c:v>1.673640167364018E-2</c:v>
                </c:pt>
                <c:pt idx="1703">
                  <c:v>-5.7613168724279885E-2</c:v>
                </c:pt>
                <c:pt idx="1704">
                  <c:v>-3.4934497816593919E-2</c:v>
                </c:pt>
                <c:pt idx="1705">
                  <c:v>2.9411764705882328E-2</c:v>
                </c:pt>
                <c:pt idx="1706">
                  <c:v>4.8351648351648298E-2</c:v>
                </c:pt>
                <c:pt idx="1707">
                  <c:v>5.4507337526205596E-2</c:v>
                </c:pt>
                <c:pt idx="1708">
                  <c:v>-1.988071570576675E-3</c:v>
                </c:pt>
                <c:pt idx="1709">
                  <c:v>-1.5936254980079521E-2</c:v>
                </c:pt>
                <c:pt idx="1710">
                  <c:v>2.0242914979757012E-2</c:v>
                </c:pt>
                <c:pt idx="1711">
                  <c:v>-1.9841269841269771E-2</c:v>
                </c:pt>
                <c:pt idx="1712">
                  <c:v>-5.4655870445344222E-2</c:v>
                </c:pt>
                <c:pt idx="1713">
                  <c:v>1.4989293361884429E-2</c:v>
                </c:pt>
                <c:pt idx="1714">
                  <c:v>2.9535864978902884E-2</c:v>
                </c:pt>
                <c:pt idx="1715">
                  <c:v>4.5081967213114707E-2</c:v>
                </c:pt>
                <c:pt idx="1716">
                  <c:v>-3.9215686274508971E-3</c:v>
                </c:pt>
                <c:pt idx="1717">
                  <c:v>7.8740157480315029E-3</c:v>
                </c:pt>
                <c:pt idx="1718">
                  <c:v>-9.7656249999999653E-3</c:v>
                </c:pt>
                <c:pt idx="1719">
                  <c:v>-1.7751479289940801E-2</c:v>
                </c:pt>
                <c:pt idx="1720">
                  <c:v>-8.0321285140562311E-3</c:v>
                </c:pt>
                <c:pt idx="1721">
                  <c:v>3.4412955465587029E-2</c:v>
                </c:pt>
                <c:pt idx="1722">
                  <c:v>2.5440313111545966E-2</c:v>
                </c:pt>
                <c:pt idx="1723">
                  <c:v>9.5419847328243931E-3</c:v>
                </c:pt>
                <c:pt idx="1724">
                  <c:v>5.6710775047259451E-3</c:v>
                </c:pt>
                <c:pt idx="1725">
                  <c:v>-1.3157894736842158E-2</c:v>
                </c:pt>
                <c:pt idx="1726">
                  <c:v>1.904761904761898E-2</c:v>
                </c:pt>
                <c:pt idx="1727">
                  <c:v>-5.6074766355138994E-3</c:v>
                </c:pt>
                <c:pt idx="1728">
                  <c:v>1.8796992481202605E-3</c:v>
                </c:pt>
                <c:pt idx="1729">
                  <c:v>-1.1257035647279643E-2</c:v>
                </c:pt>
                <c:pt idx="1730">
                  <c:v>-1.5180265654648802E-2</c:v>
                </c:pt>
                <c:pt idx="1731">
                  <c:v>7.7071290944123374E-3</c:v>
                </c:pt>
                <c:pt idx="1732">
                  <c:v>-3.2504780114722909E-2</c:v>
                </c:pt>
                <c:pt idx="1733">
                  <c:v>3.3596837944664198E-2</c:v>
                </c:pt>
                <c:pt idx="1734">
                  <c:v>1.1472275334607955E-2</c:v>
                </c:pt>
                <c:pt idx="1735">
                  <c:v>-1.7013232514177665E-2</c:v>
                </c:pt>
                <c:pt idx="1736">
                  <c:v>-1.923076923076882E-3</c:v>
                </c:pt>
                <c:pt idx="1737">
                  <c:v>5.0096339113680111E-2</c:v>
                </c:pt>
                <c:pt idx="1738">
                  <c:v>-1.2844036697247757E-2</c:v>
                </c:pt>
                <c:pt idx="1739">
                  <c:v>-2.2304832713754667E-2</c:v>
                </c:pt>
                <c:pt idx="1740">
                  <c:v>-5.5133079847908752E-2</c:v>
                </c:pt>
                <c:pt idx="1741">
                  <c:v>0</c:v>
                </c:pt>
                <c:pt idx="1742">
                  <c:v>2.0120724346076566E-2</c:v>
                </c:pt>
                <c:pt idx="1743">
                  <c:v>-3.155818540433928E-2</c:v>
                </c:pt>
                <c:pt idx="1744">
                  <c:v>1.2219959266802364E-2</c:v>
                </c:pt>
                <c:pt idx="1745">
                  <c:v>-4.0241448692152062E-3</c:v>
                </c:pt>
                <c:pt idx="1746">
                  <c:v>-2.8282828282828396E-2</c:v>
                </c:pt>
                <c:pt idx="1747">
                  <c:v>-4.1580041580040698E-3</c:v>
                </c:pt>
                <c:pt idx="1748">
                  <c:v>3.3402922755741159E-2</c:v>
                </c:pt>
                <c:pt idx="1749">
                  <c:v>-2.0202020202020308E-2</c:v>
                </c:pt>
                <c:pt idx="1750">
                  <c:v>-2.2680412371133905E-2</c:v>
                </c:pt>
                <c:pt idx="1751">
                  <c:v>0</c:v>
                </c:pt>
                <c:pt idx="1752">
                  <c:v>6.3291139240504975E-3</c:v>
                </c:pt>
                <c:pt idx="1753">
                  <c:v>2.0964360587002209E-2</c:v>
                </c:pt>
                <c:pt idx="1754">
                  <c:v>-4.3121149897330589E-2</c:v>
                </c:pt>
                <c:pt idx="1755">
                  <c:v>-1.0729613733905541E-2</c:v>
                </c:pt>
                <c:pt idx="1756">
                  <c:v>-1.0845986984815771E-2</c:v>
                </c:pt>
                <c:pt idx="1757">
                  <c:v>-2.1929824561403044E-3</c:v>
                </c:pt>
                <c:pt idx="1758">
                  <c:v>6.593406593406648E-3</c:v>
                </c:pt>
                <c:pt idx="1759">
                  <c:v>4.8034934497816539E-2</c:v>
                </c:pt>
                <c:pt idx="1760">
                  <c:v>0</c:v>
                </c:pt>
                <c:pt idx="1761">
                  <c:v>3.3333333333333368E-2</c:v>
                </c:pt>
                <c:pt idx="1762">
                  <c:v>2.0161290322580215E-3</c:v>
                </c:pt>
                <c:pt idx="1763">
                  <c:v>1.0060362173038195E-2</c:v>
                </c:pt>
                <c:pt idx="1764">
                  <c:v>1.5936254980079698E-2</c:v>
                </c:pt>
                <c:pt idx="1765">
                  <c:v>-7.8431372549019676E-3</c:v>
                </c:pt>
                <c:pt idx="1766">
                  <c:v>-5.9288537549405853E-3</c:v>
                </c:pt>
                <c:pt idx="1767">
                  <c:v>-2.5844930417495006E-2</c:v>
                </c:pt>
                <c:pt idx="1768">
                  <c:v>2.8571428571428505E-2</c:v>
                </c:pt>
                <c:pt idx="1769">
                  <c:v>-3.3730158730158714E-2</c:v>
                </c:pt>
                <c:pt idx="1770">
                  <c:v>-1.0266940451745343E-2</c:v>
                </c:pt>
                <c:pt idx="1771">
                  <c:v>-2.2821576763485542E-2</c:v>
                </c:pt>
                <c:pt idx="1772">
                  <c:v>8.492569002123149E-3</c:v>
                </c:pt>
                <c:pt idx="1773">
                  <c:v>-1.0526315789473648E-2</c:v>
                </c:pt>
                <c:pt idx="1774">
                  <c:v>4.2553191489360792E-3</c:v>
                </c:pt>
                <c:pt idx="1775">
                  <c:v>1.4830508474576332E-2</c:v>
                </c:pt>
                <c:pt idx="1776">
                  <c:v>-8.3507306889352897E-3</c:v>
                </c:pt>
                <c:pt idx="1777">
                  <c:v>1.0526315789473648E-2</c:v>
                </c:pt>
                <c:pt idx="1778">
                  <c:v>8.3333333333333419E-3</c:v>
                </c:pt>
                <c:pt idx="1779">
                  <c:v>-2.0661157024792947E-3</c:v>
                </c:pt>
                <c:pt idx="1780">
                  <c:v>-2.0703933747411935E-2</c:v>
                </c:pt>
                <c:pt idx="1781">
                  <c:v>1.4799154334037926E-2</c:v>
                </c:pt>
                <c:pt idx="1782">
                  <c:v>8.3333333333333419E-3</c:v>
                </c:pt>
                <c:pt idx="1783">
                  <c:v>2.4793388429752088E-2</c:v>
                </c:pt>
                <c:pt idx="1784">
                  <c:v>-2.6209677419354819E-2</c:v>
                </c:pt>
                <c:pt idx="1785">
                  <c:v>-2.2774327122153274E-2</c:v>
                </c:pt>
                <c:pt idx="1786">
                  <c:v>-2.1186440677966028E-2</c:v>
                </c:pt>
                <c:pt idx="1787">
                  <c:v>-6.4935064935065468E-3</c:v>
                </c:pt>
                <c:pt idx="1788">
                  <c:v>-4.3572984749454414E-3</c:v>
                </c:pt>
                <c:pt idx="1789">
                  <c:v>2.6258205689277923E-2</c:v>
                </c:pt>
                <c:pt idx="1790">
                  <c:v>0</c:v>
                </c:pt>
                <c:pt idx="1791">
                  <c:v>-6.3965884861407777E-3</c:v>
                </c:pt>
                <c:pt idx="1792">
                  <c:v>2.1459227467810699E-3</c:v>
                </c:pt>
                <c:pt idx="1793">
                  <c:v>0</c:v>
                </c:pt>
                <c:pt idx="1794">
                  <c:v>4.2826552462527758E-3</c:v>
                </c:pt>
                <c:pt idx="1795">
                  <c:v>-2.558635394456292E-2</c:v>
                </c:pt>
                <c:pt idx="1796">
                  <c:v>1.3129102844638864E-2</c:v>
                </c:pt>
                <c:pt idx="1797">
                  <c:v>-1.511879049676032E-2</c:v>
                </c:pt>
                <c:pt idx="1798">
                  <c:v>-6.5789473684209126E-3</c:v>
                </c:pt>
                <c:pt idx="1799">
                  <c:v>0</c:v>
                </c:pt>
                <c:pt idx="1800">
                  <c:v>-1.545253863134664E-2</c:v>
                </c:pt>
                <c:pt idx="1801">
                  <c:v>3.1390134529147913E-2</c:v>
                </c:pt>
                <c:pt idx="1802">
                  <c:v>-1.0869565217391266E-2</c:v>
                </c:pt>
                <c:pt idx="1803">
                  <c:v>-1.098901098901095E-2</c:v>
                </c:pt>
                <c:pt idx="1804">
                  <c:v>0</c:v>
                </c:pt>
                <c:pt idx="1805">
                  <c:v>2.2222222222222143E-2</c:v>
                </c:pt>
                <c:pt idx="1806">
                  <c:v>4.3478260869566224E-3</c:v>
                </c:pt>
                <c:pt idx="1807">
                  <c:v>1.0822510822510784E-2</c:v>
                </c:pt>
                <c:pt idx="1808">
                  <c:v>4.2826552462527758E-3</c:v>
                </c:pt>
                <c:pt idx="1809">
                  <c:v>0</c:v>
                </c:pt>
                <c:pt idx="1810">
                  <c:v>2.1321961620468627E-3</c:v>
                </c:pt>
                <c:pt idx="1811">
                  <c:v>6.3829787234043079E-3</c:v>
                </c:pt>
                <c:pt idx="1812">
                  <c:v>-1.2684989429175579E-2</c:v>
                </c:pt>
                <c:pt idx="1813">
                  <c:v>-4.2826552462525858E-3</c:v>
                </c:pt>
                <c:pt idx="1814">
                  <c:v>8.6021505376344155E-3</c:v>
                </c:pt>
                <c:pt idx="1815">
                  <c:v>-6.3965884861407777E-3</c:v>
                </c:pt>
                <c:pt idx="1816">
                  <c:v>-8.5836909871244704E-3</c:v>
                </c:pt>
                <c:pt idx="1817">
                  <c:v>8.6580086580086649E-3</c:v>
                </c:pt>
                <c:pt idx="1818">
                  <c:v>1.9313304721030013E-2</c:v>
                </c:pt>
                <c:pt idx="1819">
                  <c:v>-4.2105263157893843E-3</c:v>
                </c:pt>
                <c:pt idx="1820">
                  <c:v>-1.2684989429175579E-2</c:v>
                </c:pt>
                <c:pt idx="1821">
                  <c:v>-2.9978586723768668E-2</c:v>
                </c:pt>
                <c:pt idx="1822">
                  <c:v>-4.4150110375276953E-3</c:v>
                </c:pt>
                <c:pt idx="1823">
                  <c:v>-6.6518847006650471E-3</c:v>
                </c:pt>
                <c:pt idx="1824">
                  <c:v>0</c:v>
                </c:pt>
                <c:pt idx="1825">
                  <c:v>-8.928571428571435E-3</c:v>
                </c:pt>
                <c:pt idx="1826">
                  <c:v>1.3513513513513424E-2</c:v>
                </c:pt>
                <c:pt idx="1827">
                  <c:v>2.2222222222221749E-3</c:v>
                </c:pt>
                <c:pt idx="1828">
                  <c:v>-6.6518847006650471E-3</c:v>
                </c:pt>
                <c:pt idx="1829">
                  <c:v>-2.4553571428571497E-2</c:v>
                </c:pt>
                <c:pt idx="1830">
                  <c:v>-6.8649885583524596E-3</c:v>
                </c:pt>
                <c:pt idx="1831">
                  <c:v>4.6082949308756827E-3</c:v>
                </c:pt>
                <c:pt idx="1832">
                  <c:v>0</c:v>
                </c:pt>
                <c:pt idx="1833">
                  <c:v>-1.6055045871559696E-2</c:v>
                </c:pt>
                <c:pt idx="1834">
                  <c:v>2.5641025641025716E-2</c:v>
                </c:pt>
                <c:pt idx="1835">
                  <c:v>0</c:v>
                </c:pt>
                <c:pt idx="1836">
                  <c:v>6.8181818181816721E-3</c:v>
                </c:pt>
                <c:pt idx="1837">
                  <c:v>2.2573363431151364E-2</c:v>
                </c:pt>
                <c:pt idx="1838">
                  <c:v>1.5452538631346444E-2</c:v>
                </c:pt>
                <c:pt idx="1839">
                  <c:v>-2.1739130434782145E-3</c:v>
                </c:pt>
                <c:pt idx="1840">
                  <c:v>-1.3071895424836517E-2</c:v>
                </c:pt>
                <c:pt idx="1841">
                  <c:v>-1.1037527593818946E-2</c:v>
                </c:pt>
                <c:pt idx="1842">
                  <c:v>-1.3392857142857253E-2</c:v>
                </c:pt>
                <c:pt idx="1843">
                  <c:v>-1.5837104072398255E-2</c:v>
                </c:pt>
                <c:pt idx="1844">
                  <c:v>-6.8965517241377844E-3</c:v>
                </c:pt>
                <c:pt idx="1845">
                  <c:v>-2.0833333333333297E-2</c:v>
                </c:pt>
                <c:pt idx="1846">
                  <c:v>-1.1820330969267306E-2</c:v>
                </c:pt>
                <c:pt idx="1847">
                  <c:v>1.9138755980861261E-2</c:v>
                </c:pt>
                <c:pt idx="1848">
                  <c:v>-2.347417840375537E-3</c:v>
                </c:pt>
                <c:pt idx="1849">
                  <c:v>-2.5882352941176547E-2</c:v>
                </c:pt>
                <c:pt idx="1850">
                  <c:v>-2.6570048309178609E-2</c:v>
                </c:pt>
                <c:pt idx="1851">
                  <c:v>-7.4441687344913767E-3</c:v>
                </c:pt>
                <c:pt idx="1852">
                  <c:v>-2.7499999999999969E-2</c:v>
                </c:pt>
                <c:pt idx="1853">
                  <c:v>1.7994858611825152E-2</c:v>
                </c:pt>
                <c:pt idx="1854">
                  <c:v>-1.5151515151515166E-2</c:v>
                </c:pt>
                <c:pt idx="1855">
                  <c:v>-2.8205128205128174E-2</c:v>
                </c:pt>
                <c:pt idx="1856">
                  <c:v>0</c:v>
                </c:pt>
                <c:pt idx="1857">
                  <c:v>2.9023746701846934E-2</c:v>
                </c:pt>
                <c:pt idx="1858">
                  <c:v>-7.9487179487179496E-2</c:v>
                </c:pt>
                <c:pt idx="1859">
                  <c:v>-3.0640668523676848E-2</c:v>
                </c:pt>
                <c:pt idx="1860">
                  <c:v>3.1609195402298812E-2</c:v>
                </c:pt>
                <c:pt idx="1861">
                  <c:v>-2.785515320334252E-2</c:v>
                </c:pt>
                <c:pt idx="1862">
                  <c:v>1.7191977077363783E-2</c:v>
                </c:pt>
                <c:pt idx="1863">
                  <c:v>1.1267605633802828E-2</c:v>
                </c:pt>
                <c:pt idx="1864">
                  <c:v>-8.3565459610027322E-3</c:v>
                </c:pt>
                <c:pt idx="1865">
                  <c:v>1.1235955056179785E-2</c:v>
                </c:pt>
                <c:pt idx="1866">
                  <c:v>-2.222222222222224E-2</c:v>
                </c:pt>
                <c:pt idx="1867">
                  <c:v>-3.1249999999999965E-2</c:v>
                </c:pt>
                <c:pt idx="1868">
                  <c:v>8.7976539589442234E-3</c:v>
                </c:pt>
                <c:pt idx="1869">
                  <c:v>1.1627906976744196E-2</c:v>
                </c:pt>
                <c:pt idx="1870">
                  <c:v>2.8735632183908073E-2</c:v>
                </c:pt>
                <c:pt idx="1871">
                  <c:v>-1.3966480446927448E-2</c:v>
                </c:pt>
                <c:pt idx="1872">
                  <c:v>-3.1161473087818664E-2</c:v>
                </c:pt>
                <c:pt idx="1873">
                  <c:v>3.2163742690058443E-2</c:v>
                </c:pt>
                <c:pt idx="1874">
                  <c:v>-5.6657223796034049E-3</c:v>
                </c:pt>
                <c:pt idx="1875">
                  <c:v>-2.849002849002839E-2</c:v>
                </c:pt>
                <c:pt idx="1876">
                  <c:v>-2.3460410557184772E-2</c:v>
                </c:pt>
                <c:pt idx="1877">
                  <c:v>-9.0090090090090835E-3</c:v>
                </c:pt>
                <c:pt idx="1878">
                  <c:v>-6.0606060606060667E-3</c:v>
                </c:pt>
                <c:pt idx="1879">
                  <c:v>3.6585365853658569E-2</c:v>
                </c:pt>
                <c:pt idx="1880">
                  <c:v>-1.1764705882352951E-2</c:v>
                </c:pt>
                <c:pt idx="1881">
                  <c:v>2.3809523809523832E-2</c:v>
                </c:pt>
                <c:pt idx="1882">
                  <c:v>-3.1976744186046478E-2</c:v>
                </c:pt>
                <c:pt idx="1883">
                  <c:v>1.8018018018018035E-2</c:v>
                </c:pt>
                <c:pt idx="1884">
                  <c:v>0</c:v>
                </c:pt>
                <c:pt idx="1885">
                  <c:v>-3.8348082595870303E-2</c:v>
                </c:pt>
                <c:pt idx="1886">
                  <c:v>-3.3742331288343523E-2</c:v>
                </c:pt>
                <c:pt idx="1887">
                  <c:v>-2.8571428571428525E-2</c:v>
                </c:pt>
                <c:pt idx="1888">
                  <c:v>6.5359477124183061E-3</c:v>
                </c:pt>
                <c:pt idx="1889">
                  <c:v>3.2467532467531776E-3</c:v>
                </c:pt>
                <c:pt idx="1890">
                  <c:v>3.8834951456310718E-2</c:v>
                </c:pt>
                <c:pt idx="1891">
                  <c:v>-9.3457943925233031E-3</c:v>
                </c:pt>
                <c:pt idx="1892">
                  <c:v>3.1446540880503034E-2</c:v>
                </c:pt>
                <c:pt idx="1893">
                  <c:v>-1.8292682926829149E-2</c:v>
                </c:pt>
                <c:pt idx="1894">
                  <c:v>4.9689440993788726E-2</c:v>
                </c:pt>
                <c:pt idx="1895">
                  <c:v>-1.1834319526627229E-2</c:v>
                </c:pt>
                <c:pt idx="1896">
                  <c:v>8.9820359281437868E-3</c:v>
                </c:pt>
                <c:pt idx="1897">
                  <c:v>0</c:v>
                </c:pt>
                <c:pt idx="1898">
                  <c:v>1.1869436201780426E-2</c:v>
                </c:pt>
                <c:pt idx="1899">
                  <c:v>2.63929618768328E-2</c:v>
                </c:pt>
                <c:pt idx="1900">
                  <c:v>-5.1428571428571476E-2</c:v>
                </c:pt>
                <c:pt idx="1901">
                  <c:v>4.8192771084337394E-2</c:v>
                </c:pt>
                <c:pt idx="1902">
                  <c:v>5.7471264367816143E-3</c:v>
                </c:pt>
                <c:pt idx="1903">
                  <c:v>2.8571428571427964E-3</c:v>
                </c:pt>
                <c:pt idx="1904">
                  <c:v>3.4188034188034219E-2</c:v>
                </c:pt>
                <c:pt idx="1905">
                  <c:v>-4.6831955922864994E-2</c:v>
                </c:pt>
                <c:pt idx="1906">
                  <c:v>-1.4450867052023071E-2</c:v>
                </c:pt>
                <c:pt idx="1907">
                  <c:v>2.3460410557184772E-2</c:v>
                </c:pt>
                <c:pt idx="1908">
                  <c:v>2.0057306590257833E-2</c:v>
                </c:pt>
                <c:pt idx="1909">
                  <c:v>4.4943820224719142E-2</c:v>
                </c:pt>
                <c:pt idx="1910">
                  <c:v>0</c:v>
                </c:pt>
                <c:pt idx="1911">
                  <c:v>8.0645161290322058E-3</c:v>
                </c:pt>
                <c:pt idx="1912">
                  <c:v>-6.133333333333333E-2</c:v>
                </c:pt>
                <c:pt idx="1913">
                  <c:v>-3.4090909090909123E-2</c:v>
                </c:pt>
                <c:pt idx="1914">
                  <c:v>-2.941176470588238E-2</c:v>
                </c:pt>
                <c:pt idx="1915">
                  <c:v>-9.0909090909090315E-3</c:v>
                </c:pt>
                <c:pt idx="1916">
                  <c:v>3.0581039755351032E-3</c:v>
                </c:pt>
                <c:pt idx="1917">
                  <c:v>1.8292682926829285E-2</c:v>
                </c:pt>
                <c:pt idx="1918">
                  <c:v>-5.6886227544910163E-2</c:v>
                </c:pt>
                <c:pt idx="1919">
                  <c:v>1.2698412698412711E-2</c:v>
                </c:pt>
                <c:pt idx="1920">
                  <c:v>-3.448275862068962E-2</c:v>
                </c:pt>
                <c:pt idx="1921">
                  <c:v>2.2727272727272676E-2</c:v>
                </c:pt>
                <c:pt idx="1922">
                  <c:v>-3.1746031746031069E-3</c:v>
                </c:pt>
                <c:pt idx="1923">
                  <c:v>-3.1847133757962518E-3</c:v>
                </c:pt>
                <c:pt idx="1924">
                  <c:v>-7.0287539936102164E-2</c:v>
                </c:pt>
                <c:pt idx="1925">
                  <c:v>-2.7491408934707928E-2</c:v>
                </c:pt>
                <c:pt idx="1926">
                  <c:v>-5.6537102473498281E-2</c:v>
                </c:pt>
                <c:pt idx="1927">
                  <c:v>-7.4906367041198572E-3</c:v>
                </c:pt>
                <c:pt idx="1928">
                  <c:v>6.7924528301886861E-2</c:v>
                </c:pt>
                <c:pt idx="1929">
                  <c:v>3.5335689045936425E-2</c:v>
                </c:pt>
                <c:pt idx="1930">
                  <c:v>2.047781569965872E-2</c:v>
                </c:pt>
                <c:pt idx="1931">
                  <c:v>-1.3377926421404692E-2</c:v>
                </c:pt>
                <c:pt idx="1932">
                  <c:v>-1.3559322033898317E-2</c:v>
                </c:pt>
                <c:pt idx="1933">
                  <c:v>-6.5292096219931248E-2</c:v>
                </c:pt>
                <c:pt idx="1934">
                  <c:v>5.5147058823529375E-2</c:v>
                </c:pt>
                <c:pt idx="1935">
                  <c:v>8.362369337979085E-2</c:v>
                </c:pt>
                <c:pt idx="1936">
                  <c:v>2.5723472668810313E-2</c:v>
                </c:pt>
                <c:pt idx="1937">
                  <c:v>-1.2539184952978068E-2</c:v>
                </c:pt>
                <c:pt idx="1938">
                  <c:v>-1.5873015873015817E-2</c:v>
                </c:pt>
                <c:pt idx="1939">
                  <c:v>-1.6129032258064602E-2</c:v>
                </c:pt>
                <c:pt idx="1940">
                  <c:v>0</c:v>
                </c:pt>
                <c:pt idx="1941">
                  <c:v>3.2786885245902398E-3</c:v>
                </c:pt>
                <c:pt idx="1942">
                  <c:v>-3.2679738562092259E-3</c:v>
                </c:pt>
                <c:pt idx="1943">
                  <c:v>6.8852459016393433E-2</c:v>
                </c:pt>
                <c:pt idx="1944">
                  <c:v>2.7607361963190278E-2</c:v>
                </c:pt>
                <c:pt idx="1945">
                  <c:v>-2.9850746268657406E-3</c:v>
                </c:pt>
                <c:pt idx="1946">
                  <c:v>0</c:v>
                </c:pt>
                <c:pt idx="1947">
                  <c:v>-4.1916167664670566E-2</c:v>
                </c:pt>
                <c:pt idx="1948">
                  <c:v>-2.5000000000000022E-2</c:v>
                </c:pt>
                <c:pt idx="1949">
                  <c:v>0</c:v>
                </c:pt>
                <c:pt idx="1950">
                  <c:v>1.9230769230769246E-2</c:v>
                </c:pt>
                <c:pt idx="1951">
                  <c:v>-3.1446540880503871E-3</c:v>
                </c:pt>
                <c:pt idx="1952">
                  <c:v>-1.2618296529968466E-2</c:v>
                </c:pt>
                <c:pt idx="1953">
                  <c:v>-1.9169329073482445E-2</c:v>
                </c:pt>
                <c:pt idx="1954">
                  <c:v>2.605863192182413E-2</c:v>
                </c:pt>
                <c:pt idx="1955">
                  <c:v>2.2222222222222313E-2</c:v>
                </c:pt>
                <c:pt idx="1956">
                  <c:v>2.4844720496894294E-2</c:v>
                </c:pt>
                <c:pt idx="1957">
                  <c:v>-9.0909090909090315E-3</c:v>
                </c:pt>
                <c:pt idx="1958">
                  <c:v>6.7278287461773764E-2</c:v>
                </c:pt>
                <c:pt idx="1959">
                  <c:v>2.8653295128939726E-2</c:v>
                </c:pt>
                <c:pt idx="1960">
                  <c:v>-2.2284122562674116E-2</c:v>
                </c:pt>
                <c:pt idx="1961">
                  <c:v>1.4245014245014322E-2</c:v>
                </c:pt>
                <c:pt idx="1962">
                  <c:v>2.2471910112359571E-2</c:v>
                </c:pt>
                <c:pt idx="1963">
                  <c:v>-5.4945054945054993E-3</c:v>
                </c:pt>
                <c:pt idx="1964">
                  <c:v>4.4198895027624224E-2</c:v>
                </c:pt>
                <c:pt idx="1965">
                  <c:v>0</c:v>
                </c:pt>
                <c:pt idx="1966">
                  <c:v>-1.0582010582010474E-2</c:v>
                </c:pt>
                <c:pt idx="1967">
                  <c:v>2.6737967914437933E-3</c:v>
                </c:pt>
                <c:pt idx="1968">
                  <c:v>-1.0666666666666677E-2</c:v>
                </c:pt>
                <c:pt idx="1969">
                  <c:v>1.8867924528301844E-2</c:v>
                </c:pt>
                <c:pt idx="1970">
                  <c:v>-5.2910052910052959E-3</c:v>
                </c:pt>
                <c:pt idx="1971">
                  <c:v>7.9787234042553862E-3</c:v>
                </c:pt>
                <c:pt idx="1972">
                  <c:v>-3.1662269129287629E-2</c:v>
                </c:pt>
                <c:pt idx="1973">
                  <c:v>-8.1743869209808737E-3</c:v>
                </c:pt>
                <c:pt idx="1974">
                  <c:v>-3.0219780219780307E-2</c:v>
                </c:pt>
                <c:pt idx="1975">
                  <c:v>1.133144475920681E-2</c:v>
                </c:pt>
                <c:pt idx="1976">
                  <c:v>3.0812324929972081E-2</c:v>
                </c:pt>
                <c:pt idx="1977">
                  <c:v>1.3586956521739081E-2</c:v>
                </c:pt>
                <c:pt idx="1978">
                  <c:v>-1.0723860589812341E-2</c:v>
                </c:pt>
                <c:pt idx="1979">
                  <c:v>2.7100271002710053E-2</c:v>
                </c:pt>
                <c:pt idx="1980">
                  <c:v>-2.6385224274406943E-3</c:v>
                </c:pt>
                <c:pt idx="1981">
                  <c:v>-1.8518518518518476E-2</c:v>
                </c:pt>
                <c:pt idx="1982">
                  <c:v>0</c:v>
                </c:pt>
                <c:pt idx="1983">
                  <c:v>1.6172506738544489E-2</c:v>
                </c:pt>
                <c:pt idx="1984">
                  <c:v>-5.3050397877984134E-3</c:v>
                </c:pt>
                <c:pt idx="1985">
                  <c:v>5.3333333333333384E-3</c:v>
                </c:pt>
                <c:pt idx="1986">
                  <c:v>4.5092838196286456E-2</c:v>
                </c:pt>
                <c:pt idx="1987">
                  <c:v>3.2994923857868105E-2</c:v>
                </c:pt>
                <c:pt idx="1988">
                  <c:v>2.4570024570024045E-3</c:v>
                </c:pt>
                <c:pt idx="1989">
                  <c:v>-2.4509803921568648E-2</c:v>
                </c:pt>
                <c:pt idx="1990">
                  <c:v>0</c:v>
                </c:pt>
                <c:pt idx="1991">
                  <c:v>-2.512562814070354E-2</c:v>
                </c:pt>
                <c:pt idx="1992">
                  <c:v>1.546391752577321E-2</c:v>
                </c:pt>
                <c:pt idx="1993">
                  <c:v>1.01522842639594E-2</c:v>
                </c:pt>
                <c:pt idx="1994">
                  <c:v>0</c:v>
                </c:pt>
                <c:pt idx="1995">
                  <c:v>-7.5376884422110064E-3</c:v>
                </c:pt>
                <c:pt idx="1996">
                  <c:v>1.2658227848101221E-2</c:v>
                </c:pt>
                <c:pt idx="1997">
                  <c:v>-2.4999999999999467E-3</c:v>
                </c:pt>
                <c:pt idx="1998">
                  <c:v>0</c:v>
                </c:pt>
                <c:pt idx="1999">
                  <c:v>2.5062656641603475E-3</c:v>
                </c:pt>
                <c:pt idx="2000">
                  <c:v>-2.0000000000000018E-2</c:v>
                </c:pt>
                <c:pt idx="2001">
                  <c:v>0</c:v>
                </c:pt>
                <c:pt idx="2002">
                  <c:v>-1.5306122448979605E-2</c:v>
                </c:pt>
                <c:pt idx="2003">
                  <c:v>-5.1813471502590719E-3</c:v>
                </c:pt>
                <c:pt idx="2004">
                  <c:v>-1.3020833333333287E-2</c:v>
                </c:pt>
                <c:pt idx="2005">
                  <c:v>-5.2770448548812715E-3</c:v>
                </c:pt>
                <c:pt idx="2006">
                  <c:v>2.6525198938992064E-2</c:v>
                </c:pt>
                <c:pt idx="2007">
                  <c:v>5.1679586563307539E-3</c:v>
                </c:pt>
                <c:pt idx="2008">
                  <c:v>5.1413881748072028E-3</c:v>
                </c:pt>
                <c:pt idx="2009">
                  <c:v>-1.7902813299232809E-2</c:v>
                </c:pt>
                <c:pt idx="2010">
                  <c:v>3.1250000000000028E-2</c:v>
                </c:pt>
                <c:pt idx="2011">
                  <c:v>0</c:v>
                </c:pt>
                <c:pt idx="2012">
                  <c:v>1.0101010101010111E-2</c:v>
                </c:pt>
                <c:pt idx="2013">
                  <c:v>0</c:v>
                </c:pt>
                <c:pt idx="2014">
                  <c:v>4.9999999999998934E-3</c:v>
                </c:pt>
                <c:pt idx="2015">
                  <c:v>-7.4626865671640211E-3</c:v>
                </c:pt>
                <c:pt idx="2016">
                  <c:v>-1.0025062656641612E-2</c:v>
                </c:pt>
                <c:pt idx="2017">
                  <c:v>-2.0253164556962043E-2</c:v>
                </c:pt>
                <c:pt idx="2018">
                  <c:v>-5.1679586563307539E-3</c:v>
                </c:pt>
                <c:pt idx="2019">
                  <c:v>-7.7922077922078564E-3</c:v>
                </c:pt>
                <c:pt idx="2020">
                  <c:v>-7.8534031413612058E-3</c:v>
                </c:pt>
                <c:pt idx="2021">
                  <c:v>1.0554089709762543E-2</c:v>
                </c:pt>
                <c:pt idx="2022">
                  <c:v>-2.6109660574413136E-3</c:v>
                </c:pt>
                <c:pt idx="2023">
                  <c:v>2.6178010471204793E-3</c:v>
                </c:pt>
                <c:pt idx="2024">
                  <c:v>-5.2219321148825109E-3</c:v>
                </c:pt>
                <c:pt idx="2025">
                  <c:v>0</c:v>
                </c:pt>
                <c:pt idx="2026">
                  <c:v>1.8372703412073449E-2</c:v>
                </c:pt>
                <c:pt idx="2027">
                  <c:v>1.2886597938144399E-2</c:v>
                </c:pt>
                <c:pt idx="2028">
                  <c:v>1.0178117048346065E-2</c:v>
                </c:pt>
                <c:pt idx="2029">
                  <c:v>0</c:v>
                </c:pt>
                <c:pt idx="2030">
                  <c:v>-2.5188916876574888E-3</c:v>
                </c:pt>
                <c:pt idx="2031">
                  <c:v>2.2727272727272693E-2</c:v>
                </c:pt>
                <c:pt idx="2032">
                  <c:v>9.8765432098765517E-3</c:v>
                </c:pt>
                <c:pt idx="2033">
                  <c:v>4.8899755501223621E-3</c:v>
                </c:pt>
                <c:pt idx="2034">
                  <c:v>2.6763990267639762E-2</c:v>
                </c:pt>
                <c:pt idx="2035">
                  <c:v>-9.4786729857819999E-3</c:v>
                </c:pt>
                <c:pt idx="2036">
                  <c:v>4.7846889952154218E-3</c:v>
                </c:pt>
                <c:pt idx="2037">
                  <c:v>-1.4285714285714403E-2</c:v>
                </c:pt>
                <c:pt idx="2038">
                  <c:v>1.4492753623188527E-2</c:v>
                </c:pt>
                <c:pt idx="2039">
                  <c:v>2.1428571428571394E-2</c:v>
                </c:pt>
                <c:pt idx="2040">
                  <c:v>-3.9627039627039611E-2</c:v>
                </c:pt>
                <c:pt idx="2041">
                  <c:v>-2.4271844660193657E-3</c:v>
                </c:pt>
                <c:pt idx="2042">
                  <c:v>-4.8661800486619125E-3</c:v>
                </c:pt>
                <c:pt idx="2043">
                  <c:v>-4.8899755501221453E-3</c:v>
                </c:pt>
                <c:pt idx="2044">
                  <c:v>1.2285012285012241E-2</c:v>
                </c:pt>
                <c:pt idx="2045">
                  <c:v>-4.8543689320389473E-3</c:v>
                </c:pt>
                <c:pt idx="2046">
                  <c:v>-2.4390243902438508E-3</c:v>
                </c:pt>
                <c:pt idx="2047">
                  <c:v>-2.4449877750610726E-3</c:v>
                </c:pt>
                <c:pt idx="2048">
                  <c:v>0</c:v>
                </c:pt>
                <c:pt idx="2049">
                  <c:v>-2.4509803921568107E-3</c:v>
                </c:pt>
                <c:pt idx="2050">
                  <c:v>4.9140049140048089E-3</c:v>
                </c:pt>
                <c:pt idx="2051">
                  <c:v>-7.3349633251834348E-3</c:v>
                </c:pt>
                <c:pt idx="2052">
                  <c:v>1.2315270935960767E-2</c:v>
                </c:pt>
                <c:pt idx="2053">
                  <c:v>-1.2165450121654674E-2</c:v>
                </c:pt>
                <c:pt idx="2054">
                  <c:v>-1.2315270935960548E-2</c:v>
                </c:pt>
                <c:pt idx="2055">
                  <c:v>1.4962593516209601E-2</c:v>
                </c:pt>
                <c:pt idx="2056">
                  <c:v>1.2285012285012241E-2</c:v>
                </c:pt>
                <c:pt idx="2057">
                  <c:v>-1.2135922330097044E-2</c:v>
                </c:pt>
                <c:pt idx="2058">
                  <c:v>7.3710073710072134E-3</c:v>
                </c:pt>
                <c:pt idx="2059">
                  <c:v>-7.3170731707315516E-3</c:v>
                </c:pt>
                <c:pt idx="2060">
                  <c:v>-2.4570024570024589E-2</c:v>
                </c:pt>
                <c:pt idx="2061">
                  <c:v>-3.0226700251889196E-2</c:v>
                </c:pt>
                <c:pt idx="2062">
                  <c:v>-4.1558441558441593E-2</c:v>
                </c:pt>
                <c:pt idx="2063">
                  <c:v>2.4390243902438987E-2</c:v>
                </c:pt>
                <c:pt idx="2064">
                  <c:v>-1.3227513227513182E-2</c:v>
                </c:pt>
                <c:pt idx="2065">
                  <c:v>-5.3619302949061707E-3</c:v>
                </c:pt>
                <c:pt idx="2066">
                  <c:v>1.6172506738544489E-2</c:v>
                </c:pt>
                <c:pt idx="2067">
                  <c:v>-1.3262599469495973E-2</c:v>
                </c:pt>
                <c:pt idx="2068">
                  <c:v>2.1505376344085919E-2</c:v>
                </c:pt>
                <c:pt idx="2069">
                  <c:v>7.8947368421053293E-3</c:v>
                </c:pt>
                <c:pt idx="2070">
                  <c:v>-5.2219321148825109E-3</c:v>
                </c:pt>
                <c:pt idx="2071">
                  <c:v>-3.1496062992126012E-2</c:v>
                </c:pt>
                <c:pt idx="2072">
                  <c:v>-2.710027100270945E-3</c:v>
                </c:pt>
                <c:pt idx="2073">
                  <c:v>2.1739130434782507E-2</c:v>
                </c:pt>
                <c:pt idx="2074">
                  <c:v>-1.8617021276595702E-2</c:v>
                </c:pt>
                <c:pt idx="2075">
                  <c:v>-2.4390243902438987E-2</c:v>
                </c:pt>
                <c:pt idx="2076">
                  <c:v>3.611111111111108E-2</c:v>
                </c:pt>
                <c:pt idx="2077">
                  <c:v>1.0723860589812341E-2</c:v>
                </c:pt>
                <c:pt idx="2078">
                  <c:v>-4.2440318302387307E-2</c:v>
                </c:pt>
                <c:pt idx="2079">
                  <c:v>2.2160664819944619E-2</c:v>
                </c:pt>
                <c:pt idx="2080">
                  <c:v>2.7100271002710053E-2</c:v>
                </c:pt>
                <c:pt idx="2081">
                  <c:v>-1.319261213720312E-2</c:v>
                </c:pt>
                <c:pt idx="2082">
                  <c:v>1.8716577540106909E-2</c:v>
                </c:pt>
                <c:pt idx="2083">
                  <c:v>2.0997375328084007E-2</c:v>
                </c:pt>
                <c:pt idx="2084">
                  <c:v>-5.1413881748072028E-3</c:v>
                </c:pt>
                <c:pt idx="2085">
                  <c:v>1.0335917312661508E-2</c:v>
                </c:pt>
                <c:pt idx="2086">
                  <c:v>3.8363171355498583E-2</c:v>
                </c:pt>
                <c:pt idx="2087">
                  <c:v>-1.7241379310344682E-2</c:v>
                </c:pt>
                <c:pt idx="2088">
                  <c:v>-1.0025062656641612E-2</c:v>
                </c:pt>
                <c:pt idx="2089">
                  <c:v>7.5949367088607098E-3</c:v>
                </c:pt>
                <c:pt idx="2090">
                  <c:v>3.0150753768844137E-2</c:v>
                </c:pt>
                <c:pt idx="2091">
                  <c:v>2.4390243902440672E-3</c:v>
                </c:pt>
                <c:pt idx="2092">
                  <c:v>-9.7323600973236082E-3</c:v>
                </c:pt>
                <c:pt idx="2093">
                  <c:v>-1.7199017199017268E-2</c:v>
                </c:pt>
                <c:pt idx="2094">
                  <c:v>1.0000000000000009E-2</c:v>
                </c:pt>
                <c:pt idx="2095">
                  <c:v>-1.4851485148514865E-2</c:v>
                </c:pt>
                <c:pt idx="2096">
                  <c:v>5.0251256281407079E-3</c:v>
                </c:pt>
                <c:pt idx="2097">
                  <c:v>-4.7499999999999987E-2</c:v>
                </c:pt>
                <c:pt idx="2098">
                  <c:v>-2.362204724409445E-2</c:v>
                </c:pt>
                <c:pt idx="2099">
                  <c:v>-1.8817204301075346E-2</c:v>
                </c:pt>
                <c:pt idx="2100">
                  <c:v>-5.4794520547945258E-3</c:v>
                </c:pt>
                <c:pt idx="2101">
                  <c:v>2.479338842975215E-2</c:v>
                </c:pt>
                <c:pt idx="2102">
                  <c:v>-2.1505376344086041E-2</c:v>
                </c:pt>
                <c:pt idx="2103">
                  <c:v>2.7472527472526885E-3</c:v>
                </c:pt>
                <c:pt idx="2104">
                  <c:v>2.1917808219178103E-2</c:v>
                </c:pt>
                <c:pt idx="2105">
                  <c:v>-1.3404825737265367E-2</c:v>
                </c:pt>
                <c:pt idx="2106">
                  <c:v>1.9021739130434739E-2</c:v>
                </c:pt>
                <c:pt idx="2107">
                  <c:v>4.5333333333333316E-2</c:v>
                </c:pt>
                <c:pt idx="2108">
                  <c:v>-5.1020408163265354E-3</c:v>
                </c:pt>
                <c:pt idx="2109">
                  <c:v>-5.1282051282051325E-3</c:v>
                </c:pt>
                <c:pt idx="2110">
                  <c:v>0</c:v>
                </c:pt>
                <c:pt idx="2111">
                  <c:v>-1.2886597938144284E-2</c:v>
                </c:pt>
                <c:pt idx="2112">
                  <c:v>-2.6109660574412556E-2</c:v>
                </c:pt>
                <c:pt idx="2113">
                  <c:v>5.3619302949061707E-3</c:v>
                </c:pt>
                <c:pt idx="2114">
                  <c:v>7.9999999999999481E-3</c:v>
                </c:pt>
                <c:pt idx="2115">
                  <c:v>2.6455026455026481E-2</c:v>
                </c:pt>
                <c:pt idx="2116">
                  <c:v>2.5773195876288683E-2</c:v>
                </c:pt>
                <c:pt idx="2117">
                  <c:v>1.5075376884422124E-2</c:v>
                </c:pt>
                <c:pt idx="2118">
                  <c:v>0</c:v>
                </c:pt>
                <c:pt idx="2119">
                  <c:v>-9.9009900990099098E-3</c:v>
                </c:pt>
                <c:pt idx="2120">
                  <c:v>2.2499999999999964E-2</c:v>
                </c:pt>
                <c:pt idx="2121">
                  <c:v>0</c:v>
                </c:pt>
                <c:pt idx="2122">
                  <c:v>7.3349633251834348E-3</c:v>
                </c:pt>
                <c:pt idx="2123">
                  <c:v>2.1844660194174723E-2</c:v>
                </c:pt>
                <c:pt idx="2124">
                  <c:v>-4.7505938242279272E-3</c:v>
                </c:pt>
                <c:pt idx="2125">
                  <c:v>9.5465393794749477E-3</c:v>
                </c:pt>
                <c:pt idx="2126">
                  <c:v>4.7281323877067542E-3</c:v>
                </c:pt>
                <c:pt idx="2127">
                  <c:v>-7.0588235294118231E-3</c:v>
                </c:pt>
                <c:pt idx="2128">
                  <c:v>7.1090047393365524E-3</c:v>
                </c:pt>
                <c:pt idx="2129">
                  <c:v>-9.4117647058823608E-3</c:v>
                </c:pt>
                <c:pt idx="2130">
                  <c:v>0</c:v>
                </c:pt>
                <c:pt idx="2131">
                  <c:v>9.5011876484560661E-3</c:v>
                </c:pt>
                <c:pt idx="2132">
                  <c:v>-2.3529411764705382E-3</c:v>
                </c:pt>
                <c:pt idx="2133">
                  <c:v>7.0754716981130568E-3</c:v>
                </c:pt>
                <c:pt idx="2134">
                  <c:v>-2.3419203747072101E-3</c:v>
                </c:pt>
                <c:pt idx="2135">
                  <c:v>-4.6948356807510741E-3</c:v>
                </c:pt>
                <c:pt idx="2136">
                  <c:v>-9.4339622641509517E-3</c:v>
                </c:pt>
                <c:pt idx="2137">
                  <c:v>-4.7619047619048716E-3</c:v>
                </c:pt>
                <c:pt idx="2138">
                  <c:v>2.3923444976078172E-3</c:v>
                </c:pt>
                <c:pt idx="2139">
                  <c:v>1.4319809069212316E-2</c:v>
                </c:pt>
                <c:pt idx="2140">
                  <c:v>1.6470588235294185E-2</c:v>
                </c:pt>
                <c:pt idx="2141">
                  <c:v>-1.6203703703703769E-2</c:v>
                </c:pt>
                <c:pt idx="2142">
                  <c:v>-4.7058823529410763E-3</c:v>
                </c:pt>
                <c:pt idx="2143">
                  <c:v>-1.4184397163120683E-2</c:v>
                </c:pt>
                <c:pt idx="2144">
                  <c:v>-4.7961630695442627E-3</c:v>
                </c:pt>
                <c:pt idx="2145">
                  <c:v>9.6385542168674777E-3</c:v>
                </c:pt>
                <c:pt idx="2146">
                  <c:v>-4.7732696897375797E-3</c:v>
                </c:pt>
                <c:pt idx="2147">
                  <c:v>0</c:v>
                </c:pt>
                <c:pt idx="2148">
                  <c:v>1.199040767386087E-2</c:v>
                </c:pt>
                <c:pt idx="2149">
                  <c:v>0</c:v>
                </c:pt>
                <c:pt idx="2150">
                  <c:v>-2.3696682464454895E-2</c:v>
                </c:pt>
                <c:pt idx="2151">
                  <c:v>2.4271844660193657E-3</c:v>
                </c:pt>
                <c:pt idx="2152">
                  <c:v>4.8426150121066497E-3</c:v>
                </c:pt>
                <c:pt idx="2153">
                  <c:v>2.4096385542168161E-3</c:v>
                </c:pt>
                <c:pt idx="2154">
                  <c:v>1.6826923076923146E-2</c:v>
                </c:pt>
                <c:pt idx="2155">
                  <c:v>7.0921985815601317E-3</c:v>
                </c:pt>
                <c:pt idx="2156">
                  <c:v>-9.3896713615023563E-3</c:v>
                </c:pt>
                <c:pt idx="2157">
                  <c:v>-2.6066350710900341E-2</c:v>
                </c:pt>
                <c:pt idx="2158">
                  <c:v>-1.9464720194647216E-2</c:v>
                </c:pt>
                <c:pt idx="2159">
                  <c:v>-1.9851116625310191E-2</c:v>
                </c:pt>
                <c:pt idx="2160">
                  <c:v>-5.0632911392405108E-3</c:v>
                </c:pt>
                <c:pt idx="2161">
                  <c:v>3.053435114503808E-2</c:v>
                </c:pt>
                <c:pt idx="2162">
                  <c:v>9.8765432098765517E-3</c:v>
                </c:pt>
                <c:pt idx="2163">
                  <c:v>-7.3349633251834348E-3</c:v>
                </c:pt>
                <c:pt idx="2164">
                  <c:v>7.3891625615764168E-3</c:v>
                </c:pt>
                <c:pt idx="2165">
                  <c:v>-1.7114914425427941E-2</c:v>
                </c:pt>
                <c:pt idx="2166">
                  <c:v>-4.2288557213930225E-2</c:v>
                </c:pt>
                <c:pt idx="2167">
                  <c:v>2.5974025974025997E-2</c:v>
                </c:pt>
                <c:pt idx="2168">
                  <c:v>-1.7721518987341842E-2</c:v>
                </c:pt>
                <c:pt idx="2169">
                  <c:v>1.8041237113402137E-2</c:v>
                </c:pt>
                <c:pt idx="2170">
                  <c:v>2.531645569620199E-3</c:v>
                </c:pt>
                <c:pt idx="2171">
                  <c:v>2.5252525252525836E-3</c:v>
                </c:pt>
                <c:pt idx="2172">
                  <c:v>1.007556675062962E-2</c:v>
                </c:pt>
                <c:pt idx="2173">
                  <c:v>-3.4912718204488699E-2</c:v>
                </c:pt>
                <c:pt idx="2174">
                  <c:v>-5.1679586563307539E-3</c:v>
                </c:pt>
                <c:pt idx="2175">
                  <c:v>2.5974025974025419E-3</c:v>
                </c:pt>
                <c:pt idx="2176">
                  <c:v>-1.0362694300518144E-2</c:v>
                </c:pt>
                <c:pt idx="2177">
                  <c:v>1.8324607329843007E-2</c:v>
                </c:pt>
                <c:pt idx="2178">
                  <c:v>2.5706940874035441E-3</c:v>
                </c:pt>
                <c:pt idx="2179">
                  <c:v>5.1282051282051325E-3</c:v>
                </c:pt>
                <c:pt idx="2180">
                  <c:v>1.0204081632653071E-2</c:v>
                </c:pt>
                <c:pt idx="2181">
                  <c:v>7.5757575757576384E-3</c:v>
                </c:pt>
                <c:pt idx="2182">
                  <c:v>1.0025062656641612E-2</c:v>
                </c:pt>
                <c:pt idx="2183">
                  <c:v>1.4888337468982533E-2</c:v>
                </c:pt>
                <c:pt idx="2184">
                  <c:v>-2.4449877750610726E-3</c:v>
                </c:pt>
                <c:pt idx="2185">
                  <c:v>1.225490196078427E-2</c:v>
                </c:pt>
                <c:pt idx="2186">
                  <c:v>4.8426150121066497E-3</c:v>
                </c:pt>
                <c:pt idx="2187">
                  <c:v>9.6385542168674777E-3</c:v>
                </c:pt>
                <c:pt idx="2188">
                  <c:v>2.386634844868684E-3</c:v>
                </c:pt>
                <c:pt idx="2189">
                  <c:v>-2.38095238095233E-3</c:v>
                </c:pt>
                <c:pt idx="2190">
                  <c:v>-2.3866348448688961E-3</c:v>
                </c:pt>
                <c:pt idx="2191">
                  <c:v>4.7846889952154218E-3</c:v>
                </c:pt>
                <c:pt idx="2192">
                  <c:v>7.1428571428572016E-3</c:v>
                </c:pt>
                <c:pt idx="2193">
                  <c:v>4.7281323877067542E-3</c:v>
                </c:pt>
                <c:pt idx="2194">
                  <c:v>-2.3529411764705382E-3</c:v>
                </c:pt>
                <c:pt idx="2195">
                  <c:v>2.3584905660376855E-3</c:v>
                </c:pt>
                <c:pt idx="2196">
                  <c:v>-2.3529411764705382E-3</c:v>
                </c:pt>
                <c:pt idx="2197">
                  <c:v>2.3584905660376855E-3</c:v>
                </c:pt>
                <c:pt idx="2198">
                  <c:v>9.4117647058823608E-3</c:v>
                </c:pt>
                <c:pt idx="2199">
                  <c:v>-1.1655011655011614E-2</c:v>
                </c:pt>
                <c:pt idx="2200">
                  <c:v>-1.4150943396226532E-2</c:v>
                </c:pt>
                <c:pt idx="2201">
                  <c:v>-7.177033492822814E-3</c:v>
                </c:pt>
                <c:pt idx="2202">
                  <c:v>1.6867469879517927E-2</c:v>
                </c:pt>
                <c:pt idx="2203">
                  <c:v>9.4786729857819999E-3</c:v>
                </c:pt>
                <c:pt idx="2204">
                  <c:v>-2.347417840375537E-3</c:v>
                </c:pt>
                <c:pt idx="2205">
                  <c:v>-2.1176470588235262E-2</c:v>
                </c:pt>
                <c:pt idx="2206">
                  <c:v>0</c:v>
                </c:pt>
                <c:pt idx="2207">
                  <c:v>-4.807692307692419E-3</c:v>
                </c:pt>
                <c:pt idx="2208">
                  <c:v>-3.1400966183574859E-2</c:v>
                </c:pt>
                <c:pt idx="2209">
                  <c:v>4.9875311720699407E-3</c:v>
                </c:pt>
                <c:pt idx="2210">
                  <c:v>0</c:v>
                </c:pt>
                <c:pt idx="2211">
                  <c:v>2.4813895781637188E-3</c:v>
                </c:pt>
                <c:pt idx="2212">
                  <c:v>4.9504950495048447E-3</c:v>
                </c:pt>
                <c:pt idx="2213">
                  <c:v>9.8522167487684834E-3</c:v>
                </c:pt>
                <c:pt idx="2214">
                  <c:v>0</c:v>
                </c:pt>
                <c:pt idx="2215">
                  <c:v>1.7073170731707388E-2</c:v>
                </c:pt>
                <c:pt idx="2216">
                  <c:v>1.4388489208633212E-2</c:v>
                </c:pt>
                <c:pt idx="2217">
                  <c:v>2.3640661938533771E-3</c:v>
                </c:pt>
                <c:pt idx="2218">
                  <c:v>0</c:v>
                </c:pt>
                <c:pt idx="2219">
                  <c:v>2.3584905660376855E-3</c:v>
                </c:pt>
                <c:pt idx="2220">
                  <c:v>0</c:v>
                </c:pt>
                <c:pt idx="2221">
                  <c:v>7.0588235294118231E-3</c:v>
                </c:pt>
                <c:pt idx="2222">
                  <c:v>9.3457943925233725E-3</c:v>
                </c:pt>
                <c:pt idx="2223">
                  <c:v>-9.2592592592592674E-3</c:v>
                </c:pt>
                <c:pt idx="2224">
                  <c:v>-7.0093457943925814E-3</c:v>
                </c:pt>
                <c:pt idx="2225">
                  <c:v>9.4117647058823608E-3</c:v>
                </c:pt>
                <c:pt idx="2226">
                  <c:v>4.6620046620045623E-3</c:v>
                </c:pt>
                <c:pt idx="2227">
                  <c:v>6.9605568445476225E-3</c:v>
                </c:pt>
                <c:pt idx="2228">
                  <c:v>0</c:v>
                </c:pt>
                <c:pt idx="2229">
                  <c:v>-9.2165898617511607E-3</c:v>
                </c:pt>
                <c:pt idx="2230">
                  <c:v>1.1627906976744146E-2</c:v>
                </c:pt>
                <c:pt idx="2231">
                  <c:v>-2.2988505747125951E-3</c:v>
                </c:pt>
                <c:pt idx="2232">
                  <c:v>-1.1520737327188899E-2</c:v>
                </c:pt>
                <c:pt idx="2233">
                  <c:v>4.6620046620045623E-3</c:v>
                </c:pt>
                <c:pt idx="2234">
                  <c:v>-2.3201856148491388E-3</c:v>
                </c:pt>
                <c:pt idx="2235">
                  <c:v>-9.3023255813953574E-3</c:v>
                </c:pt>
                <c:pt idx="2236">
                  <c:v>1.6431924882629175E-2</c:v>
                </c:pt>
                <c:pt idx="2237">
                  <c:v>2.7713625866050834E-2</c:v>
                </c:pt>
                <c:pt idx="2238">
                  <c:v>4.4943820224718142E-3</c:v>
                </c:pt>
                <c:pt idx="2239">
                  <c:v>0</c:v>
                </c:pt>
                <c:pt idx="2240">
                  <c:v>6.7114093959732106E-3</c:v>
                </c:pt>
                <c:pt idx="2241">
                  <c:v>1.5555555555555619E-2</c:v>
                </c:pt>
                <c:pt idx="2242">
                  <c:v>0</c:v>
                </c:pt>
                <c:pt idx="2243">
                  <c:v>8.7527352297593064E-3</c:v>
                </c:pt>
                <c:pt idx="2244">
                  <c:v>-2.1691973969632699E-3</c:v>
                </c:pt>
                <c:pt idx="2245">
                  <c:v>-4.347826086956429E-3</c:v>
                </c:pt>
                <c:pt idx="2246">
                  <c:v>-2.1834061135371102E-2</c:v>
                </c:pt>
                <c:pt idx="2247">
                  <c:v>4.4642857142856186E-3</c:v>
                </c:pt>
                <c:pt idx="2248">
                  <c:v>-4.4444444444443499E-3</c:v>
                </c:pt>
                <c:pt idx="2249">
                  <c:v>8.9285714285712373E-3</c:v>
                </c:pt>
                <c:pt idx="2250">
                  <c:v>2.6548672566371709E-2</c:v>
                </c:pt>
                <c:pt idx="2251">
                  <c:v>-8.6206896551724223E-3</c:v>
                </c:pt>
                <c:pt idx="2252">
                  <c:v>6.5217391304348369E-3</c:v>
                </c:pt>
                <c:pt idx="2253">
                  <c:v>2.1598272138228483E-3</c:v>
                </c:pt>
                <c:pt idx="2254">
                  <c:v>4.3103448275863066E-3</c:v>
                </c:pt>
                <c:pt idx="2255">
                  <c:v>4.2918454935621398E-3</c:v>
                </c:pt>
                <c:pt idx="2256">
                  <c:v>2.1367521367522809E-3</c:v>
                </c:pt>
                <c:pt idx="2257">
                  <c:v>-1.0660980810234692E-2</c:v>
                </c:pt>
                <c:pt idx="2258">
                  <c:v>1.0775862068965671E-2</c:v>
                </c:pt>
                <c:pt idx="2259">
                  <c:v>2.1321961620468627E-3</c:v>
                </c:pt>
                <c:pt idx="2260">
                  <c:v>-6.3829787234043079E-3</c:v>
                </c:pt>
                <c:pt idx="2261">
                  <c:v>2.1413276231262929E-3</c:v>
                </c:pt>
                <c:pt idx="2262">
                  <c:v>8.5470085470085548E-3</c:v>
                </c:pt>
                <c:pt idx="2263">
                  <c:v>0</c:v>
                </c:pt>
                <c:pt idx="2264">
                  <c:v>6.3559322033898838E-3</c:v>
                </c:pt>
                <c:pt idx="2265">
                  <c:v>-1.0526315789473648E-2</c:v>
                </c:pt>
                <c:pt idx="2266">
                  <c:v>0</c:v>
                </c:pt>
                <c:pt idx="2267">
                  <c:v>0</c:v>
                </c:pt>
                <c:pt idx="2268">
                  <c:v>4.2553191489360792E-3</c:v>
                </c:pt>
                <c:pt idx="2269">
                  <c:v>2.1186440677967533E-3</c:v>
                </c:pt>
                <c:pt idx="2270">
                  <c:v>-6.3424947145877897E-3</c:v>
                </c:pt>
                <c:pt idx="2271">
                  <c:v>4.2553191489360792E-3</c:v>
                </c:pt>
                <c:pt idx="2272">
                  <c:v>-2.1186440677965651E-3</c:v>
                </c:pt>
                <c:pt idx="2273">
                  <c:v>-4.2462845010614808E-3</c:v>
                </c:pt>
                <c:pt idx="2274">
                  <c:v>-1.9189765458422332E-2</c:v>
                </c:pt>
                <c:pt idx="2275">
                  <c:v>-1.5217391304347697E-2</c:v>
                </c:pt>
                <c:pt idx="2276">
                  <c:v>-8.8300220750551946E-3</c:v>
                </c:pt>
                <c:pt idx="2277">
                  <c:v>-1.1135857461024459E-2</c:v>
                </c:pt>
                <c:pt idx="2278">
                  <c:v>4.5045045045044082E-3</c:v>
                </c:pt>
                <c:pt idx="2279">
                  <c:v>4.48430493273553E-3</c:v>
                </c:pt>
                <c:pt idx="2280">
                  <c:v>-2.2321428571430075E-3</c:v>
                </c:pt>
                <c:pt idx="2281">
                  <c:v>-8.9485458612975476E-3</c:v>
                </c:pt>
                <c:pt idx="2282">
                  <c:v>0</c:v>
                </c:pt>
                <c:pt idx="2283">
                  <c:v>2.2573363431152766E-3</c:v>
                </c:pt>
                <c:pt idx="2284">
                  <c:v>1.1261261261261221E-2</c:v>
                </c:pt>
                <c:pt idx="2285">
                  <c:v>-4.4543429844099026E-3</c:v>
                </c:pt>
                <c:pt idx="2286">
                  <c:v>4.4742729306488736E-3</c:v>
                </c:pt>
                <c:pt idx="2287">
                  <c:v>1.7817371937639215E-2</c:v>
                </c:pt>
                <c:pt idx="2288">
                  <c:v>-6.5645514223195292E-3</c:v>
                </c:pt>
                <c:pt idx="2289">
                  <c:v>8.8105726872246774E-3</c:v>
                </c:pt>
                <c:pt idx="2290">
                  <c:v>4.3668122270741428E-3</c:v>
                </c:pt>
                <c:pt idx="2291">
                  <c:v>6.5217391304348369E-3</c:v>
                </c:pt>
                <c:pt idx="2292">
                  <c:v>0</c:v>
                </c:pt>
                <c:pt idx="2293">
                  <c:v>2.1598272138228483E-3</c:v>
                </c:pt>
                <c:pt idx="2294">
                  <c:v>-1.077586206896548E-2</c:v>
                </c:pt>
                <c:pt idx="2295">
                  <c:v>4.3572984749456348E-3</c:v>
                </c:pt>
                <c:pt idx="2296">
                  <c:v>4.3383947939261546E-3</c:v>
                </c:pt>
                <c:pt idx="2297">
                  <c:v>1.7278617710583168E-2</c:v>
                </c:pt>
                <c:pt idx="2298">
                  <c:v>2.1231422505307404E-3</c:v>
                </c:pt>
                <c:pt idx="2299">
                  <c:v>-2.1186440677965651E-3</c:v>
                </c:pt>
                <c:pt idx="2300">
                  <c:v>1.0615711252653891E-2</c:v>
                </c:pt>
                <c:pt idx="2301">
                  <c:v>-2.521008403361347E-2</c:v>
                </c:pt>
                <c:pt idx="2302">
                  <c:v>2.1551724137932491E-3</c:v>
                </c:pt>
                <c:pt idx="2303">
                  <c:v>4.3010752688171124E-3</c:v>
                </c:pt>
                <c:pt idx="2304">
                  <c:v>4.2826552462527758E-3</c:v>
                </c:pt>
                <c:pt idx="2305">
                  <c:v>2.1321961620468627E-3</c:v>
                </c:pt>
                <c:pt idx="2306">
                  <c:v>-1.0638297872340387E-2</c:v>
                </c:pt>
                <c:pt idx="2307">
                  <c:v>-4.3010752688173032E-3</c:v>
                </c:pt>
                <c:pt idx="2308">
                  <c:v>-2.1598272138228483E-3</c:v>
                </c:pt>
                <c:pt idx="2309">
                  <c:v>6.4935064935065468E-3</c:v>
                </c:pt>
                <c:pt idx="2310">
                  <c:v>-2.3655913978494692E-2</c:v>
                </c:pt>
                <c:pt idx="2311">
                  <c:v>0</c:v>
                </c:pt>
                <c:pt idx="2312">
                  <c:v>2.2026431718061203E-3</c:v>
                </c:pt>
                <c:pt idx="2313">
                  <c:v>-2.197802197802151E-3</c:v>
                </c:pt>
                <c:pt idx="2314">
                  <c:v>8.8105726872246774E-3</c:v>
                </c:pt>
                <c:pt idx="2315">
                  <c:v>0</c:v>
                </c:pt>
                <c:pt idx="2316">
                  <c:v>-1.3100436681222816E-2</c:v>
                </c:pt>
                <c:pt idx="2317">
                  <c:v>-4.4247787610618532E-3</c:v>
                </c:pt>
                <c:pt idx="2318">
                  <c:v>-6.6666666666667217E-3</c:v>
                </c:pt>
                <c:pt idx="2319">
                  <c:v>1.3422818791946421E-2</c:v>
                </c:pt>
                <c:pt idx="2320">
                  <c:v>8.8300220750551946E-3</c:v>
                </c:pt>
                <c:pt idx="2321">
                  <c:v>-4.3763676148797503E-3</c:v>
                </c:pt>
                <c:pt idx="2322">
                  <c:v>2.197802197802151E-3</c:v>
                </c:pt>
                <c:pt idx="2323">
                  <c:v>2.1929824561404991E-3</c:v>
                </c:pt>
                <c:pt idx="2324">
                  <c:v>0</c:v>
                </c:pt>
                <c:pt idx="2325">
                  <c:v>1.0940919037199084E-2</c:v>
                </c:pt>
                <c:pt idx="2326">
                  <c:v>0</c:v>
                </c:pt>
                <c:pt idx="2327">
                  <c:v>-2.1645021645021181E-3</c:v>
                </c:pt>
                <c:pt idx="2328">
                  <c:v>1.5184381778741733E-2</c:v>
                </c:pt>
                <c:pt idx="2329">
                  <c:v>0</c:v>
                </c:pt>
                <c:pt idx="2330">
                  <c:v>2.1367521367522809E-3</c:v>
                </c:pt>
                <c:pt idx="2331">
                  <c:v>1.0660980810234503E-2</c:v>
                </c:pt>
                <c:pt idx="2332">
                  <c:v>8.4388185654008518E-3</c:v>
                </c:pt>
                <c:pt idx="2333">
                  <c:v>6.2761506276149291E-3</c:v>
                </c:pt>
                <c:pt idx="2334">
                  <c:v>4.1580041580042545E-3</c:v>
                </c:pt>
                <c:pt idx="2335">
                  <c:v>-2.0703933747411567E-3</c:v>
                </c:pt>
                <c:pt idx="2336">
                  <c:v>-1.2448132780083091E-2</c:v>
                </c:pt>
                <c:pt idx="2337">
                  <c:v>1.0504201680672232E-2</c:v>
                </c:pt>
                <c:pt idx="2338">
                  <c:v>4.1580041580042545E-3</c:v>
                </c:pt>
                <c:pt idx="2339">
                  <c:v>4.1407867494823135E-3</c:v>
                </c:pt>
                <c:pt idx="2340">
                  <c:v>-6.1855670103091471E-3</c:v>
                </c:pt>
                <c:pt idx="2341">
                  <c:v>4.1493775933609074E-3</c:v>
                </c:pt>
                <c:pt idx="2342">
                  <c:v>2.0661157024792947E-3</c:v>
                </c:pt>
                <c:pt idx="2343">
                  <c:v>-4.1237113402060981E-3</c:v>
                </c:pt>
                <c:pt idx="2344">
                  <c:v>-8.2815734989648108E-3</c:v>
                </c:pt>
                <c:pt idx="2345">
                  <c:v>6.2630480167015137E-3</c:v>
                </c:pt>
                <c:pt idx="2346">
                  <c:v>1.4522821576763359E-2</c:v>
                </c:pt>
                <c:pt idx="2347">
                  <c:v>2.0449897750512628E-3</c:v>
                </c:pt>
                <c:pt idx="2348">
                  <c:v>2.0408163265305686E-3</c:v>
                </c:pt>
                <c:pt idx="2349">
                  <c:v>4.0733197556007275E-3</c:v>
                </c:pt>
                <c:pt idx="2350">
                  <c:v>-2.0283975659228779E-3</c:v>
                </c:pt>
                <c:pt idx="2351">
                  <c:v>-1.0162601626016224E-2</c:v>
                </c:pt>
                <c:pt idx="2352">
                  <c:v>2.0533880903490323E-3</c:v>
                </c:pt>
                <c:pt idx="2353">
                  <c:v>1.4344262295082027E-2</c:v>
                </c:pt>
                <c:pt idx="2354">
                  <c:v>1.2121212121212041E-2</c:v>
                </c:pt>
                <c:pt idx="2355">
                  <c:v>1.7964071856287397E-2</c:v>
                </c:pt>
                <c:pt idx="2356">
                  <c:v>-3.9215686274508971E-3</c:v>
                </c:pt>
                <c:pt idx="2357">
                  <c:v>0</c:v>
                </c:pt>
                <c:pt idx="2358">
                  <c:v>-1.9685039370078319E-3</c:v>
                </c:pt>
                <c:pt idx="2359">
                  <c:v>3.9447731755423224E-3</c:v>
                </c:pt>
                <c:pt idx="2360">
                  <c:v>0</c:v>
                </c:pt>
                <c:pt idx="2361">
                  <c:v>-1.9646365422396439E-3</c:v>
                </c:pt>
                <c:pt idx="2362">
                  <c:v>-9.8425196850393352E-3</c:v>
                </c:pt>
                <c:pt idx="2363">
                  <c:v>-5.9642147117296715E-3</c:v>
                </c:pt>
                <c:pt idx="2364">
                  <c:v>-3.3999999999999989E-2</c:v>
                </c:pt>
                <c:pt idx="2365">
                  <c:v>-8.2815734989648108E-3</c:v>
                </c:pt>
                <c:pt idx="2366">
                  <c:v>4.175365344467552E-3</c:v>
                </c:pt>
                <c:pt idx="2367">
                  <c:v>0</c:v>
                </c:pt>
                <c:pt idx="2368">
                  <c:v>6.2370062370062894E-3</c:v>
                </c:pt>
                <c:pt idx="2369">
                  <c:v>2.0661157024792947E-3</c:v>
                </c:pt>
                <c:pt idx="2370">
                  <c:v>1.4432989690721709E-2</c:v>
                </c:pt>
                <c:pt idx="2371">
                  <c:v>6.0975609756098066E-3</c:v>
                </c:pt>
                <c:pt idx="2372">
                  <c:v>4.0404040404039545E-3</c:v>
                </c:pt>
                <c:pt idx="2373">
                  <c:v>-1.0060362173038195E-2</c:v>
                </c:pt>
                <c:pt idx="2374">
                  <c:v>6.0975609756098066E-3</c:v>
                </c:pt>
                <c:pt idx="2375">
                  <c:v>1.0101010101010065E-2</c:v>
                </c:pt>
                <c:pt idx="2376">
                  <c:v>8.0000000000000071E-3</c:v>
                </c:pt>
                <c:pt idx="2377">
                  <c:v>7.936507936507943E-3</c:v>
                </c:pt>
                <c:pt idx="2378">
                  <c:v>1.9685039370078319E-3</c:v>
                </c:pt>
                <c:pt idx="2379">
                  <c:v>1.9646365422396439E-3</c:v>
                </c:pt>
                <c:pt idx="2380">
                  <c:v>1.9607843137256229E-3</c:v>
                </c:pt>
                <c:pt idx="2381">
                  <c:v>1.5655577299412929E-2</c:v>
                </c:pt>
                <c:pt idx="2382">
                  <c:v>-5.780346820809296E-3</c:v>
                </c:pt>
                <c:pt idx="2383">
                  <c:v>5.8139534883721406E-3</c:v>
                </c:pt>
                <c:pt idx="2384">
                  <c:v>0</c:v>
                </c:pt>
                <c:pt idx="2385">
                  <c:v>1.9267822736030416E-3</c:v>
                </c:pt>
                <c:pt idx="2386">
                  <c:v>-1.5384615384615398E-2</c:v>
                </c:pt>
                <c:pt idx="2387">
                  <c:v>7.8125000000000069E-3</c:v>
                </c:pt>
                <c:pt idx="2388">
                  <c:v>-1.9379844961239896E-3</c:v>
                </c:pt>
                <c:pt idx="2389">
                  <c:v>3.883495145630985E-3</c:v>
                </c:pt>
                <c:pt idx="2390">
                  <c:v>3.8684719535784259E-3</c:v>
                </c:pt>
                <c:pt idx="2391">
                  <c:v>0</c:v>
                </c:pt>
                <c:pt idx="2392">
                  <c:v>3.8535645472060833E-3</c:v>
                </c:pt>
                <c:pt idx="2393">
                  <c:v>3.8387715930902999E-3</c:v>
                </c:pt>
                <c:pt idx="2394">
                  <c:v>-1.9120458891014674E-3</c:v>
                </c:pt>
                <c:pt idx="2395">
                  <c:v>1.9157088122606658E-3</c:v>
                </c:pt>
                <c:pt idx="2396">
                  <c:v>0</c:v>
                </c:pt>
                <c:pt idx="2397">
                  <c:v>9.5602294455066576E-3</c:v>
                </c:pt>
                <c:pt idx="2398">
                  <c:v>3.7878787878787069E-3</c:v>
                </c:pt>
                <c:pt idx="2399">
                  <c:v>-1.8867924528301486E-3</c:v>
                </c:pt>
                <c:pt idx="2400">
                  <c:v>-1.8903591682419257E-3</c:v>
                </c:pt>
                <c:pt idx="2401">
                  <c:v>7.575757575757582E-3</c:v>
                </c:pt>
                <c:pt idx="2402">
                  <c:v>1.1278195488721731E-2</c:v>
                </c:pt>
                <c:pt idx="2403">
                  <c:v>5.5762081784387083E-3</c:v>
                </c:pt>
                <c:pt idx="2404">
                  <c:v>3.6968576709795883E-3</c:v>
                </c:pt>
                <c:pt idx="2405">
                  <c:v>-3.6832412523019474E-3</c:v>
                </c:pt>
                <c:pt idx="2406">
                  <c:v>5.5452865064695468E-3</c:v>
                </c:pt>
                <c:pt idx="2407">
                  <c:v>5.5147058823528236E-3</c:v>
                </c:pt>
                <c:pt idx="2408">
                  <c:v>-7.3126142595978131E-3</c:v>
                </c:pt>
                <c:pt idx="2409">
                  <c:v>5.5248618784530844E-3</c:v>
                </c:pt>
                <c:pt idx="2410">
                  <c:v>7.3260073260073329E-3</c:v>
                </c:pt>
                <c:pt idx="2411">
                  <c:v>9.0909090909090592E-3</c:v>
                </c:pt>
                <c:pt idx="2412">
                  <c:v>-5.4054054054054508E-3</c:v>
                </c:pt>
                <c:pt idx="2413">
                  <c:v>-1.8115942028985121E-3</c:v>
                </c:pt>
                <c:pt idx="2414">
                  <c:v>5.4446460980036755E-3</c:v>
                </c:pt>
                <c:pt idx="2415">
                  <c:v>-1.8050541516245102E-3</c:v>
                </c:pt>
                <c:pt idx="2416">
                  <c:v>1.0849909584086728E-2</c:v>
                </c:pt>
                <c:pt idx="2417">
                  <c:v>0</c:v>
                </c:pt>
                <c:pt idx="2418">
                  <c:v>-1.7889087656529135E-3</c:v>
                </c:pt>
                <c:pt idx="2419">
                  <c:v>3.5842293906809273E-3</c:v>
                </c:pt>
                <c:pt idx="2420">
                  <c:v>-2.142857142857129E-2</c:v>
                </c:pt>
                <c:pt idx="2421">
                  <c:v>-7.2992700729927066E-3</c:v>
                </c:pt>
                <c:pt idx="2422">
                  <c:v>-1.8382352941177711E-3</c:v>
                </c:pt>
                <c:pt idx="2423">
                  <c:v>-3.6832412523019474E-3</c:v>
                </c:pt>
                <c:pt idx="2424">
                  <c:v>-7.3937153419593405E-3</c:v>
                </c:pt>
                <c:pt idx="2425">
                  <c:v>-1.8621973929236102E-3</c:v>
                </c:pt>
                <c:pt idx="2426">
                  <c:v>-9.3283582089553566E-3</c:v>
                </c:pt>
                <c:pt idx="2427">
                  <c:v>7.5329566854990659E-3</c:v>
                </c:pt>
                <c:pt idx="2428">
                  <c:v>1.8691588785047992E-3</c:v>
                </c:pt>
                <c:pt idx="2429">
                  <c:v>0</c:v>
                </c:pt>
                <c:pt idx="2430">
                  <c:v>9.3283582089551901E-3</c:v>
                </c:pt>
                <c:pt idx="2431">
                  <c:v>-5.5452865064695468E-3</c:v>
                </c:pt>
                <c:pt idx="2432">
                  <c:v>3.7174721189591939E-3</c:v>
                </c:pt>
                <c:pt idx="2433">
                  <c:v>0</c:v>
                </c:pt>
                <c:pt idx="2434">
                  <c:v>1.296296296296285E-2</c:v>
                </c:pt>
                <c:pt idx="2435">
                  <c:v>3.6563071297989877E-3</c:v>
                </c:pt>
                <c:pt idx="2436">
                  <c:v>2.3679417122040053E-2</c:v>
                </c:pt>
                <c:pt idx="2437">
                  <c:v>-1.7793594306049442E-3</c:v>
                </c:pt>
                <c:pt idx="2438">
                  <c:v>-1.7825311942960204E-3</c:v>
                </c:pt>
                <c:pt idx="2439">
                  <c:v>5.3571428571429023E-3</c:v>
                </c:pt>
                <c:pt idx="2440">
                  <c:v>1.7761989342806016E-3</c:v>
                </c:pt>
                <c:pt idx="2441">
                  <c:v>-1.2411347517730389E-2</c:v>
                </c:pt>
                <c:pt idx="2442">
                  <c:v>-1.2567324955116747E-2</c:v>
                </c:pt>
                <c:pt idx="2443">
                  <c:v>9.0909090909090592E-3</c:v>
                </c:pt>
                <c:pt idx="2444">
                  <c:v>-7.2072072072072143E-3</c:v>
                </c:pt>
                <c:pt idx="2445">
                  <c:v>-1.2704174228675027E-2</c:v>
                </c:pt>
                <c:pt idx="2446">
                  <c:v>-9.1911764705883657E-3</c:v>
                </c:pt>
                <c:pt idx="2447">
                  <c:v>-5.5658627087197335E-3</c:v>
                </c:pt>
                <c:pt idx="2448">
                  <c:v>1.8656716417910048E-3</c:v>
                </c:pt>
                <c:pt idx="2449">
                  <c:v>0</c:v>
                </c:pt>
                <c:pt idx="2450">
                  <c:v>5.5865921787709959E-3</c:v>
                </c:pt>
                <c:pt idx="2451">
                  <c:v>1.8518518518518122E-3</c:v>
                </c:pt>
                <c:pt idx="2452">
                  <c:v>0</c:v>
                </c:pt>
                <c:pt idx="2453">
                  <c:v>5.5452865064695468E-3</c:v>
                </c:pt>
                <c:pt idx="2454">
                  <c:v>0</c:v>
                </c:pt>
                <c:pt idx="2455">
                  <c:v>3.6764705882352156E-3</c:v>
                </c:pt>
                <c:pt idx="2456">
                  <c:v>1.0989010989010917E-2</c:v>
                </c:pt>
                <c:pt idx="2457">
                  <c:v>-5.4347826086955367E-3</c:v>
                </c:pt>
                <c:pt idx="2458">
                  <c:v>1.2750455373406083E-2</c:v>
                </c:pt>
                <c:pt idx="2459">
                  <c:v>5.3956834532374555E-3</c:v>
                </c:pt>
                <c:pt idx="2460">
                  <c:v>0</c:v>
                </c:pt>
                <c:pt idx="2461">
                  <c:v>-1.7889087656529135E-3</c:v>
                </c:pt>
                <c:pt idx="2462">
                  <c:v>1.7921146953404636E-3</c:v>
                </c:pt>
                <c:pt idx="2463">
                  <c:v>0</c:v>
                </c:pt>
                <c:pt idx="2464">
                  <c:v>-3.5778175313058271E-3</c:v>
                </c:pt>
                <c:pt idx="2465">
                  <c:v>1.4362657091561952E-2</c:v>
                </c:pt>
                <c:pt idx="2466">
                  <c:v>1.0619469026548603E-2</c:v>
                </c:pt>
                <c:pt idx="2467">
                  <c:v>7.0052539404553476E-3</c:v>
                </c:pt>
                <c:pt idx="2468">
                  <c:v>-1.0434782608695584E-2</c:v>
                </c:pt>
                <c:pt idx="2469">
                  <c:v>-1.4059753954305811E-2</c:v>
                </c:pt>
                <c:pt idx="2470">
                  <c:v>-5.3475935828877445E-3</c:v>
                </c:pt>
                <c:pt idx="2471">
                  <c:v>0</c:v>
                </c:pt>
                <c:pt idx="2472">
                  <c:v>-3.5842293906810864E-3</c:v>
                </c:pt>
                <c:pt idx="2473">
                  <c:v>-1.7985611510790984E-3</c:v>
                </c:pt>
                <c:pt idx="2474">
                  <c:v>-7.2072072072072143E-3</c:v>
                </c:pt>
                <c:pt idx="2475">
                  <c:v>5.4446460980036755E-3</c:v>
                </c:pt>
                <c:pt idx="2476">
                  <c:v>7.2202166064982013E-3</c:v>
                </c:pt>
                <c:pt idx="2477">
                  <c:v>7.1684587813620132E-3</c:v>
                </c:pt>
                <c:pt idx="2478">
                  <c:v>0</c:v>
                </c:pt>
                <c:pt idx="2479">
                  <c:v>-7.1174377224199354E-3</c:v>
                </c:pt>
                <c:pt idx="2480">
                  <c:v>3.5842293906809273E-3</c:v>
                </c:pt>
                <c:pt idx="2481">
                  <c:v>-5.3571428571427436E-3</c:v>
                </c:pt>
                <c:pt idx="2482">
                  <c:v>5.3859964093356119E-3</c:v>
                </c:pt>
                <c:pt idx="2483">
                  <c:v>-3.5714285714284954E-3</c:v>
                </c:pt>
                <c:pt idx="2484">
                  <c:v>1.6129032258064491E-2</c:v>
                </c:pt>
                <c:pt idx="2485">
                  <c:v>-3.5273368606701188E-3</c:v>
                </c:pt>
                <c:pt idx="2486">
                  <c:v>-2.1238938053097362E-2</c:v>
                </c:pt>
                <c:pt idx="2487">
                  <c:v>3.6166365280288558E-3</c:v>
                </c:pt>
                <c:pt idx="2488">
                  <c:v>1.8018018018017634E-3</c:v>
                </c:pt>
                <c:pt idx="2489">
                  <c:v>-1.0791366906474751E-2</c:v>
                </c:pt>
                <c:pt idx="2490">
                  <c:v>-5.4545454545455001E-3</c:v>
                </c:pt>
                <c:pt idx="2491">
                  <c:v>-3.6563071297988255E-3</c:v>
                </c:pt>
                <c:pt idx="2492">
                  <c:v>-7.3394495412844101E-3</c:v>
                </c:pt>
                <c:pt idx="2493">
                  <c:v>5.5452865064695468E-3</c:v>
                </c:pt>
                <c:pt idx="2494">
                  <c:v>5.5147058823528236E-3</c:v>
                </c:pt>
                <c:pt idx="2495">
                  <c:v>-2.3765996343692853E-2</c:v>
                </c:pt>
                <c:pt idx="2496">
                  <c:v>-2.0599250936329482E-2</c:v>
                </c:pt>
                <c:pt idx="2497">
                  <c:v>7.6481835564051904E-3</c:v>
                </c:pt>
                <c:pt idx="2498">
                  <c:v>7.5901328273244853E-3</c:v>
                </c:pt>
                <c:pt idx="2499">
                  <c:v>1.6949152542373024E-2</c:v>
                </c:pt>
                <c:pt idx="2500">
                  <c:v>7.4074074074074138E-3</c:v>
                </c:pt>
                <c:pt idx="2501">
                  <c:v>9.1911764705882026E-3</c:v>
                </c:pt>
                <c:pt idx="2502">
                  <c:v>0</c:v>
                </c:pt>
                <c:pt idx="2503">
                  <c:v>-3.6429872495447107E-3</c:v>
                </c:pt>
                <c:pt idx="2504">
                  <c:v>1.2797074954296214E-2</c:v>
                </c:pt>
                <c:pt idx="2505">
                  <c:v>-1.8050541516245102E-3</c:v>
                </c:pt>
                <c:pt idx="2506">
                  <c:v>1.8083182640144279E-3</c:v>
                </c:pt>
                <c:pt idx="2507">
                  <c:v>1.8050541516245425E-2</c:v>
                </c:pt>
                <c:pt idx="2508">
                  <c:v>-1.2411347517730389E-2</c:v>
                </c:pt>
                <c:pt idx="2509">
                  <c:v>-7.1813285457809758E-3</c:v>
                </c:pt>
                <c:pt idx="2510">
                  <c:v>5.4249547920432835E-3</c:v>
                </c:pt>
                <c:pt idx="2511">
                  <c:v>7.1942446043165541E-3</c:v>
                </c:pt>
                <c:pt idx="2512">
                  <c:v>-1.4285714285714299E-2</c:v>
                </c:pt>
                <c:pt idx="2513">
                  <c:v>9.0579710144928823E-3</c:v>
                </c:pt>
                <c:pt idx="2514">
                  <c:v>1.7953321364452041E-3</c:v>
                </c:pt>
                <c:pt idx="2515">
                  <c:v>-1.2544802867383563E-2</c:v>
                </c:pt>
                <c:pt idx="2516">
                  <c:v>-3.6297640653356758E-3</c:v>
                </c:pt>
                <c:pt idx="2517">
                  <c:v>0</c:v>
                </c:pt>
                <c:pt idx="2518">
                  <c:v>9.1074681238615344E-3</c:v>
                </c:pt>
                <c:pt idx="2519">
                  <c:v>9.0252707581227123E-3</c:v>
                </c:pt>
                <c:pt idx="2520">
                  <c:v>5.3667262969588998E-3</c:v>
                </c:pt>
                <c:pt idx="2521">
                  <c:v>-8.8967971530248789E-3</c:v>
                </c:pt>
                <c:pt idx="2522">
                  <c:v>3.2315978456014312E-2</c:v>
                </c:pt>
                <c:pt idx="2523">
                  <c:v>1.5652173913043455E-2</c:v>
                </c:pt>
                <c:pt idx="2524">
                  <c:v>5.1369863013699061E-3</c:v>
                </c:pt>
                <c:pt idx="2525">
                  <c:v>-1.7035775127767949E-3</c:v>
                </c:pt>
              </c:numCache>
            </c:numRef>
          </c:xVal>
          <c:yVal>
            <c:numRef>
              <c:f>'Series-datos'!$G$7:$G$2532</c:f>
              <c:numCache>
                <c:formatCode>0.000%</c:formatCode>
                <c:ptCount val="2526"/>
                <c:pt idx="0">
                  <c:v>-4.4935938887127099E-4</c:v>
                </c:pt>
                <c:pt idx="1">
                  <c:v>-1.0482456140350918E-2</c:v>
                </c:pt>
                <c:pt idx="2">
                  <c:v>1.850538539958416E-3</c:v>
                </c:pt>
                <c:pt idx="3">
                  <c:v>-1.3936357301656175E-3</c:v>
                </c:pt>
                <c:pt idx="4">
                  <c:v>-6.8782189732514111E-3</c:v>
                </c:pt>
                <c:pt idx="5">
                  <c:v>-2.3086188436829617E-3</c:v>
                </c:pt>
                <c:pt idx="6">
                  <c:v>7.9479526476406021E-3</c:v>
                </c:pt>
                <c:pt idx="7">
                  <c:v>9.2050394818573016E-4</c:v>
                </c:pt>
                <c:pt idx="8">
                  <c:v>7.6785852788333947E-3</c:v>
                </c:pt>
                <c:pt idx="9">
                  <c:v>2.7489444053483466E-4</c:v>
                </c:pt>
                <c:pt idx="10">
                  <c:v>-1.0223262869768024E-3</c:v>
                </c:pt>
                <c:pt idx="11">
                  <c:v>-7.691799815132668E-3</c:v>
                </c:pt>
                <c:pt idx="12">
                  <c:v>-2.0293422934895915E-3</c:v>
                </c:pt>
                <c:pt idx="13">
                  <c:v>-3.5891281640997481E-3</c:v>
                </c:pt>
                <c:pt idx="14">
                  <c:v>7.3713909736704579E-3</c:v>
                </c:pt>
                <c:pt idx="15">
                  <c:v>2.7564982508966516E-3</c:v>
                </c:pt>
                <c:pt idx="16">
                  <c:v>7.4187743566530408E-3</c:v>
                </c:pt>
                <c:pt idx="17">
                  <c:v>1.5451546798461821E-3</c:v>
                </c:pt>
                <c:pt idx="18">
                  <c:v>9.2456835240825441E-3</c:v>
                </c:pt>
                <c:pt idx="19">
                  <c:v>3.5885037782283379E-3</c:v>
                </c:pt>
                <c:pt idx="20">
                  <c:v>5.4013179215728641E-3</c:v>
                </c:pt>
                <c:pt idx="21">
                  <c:v>3.6531642849464235E-4</c:v>
                </c:pt>
                <c:pt idx="22">
                  <c:v>1.2040299020450288E-2</c:v>
                </c:pt>
                <c:pt idx="23">
                  <c:v>4.1602547094720856E-3</c:v>
                </c:pt>
                <c:pt idx="24">
                  <c:v>1.8495619180485534E-3</c:v>
                </c:pt>
                <c:pt idx="25">
                  <c:v>-2.996033420541971E-3</c:v>
                </c:pt>
                <c:pt idx="26">
                  <c:v>4.2324459305186356E-5</c:v>
                </c:pt>
                <c:pt idx="27">
                  <c:v>1.4506094464194867E-2</c:v>
                </c:pt>
                <c:pt idx="28">
                  <c:v>-3.4416945652506413E-4</c:v>
                </c:pt>
                <c:pt idx="29">
                  <c:v>5.1434533124673212E-3</c:v>
                </c:pt>
                <c:pt idx="30">
                  <c:v>-6.0928142158744184E-3</c:v>
                </c:pt>
                <c:pt idx="31">
                  <c:v>1.05476419232219E-3</c:v>
                </c:pt>
                <c:pt idx="32">
                  <c:v>-1.6274241839406994E-3</c:v>
                </c:pt>
                <c:pt idx="33">
                  <c:v>-1.1023918245368386E-2</c:v>
                </c:pt>
                <c:pt idx="34">
                  <c:v>-1.2076580098472317E-2</c:v>
                </c:pt>
                <c:pt idx="35">
                  <c:v>4.0640407259671794E-4</c:v>
                </c:pt>
                <c:pt idx="36">
                  <c:v>-1.6035749029837183E-4</c:v>
                </c:pt>
                <c:pt idx="37">
                  <c:v>9.3129183328700422E-3</c:v>
                </c:pt>
                <c:pt idx="38">
                  <c:v>-5.1590622583345576E-3</c:v>
                </c:pt>
                <c:pt idx="39">
                  <c:v>8.6572250026620452E-3</c:v>
                </c:pt>
                <c:pt idx="40">
                  <c:v>-3.0298871446215714E-3</c:v>
                </c:pt>
                <c:pt idx="41">
                  <c:v>-2.6261171587107766E-3</c:v>
                </c:pt>
                <c:pt idx="42">
                  <c:v>1.2655539983862141E-2</c:v>
                </c:pt>
                <c:pt idx="43">
                  <c:v>8.282658838330506E-4</c:v>
                </c:pt>
                <c:pt idx="44">
                  <c:v>-6.8825359578456625E-3</c:v>
                </c:pt>
                <c:pt idx="45">
                  <c:v>-7.3732621674649744E-3</c:v>
                </c:pt>
                <c:pt idx="46">
                  <c:v>-9.6596282796509829E-3</c:v>
                </c:pt>
                <c:pt idx="47">
                  <c:v>1.1588728888127016E-3</c:v>
                </c:pt>
                <c:pt idx="48">
                  <c:v>-3.6119268611606104E-3</c:v>
                </c:pt>
                <c:pt idx="49">
                  <c:v>6.2604205883935596E-3</c:v>
                </c:pt>
                <c:pt idx="50">
                  <c:v>-1.6408863993500594E-2</c:v>
                </c:pt>
                <c:pt idx="51">
                  <c:v>3.7603790809892777E-3</c:v>
                </c:pt>
                <c:pt idx="52">
                  <c:v>3.04250849953446E-3</c:v>
                </c:pt>
                <c:pt idx="53">
                  <c:v>-4.1559170543723489E-3</c:v>
                </c:pt>
                <c:pt idx="54">
                  <c:v>7.9996531315716501E-3</c:v>
                </c:pt>
                <c:pt idx="55">
                  <c:v>-5.0649518238128398E-3</c:v>
                </c:pt>
                <c:pt idx="56">
                  <c:v>6.1823802163831895E-3</c:v>
                </c:pt>
                <c:pt idx="57">
                  <c:v>1.589808041421062E-3</c:v>
                </c:pt>
                <c:pt idx="58">
                  <c:v>-4.7189541081712975E-3</c:v>
                </c:pt>
                <c:pt idx="59">
                  <c:v>-2.2952338875659841E-3</c:v>
                </c:pt>
                <c:pt idx="60">
                  <c:v>3.3157644619173899E-3</c:v>
                </c:pt>
                <c:pt idx="61">
                  <c:v>-8.9886430916626299E-3</c:v>
                </c:pt>
                <c:pt idx="62">
                  <c:v>1.0004344992396302E-2</c:v>
                </c:pt>
                <c:pt idx="63">
                  <c:v>9.0341037416246332E-3</c:v>
                </c:pt>
                <c:pt idx="64">
                  <c:v>1.0978352394452491E-3</c:v>
                </c:pt>
                <c:pt idx="65">
                  <c:v>-7.0269579660154637E-4</c:v>
                </c:pt>
                <c:pt idx="66">
                  <c:v>-5.4337403311385292E-3</c:v>
                </c:pt>
                <c:pt idx="67">
                  <c:v>-3.3958949307964724E-3</c:v>
                </c:pt>
                <c:pt idx="68">
                  <c:v>7.610366436994042E-3</c:v>
                </c:pt>
                <c:pt idx="69">
                  <c:v>-1.0027843266942934E-3</c:v>
                </c:pt>
                <c:pt idx="70">
                  <c:v>-2.2350365742965377E-2</c:v>
                </c:pt>
                <c:pt idx="71">
                  <c:v>-1.4134044040545421E-2</c:v>
                </c:pt>
                <c:pt idx="72">
                  <c:v>2.2601874626073542E-3</c:v>
                </c:pt>
                <c:pt idx="73">
                  <c:v>-3.2720921491897551E-3</c:v>
                </c:pt>
                <c:pt idx="74">
                  <c:v>2.3290375529582809E-4</c:v>
                </c:pt>
                <c:pt idx="75">
                  <c:v>8.6154323793893699E-3</c:v>
                </c:pt>
                <c:pt idx="76">
                  <c:v>1.0773492810343753E-3</c:v>
                </c:pt>
                <c:pt idx="77">
                  <c:v>-2.4708440403241744E-3</c:v>
                </c:pt>
                <c:pt idx="78">
                  <c:v>-1.0865616433832107E-2</c:v>
                </c:pt>
                <c:pt idx="79">
                  <c:v>4.4518642181372975E-5</c:v>
                </c:pt>
                <c:pt idx="80">
                  <c:v>1.8029247445857423E-3</c:v>
                </c:pt>
                <c:pt idx="81">
                  <c:v>1.314210806967642E-2</c:v>
                </c:pt>
                <c:pt idx="82">
                  <c:v>5.3070757354795163E-3</c:v>
                </c:pt>
                <c:pt idx="83">
                  <c:v>2.9885584023211999E-3</c:v>
                </c:pt>
                <c:pt idx="84">
                  <c:v>4.3281098774426386E-3</c:v>
                </c:pt>
                <c:pt idx="85">
                  <c:v>2.988468409939945E-3</c:v>
                </c:pt>
                <c:pt idx="86">
                  <c:v>-4.2750267189170322E-3</c:v>
                </c:pt>
                <c:pt idx="87">
                  <c:v>-8.3916083916083517E-3</c:v>
                </c:pt>
                <c:pt idx="88">
                  <c:v>4.1547763527615837E-4</c:v>
                </c:pt>
                <c:pt idx="89">
                  <c:v>6.9071793134351991E-3</c:v>
                </c:pt>
                <c:pt idx="90">
                  <c:v>1.0202863314193525E-3</c:v>
                </c:pt>
                <c:pt idx="91">
                  <c:v>-5.2046625101645678E-4</c:v>
                </c:pt>
                <c:pt idx="92">
                  <c:v>-4.7734250409553952E-4</c:v>
                </c:pt>
                <c:pt idx="93">
                  <c:v>1.6378496304255964E-2</c:v>
                </c:pt>
                <c:pt idx="94">
                  <c:v>3.8337498131180061E-3</c:v>
                </c:pt>
                <c:pt idx="95">
                  <c:v>-3.361666365251472E-3</c:v>
                </c:pt>
                <c:pt idx="96">
                  <c:v>3.0421091957090248E-3</c:v>
                </c:pt>
                <c:pt idx="97">
                  <c:v>-2.6178567627966761E-3</c:v>
                </c:pt>
                <c:pt idx="98">
                  <c:v>-2.2512910247108921E-3</c:v>
                </c:pt>
                <c:pt idx="99">
                  <c:v>7.1220044271919809E-3</c:v>
                </c:pt>
                <c:pt idx="100">
                  <c:v>-3.8649805158262073E-3</c:v>
                </c:pt>
                <c:pt idx="101">
                  <c:v>9.0923626285774415E-3</c:v>
                </c:pt>
                <c:pt idx="102">
                  <c:v>-4.1936029070011949E-3</c:v>
                </c:pt>
                <c:pt idx="103">
                  <c:v>1.3121744757136225E-2</c:v>
                </c:pt>
                <c:pt idx="104">
                  <c:v>-1.1622063073248885E-3</c:v>
                </c:pt>
                <c:pt idx="105">
                  <c:v>-4.4026541715148273E-3</c:v>
                </c:pt>
                <c:pt idx="106">
                  <c:v>-5.085441738526284E-3</c:v>
                </c:pt>
                <c:pt idx="107">
                  <c:v>9.1116896310877264E-3</c:v>
                </c:pt>
                <c:pt idx="108">
                  <c:v>-5.0128467306380653E-3</c:v>
                </c:pt>
                <c:pt idx="109">
                  <c:v>6.6401762281683362E-4</c:v>
                </c:pt>
                <c:pt idx="110">
                  <c:v>7.1097535285443436E-3</c:v>
                </c:pt>
                <c:pt idx="111">
                  <c:v>1.85117397897827E-3</c:v>
                </c:pt>
                <c:pt idx="112">
                  <c:v>3.6746283614496936E-3</c:v>
                </c:pt>
                <c:pt idx="113">
                  <c:v>-5.283741055083965E-3</c:v>
                </c:pt>
                <c:pt idx="114">
                  <c:v>6.3888075620059772E-3</c:v>
                </c:pt>
                <c:pt idx="115">
                  <c:v>5.984602117468445E-3</c:v>
                </c:pt>
                <c:pt idx="116">
                  <c:v>-2.3548123896180943E-3</c:v>
                </c:pt>
                <c:pt idx="117">
                  <c:v>5.4868264402919403E-3</c:v>
                </c:pt>
                <c:pt idx="118">
                  <c:v>1.4105534105534855E-3</c:v>
                </c:pt>
                <c:pt idx="119">
                  <c:v>4.4621743332441894E-3</c:v>
                </c:pt>
                <c:pt idx="120">
                  <c:v>-9.4374385849984362E-3</c:v>
                </c:pt>
                <c:pt idx="121">
                  <c:v>-5.6316779300225267E-3</c:v>
                </c:pt>
                <c:pt idx="122">
                  <c:v>6.1935591141963819E-3</c:v>
                </c:pt>
                <c:pt idx="123">
                  <c:v>8.9542989930287351E-3</c:v>
                </c:pt>
                <c:pt idx="124">
                  <c:v>1.4330753797649756E-3</c:v>
                </c:pt>
                <c:pt idx="125">
                  <c:v>4.6917164118079595E-3</c:v>
                </c:pt>
                <c:pt idx="126">
                  <c:v>-1.4345158763264556E-3</c:v>
                </c:pt>
                <c:pt idx="127">
                  <c:v>-7.7432501273564584E-4</c:v>
                </c:pt>
                <c:pt idx="128">
                  <c:v>2.5592919632114897E-3</c:v>
                </c:pt>
                <c:pt idx="129">
                  <c:v>-1.9130434782608733E-2</c:v>
                </c:pt>
                <c:pt idx="130">
                  <c:v>1.5428642528306696E-2</c:v>
                </c:pt>
                <c:pt idx="131">
                  <c:v>8.4854797206223229E-3</c:v>
                </c:pt>
                <c:pt idx="132">
                  <c:v>-2.9363223069364403E-4</c:v>
                </c:pt>
                <c:pt idx="133">
                  <c:v>6.522575809751417E-3</c:v>
                </c:pt>
                <c:pt idx="134">
                  <c:v>2.7571494697016903E-3</c:v>
                </c:pt>
                <c:pt idx="135">
                  <c:v>-2.1474732067596689E-3</c:v>
                </c:pt>
                <c:pt idx="136">
                  <c:v>1.7297210322010426E-3</c:v>
                </c:pt>
                <c:pt idx="137">
                  <c:v>8.4328882642304981E-3</c:v>
                </c:pt>
                <c:pt idx="138">
                  <c:v>-3.782976605276257E-3</c:v>
                </c:pt>
                <c:pt idx="139">
                  <c:v>1.4489857100029979E-3</c:v>
                </c:pt>
                <c:pt idx="140">
                  <c:v>-2.6942074539746823E-4</c:v>
                </c:pt>
                <c:pt idx="141">
                  <c:v>-1.6968099972041649E-4</c:v>
                </c:pt>
                <c:pt idx="142">
                  <c:v>2.6155274480637019E-3</c:v>
                </c:pt>
                <c:pt idx="143">
                  <c:v>4.5204265530255456E-3</c:v>
                </c:pt>
                <c:pt idx="144">
                  <c:v>3.9747440205376849E-3</c:v>
                </c:pt>
                <c:pt idx="145">
                  <c:v>-1.3032145960033676E-3</c:v>
                </c:pt>
                <c:pt idx="146">
                  <c:v>-4.6166317371189773E-3</c:v>
                </c:pt>
                <c:pt idx="147">
                  <c:v>4.4692071626493465E-3</c:v>
                </c:pt>
                <c:pt idx="148">
                  <c:v>3.539683010510396E-3</c:v>
                </c:pt>
                <c:pt idx="149">
                  <c:v>-7.4287909987488746E-3</c:v>
                </c:pt>
                <c:pt idx="150">
                  <c:v>-2.8686856655052596E-3</c:v>
                </c:pt>
                <c:pt idx="151">
                  <c:v>6.9783184343082767E-3</c:v>
                </c:pt>
                <c:pt idx="152">
                  <c:v>2.9756314566754352E-3</c:v>
                </c:pt>
                <c:pt idx="153">
                  <c:v>8.2400252326131889E-3</c:v>
                </c:pt>
                <c:pt idx="154">
                  <c:v>-6.9409142454936493E-4</c:v>
                </c:pt>
                <c:pt idx="155">
                  <c:v>-3.4141712563954211E-3</c:v>
                </c:pt>
                <c:pt idx="156">
                  <c:v>-2.2577351971111702E-4</c:v>
                </c:pt>
                <c:pt idx="157">
                  <c:v>-4.4281239874716851E-3</c:v>
                </c:pt>
                <c:pt idx="158">
                  <c:v>-4.5069922483677105E-3</c:v>
                </c:pt>
                <c:pt idx="159">
                  <c:v>-5.56760880118096E-3</c:v>
                </c:pt>
                <c:pt idx="160">
                  <c:v>9.4641309437232899E-3</c:v>
                </c:pt>
                <c:pt idx="161">
                  <c:v>4.1350452486454657E-3</c:v>
                </c:pt>
                <c:pt idx="162">
                  <c:v>-6.9485395290324048E-3</c:v>
                </c:pt>
                <c:pt idx="163">
                  <c:v>-2.4940370740591171E-3</c:v>
                </c:pt>
                <c:pt idx="164">
                  <c:v>-9.4950837889054267E-3</c:v>
                </c:pt>
                <c:pt idx="165">
                  <c:v>-7.8531933648530988E-3</c:v>
                </c:pt>
                <c:pt idx="166">
                  <c:v>3.4023907600356121E-3</c:v>
                </c:pt>
                <c:pt idx="167">
                  <c:v>-1.6300246516074586E-3</c:v>
                </c:pt>
                <c:pt idx="168">
                  <c:v>8.7278151235097075E-3</c:v>
                </c:pt>
                <c:pt idx="169">
                  <c:v>1.2508867108273709E-2</c:v>
                </c:pt>
                <c:pt idx="170">
                  <c:v>1.0755765188817591E-3</c:v>
                </c:pt>
                <c:pt idx="171">
                  <c:v>1.0438639724001936E-2</c:v>
                </c:pt>
                <c:pt idx="172">
                  <c:v>1.1930659746949155E-2</c:v>
                </c:pt>
                <c:pt idx="173">
                  <c:v>3.3547989048701723E-3</c:v>
                </c:pt>
                <c:pt idx="174">
                  <c:v>3.1898539584935366E-3</c:v>
                </c:pt>
                <c:pt idx="175">
                  <c:v>4.348159215415817E-3</c:v>
                </c:pt>
                <c:pt idx="176">
                  <c:v>7.72414319226476E-4</c:v>
                </c:pt>
                <c:pt idx="177">
                  <c:v>-6.1840738658562374E-3</c:v>
                </c:pt>
                <c:pt idx="178">
                  <c:v>2.8092580874035065E-3</c:v>
                </c:pt>
                <c:pt idx="179">
                  <c:v>1.5871346482967334E-3</c:v>
                </c:pt>
                <c:pt idx="180">
                  <c:v>5.3838884275036166E-3</c:v>
                </c:pt>
                <c:pt idx="181">
                  <c:v>3.7029652206109286E-4</c:v>
                </c:pt>
                <c:pt idx="182">
                  <c:v>4.4988610478359564E-3</c:v>
                </c:pt>
                <c:pt idx="183">
                  <c:v>-7.8519190430296846E-3</c:v>
                </c:pt>
                <c:pt idx="184">
                  <c:v>3.457044084454834E-3</c:v>
                </c:pt>
                <c:pt idx="185">
                  <c:v>8.9782282709792872E-3</c:v>
                </c:pt>
                <c:pt idx="186">
                  <c:v>8.8136804876212376E-3</c:v>
                </c:pt>
                <c:pt idx="187">
                  <c:v>-4.3263806655539578E-3</c:v>
                </c:pt>
                <c:pt idx="188">
                  <c:v>1.1537200917731959E-2</c:v>
                </c:pt>
                <c:pt idx="189">
                  <c:v>-1.9533962246683729E-3</c:v>
                </c:pt>
                <c:pt idx="190">
                  <c:v>3.0888818804147514E-3</c:v>
                </c:pt>
                <c:pt idx="191">
                  <c:v>6.1772348551402453E-3</c:v>
                </c:pt>
                <c:pt idx="192">
                  <c:v>3.5383752883546091E-3</c:v>
                </c:pt>
                <c:pt idx="193">
                  <c:v>-8.8010110630815774E-3</c:v>
                </c:pt>
                <c:pt idx="194">
                  <c:v>-6.6709168352875542E-3</c:v>
                </c:pt>
                <c:pt idx="195">
                  <c:v>-1.7207861667395288E-3</c:v>
                </c:pt>
                <c:pt idx="196">
                  <c:v>6.3545898401103883E-3</c:v>
                </c:pt>
                <c:pt idx="197">
                  <c:v>8.8883950891620496E-4</c:v>
                </c:pt>
                <c:pt idx="198">
                  <c:v>-8.1774620266046368E-3</c:v>
                </c:pt>
                <c:pt idx="199">
                  <c:v>-1.4428547445391531E-2</c:v>
                </c:pt>
                <c:pt idx="200">
                  <c:v>5.8861939415732704E-3</c:v>
                </c:pt>
                <c:pt idx="201">
                  <c:v>1.8815914500552964E-5</c:v>
                </c:pt>
                <c:pt idx="202">
                  <c:v>-9.3701491133167478E-3</c:v>
                </c:pt>
                <c:pt idx="203">
                  <c:v>-1.2098880331247177E-2</c:v>
                </c:pt>
                <c:pt idx="204">
                  <c:v>-1.9418409036290052E-3</c:v>
                </c:pt>
                <c:pt idx="205">
                  <c:v>-1.3002899164924922E-3</c:v>
                </c:pt>
                <c:pt idx="206">
                  <c:v>1.598063421032335E-2</c:v>
                </c:pt>
                <c:pt idx="207">
                  <c:v>-5.4962266837533472E-3</c:v>
                </c:pt>
                <c:pt idx="208">
                  <c:v>-3.0544260542549371E-4</c:v>
                </c:pt>
                <c:pt idx="209">
                  <c:v>-1.3825500792483748E-2</c:v>
                </c:pt>
                <c:pt idx="210">
                  <c:v>1.0553221152914854E-3</c:v>
                </c:pt>
                <c:pt idx="211">
                  <c:v>1.4923352193046016E-2</c:v>
                </c:pt>
                <c:pt idx="212">
                  <c:v>-6.3466046618001629E-3</c:v>
                </c:pt>
                <c:pt idx="213">
                  <c:v>-2.5893816173092754E-4</c:v>
                </c:pt>
                <c:pt idx="214">
                  <c:v>5.0266199817736714E-3</c:v>
                </c:pt>
                <c:pt idx="215">
                  <c:v>-6.1659460336550287E-3</c:v>
                </c:pt>
                <c:pt idx="216">
                  <c:v>8.2594623666244391E-4</c:v>
                </c:pt>
                <c:pt idx="217">
                  <c:v>1.8520473279660195E-3</c:v>
                </c:pt>
                <c:pt idx="218">
                  <c:v>1.5421160514165E-3</c:v>
                </c:pt>
                <c:pt idx="219">
                  <c:v>-1.7118866138117342E-3</c:v>
                </c:pt>
                <c:pt idx="220">
                  <c:v>6.8880288166768503E-3</c:v>
                </c:pt>
                <c:pt idx="221">
                  <c:v>-5.4232514771214034E-4</c:v>
                </c:pt>
                <c:pt idx="222">
                  <c:v>-4.5979856443844683E-3</c:v>
                </c:pt>
                <c:pt idx="223">
                  <c:v>-6.1780935895104916E-3</c:v>
                </c:pt>
                <c:pt idx="224">
                  <c:v>5.1483395402099749E-3</c:v>
                </c:pt>
                <c:pt idx="225">
                  <c:v>7.840922146057484E-3</c:v>
                </c:pt>
                <c:pt idx="226">
                  <c:v>7.5994338421787573E-4</c:v>
                </c:pt>
                <c:pt idx="227">
                  <c:v>-1.1580336209433919E-3</c:v>
                </c:pt>
                <c:pt idx="228">
                  <c:v>9.8642009332029282E-3</c:v>
                </c:pt>
                <c:pt idx="229">
                  <c:v>7.0576942983240326E-4</c:v>
                </c:pt>
                <c:pt idx="230">
                  <c:v>2.0782005228412617E-3</c:v>
                </c:pt>
                <c:pt idx="231">
                  <c:v>-3.5190450719292817E-3</c:v>
                </c:pt>
                <c:pt idx="232">
                  <c:v>1.2242437940267182E-4</c:v>
                </c:pt>
                <c:pt idx="233">
                  <c:v>-5.8662347812168522E-3</c:v>
                </c:pt>
                <c:pt idx="234">
                  <c:v>1.1451249313304046E-2</c:v>
                </c:pt>
                <c:pt idx="235">
                  <c:v>-2.7063219305722094E-3</c:v>
                </c:pt>
                <c:pt idx="236">
                  <c:v>-1.1051850738980911E-2</c:v>
                </c:pt>
                <c:pt idx="237">
                  <c:v>6.8362434842043928E-4</c:v>
                </c:pt>
                <c:pt idx="238">
                  <c:v>-3.1026728530356771E-3</c:v>
                </c:pt>
                <c:pt idx="239">
                  <c:v>-1.0279253040946729E-3</c:v>
                </c:pt>
                <c:pt idx="240">
                  <c:v>-6.1929533718249206E-4</c:v>
                </c:pt>
                <c:pt idx="241">
                  <c:v>4.8334969921730456E-3</c:v>
                </c:pt>
                <c:pt idx="242">
                  <c:v>-6.0721062618592371E-4</c:v>
                </c:pt>
                <c:pt idx="243">
                  <c:v>-2.9619503303714521E-3</c:v>
                </c:pt>
                <c:pt idx="244">
                  <c:v>-1.799588665447863E-3</c:v>
                </c:pt>
                <c:pt idx="245">
                  <c:v>6.8488577288118736E-3</c:v>
                </c:pt>
                <c:pt idx="246">
                  <c:v>-2.5579566663192902E-3</c:v>
                </c:pt>
                <c:pt idx="247">
                  <c:v>4.1792122184968134E-3</c:v>
                </c:pt>
                <c:pt idx="248">
                  <c:v>1.0442382452257452E-2</c:v>
                </c:pt>
                <c:pt idx="249">
                  <c:v>1.7411328596701717E-3</c:v>
                </c:pt>
                <c:pt idx="250">
                  <c:v>2.1118929475858416E-3</c:v>
                </c:pt>
                <c:pt idx="251">
                  <c:v>4.5505832766065601E-3</c:v>
                </c:pt>
                <c:pt idx="252">
                  <c:v>-2.9704716552031777E-4</c:v>
                </c:pt>
                <c:pt idx="253">
                  <c:v>7.9855146478484277E-4</c:v>
                </c:pt>
                <c:pt idx="254">
                  <c:v>-4.1009083233594723E-3</c:v>
                </c:pt>
                <c:pt idx="255">
                  <c:v>4.9189949598935235E-3</c:v>
                </c:pt>
                <c:pt idx="256">
                  <c:v>2.9109922404442169E-3</c:v>
                </c:pt>
                <c:pt idx="257">
                  <c:v>7.1824072619035605E-3</c:v>
                </c:pt>
                <c:pt idx="258">
                  <c:v>1.6336570054517421E-3</c:v>
                </c:pt>
                <c:pt idx="259">
                  <c:v>4.4806479988271182E-3</c:v>
                </c:pt>
                <c:pt idx="260">
                  <c:v>-8.4469783352337843E-3</c:v>
                </c:pt>
                <c:pt idx="261">
                  <c:v>8.8593271327244132E-3</c:v>
                </c:pt>
                <c:pt idx="262">
                  <c:v>-9.4836862358897841E-4</c:v>
                </c:pt>
                <c:pt idx="263">
                  <c:v>-9.593092243377805E-3</c:v>
                </c:pt>
                <c:pt idx="264">
                  <c:v>4.3960297492326673E-3</c:v>
                </c:pt>
                <c:pt idx="265">
                  <c:v>-8.450781766130842E-3</c:v>
                </c:pt>
                <c:pt idx="266">
                  <c:v>-9.08729167245023E-3</c:v>
                </c:pt>
                <c:pt idx="267">
                  <c:v>1.0590114025830879E-2</c:v>
                </c:pt>
                <c:pt idx="268">
                  <c:v>-7.4481356558702919E-3</c:v>
                </c:pt>
                <c:pt idx="269">
                  <c:v>-2.6720293457716681E-3</c:v>
                </c:pt>
                <c:pt idx="270">
                  <c:v>-4.3501801684061496E-3</c:v>
                </c:pt>
                <c:pt idx="271">
                  <c:v>1.4860861086108611E-2</c:v>
                </c:pt>
                <c:pt idx="272">
                  <c:v>6.1067432858159442E-3</c:v>
                </c:pt>
                <c:pt idx="273">
                  <c:v>1.221281519164019E-2</c:v>
                </c:pt>
                <c:pt idx="274">
                  <c:v>1.342622831845496E-3</c:v>
                </c:pt>
                <c:pt idx="275">
                  <c:v>6.0065229208189231E-3</c:v>
                </c:pt>
                <c:pt idx="276">
                  <c:v>1.0518447808506713E-2</c:v>
                </c:pt>
                <c:pt idx="277">
                  <c:v>-7.5839267095026653E-3</c:v>
                </c:pt>
                <c:pt idx="278">
                  <c:v>3.5739942528734978E-3</c:v>
                </c:pt>
                <c:pt idx="279">
                  <c:v>1.0469049195583966E-3</c:v>
                </c:pt>
                <c:pt idx="280">
                  <c:v>-1.1083798882681238E-3</c:v>
                </c:pt>
                <c:pt idx="281">
                  <c:v>2.4608280910237939E-3</c:v>
                </c:pt>
                <c:pt idx="282">
                  <c:v>1.270240836948559E-2</c:v>
                </c:pt>
                <c:pt idx="283">
                  <c:v>-2.8470942890637444E-3</c:v>
                </c:pt>
                <c:pt idx="284">
                  <c:v>7.328112016689323E-3</c:v>
                </c:pt>
                <c:pt idx="285">
                  <c:v>3.5101575183154423E-5</c:v>
                </c:pt>
                <c:pt idx="286">
                  <c:v>-1.623390868645741E-3</c:v>
                </c:pt>
                <c:pt idx="287">
                  <c:v>6.1349693251534707E-3</c:v>
                </c:pt>
                <c:pt idx="288">
                  <c:v>3.8524704731286727E-3</c:v>
                </c:pt>
                <c:pt idx="289">
                  <c:v>3.8550903727168464E-3</c:v>
                </c:pt>
                <c:pt idx="290">
                  <c:v>7.9146294947813091E-3</c:v>
                </c:pt>
                <c:pt idx="291">
                  <c:v>1.1043356354660283E-2</c:v>
                </c:pt>
                <c:pt idx="292">
                  <c:v>-1.3866085935704978E-3</c:v>
                </c:pt>
                <c:pt idx="293">
                  <c:v>4.0804157083226544E-3</c:v>
                </c:pt>
                <c:pt idx="294">
                  <c:v>3.8941536790843764E-3</c:v>
                </c:pt>
                <c:pt idx="295">
                  <c:v>-7.7834493949021826E-3</c:v>
                </c:pt>
                <c:pt idx="296">
                  <c:v>1.3755568236987573E-2</c:v>
                </c:pt>
                <c:pt idx="297">
                  <c:v>-7.7800742719833609E-3</c:v>
                </c:pt>
                <c:pt idx="298">
                  <c:v>-4.5640834575260492E-3</c:v>
                </c:pt>
                <c:pt idx="299">
                  <c:v>2.8922139898088895E-4</c:v>
                </c:pt>
                <c:pt idx="300">
                  <c:v>-4.9153421605395899E-3</c:v>
                </c:pt>
                <c:pt idx="301">
                  <c:v>-6.1617085281121375E-3</c:v>
                </c:pt>
                <c:pt idx="302">
                  <c:v>6.0537268255769642E-3</c:v>
                </c:pt>
                <c:pt idx="303">
                  <c:v>6.1711511504665894E-3</c:v>
                </c:pt>
                <c:pt idx="304">
                  <c:v>6.2522299053670953E-3</c:v>
                </c:pt>
                <c:pt idx="305">
                  <c:v>-8.7797794924609021E-4</c:v>
                </c:pt>
                <c:pt idx="306">
                  <c:v>9.0409801436423548E-4</c:v>
                </c:pt>
                <c:pt idx="307">
                  <c:v>1.4182361532032106E-3</c:v>
                </c:pt>
                <c:pt idx="308">
                  <c:v>8.7671232876709263E-4</c:v>
                </c:pt>
                <c:pt idx="309">
                  <c:v>4.1354681670021957E-3</c:v>
                </c:pt>
                <c:pt idx="310">
                  <c:v>9.562154001006237E-4</c:v>
                </c:pt>
                <c:pt idx="311">
                  <c:v>1.5251311445188067E-3</c:v>
                </c:pt>
                <c:pt idx="312">
                  <c:v>-3.7986545734462027E-3</c:v>
                </c:pt>
                <c:pt idx="313">
                  <c:v>4.0483109640354524E-3</c:v>
                </c:pt>
                <c:pt idx="314">
                  <c:v>-9.6031586696111292E-3</c:v>
                </c:pt>
                <c:pt idx="315">
                  <c:v>-5.5238352647048574E-3</c:v>
                </c:pt>
                <c:pt idx="316">
                  <c:v>3.6605459394267589E-3</c:v>
                </c:pt>
                <c:pt idx="317">
                  <c:v>4.4426391815389306E-3</c:v>
                </c:pt>
                <c:pt idx="318">
                  <c:v>-1.3058349761579809E-3</c:v>
                </c:pt>
                <c:pt idx="319">
                  <c:v>5.54229267017038E-3</c:v>
                </c:pt>
                <c:pt idx="320">
                  <c:v>-2.1979865771812692E-3</c:v>
                </c:pt>
                <c:pt idx="321">
                  <c:v>1.9001496578049375E-3</c:v>
                </c:pt>
                <c:pt idx="322">
                  <c:v>-6.8812728676436753E-4</c:v>
                </c:pt>
                <c:pt idx="323">
                  <c:v>-7.6837809240691279E-3</c:v>
                </c:pt>
                <c:pt idx="324">
                  <c:v>6.7700796330555255E-5</c:v>
                </c:pt>
                <c:pt idx="325">
                  <c:v>-1.2092236090543655E-2</c:v>
                </c:pt>
                <c:pt idx="326">
                  <c:v>-6.2443252873759817E-3</c:v>
                </c:pt>
                <c:pt idx="327">
                  <c:v>6.6369583767886676E-4</c:v>
                </c:pt>
                <c:pt idx="328">
                  <c:v>-2.1017451375609109E-3</c:v>
                </c:pt>
                <c:pt idx="329">
                  <c:v>1.1661631419939608E-2</c:v>
                </c:pt>
                <c:pt idx="330">
                  <c:v>5.3327190041040605E-3</c:v>
                </c:pt>
                <c:pt idx="331">
                  <c:v>1.1135063568312504E-2</c:v>
                </c:pt>
                <c:pt idx="332">
                  <c:v>-1.0492034447447498E-3</c:v>
                </c:pt>
                <c:pt idx="333">
                  <c:v>1.6132691386655852E-3</c:v>
                </c:pt>
                <c:pt idx="334">
                  <c:v>4.2783440291937114E-4</c:v>
                </c:pt>
                <c:pt idx="335">
                  <c:v>-2.8761655598042103E-3</c:v>
                </c:pt>
                <c:pt idx="336">
                  <c:v>1.0091411367981025E-4</c:v>
                </c:pt>
                <c:pt idx="337">
                  <c:v>3.0943872188353393E-3</c:v>
                </c:pt>
                <c:pt idx="338">
                  <c:v>-4.426076970149068E-3</c:v>
                </c:pt>
                <c:pt idx="339">
                  <c:v>4.3783943080873992E-3</c:v>
                </c:pt>
                <c:pt idx="340">
                  <c:v>8.8778974724399249E-3</c:v>
                </c:pt>
                <c:pt idx="341">
                  <c:v>2.7670677391478673E-3</c:v>
                </c:pt>
                <c:pt idx="342">
                  <c:v>1.2927069781315864E-3</c:v>
                </c:pt>
                <c:pt idx="343">
                  <c:v>-1.5310387063136727E-3</c:v>
                </c:pt>
                <c:pt idx="344">
                  <c:v>-4.674756315894142E-3</c:v>
                </c:pt>
                <c:pt idx="345">
                  <c:v>-2.4832617167982324E-2</c:v>
                </c:pt>
                <c:pt idx="346">
                  <c:v>-1.04609656538744E-2</c:v>
                </c:pt>
                <c:pt idx="347">
                  <c:v>7.0764690145575979E-4</c:v>
                </c:pt>
                <c:pt idx="348">
                  <c:v>-2.9984735984270209E-2</c:v>
                </c:pt>
                <c:pt idx="349">
                  <c:v>-3.3694279973685969E-3</c:v>
                </c:pt>
                <c:pt idx="350">
                  <c:v>5.3968225649625792E-3</c:v>
                </c:pt>
                <c:pt idx="351">
                  <c:v>-2.8445185789828457E-2</c:v>
                </c:pt>
                <c:pt idx="352">
                  <c:v>1.922339318003324E-2</c:v>
                </c:pt>
                <c:pt idx="353">
                  <c:v>-1.0169613017104661E-2</c:v>
                </c:pt>
                <c:pt idx="354">
                  <c:v>1.4573828662466506E-2</c:v>
                </c:pt>
                <c:pt idx="355">
                  <c:v>1.8432933031173476E-2</c:v>
                </c:pt>
                <c:pt idx="356">
                  <c:v>-3.8020815082173702E-3</c:v>
                </c:pt>
                <c:pt idx="357">
                  <c:v>-1.8098035422199489E-2</c:v>
                </c:pt>
                <c:pt idx="358">
                  <c:v>1.5664182847316726E-2</c:v>
                </c:pt>
                <c:pt idx="359">
                  <c:v>5.2025924782854688E-4</c:v>
                </c:pt>
                <c:pt idx="360">
                  <c:v>1.2603116406967047E-3</c:v>
                </c:pt>
                <c:pt idx="361">
                  <c:v>-6.4168581161373377E-3</c:v>
                </c:pt>
                <c:pt idx="362">
                  <c:v>-1.557433689470041E-2</c:v>
                </c:pt>
                <c:pt idx="363">
                  <c:v>1.0142188624910073E-2</c:v>
                </c:pt>
                <c:pt idx="364">
                  <c:v>-2.4241182392402499E-2</c:v>
                </c:pt>
                <c:pt idx="365">
                  <c:v>1.3293647170534884E-2</c:v>
                </c:pt>
                <c:pt idx="366">
                  <c:v>-6.0189940711107282E-3</c:v>
                </c:pt>
                <c:pt idx="367">
                  <c:v>-2.1203111119168887E-2</c:v>
                </c:pt>
                <c:pt idx="368">
                  <c:v>5.0474646909006715E-3</c:v>
                </c:pt>
                <c:pt idx="369">
                  <c:v>1.6983044600073653E-2</c:v>
                </c:pt>
                <c:pt idx="370">
                  <c:v>-6.6598407074834869E-3</c:v>
                </c:pt>
                <c:pt idx="371">
                  <c:v>8.5744517823913603E-3</c:v>
                </c:pt>
                <c:pt idx="372">
                  <c:v>4.2236451776283129E-3</c:v>
                </c:pt>
                <c:pt idx="373">
                  <c:v>4.6742018282523203E-3</c:v>
                </c:pt>
                <c:pt idx="374">
                  <c:v>8.1485199992828265E-3</c:v>
                </c:pt>
                <c:pt idx="375">
                  <c:v>2.4808159127892248E-3</c:v>
                </c:pt>
                <c:pt idx="376">
                  <c:v>2.1287541466353586E-4</c:v>
                </c:pt>
                <c:pt idx="377">
                  <c:v>-5.5069790539702002E-3</c:v>
                </c:pt>
                <c:pt idx="378">
                  <c:v>-2.291675955236589E-3</c:v>
                </c:pt>
                <c:pt idx="379">
                  <c:v>1.7678392678392777E-2</c:v>
                </c:pt>
                <c:pt idx="380">
                  <c:v>1.4183338309943266E-2</c:v>
                </c:pt>
                <c:pt idx="381">
                  <c:v>1.8617781280037408E-3</c:v>
                </c:pt>
                <c:pt idx="382">
                  <c:v>2.8955192919374912E-3</c:v>
                </c:pt>
                <c:pt idx="383">
                  <c:v>-7.0584585153967159E-3</c:v>
                </c:pt>
                <c:pt idx="384">
                  <c:v>1.0033677047529645E-2</c:v>
                </c:pt>
                <c:pt idx="385">
                  <c:v>-8.6793620239228526E-4</c:v>
                </c:pt>
                <c:pt idx="386">
                  <c:v>1.9610035521686526E-3</c:v>
                </c:pt>
                <c:pt idx="387">
                  <c:v>-9.8115798961328181E-3</c:v>
                </c:pt>
                <c:pt idx="388">
                  <c:v>1.8205145987919971E-4</c:v>
                </c:pt>
                <c:pt idx="389">
                  <c:v>-1.4067416119889341E-2</c:v>
                </c:pt>
                <c:pt idx="390">
                  <c:v>-1.1850549450549386E-2</c:v>
                </c:pt>
                <c:pt idx="391">
                  <c:v>-5.4091564207043551E-3</c:v>
                </c:pt>
                <c:pt idx="392">
                  <c:v>-1.6458843945113008E-3</c:v>
                </c:pt>
                <c:pt idx="393">
                  <c:v>2.371651285727092E-2</c:v>
                </c:pt>
                <c:pt idx="394">
                  <c:v>1.8117051909291254E-3</c:v>
                </c:pt>
                <c:pt idx="395">
                  <c:v>-9.8284176684372386E-3</c:v>
                </c:pt>
                <c:pt idx="396">
                  <c:v>2.00901719619902E-2</c:v>
                </c:pt>
                <c:pt idx="397">
                  <c:v>4.350608912261216E-3</c:v>
                </c:pt>
                <c:pt idx="398">
                  <c:v>2.0065622335708275E-3</c:v>
                </c:pt>
                <c:pt idx="399">
                  <c:v>1.1448019801980104E-2</c:v>
                </c:pt>
                <c:pt idx="400">
                  <c:v>1.0111824886985487E-2</c:v>
                </c:pt>
                <c:pt idx="401">
                  <c:v>-5.8381143059036992E-3</c:v>
                </c:pt>
                <c:pt idx="402">
                  <c:v>-9.4262988661363706E-3</c:v>
                </c:pt>
                <c:pt idx="403">
                  <c:v>1.3359984965745787E-2</c:v>
                </c:pt>
                <c:pt idx="404">
                  <c:v>-5.2516226924048956E-3</c:v>
                </c:pt>
                <c:pt idx="405">
                  <c:v>1.1304414144923575E-2</c:v>
                </c:pt>
                <c:pt idx="406">
                  <c:v>-1.2032746499526598E-2</c:v>
                </c:pt>
                <c:pt idx="407">
                  <c:v>3.6894109664560451E-3</c:v>
                </c:pt>
                <c:pt idx="408">
                  <c:v>6.5573770491803582E-3</c:v>
                </c:pt>
                <c:pt idx="409">
                  <c:v>-8.4959199435844651E-3</c:v>
                </c:pt>
                <c:pt idx="410">
                  <c:v>-2.8026146447199386E-3</c:v>
                </c:pt>
                <c:pt idx="411">
                  <c:v>1.0698547205216817E-2</c:v>
                </c:pt>
                <c:pt idx="412">
                  <c:v>7.3929078490838681E-3</c:v>
                </c:pt>
                <c:pt idx="413">
                  <c:v>4.5533011433289442E-3</c:v>
                </c:pt>
                <c:pt idx="414">
                  <c:v>3.4783619322756821E-3</c:v>
                </c:pt>
                <c:pt idx="415">
                  <c:v>-1.6545607968364798E-3</c:v>
                </c:pt>
                <c:pt idx="416">
                  <c:v>-1.0689603738875053E-3</c:v>
                </c:pt>
                <c:pt idx="417">
                  <c:v>2.1485039278633282E-3</c:v>
                </c:pt>
                <c:pt idx="418">
                  <c:v>-5.6370439043770737E-3</c:v>
                </c:pt>
                <c:pt idx="419">
                  <c:v>3.6045185511999192E-3</c:v>
                </c:pt>
                <c:pt idx="420">
                  <c:v>-1.0865958858659889E-3</c:v>
                </c:pt>
                <c:pt idx="421">
                  <c:v>6.1197884230543087E-3</c:v>
                </c:pt>
                <c:pt idx="422">
                  <c:v>2.4759420959675157E-3</c:v>
                </c:pt>
                <c:pt idx="423">
                  <c:v>2.0828873923566488E-3</c:v>
                </c:pt>
                <c:pt idx="424">
                  <c:v>-2.2346552304898094E-3</c:v>
                </c:pt>
                <c:pt idx="425">
                  <c:v>3.9770434839888407E-3</c:v>
                </c:pt>
                <c:pt idx="426">
                  <c:v>7.0204215533503124E-3</c:v>
                </c:pt>
                <c:pt idx="427">
                  <c:v>-5.3914941442836095E-3</c:v>
                </c:pt>
                <c:pt idx="428">
                  <c:v>-8.9662965510464779E-3</c:v>
                </c:pt>
                <c:pt idx="429">
                  <c:v>-7.3040345702269404E-3</c:v>
                </c:pt>
                <c:pt idx="430">
                  <c:v>5.5932414998544032E-3</c:v>
                </c:pt>
                <c:pt idx="431">
                  <c:v>-2.1933999354395491E-3</c:v>
                </c:pt>
                <c:pt idx="432">
                  <c:v>9.0998075519277081E-3</c:v>
                </c:pt>
                <c:pt idx="433">
                  <c:v>3.452556124587954E-3</c:v>
                </c:pt>
                <c:pt idx="434">
                  <c:v>6.2259869418118967E-4</c:v>
                </c:pt>
                <c:pt idx="435">
                  <c:v>5.231487166891779E-3</c:v>
                </c:pt>
                <c:pt idx="436">
                  <c:v>7.6557206150635563E-4</c:v>
                </c:pt>
                <c:pt idx="437">
                  <c:v>-3.8167938931297418E-3</c:v>
                </c:pt>
                <c:pt idx="438">
                  <c:v>1.5129606483183487E-2</c:v>
                </c:pt>
                <c:pt idx="439">
                  <c:v>4.0881692566452285E-3</c:v>
                </c:pt>
                <c:pt idx="440">
                  <c:v>-7.0049451386161336E-3</c:v>
                </c:pt>
                <c:pt idx="441">
                  <c:v>3.0671132814070562E-4</c:v>
                </c:pt>
                <c:pt idx="442">
                  <c:v>1.8082350947689507E-2</c:v>
                </c:pt>
                <c:pt idx="443">
                  <c:v>2.6360422908047645E-2</c:v>
                </c:pt>
                <c:pt idx="444">
                  <c:v>-1.5289575289574727E-3</c:v>
                </c:pt>
                <c:pt idx="445">
                  <c:v>3.4802245904935731E-4</c:v>
                </c:pt>
                <c:pt idx="446">
                  <c:v>-1.4534546607189258E-3</c:v>
                </c:pt>
                <c:pt idx="447">
                  <c:v>-4.2892868479935302E-3</c:v>
                </c:pt>
                <c:pt idx="448">
                  <c:v>9.4941876287858457E-3</c:v>
                </c:pt>
                <c:pt idx="449">
                  <c:v>1.0306102013464118E-2</c:v>
                </c:pt>
                <c:pt idx="450">
                  <c:v>2.7217834161813248E-3</c:v>
                </c:pt>
                <c:pt idx="451">
                  <c:v>-6.5388797226301231E-4</c:v>
                </c:pt>
                <c:pt idx="452">
                  <c:v>6.9235743903830792E-3</c:v>
                </c:pt>
                <c:pt idx="453">
                  <c:v>1.99478635384787E-3</c:v>
                </c:pt>
                <c:pt idx="454">
                  <c:v>1.1009810797155548E-2</c:v>
                </c:pt>
                <c:pt idx="455">
                  <c:v>3.5504106094623191E-3</c:v>
                </c:pt>
                <c:pt idx="456">
                  <c:v>1.6425731168010973E-3</c:v>
                </c:pt>
                <c:pt idx="457">
                  <c:v>-1.7163082676639588E-2</c:v>
                </c:pt>
                <c:pt idx="458">
                  <c:v>1.154371739409462E-2</c:v>
                </c:pt>
                <c:pt idx="459">
                  <c:v>4.8887163947395913E-3</c:v>
                </c:pt>
                <c:pt idx="460">
                  <c:v>7.0040182119327724E-3</c:v>
                </c:pt>
                <c:pt idx="461">
                  <c:v>4.6245758961499283E-3</c:v>
                </c:pt>
                <c:pt idx="462">
                  <c:v>-3.0027825295323627E-3</c:v>
                </c:pt>
                <c:pt idx="463">
                  <c:v>4.1605914667373605E-3</c:v>
                </c:pt>
                <c:pt idx="464">
                  <c:v>-2.3466776178280831E-4</c:v>
                </c:pt>
                <c:pt idx="465">
                  <c:v>6.7996273774855983E-3</c:v>
                </c:pt>
                <c:pt idx="466">
                  <c:v>-9.1797927989614779E-4</c:v>
                </c:pt>
                <c:pt idx="467">
                  <c:v>2.9023130997870134E-3</c:v>
                </c:pt>
                <c:pt idx="468">
                  <c:v>1.4251436050316559E-3</c:v>
                </c:pt>
                <c:pt idx="469">
                  <c:v>-3.8700027591014835E-3</c:v>
                </c:pt>
                <c:pt idx="470">
                  <c:v>5.4959072255874181E-3</c:v>
                </c:pt>
                <c:pt idx="471">
                  <c:v>1.2599041660927695E-2</c:v>
                </c:pt>
                <c:pt idx="472">
                  <c:v>6.4287504026917189E-3</c:v>
                </c:pt>
                <c:pt idx="473">
                  <c:v>2.283348626789894E-3</c:v>
                </c:pt>
                <c:pt idx="474">
                  <c:v>1.4903764265031512E-3</c:v>
                </c:pt>
                <c:pt idx="475">
                  <c:v>-7.7242513145400179E-3</c:v>
                </c:pt>
                <c:pt idx="476">
                  <c:v>6.3917614123293149E-3</c:v>
                </c:pt>
                <c:pt idx="477">
                  <c:v>1.5115066101803938E-3</c:v>
                </c:pt>
                <c:pt idx="478">
                  <c:v>4.3292803899894101E-3</c:v>
                </c:pt>
                <c:pt idx="479">
                  <c:v>4.726864818721207E-3</c:v>
                </c:pt>
                <c:pt idx="480">
                  <c:v>-5.0065654118654386E-3</c:v>
                </c:pt>
                <c:pt idx="481">
                  <c:v>6.0691601976005649E-3</c:v>
                </c:pt>
                <c:pt idx="482">
                  <c:v>-1.9570707070706815E-3</c:v>
                </c:pt>
                <c:pt idx="483">
                  <c:v>4.6738496355802949E-3</c:v>
                </c:pt>
                <c:pt idx="484">
                  <c:v>-7.1355616806351543E-4</c:v>
                </c:pt>
                <c:pt idx="485">
                  <c:v>-1.3742264288314474E-2</c:v>
                </c:pt>
                <c:pt idx="486">
                  <c:v>-2.1386844216040566E-2</c:v>
                </c:pt>
                <c:pt idx="487">
                  <c:v>-3.9675631763715228E-3</c:v>
                </c:pt>
                <c:pt idx="488">
                  <c:v>1.790694795406381E-2</c:v>
                </c:pt>
                <c:pt idx="489">
                  <c:v>-9.2073257976821241E-3</c:v>
                </c:pt>
                <c:pt idx="490">
                  <c:v>-1.3625237376618235E-2</c:v>
                </c:pt>
                <c:pt idx="491">
                  <c:v>1.360115953911243E-2</c:v>
                </c:pt>
                <c:pt idx="492">
                  <c:v>1.344031661659351E-2</c:v>
                </c:pt>
                <c:pt idx="493">
                  <c:v>-1.8100837341884651E-3</c:v>
                </c:pt>
                <c:pt idx="494">
                  <c:v>3.976554747235253E-3</c:v>
                </c:pt>
                <c:pt idx="495">
                  <c:v>9.8131239866890607E-4</c:v>
                </c:pt>
                <c:pt idx="496">
                  <c:v>9.4483042780216814E-3</c:v>
                </c:pt>
                <c:pt idx="497">
                  <c:v>-6.6152460308521255E-4</c:v>
                </c:pt>
                <c:pt idx="498">
                  <c:v>8.9646624695426304E-3</c:v>
                </c:pt>
                <c:pt idx="499">
                  <c:v>1.7030186703890864E-3</c:v>
                </c:pt>
                <c:pt idx="500">
                  <c:v>2.487475525888609E-3</c:v>
                </c:pt>
                <c:pt idx="501">
                  <c:v>-4.8722511051183214E-3</c:v>
                </c:pt>
                <c:pt idx="502">
                  <c:v>-9.8271346254584068E-3</c:v>
                </c:pt>
                <c:pt idx="503">
                  <c:v>1.7563907228712726E-3</c:v>
                </c:pt>
                <c:pt idx="504">
                  <c:v>-3.612243604638958E-3</c:v>
                </c:pt>
                <c:pt idx="505">
                  <c:v>-5.9574287652645348E-3</c:v>
                </c:pt>
                <c:pt idx="506">
                  <c:v>9.4766850797306477E-3</c:v>
                </c:pt>
                <c:pt idx="507">
                  <c:v>-2.7184247221713849E-3</c:v>
                </c:pt>
                <c:pt idx="508">
                  <c:v>-1.0098299531099424E-3</c:v>
                </c:pt>
                <c:pt idx="509">
                  <c:v>1.5403103241084341E-2</c:v>
                </c:pt>
                <c:pt idx="510">
                  <c:v>7.4489710673614825E-4</c:v>
                </c:pt>
                <c:pt idx="511">
                  <c:v>5.0782255427783262E-4</c:v>
                </c:pt>
                <c:pt idx="512">
                  <c:v>-5.4024363110467596E-3</c:v>
                </c:pt>
                <c:pt idx="513">
                  <c:v>1.2303648451207326E-3</c:v>
                </c:pt>
                <c:pt idx="514">
                  <c:v>-7.540688297270182E-4</c:v>
                </c:pt>
                <c:pt idx="515">
                  <c:v>-1.3653355692974156E-2</c:v>
                </c:pt>
                <c:pt idx="516">
                  <c:v>1.5067901190838751E-2</c:v>
                </c:pt>
                <c:pt idx="517">
                  <c:v>2.749706884037844E-3</c:v>
                </c:pt>
                <c:pt idx="518">
                  <c:v>3.3755098063779736E-3</c:v>
                </c:pt>
                <c:pt idx="519">
                  <c:v>-4.2381404898486031E-3</c:v>
                </c:pt>
                <c:pt idx="520">
                  <c:v>-4.221349159909747E-3</c:v>
                </c:pt>
                <c:pt idx="521">
                  <c:v>-2.0776495278069765E-3</c:v>
                </c:pt>
                <c:pt idx="522">
                  <c:v>9.2952829593489356E-3</c:v>
                </c:pt>
                <c:pt idx="523">
                  <c:v>-2.6531646976294398E-3</c:v>
                </c:pt>
                <c:pt idx="524">
                  <c:v>6.1979010703563692E-4</c:v>
                </c:pt>
                <c:pt idx="525">
                  <c:v>1.197750650724499E-2</c:v>
                </c:pt>
                <c:pt idx="526">
                  <c:v>-2.3382643201506496E-4</c:v>
                </c:pt>
                <c:pt idx="527">
                  <c:v>-8.3853260234018449E-3</c:v>
                </c:pt>
                <c:pt idx="528">
                  <c:v>6.3543155236760939E-3</c:v>
                </c:pt>
                <c:pt idx="529">
                  <c:v>3.1984559178327454E-3</c:v>
                </c:pt>
                <c:pt idx="530">
                  <c:v>-1.3742493163034659E-5</c:v>
                </c:pt>
                <c:pt idx="531">
                  <c:v>1.2574554049967891E-3</c:v>
                </c:pt>
                <c:pt idx="532">
                  <c:v>4.0970387400062263E-3</c:v>
                </c:pt>
                <c:pt idx="533">
                  <c:v>-9.9103286128273825E-4</c:v>
                </c:pt>
                <c:pt idx="534">
                  <c:v>5.9178884426717383E-3</c:v>
                </c:pt>
                <c:pt idx="535">
                  <c:v>1.0297078187061295E-2</c:v>
                </c:pt>
                <c:pt idx="536">
                  <c:v>-1.9253295275537788E-3</c:v>
                </c:pt>
                <c:pt idx="537">
                  <c:v>3.338729259409146E-3</c:v>
                </c:pt>
                <c:pt idx="538">
                  <c:v>-7.1594232126651206E-3</c:v>
                </c:pt>
                <c:pt idx="539">
                  <c:v>3.7646421558670436E-3</c:v>
                </c:pt>
                <c:pt idx="540">
                  <c:v>5.4706366444963348E-3</c:v>
                </c:pt>
                <c:pt idx="541">
                  <c:v>-1.9321467626479192E-3</c:v>
                </c:pt>
                <c:pt idx="542">
                  <c:v>-1.7275104356417608E-3</c:v>
                </c:pt>
                <c:pt idx="543">
                  <c:v>4.349816849816752E-3</c:v>
                </c:pt>
                <c:pt idx="544">
                  <c:v>-1.9911771410181761E-3</c:v>
                </c:pt>
                <c:pt idx="545">
                  <c:v>-6.536298963462632E-3</c:v>
                </c:pt>
                <c:pt idx="546">
                  <c:v>1.6904684626203615E-4</c:v>
                </c:pt>
                <c:pt idx="547">
                  <c:v>-1.6360968947961916E-3</c:v>
                </c:pt>
                <c:pt idx="548">
                  <c:v>6.0269111741641894E-3</c:v>
                </c:pt>
                <c:pt idx="549">
                  <c:v>-3.014250038704647E-2</c:v>
                </c:pt>
                <c:pt idx="550">
                  <c:v>-1.1097770035326835E-2</c:v>
                </c:pt>
                <c:pt idx="551">
                  <c:v>-1.2878639005081273E-2</c:v>
                </c:pt>
                <c:pt idx="552">
                  <c:v>-7.3018649261636353E-3</c:v>
                </c:pt>
                <c:pt idx="553">
                  <c:v>-1.5262637693200238E-2</c:v>
                </c:pt>
                <c:pt idx="554">
                  <c:v>5.5858201627742377E-3</c:v>
                </c:pt>
                <c:pt idx="555">
                  <c:v>6.2780723135565202E-3</c:v>
                </c:pt>
                <c:pt idx="556">
                  <c:v>2.0218936654998618E-2</c:v>
                </c:pt>
                <c:pt idx="557">
                  <c:v>4.4525855995491562E-3</c:v>
                </c:pt>
                <c:pt idx="558">
                  <c:v>-7.7644979378840668E-3</c:v>
                </c:pt>
                <c:pt idx="559">
                  <c:v>-1.1564697981832989E-2</c:v>
                </c:pt>
                <c:pt idx="560">
                  <c:v>-2.7211808709209105E-2</c:v>
                </c:pt>
                <c:pt idx="561">
                  <c:v>2.484855613715227E-2</c:v>
                </c:pt>
                <c:pt idx="562">
                  <c:v>2.6541562652434652E-3</c:v>
                </c:pt>
                <c:pt idx="563">
                  <c:v>1.9517220656202233E-2</c:v>
                </c:pt>
                <c:pt idx="564">
                  <c:v>5.1227351195070941E-3</c:v>
                </c:pt>
                <c:pt idx="565">
                  <c:v>-8.8667336907958605E-4</c:v>
                </c:pt>
                <c:pt idx="566">
                  <c:v>1.2550225359002156E-2</c:v>
                </c:pt>
                <c:pt idx="567">
                  <c:v>3.8371025734812293E-3</c:v>
                </c:pt>
                <c:pt idx="568">
                  <c:v>-5.2317867135992331E-3</c:v>
                </c:pt>
                <c:pt idx="569">
                  <c:v>4.6442196052412579E-3</c:v>
                </c:pt>
                <c:pt idx="570">
                  <c:v>-3.7009520664795055E-3</c:v>
                </c:pt>
                <c:pt idx="571">
                  <c:v>8.4443830698059299E-3</c:v>
                </c:pt>
                <c:pt idx="572">
                  <c:v>2.4922459655057723E-3</c:v>
                </c:pt>
                <c:pt idx="573">
                  <c:v>6.0853589405600811E-3</c:v>
                </c:pt>
                <c:pt idx="574">
                  <c:v>1.5097618595052643E-2</c:v>
                </c:pt>
                <c:pt idx="575">
                  <c:v>-6.7544070834338896E-4</c:v>
                </c:pt>
                <c:pt idx="576">
                  <c:v>2.1280724883055908E-3</c:v>
                </c:pt>
                <c:pt idx="577">
                  <c:v>2.0434193216649437E-3</c:v>
                </c:pt>
                <c:pt idx="578">
                  <c:v>-5.2647362633698549E-4</c:v>
                </c:pt>
                <c:pt idx="579">
                  <c:v>-7.6412225956153223E-3</c:v>
                </c:pt>
                <c:pt idx="580">
                  <c:v>5.5297990996438402E-3</c:v>
                </c:pt>
                <c:pt idx="581">
                  <c:v>3.7085791798360207E-3</c:v>
                </c:pt>
                <c:pt idx="582">
                  <c:v>-3.6482743928418775E-3</c:v>
                </c:pt>
                <c:pt idx="583">
                  <c:v>-6.3878123747160469E-3</c:v>
                </c:pt>
                <c:pt idx="584">
                  <c:v>-3.2749623412953862E-3</c:v>
                </c:pt>
                <c:pt idx="585">
                  <c:v>1.7487872511250321E-2</c:v>
                </c:pt>
                <c:pt idx="586">
                  <c:v>-6.2197879436903152E-3</c:v>
                </c:pt>
                <c:pt idx="587">
                  <c:v>-2.7250101754175231E-2</c:v>
                </c:pt>
                <c:pt idx="588">
                  <c:v>2.8603373414638417E-3</c:v>
                </c:pt>
                <c:pt idx="589">
                  <c:v>-6.4293726573825866E-4</c:v>
                </c:pt>
                <c:pt idx="590">
                  <c:v>-1.4194784751214813E-2</c:v>
                </c:pt>
                <c:pt idx="591">
                  <c:v>-2.0133855425032631E-3</c:v>
                </c:pt>
                <c:pt idx="592">
                  <c:v>2.9426905792160666E-3</c:v>
                </c:pt>
                <c:pt idx="593">
                  <c:v>-1.4774327351926748E-3</c:v>
                </c:pt>
                <c:pt idx="594">
                  <c:v>1.5608936063797195E-2</c:v>
                </c:pt>
                <c:pt idx="595">
                  <c:v>3.5430189530995322E-3</c:v>
                </c:pt>
                <c:pt idx="596">
                  <c:v>-7.865268093865202E-3</c:v>
                </c:pt>
                <c:pt idx="597">
                  <c:v>3.6203260354337801E-3</c:v>
                </c:pt>
                <c:pt idx="598">
                  <c:v>-2.3272687447807579E-3</c:v>
                </c:pt>
                <c:pt idx="599">
                  <c:v>1.1039148153738467E-2</c:v>
                </c:pt>
                <c:pt idx="600">
                  <c:v>-3.4133398478586397E-3</c:v>
                </c:pt>
                <c:pt idx="601">
                  <c:v>9.4103227563666573E-3</c:v>
                </c:pt>
                <c:pt idx="602">
                  <c:v>6.3814573467707225E-3</c:v>
                </c:pt>
                <c:pt idx="603">
                  <c:v>3.3112582781457929E-3</c:v>
                </c:pt>
                <c:pt idx="604">
                  <c:v>6.6941916863750422E-3</c:v>
                </c:pt>
                <c:pt idx="605">
                  <c:v>-8.560962013219477E-4</c:v>
                </c:pt>
                <c:pt idx="606">
                  <c:v>1.0228820032546005E-3</c:v>
                </c:pt>
                <c:pt idx="607">
                  <c:v>1.0152014809998076E-2</c:v>
                </c:pt>
                <c:pt idx="608">
                  <c:v>-8.4735186121821619E-3</c:v>
                </c:pt>
                <c:pt idx="609">
                  <c:v>-2.7625224413542924E-3</c:v>
                </c:pt>
                <c:pt idx="610">
                  <c:v>4.7431775303589689E-3</c:v>
                </c:pt>
                <c:pt idx="611">
                  <c:v>4.2315168665617601E-3</c:v>
                </c:pt>
                <c:pt idx="612">
                  <c:v>-3.3775331498624686E-3</c:v>
                </c:pt>
                <c:pt idx="613">
                  <c:v>1.2690506232947776E-2</c:v>
                </c:pt>
                <c:pt idx="614">
                  <c:v>1.1226792959933224E-2</c:v>
                </c:pt>
                <c:pt idx="615">
                  <c:v>-5.6252620714124912E-3</c:v>
                </c:pt>
                <c:pt idx="616">
                  <c:v>-6.4485575082877354E-3</c:v>
                </c:pt>
                <c:pt idx="617">
                  <c:v>-2.5210742479546088E-2</c:v>
                </c:pt>
                <c:pt idx="618">
                  <c:v>-1.3591179465194768E-2</c:v>
                </c:pt>
                <c:pt idx="619">
                  <c:v>6.1524253186562702E-3</c:v>
                </c:pt>
                <c:pt idx="620">
                  <c:v>8.3757972530624884E-3</c:v>
                </c:pt>
                <c:pt idx="621">
                  <c:v>-1.1800061577179034E-2</c:v>
                </c:pt>
                <c:pt idx="622">
                  <c:v>4.4363769362584073E-3</c:v>
                </c:pt>
                <c:pt idx="623">
                  <c:v>1.6763543675572184E-2</c:v>
                </c:pt>
                <c:pt idx="624">
                  <c:v>1.1519789898132477E-2</c:v>
                </c:pt>
                <c:pt idx="625">
                  <c:v>-9.7363641728024329E-3</c:v>
                </c:pt>
                <c:pt idx="626">
                  <c:v>-6.8460499483566587E-3</c:v>
                </c:pt>
                <c:pt idx="627">
                  <c:v>2.366635111531846E-3</c:v>
                </c:pt>
                <c:pt idx="628">
                  <c:v>-1.0195734152716606E-2</c:v>
                </c:pt>
                <c:pt idx="629">
                  <c:v>-6.5513626834381557E-3</c:v>
                </c:pt>
                <c:pt idx="630">
                  <c:v>4.2881588647876983E-3</c:v>
                </c:pt>
                <c:pt idx="631">
                  <c:v>-6.2700780560736614E-3</c:v>
                </c:pt>
                <c:pt idx="632">
                  <c:v>-4.9812947299934934E-3</c:v>
                </c:pt>
                <c:pt idx="633">
                  <c:v>9.4130788668886373E-3</c:v>
                </c:pt>
                <c:pt idx="634">
                  <c:v>4.8650800612689941E-3</c:v>
                </c:pt>
                <c:pt idx="635">
                  <c:v>-5.862207896857324E-3</c:v>
                </c:pt>
                <c:pt idx="636">
                  <c:v>4.3702337771112489E-3</c:v>
                </c:pt>
                <c:pt idx="637">
                  <c:v>8.0904407709794009E-3</c:v>
                </c:pt>
                <c:pt idx="638">
                  <c:v>-5.4904367665797905E-3</c:v>
                </c:pt>
                <c:pt idx="639">
                  <c:v>1.0122489501858114E-2</c:v>
                </c:pt>
                <c:pt idx="640">
                  <c:v>-5.5517555102500647E-3</c:v>
                </c:pt>
                <c:pt idx="641">
                  <c:v>-1.0070318604045562E-2</c:v>
                </c:pt>
                <c:pt idx="642">
                  <c:v>-3.8923630083850342E-3</c:v>
                </c:pt>
                <c:pt idx="643">
                  <c:v>1.1892023675691683E-2</c:v>
                </c:pt>
                <c:pt idx="644">
                  <c:v>5.4678820490169011E-3</c:v>
                </c:pt>
                <c:pt idx="645">
                  <c:v>5.7842713082836648E-3</c:v>
                </c:pt>
                <c:pt idx="646">
                  <c:v>2.8721939855992982E-3</c:v>
                </c:pt>
                <c:pt idx="647">
                  <c:v>-6.282252636302374E-3</c:v>
                </c:pt>
                <c:pt idx="648">
                  <c:v>9.8747559534086114E-3</c:v>
                </c:pt>
                <c:pt idx="649">
                  <c:v>-1.8228087826241274E-2</c:v>
                </c:pt>
                <c:pt idx="650">
                  <c:v>8.4795145377459195E-3</c:v>
                </c:pt>
                <c:pt idx="651">
                  <c:v>-9.523999282711448E-3</c:v>
                </c:pt>
                <c:pt idx="652">
                  <c:v>1.6361234602671076E-3</c:v>
                </c:pt>
                <c:pt idx="653">
                  <c:v>-2.6597133427502296E-2</c:v>
                </c:pt>
                <c:pt idx="654">
                  <c:v>3.2392506395972852E-3</c:v>
                </c:pt>
                <c:pt idx="655">
                  <c:v>-5.4567266495287314E-3</c:v>
                </c:pt>
                <c:pt idx="656">
                  <c:v>2.0299285217019694E-2</c:v>
                </c:pt>
                <c:pt idx="657">
                  <c:v>-1.3963951791601288E-2</c:v>
                </c:pt>
                <c:pt idx="658">
                  <c:v>5.6797549963345118E-3</c:v>
                </c:pt>
                <c:pt idx="659">
                  <c:v>-9.8306377992452339E-3</c:v>
                </c:pt>
                <c:pt idx="660">
                  <c:v>-7.0316423907583383E-3</c:v>
                </c:pt>
                <c:pt idx="661">
                  <c:v>1.529922880246113E-2</c:v>
                </c:pt>
                <c:pt idx="662">
                  <c:v>2.397477632414069E-2</c:v>
                </c:pt>
                <c:pt idx="663">
                  <c:v>-1.1056904066861375E-2</c:v>
                </c:pt>
                <c:pt idx="664">
                  <c:v>-2.5905932620313623E-2</c:v>
                </c:pt>
                <c:pt idx="665">
                  <c:v>1.922664471180786E-2</c:v>
                </c:pt>
                <c:pt idx="666">
                  <c:v>-1.213022169728064E-2</c:v>
                </c:pt>
                <c:pt idx="667">
                  <c:v>-2.2400725618596973E-3</c:v>
                </c:pt>
                <c:pt idx="668">
                  <c:v>-3.7243896560035759E-2</c:v>
                </c:pt>
                <c:pt idx="669">
                  <c:v>1.8441025200826862E-2</c:v>
                </c:pt>
                <c:pt idx="670">
                  <c:v>2.2194907813872073E-3</c:v>
                </c:pt>
                <c:pt idx="671">
                  <c:v>-2.0533880903491524E-3</c:v>
                </c:pt>
                <c:pt idx="672">
                  <c:v>8.3849492268150867E-3</c:v>
                </c:pt>
                <c:pt idx="673">
                  <c:v>-4.6451055769124129E-3</c:v>
                </c:pt>
                <c:pt idx="674">
                  <c:v>2.9316074864439135E-3</c:v>
                </c:pt>
                <c:pt idx="675">
                  <c:v>-2.0161290322580393E-3</c:v>
                </c:pt>
                <c:pt idx="676">
                  <c:v>-1.2631505365069429E-2</c:v>
                </c:pt>
                <c:pt idx="677">
                  <c:v>4.1628908019937343E-3</c:v>
                </c:pt>
                <c:pt idx="678">
                  <c:v>9.1514143094841415E-3</c:v>
                </c:pt>
                <c:pt idx="679">
                  <c:v>1.1625469839451119E-2</c:v>
                </c:pt>
                <c:pt idx="680">
                  <c:v>4.6340419066561948E-3</c:v>
                </c:pt>
                <c:pt idx="681">
                  <c:v>2.9697048855770458E-3</c:v>
                </c:pt>
                <c:pt idx="682">
                  <c:v>-2.3988869164707573E-2</c:v>
                </c:pt>
                <c:pt idx="683">
                  <c:v>-2.928350222259726E-3</c:v>
                </c:pt>
                <c:pt idx="684">
                  <c:v>-2.2889903087671852E-2</c:v>
                </c:pt>
                <c:pt idx="685">
                  <c:v>-1.0603024492914524E-2</c:v>
                </c:pt>
                <c:pt idx="686">
                  <c:v>1.7426400413804211E-2</c:v>
                </c:pt>
                <c:pt idx="687">
                  <c:v>1.0669148974257732E-3</c:v>
                </c:pt>
                <c:pt idx="688">
                  <c:v>6.966896512259995E-3</c:v>
                </c:pt>
                <c:pt idx="689">
                  <c:v>-1.5400133543593408E-2</c:v>
                </c:pt>
                <c:pt idx="690">
                  <c:v>-1.1838972657095473E-2</c:v>
                </c:pt>
                <c:pt idx="691">
                  <c:v>2.5195482189400549E-2</c:v>
                </c:pt>
                <c:pt idx="692">
                  <c:v>3.22461187864976E-2</c:v>
                </c:pt>
                <c:pt idx="693">
                  <c:v>-4.6706405055605398E-3</c:v>
                </c:pt>
                <c:pt idx="694">
                  <c:v>1.6288789846885376E-3</c:v>
                </c:pt>
                <c:pt idx="695">
                  <c:v>3.0517763968278384E-3</c:v>
                </c:pt>
                <c:pt idx="696">
                  <c:v>-1.2611506274707382E-2</c:v>
                </c:pt>
                <c:pt idx="697">
                  <c:v>1.41001544169538E-2</c:v>
                </c:pt>
                <c:pt idx="698">
                  <c:v>4.6783383975140475E-3</c:v>
                </c:pt>
                <c:pt idx="699">
                  <c:v>-3.4975585669613508E-4</c:v>
                </c:pt>
                <c:pt idx="700">
                  <c:v>1.8179947175247829E-3</c:v>
                </c:pt>
                <c:pt idx="701">
                  <c:v>1.2805587892898719E-2</c:v>
                </c:pt>
                <c:pt idx="702">
                  <c:v>-4.1920216362411949E-4</c:v>
                </c:pt>
                <c:pt idx="703">
                  <c:v>-4.4508177870371136E-3</c:v>
                </c:pt>
                <c:pt idx="704">
                  <c:v>1.182905286044302E-2</c:v>
                </c:pt>
                <c:pt idx="705">
                  <c:v>-5.5801398056688021E-3</c:v>
                </c:pt>
                <c:pt idx="706">
                  <c:v>3.6261732730097055E-3</c:v>
                </c:pt>
                <c:pt idx="707">
                  <c:v>7.4010778660576126E-5</c:v>
                </c:pt>
                <c:pt idx="708">
                  <c:v>1.5890956552160333E-2</c:v>
                </c:pt>
                <c:pt idx="709">
                  <c:v>1.0682119205297965E-2</c:v>
                </c:pt>
                <c:pt idx="710">
                  <c:v>-4.8357610426372115E-3</c:v>
                </c:pt>
                <c:pt idx="711">
                  <c:v>6.0707818930041627E-3</c:v>
                </c:pt>
                <c:pt idx="712">
                  <c:v>9.8693037166959607E-3</c:v>
                </c:pt>
                <c:pt idx="713">
                  <c:v>4.9641942905285221E-3</c:v>
                </c:pt>
                <c:pt idx="714">
                  <c:v>1.4573969343075342E-3</c:v>
                </c:pt>
                <c:pt idx="715">
                  <c:v>-1.3000895059144828E-2</c:v>
                </c:pt>
                <c:pt idx="716">
                  <c:v>6.6415271598012169E-3</c:v>
                </c:pt>
                <c:pt idx="717">
                  <c:v>-1.2851920983045646E-2</c:v>
                </c:pt>
                <c:pt idx="718">
                  <c:v>1.0156716760880603E-2</c:v>
                </c:pt>
                <c:pt idx="719">
                  <c:v>1.4162225399714002E-2</c:v>
                </c:pt>
                <c:pt idx="720">
                  <c:v>8.6004139990643828E-3</c:v>
                </c:pt>
                <c:pt idx="721">
                  <c:v>2.8211791766477299E-3</c:v>
                </c:pt>
                <c:pt idx="722">
                  <c:v>6.8430223348645656E-3</c:v>
                </c:pt>
                <c:pt idx="723">
                  <c:v>-8.2376262546804465E-3</c:v>
                </c:pt>
                <c:pt idx="724">
                  <c:v>4.0673621157897638E-3</c:v>
                </c:pt>
                <c:pt idx="725">
                  <c:v>1.3903195839145766E-4</c:v>
                </c:pt>
                <c:pt idx="726">
                  <c:v>4.3915353945115287E-3</c:v>
                </c:pt>
                <c:pt idx="727">
                  <c:v>-3.3657536142531804E-3</c:v>
                </c:pt>
                <c:pt idx="728">
                  <c:v>6.5522443646280496E-3</c:v>
                </c:pt>
                <c:pt idx="729">
                  <c:v>-1.3451902393748784E-2</c:v>
                </c:pt>
                <c:pt idx="730">
                  <c:v>2.7652054515866558E-3</c:v>
                </c:pt>
                <c:pt idx="731">
                  <c:v>2.5420451736006735E-3</c:v>
                </c:pt>
                <c:pt idx="732">
                  <c:v>-3.7306826516931207E-4</c:v>
                </c:pt>
                <c:pt idx="733">
                  <c:v>-5.2565327125859715E-3</c:v>
                </c:pt>
                <c:pt idx="734">
                  <c:v>2.7470780500833489E-3</c:v>
                </c:pt>
                <c:pt idx="735">
                  <c:v>-1.4566554632506864E-2</c:v>
                </c:pt>
                <c:pt idx="736">
                  <c:v>1.0341521175342566E-2</c:v>
                </c:pt>
                <c:pt idx="737">
                  <c:v>-2.1369426751592358E-2</c:v>
                </c:pt>
                <c:pt idx="738">
                  <c:v>-3.0850336815385882E-3</c:v>
                </c:pt>
                <c:pt idx="739">
                  <c:v>4.9030168896201211E-3</c:v>
                </c:pt>
                <c:pt idx="740">
                  <c:v>-4.0280141890048204E-3</c:v>
                </c:pt>
                <c:pt idx="741">
                  <c:v>-9.5236852748172647E-4</c:v>
                </c:pt>
                <c:pt idx="742">
                  <c:v>1.6381989605369664E-2</c:v>
                </c:pt>
                <c:pt idx="743">
                  <c:v>5.7880705360871332E-3</c:v>
                </c:pt>
                <c:pt idx="744">
                  <c:v>6.5978564950244156E-3</c:v>
                </c:pt>
                <c:pt idx="745">
                  <c:v>-1.5799592637008887E-3</c:v>
                </c:pt>
                <c:pt idx="746">
                  <c:v>-1.7032094057832395E-3</c:v>
                </c:pt>
                <c:pt idx="747">
                  <c:v>5.9841356743611613E-3</c:v>
                </c:pt>
                <c:pt idx="748">
                  <c:v>-6.7269114427105777E-3</c:v>
                </c:pt>
                <c:pt idx="749">
                  <c:v>7.8810389974452392E-3</c:v>
                </c:pt>
                <c:pt idx="750">
                  <c:v>8.2808667728642715E-4</c:v>
                </c:pt>
                <c:pt idx="751">
                  <c:v>3.6506723426831347E-3</c:v>
                </c:pt>
                <c:pt idx="752">
                  <c:v>-1.9193857965451055E-3</c:v>
                </c:pt>
                <c:pt idx="753">
                  <c:v>-2.2749054224464015E-2</c:v>
                </c:pt>
                <c:pt idx="754">
                  <c:v>4.9357386187674204E-3</c:v>
                </c:pt>
                <c:pt idx="755">
                  <c:v>-1.6512901506834411E-2</c:v>
                </c:pt>
                <c:pt idx="756">
                  <c:v>-2.3762117700819032E-3</c:v>
                </c:pt>
                <c:pt idx="757">
                  <c:v>-6.8707834656231799E-3</c:v>
                </c:pt>
                <c:pt idx="758">
                  <c:v>-2.4312945160801232E-3</c:v>
                </c:pt>
                <c:pt idx="759">
                  <c:v>9.8479544523849445E-3</c:v>
                </c:pt>
                <c:pt idx="760">
                  <c:v>-2.164912716736446E-3</c:v>
                </c:pt>
                <c:pt idx="761">
                  <c:v>-4.8439323029326733E-3</c:v>
                </c:pt>
                <c:pt idx="762">
                  <c:v>-1.1842737925083767E-2</c:v>
                </c:pt>
                <c:pt idx="763">
                  <c:v>-9.7317113814364281E-3</c:v>
                </c:pt>
                <c:pt idx="764">
                  <c:v>-1.7110355736546342E-2</c:v>
                </c:pt>
                <c:pt idx="765">
                  <c:v>4.4308088451819735E-3</c:v>
                </c:pt>
                <c:pt idx="766">
                  <c:v>2.3863094020590441E-4</c:v>
                </c:pt>
                <c:pt idx="767">
                  <c:v>-4.5669881735455505E-3</c:v>
                </c:pt>
                <c:pt idx="768">
                  <c:v>-5.4439004348272677E-3</c:v>
                </c:pt>
                <c:pt idx="769">
                  <c:v>-4.544202698980997E-3</c:v>
                </c:pt>
                <c:pt idx="770">
                  <c:v>-1.8052289389957369E-3</c:v>
                </c:pt>
                <c:pt idx="771">
                  <c:v>-3.3723903297556035E-2</c:v>
                </c:pt>
                <c:pt idx="772">
                  <c:v>-9.1859564581361578E-3</c:v>
                </c:pt>
                <c:pt idx="773">
                  <c:v>-3.0035246180457548E-3</c:v>
                </c:pt>
                <c:pt idx="774">
                  <c:v>-8.7255727518221141E-3</c:v>
                </c:pt>
                <c:pt idx="775">
                  <c:v>-7.5398743354277459E-2</c:v>
                </c:pt>
                <c:pt idx="776">
                  <c:v>1.6941500736587106E-2</c:v>
                </c:pt>
                <c:pt idx="777">
                  <c:v>-4.5569600535838091E-2</c:v>
                </c:pt>
                <c:pt idx="778">
                  <c:v>6.9533073294926015E-2</c:v>
                </c:pt>
                <c:pt idx="779">
                  <c:v>2.6246118397460563E-3</c:v>
                </c:pt>
                <c:pt idx="780">
                  <c:v>-8.7055117151531945E-3</c:v>
                </c:pt>
                <c:pt idx="781">
                  <c:v>1.6880714225398576E-2</c:v>
                </c:pt>
                <c:pt idx="782">
                  <c:v>-2.2269865474914318E-3</c:v>
                </c:pt>
                <c:pt idx="783">
                  <c:v>9.0034879058187019E-4</c:v>
                </c:pt>
                <c:pt idx="784">
                  <c:v>2.0084662483936859E-2</c:v>
                </c:pt>
                <c:pt idx="785">
                  <c:v>1.556166494994331E-3</c:v>
                </c:pt>
                <c:pt idx="786">
                  <c:v>-5.1865608144602199E-2</c:v>
                </c:pt>
                <c:pt idx="787">
                  <c:v>1.7370675864436823E-2</c:v>
                </c:pt>
                <c:pt idx="788">
                  <c:v>-1.1336703151726146E-2</c:v>
                </c:pt>
                <c:pt idx="789">
                  <c:v>3.5144885371813702E-3</c:v>
                </c:pt>
                <c:pt idx="790">
                  <c:v>-8.9680551690014543E-3</c:v>
                </c:pt>
                <c:pt idx="791">
                  <c:v>3.4004743033669411E-2</c:v>
                </c:pt>
                <c:pt idx="792">
                  <c:v>9.05339238157031E-4</c:v>
                </c:pt>
                <c:pt idx="793">
                  <c:v>3.5050163190544744E-3</c:v>
                </c:pt>
                <c:pt idx="794">
                  <c:v>-1.7974641708980641E-2</c:v>
                </c:pt>
                <c:pt idx="795">
                  <c:v>1.8227154865801412E-2</c:v>
                </c:pt>
                <c:pt idx="796">
                  <c:v>-3.1925602079295682E-3</c:v>
                </c:pt>
                <c:pt idx="797">
                  <c:v>-1.4265582492445276E-2</c:v>
                </c:pt>
                <c:pt idx="798">
                  <c:v>7.0792942111862307E-3</c:v>
                </c:pt>
                <c:pt idx="799">
                  <c:v>-1.1804448493129886E-2</c:v>
                </c:pt>
                <c:pt idx="800">
                  <c:v>1.0685615517572527E-2</c:v>
                </c:pt>
                <c:pt idx="801">
                  <c:v>2.1282094158065153E-2</c:v>
                </c:pt>
                <c:pt idx="802">
                  <c:v>1.3172975306252257E-3</c:v>
                </c:pt>
                <c:pt idx="803">
                  <c:v>-1.3542138944426609E-2</c:v>
                </c:pt>
                <c:pt idx="804">
                  <c:v>-7.6626909079950218E-3</c:v>
                </c:pt>
                <c:pt idx="805">
                  <c:v>-2.3378181376419824E-2</c:v>
                </c:pt>
                <c:pt idx="806">
                  <c:v>-1.8068027210884324E-2</c:v>
                </c:pt>
                <c:pt idx="807">
                  <c:v>2.5177947918068738E-2</c:v>
                </c:pt>
                <c:pt idx="808">
                  <c:v>-1.1183107946339702E-2</c:v>
                </c:pt>
                <c:pt idx="809">
                  <c:v>-8.7477447220638428E-3</c:v>
                </c:pt>
                <c:pt idx="810">
                  <c:v>-2.8602270846957581E-3</c:v>
                </c:pt>
                <c:pt idx="811">
                  <c:v>3.1694982220466246E-2</c:v>
                </c:pt>
                <c:pt idx="812">
                  <c:v>5.7597598057612083E-3</c:v>
                </c:pt>
                <c:pt idx="813">
                  <c:v>-4.4245428860812371E-3</c:v>
                </c:pt>
                <c:pt idx="814">
                  <c:v>-3.962304562004795E-3</c:v>
                </c:pt>
                <c:pt idx="815">
                  <c:v>-2.8061498763573781E-2</c:v>
                </c:pt>
                <c:pt idx="816">
                  <c:v>2.9590707964601771E-2</c:v>
                </c:pt>
                <c:pt idx="817">
                  <c:v>-5.0496911093203846E-3</c:v>
                </c:pt>
                <c:pt idx="818">
                  <c:v>-3.8566260692495778E-5</c:v>
                </c:pt>
                <c:pt idx="819">
                  <c:v>3.6253683219944155E-2</c:v>
                </c:pt>
                <c:pt idx="820">
                  <c:v>-2.3224308109154788E-3</c:v>
                </c:pt>
                <c:pt idx="821">
                  <c:v>1.0064910840856497E-2</c:v>
                </c:pt>
                <c:pt idx="822">
                  <c:v>-7.0542698646023387E-3</c:v>
                </c:pt>
                <c:pt idx="823">
                  <c:v>-1.2899482235315096E-2</c:v>
                </c:pt>
                <c:pt idx="824">
                  <c:v>3.2413897053282112E-2</c:v>
                </c:pt>
                <c:pt idx="825">
                  <c:v>1.0190450467548989E-2</c:v>
                </c:pt>
                <c:pt idx="826">
                  <c:v>-7.2116600547740099E-3</c:v>
                </c:pt>
                <c:pt idx="827">
                  <c:v>7.8244983222819885E-3</c:v>
                </c:pt>
                <c:pt idx="828">
                  <c:v>5.2865726831523522E-3</c:v>
                </c:pt>
                <c:pt idx="829">
                  <c:v>-1.1508951406649669E-2</c:v>
                </c:pt>
                <c:pt idx="830">
                  <c:v>-1.1657485064755705E-2</c:v>
                </c:pt>
                <c:pt idx="831">
                  <c:v>-6.6990219869108294E-3</c:v>
                </c:pt>
                <c:pt idx="832">
                  <c:v>-1.6997460745193579E-2</c:v>
                </c:pt>
                <c:pt idx="833">
                  <c:v>-8.8866797707537869E-3</c:v>
                </c:pt>
                <c:pt idx="834">
                  <c:v>1.8890146881150153E-2</c:v>
                </c:pt>
                <c:pt idx="835">
                  <c:v>1.7055836049191263E-2</c:v>
                </c:pt>
                <c:pt idx="836">
                  <c:v>-5.0522085997535956E-3</c:v>
                </c:pt>
                <c:pt idx="837">
                  <c:v>2.6251593741478469E-2</c:v>
                </c:pt>
                <c:pt idx="838">
                  <c:v>-1.4075505030556773E-2</c:v>
                </c:pt>
                <c:pt idx="839">
                  <c:v>-9.8696909439212176E-3</c:v>
                </c:pt>
                <c:pt idx="840">
                  <c:v>5.120131828681593E-3</c:v>
                </c:pt>
                <c:pt idx="841">
                  <c:v>4.5378028251487432E-4</c:v>
                </c:pt>
                <c:pt idx="842">
                  <c:v>7.5790829017059183E-3</c:v>
                </c:pt>
                <c:pt idx="843">
                  <c:v>7.6237221189591085E-3</c:v>
                </c:pt>
                <c:pt idx="844">
                  <c:v>-1.2293014742970683E-2</c:v>
                </c:pt>
                <c:pt idx="845">
                  <c:v>6.646142173456179E-3</c:v>
                </c:pt>
                <c:pt idx="846">
                  <c:v>1.8966104520122099E-2</c:v>
                </c:pt>
                <c:pt idx="847">
                  <c:v>9.95732574679943E-4</c:v>
                </c:pt>
                <c:pt idx="848">
                  <c:v>-4.84581497797362E-3</c:v>
                </c:pt>
                <c:pt idx="849">
                  <c:v>1.4993788287709379E-3</c:v>
                </c:pt>
                <c:pt idx="850">
                  <c:v>3.364987024838219E-3</c:v>
                </c:pt>
                <c:pt idx="851">
                  <c:v>-9.1587324143811016E-3</c:v>
                </c:pt>
                <c:pt idx="852">
                  <c:v>7.802023649884136E-3</c:v>
                </c:pt>
                <c:pt idx="853">
                  <c:v>-2.6682984794256397E-3</c:v>
                </c:pt>
                <c:pt idx="854">
                  <c:v>1.2185725293228011E-2</c:v>
                </c:pt>
                <c:pt idx="855">
                  <c:v>-5.6388857561822724E-5</c:v>
                </c:pt>
                <c:pt idx="856">
                  <c:v>-4.3421868832121159E-3</c:v>
                </c:pt>
                <c:pt idx="857">
                  <c:v>8.6939284096058771E-3</c:v>
                </c:pt>
                <c:pt idx="858">
                  <c:v>-1.7932844830006456E-2</c:v>
                </c:pt>
                <c:pt idx="859">
                  <c:v>-9.6411546515533502E-3</c:v>
                </c:pt>
                <c:pt idx="860">
                  <c:v>-3.7525618451063184E-4</c:v>
                </c:pt>
                <c:pt idx="861">
                  <c:v>-1.9809413803060904E-2</c:v>
                </c:pt>
                <c:pt idx="862">
                  <c:v>4.492693848692231E-4</c:v>
                </c:pt>
                <c:pt idx="863">
                  <c:v>-9.7396143907772618E-3</c:v>
                </c:pt>
                <c:pt idx="864">
                  <c:v>3.5535334612011456E-3</c:v>
                </c:pt>
                <c:pt idx="865">
                  <c:v>2.9853620955315329E-3</c:v>
                </c:pt>
                <c:pt idx="866">
                  <c:v>4.5348794268621172E-3</c:v>
                </c:pt>
                <c:pt idx="867">
                  <c:v>-2.2123535942474369E-2</c:v>
                </c:pt>
                <c:pt idx="868">
                  <c:v>9.9022556390977994E-3</c:v>
                </c:pt>
                <c:pt idx="869">
                  <c:v>-6.7377919399629234E-3</c:v>
                </c:pt>
                <c:pt idx="870">
                  <c:v>-7.6379935837856752E-3</c:v>
                </c:pt>
                <c:pt idx="871">
                  <c:v>-2.4888022780660612E-2</c:v>
                </c:pt>
                <c:pt idx="872">
                  <c:v>-6.6538598584021166E-3</c:v>
                </c:pt>
                <c:pt idx="873">
                  <c:v>-5.3571846318201883E-3</c:v>
                </c:pt>
                <c:pt idx="874">
                  <c:v>-1.3398457099849586E-2</c:v>
                </c:pt>
                <c:pt idx="875">
                  <c:v>2.1375841326096805E-2</c:v>
                </c:pt>
                <c:pt idx="876">
                  <c:v>1.1312270000700323E-2</c:v>
                </c:pt>
                <c:pt idx="877">
                  <c:v>-1.3239785517013268E-2</c:v>
                </c:pt>
                <c:pt idx="878">
                  <c:v>4.560834515771911E-3</c:v>
                </c:pt>
                <c:pt idx="879">
                  <c:v>-1.9681647794739687E-2</c:v>
                </c:pt>
                <c:pt idx="880">
                  <c:v>-3.6812730079562998E-3</c:v>
                </c:pt>
                <c:pt idx="881">
                  <c:v>-1.3706793802145411E-2</c:v>
                </c:pt>
                <c:pt idx="882">
                  <c:v>-7.3313192346427904E-4</c:v>
                </c:pt>
                <c:pt idx="883">
                  <c:v>-1.5947240272828359E-2</c:v>
                </c:pt>
                <c:pt idx="884">
                  <c:v>1.9704070262830175E-2</c:v>
                </c:pt>
                <c:pt idx="885">
                  <c:v>-2.9599633620170145E-2</c:v>
                </c:pt>
                <c:pt idx="886">
                  <c:v>1.0018463780354326E-3</c:v>
                </c:pt>
                <c:pt idx="887">
                  <c:v>-3.6063458452578658E-3</c:v>
                </c:pt>
                <c:pt idx="888">
                  <c:v>-2.2853679998671869E-2</c:v>
                </c:pt>
                <c:pt idx="889">
                  <c:v>7.3061533102821369E-3</c:v>
                </c:pt>
                <c:pt idx="890">
                  <c:v>1.0390574264774159E-2</c:v>
                </c:pt>
                <c:pt idx="891">
                  <c:v>-1.787965042028036E-2</c:v>
                </c:pt>
                <c:pt idx="892">
                  <c:v>1.8383634061142889E-2</c:v>
                </c:pt>
                <c:pt idx="893">
                  <c:v>-1.5648211513745389E-2</c:v>
                </c:pt>
                <c:pt idx="894">
                  <c:v>1.7389166320465846E-2</c:v>
                </c:pt>
                <c:pt idx="895">
                  <c:v>-2.1692028200469948E-2</c:v>
                </c:pt>
                <c:pt idx="896">
                  <c:v>-3.0324971250905063E-2</c:v>
                </c:pt>
                <c:pt idx="897">
                  <c:v>5.226863442702157E-3</c:v>
                </c:pt>
                <c:pt idx="898">
                  <c:v>-2.5465349995630486E-2</c:v>
                </c:pt>
                <c:pt idx="899">
                  <c:v>1.2204526704688148E-2</c:v>
                </c:pt>
                <c:pt idx="900">
                  <c:v>3.1397007361995764E-2</c:v>
                </c:pt>
                <c:pt idx="901">
                  <c:v>2.1748653593423772E-2</c:v>
                </c:pt>
                <c:pt idx="902">
                  <c:v>-9.3061965650297947E-3</c:v>
                </c:pt>
                <c:pt idx="903">
                  <c:v>-1.4807460584152199E-2</c:v>
                </c:pt>
                <c:pt idx="904">
                  <c:v>2.7975641898002536E-2</c:v>
                </c:pt>
                <c:pt idx="905">
                  <c:v>-2.1768091898549571E-2</c:v>
                </c:pt>
                <c:pt idx="906">
                  <c:v>-7.2975820335586614E-3</c:v>
                </c:pt>
                <c:pt idx="907">
                  <c:v>-9.0854968550202562E-3</c:v>
                </c:pt>
                <c:pt idx="908">
                  <c:v>1.7344966302700913E-2</c:v>
                </c:pt>
                <c:pt idx="909">
                  <c:v>1.1477430288091235E-2</c:v>
                </c:pt>
                <c:pt idx="910">
                  <c:v>5.3647433131097438E-3</c:v>
                </c:pt>
                <c:pt idx="911">
                  <c:v>-2.6242919545840883E-2</c:v>
                </c:pt>
                <c:pt idx="912">
                  <c:v>-1.0536323955227075E-2</c:v>
                </c:pt>
                <c:pt idx="913">
                  <c:v>2.6538313707676654E-2</c:v>
                </c:pt>
                <c:pt idx="914">
                  <c:v>1.9572136085913168E-3</c:v>
                </c:pt>
                <c:pt idx="915">
                  <c:v>-4.8325180051637141E-3</c:v>
                </c:pt>
                <c:pt idx="916">
                  <c:v>7.0322167697887466E-3</c:v>
                </c:pt>
                <c:pt idx="917">
                  <c:v>2.1000177967609987E-2</c:v>
                </c:pt>
                <c:pt idx="918">
                  <c:v>-4.282975173684634E-3</c:v>
                </c:pt>
                <c:pt idx="919">
                  <c:v>-2.5066479939313671E-2</c:v>
                </c:pt>
                <c:pt idx="920">
                  <c:v>-7.5756280246935008E-3</c:v>
                </c:pt>
                <c:pt idx="921">
                  <c:v>6.832201812730563E-3</c:v>
                </c:pt>
                <c:pt idx="922">
                  <c:v>-7.3591702963352729E-4</c:v>
                </c:pt>
                <c:pt idx="923">
                  <c:v>-2.9304217512310059E-2</c:v>
                </c:pt>
                <c:pt idx="924">
                  <c:v>3.9346113468545487E-3</c:v>
                </c:pt>
                <c:pt idx="925">
                  <c:v>-1.4279563089306585E-2</c:v>
                </c:pt>
                <c:pt idx="926">
                  <c:v>2.4952306238522265E-2</c:v>
                </c:pt>
                <c:pt idx="927">
                  <c:v>-1.4803475598618712E-2</c:v>
                </c:pt>
                <c:pt idx="928">
                  <c:v>8.192741301833591E-3</c:v>
                </c:pt>
                <c:pt idx="929">
                  <c:v>5.2277165299171383E-3</c:v>
                </c:pt>
                <c:pt idx="930">
                  <c:v>1.5941321997282133E-2</c:v>
                </c:pt>
                <c:pt idx="931">
                  <c:v>3.8327645636478066E-3</c:v>
                </c:pt>
                <c:pt idx="932">
                  <c:v>-1.1531266816430775E-3</c:v>
                </c:pt>
                <c:pt idx="933">
                  <c:v>1.7966785818125875E-2</c:v>
                </c:pt>
                <c:pt idx="934">
                  <c:v>-4.6035332958105557E-3</c:v>
                </c:pt>
                <c:pt idx="935">
                  <c:v>-3.1141605691571511E-2</c:v>
                </c:pt>
                <c:pt idx="936">
                  <c:v>-2.9651309657581348E-2</c:v>
                </c:pt>
                <c:pt idx="937">
                  <c:v>3.7209260572546837E-2</c:v>
                </c:pt>
                <c:pt idx="938">
                  <c:v>-1.7673227051634967E-2</c:v>
                </c:pt>
                <c:pt idx="939">
                  <c:v>-1.4907488986784205E-2</c:v>
                </c:pt>
                <c:pt idx="940">
                  <c:v>-3.9621493989695977E-3</c:v>
                </c:pt>
                <c:pt idx="941">
                  <c:v>2.4738472590131549E-2</c:v>
                </c:pt>
                <c:pt idx="942">
                  <c:v>-4.4952681388012616E-2</c:v>
                </c:pt>
                <c:pt idx="943">
                  <c:v>1.1468942104780255E-3</c:v>
                </c:pt>
                <c:pt idx="944">
                  <c:v>-2.2920771662924472E-2</c:v>
                </c:pt>
                <c:pt idx="945">
                  <c:v>-2.7951300954845775E-3</c:v>
                </c:pt>
                <c:pt idx="946">
                  <c:v>8.7127055193950045E-2</c:v>
                </c:pt>
                <c:pt idx="947">
                  <c:v>-1.9847896244127361E-2</c:v>
                </c:pt>
                <c:pt idx="948">
                  <c:v>-1.3417486869400185E-2</c:v>
                </c:pt>
                <c:pt idx="949">
                  <c:v>-5.6905113407596623E-3</c:v>
                </c:pt>
                <c:pt idx="950">
                  <c:v>2.9308281366700027E-2</c:v>
                </c:pt>
                <c:pt idx="951">
                  <c:v>-4.4323606035704304E-3</c:v>
                </c:pt>
                <c:pt idx="952">
                  <c:v>-3.8830688713458926E-2</c:v>
                </c:pt>
                <c:pt idx="953">
                  <c:v>3.8188512383857836E-3</c:v>
                </c:pt>
                <c:pt idx="954">
                  <c:v>1.7747440273037544E-2</c:v>
                </c:pt>
                <c:pt idx="955">
                  <c:v>-1.6114464565168855E-2</c:v>
                </c:pt>
                <c:pt idx="956">
                  <c:v>3.7828454050516776E-2</c:v>
                </c:pt>
                <c:pt idx="957">
                  <c:v>-6.0647195340894161E-2</c:v>
                </c:pt>
                <c:pt idx="958">
                  <c:v>1.2679470445646093E-2</c:v>
                </c:pt>
                <c:pt idx="959">
                  <c:v>-5.1960964831522703E-2</c:v>
                </c:pt>
                <c:pt idx="960">
                  <c:v>-3.8329319453076514E-2</c:v>
                </c:pt>
                <c:pt idx="961">
                  <c:v>-9.140756748023296E-2</c:v>
                </c:pt>
                <c:pt idx="962">
                  <c:v>0.10647165386709936</c:v>
                </c:pt>
                <c:pt idx="963">
                  <c:v>2.6999608264612156E-2</c:v>
                </c:pt>
                <c:pt idx="964">
                  <c:v>-5.0633282801115037E-2</c:v>
                </c:pt>
                <c:pt idx="965">
                  <c:v>-4.106399637367604E-2</c:v>
                </c:pt>
                <c:pt idx="966">
                  <c:v>3.727895833780967E-2</c:v>
                </c:pt>
                <c:pt idx="967">
                  <c:v>2.9942414450244276E-2</c:v>
                </c:pt>
                <c:pt idx="968">
                  <c:v>-1.5013625896241996E-2</c:v>
                </c:pt>
                <c:pt idx="969">
                  <c:v>-8.1643695763144536E-2</c:v>
                </c:pt>
                <c:pt idx="970">
                  <c:v>-2.0466243482707477E-2</c:v>
                </c:pt>
                <c:pt idx="971">
                  <c:v>-5.1979299073905937E-2</c:v>
                </c:pt>
                <c:pt idx="972">
                  <c:v>-4.1098022314801641E-2</c:v>
                </c:pt>
                <c:pt idx="973">
                  <c:v>-1.3046355135519794E-2</c:v>
                </c:pt>
                <c:pt idx="974">
                  <c:v>9.4201431932603122E-2</c:v>
                </c:pt>
                <c:pt idx="975">
                  <c:v>1.9976647668812991E-2</c:v>
                </c:pt>
                <c:pt idx="976">
                  <c:v>3.3220369719706717E-2</c:v>
                </c:pt>
                <c:pt idx="977">
                  <c:v>1.2702939885914795E-2</c:v>
                </c:pt>
                <c:pt idx="978">
                  <c:v>5.3619012543599305E-2</c:v>
                </c:pt>
                <c:pt idx="979">
                  <c:v>1.8402763498788354E-3</c:v>
                </c:pt>
                <c:pt idx="980">
                  <c:v>-6.2680226174228151E-2</c:v>
                </c:pt>
                <c:pt idx="981">
                  <c:v>2.2947481360645547E-2</c:v>
                </c:pt>
                <c:pt idx="982">
                  <c:v>-5.3192058650399455E-3</c:v>
                </c:pt>
                <c:pt idx="983">
                  <c:v>-4.1091910736189681E-2</c:v>
                </c:pt>
                <c:pt idx="984">
                  <c:v>-2.9746743118751376E-2</c:v>
                </c:pt>
                <c:pt idx="985">
                  <c:v>1.0847943747976258E-2</c:v>
                </c:pt>
                <c:pt idx="986">
                  <c:v>1.0479829759970753E-2</c:v>
                </c:pt>
                <c:pt idx="987">
                  <c:v>-3.7748239396752953E-2</c:v>
                </c:pt>
                <c:pt idx="988">
                  <c:v>3.7652374452863935E-3</c:v>
                </c:pt>
                <c:pt idx="989">
                  <c:v>-3.7429080508275814E-2</c:v>
                </c:pt>
                <c:pt idx="990">
                  <c:v>-2.7169213907325136E-2</c:v>
                </c:pt>
                <c:pt idx="991">
                  <c:v>-1.7525411847178409E-3</c:v>
                </c:pt>
                <c:pt idx="992">
                  <c:v>8.128511235955066E-2</c:v>
                </c:pt>
                <c:pt idx="993">
                  <c:v>8.5820982070373194E-3</c:v>
                </c:pt>
                <c:pt idx="994">
                  <c:v>-4.8869673205620585E-3</c:v>
                </c:pt>
                <c:pt idx="995">
                  <c:v>2.255578280814861E-2</c:v>
                </c:pt>
                <c:pt idx="996">
                  <c:v>6.9271015786560629E-3</c:v>
                </c:pt>
                <c:pt idx="997">
                  <c:v>-4.4901577895989087E-2</c:v>
                </c:pt>
                <c:pt idx="998">
                  <c:v>3.8094119029434312E-2</c:v>
                </c:pt>
                <c:pt idx="999">
                  <c:v>5.1161895706700738E-3</c:v>
                </c:pt>
                <c:pt idx="1000">
                  <c:v>-4.9324879784681443E-3</c:v>
                </c:pt>
                <c:pt idx="1001">
                  <c:v>-3.9033057570647643E-2</c:v>
                </c:pt>
                <c:pt idx="1002">
                  <c:v>6.4219427171659973E-2</c:v>
                </c:pt>
                <c:pt idx="1003">
                  <c:v>2.9436175510430328E-3</c:v>
                </c:pt>
                <c:pt idx="1004">
                  <c:v>9.8531407575773479E-3</c:v>
                </c:pt>
                <c:pt idx="1005">
                  <c:v>3.2996809580001672E-3</c:v>
                </c:pt>
                <c:pt idx="1006">
                  <c:v>-2.2553525145383699E-2</c:v>
                </c:pt>
                <c:pt idx="1007">
                  <c:v>5.3924572447217019E-3</c:v>
                </c:pt>
                <c:pt idx="1008">
                  <c:v>1.5935460277707099E-2</c:v>
                </c:pt>
                <c:pt idx="1009">
                  <c:v>3.1850954983255238E-3</c:v>
                </c:pt>
                <c:pt idx="1010">
                  <c:v>6.6217964748991115E-3</c:v>
                </c:pt>
                <c:pt idx="1011">
                  <c:v>1.1449804489187889E-3</c:v>
                </c:pt>
                <c:pt idx="1012">
                  <c:v>-1.8287946139571017E-2</c:v>
                </c:pt>
                <c:pt idx="1013">
                  <c:v>-3.3410632054423762E-3</c:v>
                </c:pt>
                <c:pt idx="1014">
                  <c:v>-5.6018084578485167E-3</c:v>
                </c:pt>
                <c:pt idx="1015">
                  <c:v>1.9750047129533977E-2</c:v>
                </c:pt>
                <c:pt idx="1016">
                  <c:v>3.1590508710498275E-2</c:v>
                </c:pt>
                <c:pt idx="1017">
                  <c:v>1.6634515037475213E-2</c:v>
                </c:pt>
                <c:pt idx="1018">
                  <c:v>8.284858099770807E-3</c:v>
                </c:pt>
                <c:pt idx="1019">
                  <c:v>-1.5837104072398189E-2</c:v>
                </c:pt>
                <c:pt idx="1020">
                  <c:v>-1.0501567398119123E-2</c:v>
                </c:pt>
                <c:pt idx="1021">
                  <c:v>-9.6097998838375834E-3</c:v>
                </c:pt>
                <c:pt idx="1022">
                  <c:v>-1.9043557072026481E-2</c:v>
                </c:pt>
                <c:pt idx="1023">
                  <c:v>-1.5500168480092216E-2</c:v>
                </c:pt>
                <c:pt idx="1024">
                  <c:v>-4.0254822077219324E-2</c:v>
                </c:pt>
                <c:pt idx="1025">
                  <c:v>-9.3871869499695549E-3</c:v>
                </c:pt>
                <c:pt idx="1026">
                  <c:v>1.0451626389195341E-3</c:v>
                </c:pt>
                <c:pt idx="1027">
                  <c:v>-1.4535794248326711E-2</c:v>
                </c:pt>
                <c:pt idx="1028">
                  <c:v>-2.5698074115929663E-2</c:v>
                </c:pt>
                <c:pt idx="1029">
                  <c:v>-5.5337401075332901E-3</c:v>
                </c:pt>
                <c:pt idx="1030">
                  <c:v>-8.6748393210784678E-3</c:v>
                </c:pt>
                <c:pt idx="1031">
                  <c:v>1.6545536994595125E-3</c:v>
                </c:pt>
                <c:pt idx="1032">
                  <c:v>2.4765074393108915E-2</c:v>
                </c:pt>
                <c:pt idx="1033">
                  <c:v>-3.068583436813536E-3</c:v>
                </c:pt>
                <c:pt idx="1034">
                  <c:v>4.2158213066650699E-2</c:v>
                </c:pt>
                <c:pt idx="1035">
                  <c:v>-2.5754180313739054E-2</c:v>
                </c:pt>
                <c:pt idx="1036">
                  <c:v>-3.1849387783990375E-3</c:v>
                </c:pt>
                <c:pt idx="1037">
                  <c:v>-2.5679257786613653E-2</c:v>
                </c:pt>
                <c:pt idx="1038">
                  <c:v>1.5607161075618822E-2</c:v>
                </c:pt>
                <c:pt idx="1039">
                  <c:v>1.5965271050837729E-2</c:v>
                </c:pt>
                <c:pt idx="1040">
                  <c:v>-6.4976340137014041E-3</c:v>
                </c:pt>
                <c:pt idx="1041">
                  <c:v>1.2381223193763179E-2</c:v>
                </c:pt>
                <c:pt idx="1042">
                  <c:v>4.6929675705406322E-3</c:v>
                </c:pt>
                <c:pt idx="1043">
                  <c:v>-2.1840928152082752E-2</c:v>
                </c:pt>
                <c:pt idx="1044">
                  <c:v>-4.942064711276244E-3</c:v>
                </c:pt>
                <c:pt idx="1045">
                  <c:v>-1.8538021494051996E-2</c:v>
                </c:pt>
                <c:pt idx="1046">
                  <c:v>7.8771842114890283E-3</c:v>
                </c:pt>
                <c:pt idx="1047">
                  <c:v>-2.304760752525558E-2</c:v>
                </c:pt>
                <c:pt idx="1048">
                  <c:v>-2.8705882352941199E-2</c:v>
                </c:pt>
                <c:pt idx="1049">
                  <c:v>2.3204814361484877E-3</c:v>
                </c:pt>
                <c:pt idx="1050">
                  <c:v>1.8444551860991682E-3</c:v>
                </c:pt>
                <c:pt idx="1051">
                  <c:v>-3.4573826483322453E-2</c:v>
                </c:pt>
                <c:pt idx="1052">
                  <c:v>-8.3118522804988063E-3</c:v>
                </c:pt>
                <c:pt idx="1053">
                  <c:v>-7.5592806747652652E-3</c:v>
                </c:pt>
                <c:pt idx="1054">
                  <c:v>3.8351551433841208E-3</c:v>
                </c:pt>
                <c:pt idx="1055">
                  <c:v>3.988232318526104E-2</c:v>
                </c:pt>
                <c:pt idx="1056">
                  <c:v>-2.4424901109873675E-2</c:v>
                </c:pt>
                <c:pt idx="1057">
                  <c:v>-4.5978821399047312E-2</c:v>
                </c:pt>
                <c:pt idx="1058">
                  <c:v>-7.0284024482498266E-3</c:v>
                </c:pt>
                <c:pt idx="1059">
                  <c:v>1.9129013491425931E-2</c:v>
                </c:pt>
                <c:pt idx="1060">
                  <c:v>-4.5069656812776131E-2</c:v>
                </c:pt>
                <c:pt idx="1061">
                  <c:v>-1.266741627407165E-2</c:v>
                </c:pt>
                <c:pt idx="1062">
                  <c:v>-1.7226715103288215E-2</c:v>
                </c:pt>
                <c:pt idx="1063">
                  <c:v>4.9270983072725753E-2</c:v>
                </c:pt>
                <c:pt idx="1064">
                  <c:v>7.1854948065927108E-3</c:v>
                </c:pt>
                <c:pt idx="1065">
                  <c:v>1.8848807028745151E-2</c:v>
                </c:pt>
                <c:pt idx="1066">
                  <c:v>1.1892922825420637E-2</c:v>
                </c:pt>
                <c:pt idx="1067">
                  <c:v>2.8151000296184531E-2</c:v>
                </c:pt>
                <c:pt idx="1068">
                  <c:v>1.0999227435216576E-3</c:v>
                </c:pt>
                <c:pt idx="1069">
                  <c:v>2.1320288281689642E-3</c:v>
                </c:pt>
                <c:pt idx="1070">
                  <c:v>5.2208415996658659E-3</c:v>
                </c:pt>
                <c:pt idx="1071">
                  <c:v>1.0906824555935956E-3</c:v>
                </c:pt>
                <c:pt idx="1072">
                  <c:v>3.1426718547341137E-2</c:v>
                </c:pt>
                <c:pt idx="1073">
                  <c:v>4.6778919306363969E-3</c:v>
                </c:pt>
                <c:pt idx="1074">
                  <c:v>1.0376118655735608E-2</c:v>
                </c:pt>
                <c:pt idx="1075">
                  <c:v>4.7073980476688249E-4</c:v>
                </c:pt>
                <c:pt idx="1076">
                  <c:v>-1.8399742453133833E-2</c:v>
                </c:pt>
                <c:pt idx="1077">
                  <c:v>-4.1185226297996869E-2</c:v>
                </c:pt>
                <c:pt idx="1078">
                  <c:v>2.8140663851284633E-2</c:v>
                </c:pt>
                <c:pt idx="1079">
                  <c:v>1.8682021753039027E-2</c:v>
                </c:pt>
                <c:pt idx="1080">
                  <c:v>4.6941339027760424E-2</c:v>
                </c:pt>
                <c:pt idx="1081">
                  <c:v>-1.7757087837595943E-3</c:v>
                </c:pt>
                <c:pt idx="1082">
                  <c:v>1.442325027945922E-4</c:v>
                </c:pt>
                <c:pt idx="1083">
                  <c:v>2.9923928326783282E-3</c:v>
                </c:pt>
                <c:pt idx="1084">
                  <c:v>7.0333093697580546E-3</c:v>
                </c:pt>
                <c:pt idx="1085">
                  <c:v>3.5706212000428159E-2</c:v>
                </c:pt>
                <c:pt idx="1086">
                  <c:v>1.4934289127837517E-2</c:v>
                </c:pt>
                <c:pt idx="1087">
                  <c:v>-1.391089781319324E-2</c:v>
                </c:pt>
                <c:pt idx="1088">
                  <c:v>1.8664126080418779E-2</c:v>
                </c:pt>
                <c:pt idx="1089">
                  <c:v>1.7623528086089316E-2</c:v>
                </c:pt>
                <c:pt idx="1090">
                  <c:v>-3.4625563343631191E-2</c:v>
                </c:pt>
                <c:pt idx="1091">
                  <c:v>-1.1745543804914025E-2</c:v>
                </c:pt>
                <c:pt idx="1092">
                  <c:v>2.5337171243529459E-2</c:v>
                </c:pt>
                <c:pt idx="1093">
                  <c:v>-7.3465321877723404E-3</c:v>
                </c:pt>
                <c:pt idx="1094">
                  <c:v>1.3570223053414222E-2</c:v>
                </c:pt>
                <c:pt idx="1095">
                  <c:v>-1.2510969600144093E-2</c:v>
                </c:pt>
                <c:pt idx="1096">
                  <c:v>-1.3751851429873617E-2</c:v>
                </c:pt>
                <c:pt idx="1097">
                  <c:v>2.7147857629703225E-2</c:v>
                </c:pt>
                <c:pt idx="1098">
                  <c:v>1.6499274571772488E-2</c:v>
                </c:pt>
                <c:pt idx="1099">
                  <c:v>4.0606328833813592E-3</c:v>
                </c:pt>
                <c:pt idx="1100">
                  <c:v>6.8321817801139427E-3</c:v>
                </c:pt>
                <c:pt idx="1101">
                  <c:v>1.0102115643503591E-2</c:v>
                </c:pt>
                <c:pt idx="1102">
                  <c:v>-1.0835410120312472E-5</c:v>
                </c:pt>
                <c:pt idx="1103">
                  <c:v>1.9417265329562651E-2</c:v>
                </c:pt>
                <c:pt idx="1104">
                  <c:v>-9.7044036521721794E-3</c:v>
                </c:pt>
                <c:pt idx="1105">
                  <c:v>-5.1305169156791253E-3</c:v>
                </c:pt>
                <c:pt idx="1106">
                  <c:v>-2.8956737512137194E-2</c:v>
                </c:pt>
                <c:pt idx="1107">
                  <c:v>-1.8221007488389259E-3</c:v>
                </c:pt>
                <c:pt idx="1108">
                  <c:v>-6.2331648894730339E-4</c:v>
                </c:pt>
                <c:pt idx="1109">
                  <c:v>2.0125632058449971E-2</c:v>
                </c:pt>
                <c:pt idx="1110">
                  <c:v>1.9903267716965392E-2</c:v>
                </c:pt>
                <c:pt idx="1111">
                  <c:v>5.1168964631325758E-3</c:v>
                </c:pt>
                <c:pt idx="1112">
                  <c:v>-1.7477155089782134E-2</c:v>
                </c:pt>
                <c:pt idx="1113">
                  <c:v>9.0295166552850428E-3</c:v>
                </c:pt>
                <c:pt idx="1114">
                  <c:v>4.1681885568183473E-3</c:v>
                </c:pt>
                <c:pt idx="1115">
                  <c:v>6.2370284785075092E-3</c:v>
                </c:pt>
                <c:pt idx="1116">
                  <c:v>1.117407529476791E-2</c:v>
                </c:pt>
                <c:pt idx="1117">
                  <c:v>-7.9173150523614497E-3</c:v>
                </c:pt>
                <c:pt idx="1118">
                  <c:v>-1.1870065179376533E-3</c:v>
                </c:pt>
                <c:pt idx="1119">
                  <c:v>2.192205256623838E-2</c:v>
                </c:pt>
                <c:pt idx="1120">
                  <c:v>3.5199202566737935E-3</c:v>
                </c:pt>
                <c:pt idx="1121">
                  <c:v>-2.0693651187815579E-2</c:v>
                </c:pt>
                <c:pt idx="1122">
                  <c:v>-1.0776772884793034E-3</c:v>
                </c:pt>
                <c:pt idx="1123">
                  <c:v>6.8114991644278589E-3</c:v>
                </c:pt>
                <c:pt idx="1124">
                  <c:v>-1.2900514759953701E-2</c:v>
                </c:pt>
                <c:pt idx="1125">
                  <c:v>1.0802239203082096E-2</c:v>
                </c:pt>
                <c:pt idx="1126">
                  <c:v>1.3676995483116926E-2</c:v>
                </c:pt>
                <c:pt idx="1127">
                  <c:v>8.3925381195728184E-3</c:v>
                </c:pt>
                <c:pt idx="1128">
                  <c:v>6.1802150714844874E-4</c:v>
                </c:pt>
                <c:pt idx="1129">
                  <c:v>-2.0145351231161873E-2</c:v>
                </c:pt>
                <c:pt idx="1130">
                  <c:v>-2.1851723449631873E-3</c:v>
                </c:pt>
                <c:pt idx="1131">
                  <c:v>-2.2604996894050149E-2</c:v>
                </c:pt>
                <c:pt idx="1132">
                  <c:v>1.0858324715615226E-2</c:v>
                </c:pt>
                <c:pt idx="1133">
                  <c:v>2.0982523444160232E-2</c:v>
                </c:pt>
                <c:pt idx="1134">
                  <c:v>-2.5300337129079694E-2</c:v>
                </c:pt>
                <c:pt idx="1135">
                  <c:v>1.0922525030787307E-3</c:v>
                </c:pt>
                <c:pt idx="1136">
                  <c:v>2.8763357472161865E-2</c:v>
                </c:pt>
                <c:pt idx="1137">
                  <c:v>5.1572117784062926E-3</c:v>
                </c:pt>
                <c:pt idx="1138">
                  <c:v>2.0378186031114395E-3</c:v>
                </c:pt>
                <c:pt idx="1139">
                  <c:v>1.6393273389835872E-2</c:v>
                </c:pt>
                <c:pt idx="1140">
                  <c:v>-5.8807398153510109E-3</c:v>
                </c:pt>
                <c:pt idx="1141">
                  <c:v>1.184127178732723E-2</c:v>
                </c:pt>
                <c:pt idx="1142">
                  <c:v>-2.6273009077415584E-2</c:v>
                </c:pt>
                <c:pt idx="1143">
                  <c:v>6.6677036345724342E-3</c:v>
                </c:pt>
                <c:pt idx="1144">
                  <c:v>-1.4297781165660529E-2</c:v>
                </c:pt>
                <c:pt idx="1145">
                  <c:v>-5.1207022677395757E-3</c:v>
                </c:pt>
                <c:pt idx="1146">
                  <c:v>-1.674369747899156E-2</c:v>
                </c:pt>
                <c:pt idx="1147">
                  <c:v>8.8135375937439912E-3</c:v>
                </c:pt>
                <c:pt idx="1148">
                  <c:v>-1.0399127405195404E-2</c:v>
                </c:pt>
                <c:pt idx="1149">
                  <c:v>2.3809778595811619E-2</c:v>
                </c:pt>
                <c:pt idx="1150">
                  <c:v>6.9611388674039303E-3</c:v>
                </c:pt>
                <c:pt idx="1151">
                  <c:v>2.8160680921735445E-2</c:v>
                </c:pt>
                <c:pt idx="1152">
                  <c:v>9.3182437684876888E-3</c:v>
                </c:pt>
                <c:pt idx="1153">
                  <c:v>4.4310634552291823E-3</c:v>
                </c:pt>
                <c:pt idx="1154">
                  <c:v>1.0047899301924899E-2</c:v>
                </c:pt>
                <c:pt idx="1155">
                  <c:v>-2.0309973577314496E-3</c:v>
                </c:pt>
                <c:pt idx="1156">
                  <c:v>3.0823338799864561E-3</c:v>
                </c:pt>
                <c:pt idx="1157">
                  <c:v>2.1313057694959288E-2</c:v>
                </c:pt>
                <c:pt idx="1158">
                  <c:v>6.634650620069924E-3</c:v>
                </c:pt>
                <c:pt idx="1159">
                  <c:v>1.4666717759086501E-2</c:v>
                </c:pt>
                <c:pt idx="1160">
                  <c:v>6.8260996818262669E-3</c:v>
                </c:pt>
                <c:pt idx="1161">
                  <c:v>-2.2505626406598239E-4</c:v>
                </c:pt>
                <c:pt idx="1162">
                  <c:v>1.9959480753357777E-2</c:v>
                </c:pt>
                <c:pt idx="1163">
                  <c:v>-1.7748105642609497E-3</c:v>
                </c:pt>
                <c:pt idx="1164">
                  <c:v>4.2284271909056237E-3</c:v>
                </c:pt>
                <c:pt idx="1165">
                  <c:v>-2.2199798183653542E-3</c:v>
                </c:pt>
                <c:pt idx="1166">
                  <c:v>-1.5850250073551012E-2</c:v>
                </c:pt>
                <c:pt idx="1167">
                  <c:v>6.6888382347446255E-3</c:v>
                </c:pt>
                <c:pt idx="1168">
                  <c:v>1.5924276169265068E-2</c:v>
                </c:pt>
                <c:pt idx="1169">
                  <c:v>-2.2470678504878114E-3</c:v>
                </c:pt>
                <c:pt idx="1170">
                  <c:v>-8.3401995788703071E-3</c:v>
                </c:pt>
                <c:pt idx="1171">
                  <c:v>9.4073985173422619E-3</c:v>
                </c:pt>
                <c:pt idx="1172">
                  <c:v>1.0334924728822551E-2</c:v>
                </c:pt>
                <c:pt idx="1173">
                  <c:v>-1.3116920737227039E-2</c:v>
                </c:pt>
                <c:pt idx="1174">
                  <c:v>-2.7830011282436975E-2</c:v>
                </c:pt>
                <c:pt idx="1175">
                  <c:v>1.0359956597631672E-2</c:v>
                </c:pt>
                <c:pt idx="1176">
                  <c:v>-1.1953344601850222E-3</c:v>
                </c:pt>
                <c:pt idx="1177">
                  <c:v>1.8418961245383572E-2</c:v>
                </c:pt>
                <c:pt idx="1178">
                  <c:v>2.464998852421391E-2</c:v>
                </c:pt>
                <c:pt idx="1179">
                  <c:v>1.2794552459456973E-2</c:v>
                </c:pt>
                <c:pt idx="1180">
                  <c:v>1.0969762380792301E-2</c:v>
                </c:pt>
                <c:pt idx="1181">
                  <c:v>-4.4978036017430858E-3</c:v>
                </c:pt>
                <c:pt idx="1182">
                  <c:v>-1.714074751239408E-3</c:v>
                </c:pt>
                <c:pt idx="1183">
                  <c:v>7.5548785319938623E-3</c:v>
                </c:pt>
                <c:pt idx="1184">
                  <c:v>-6.7816162269394775E-3</c:v>
                </c:pt>
                <c:pt idx="1185">
                  <c:v>-1.6902622942165081E-2</c:v>
                </c:pt>
                <c:pt idx="1186">
                  <c:v>-1.5510605924997697E-2</c:v>
                </c:pt>
                <c:pt idx="1187">
                  <c:v>1.6727728938061616E-3</c:v>
                </c:pt>
                <c:pt idx="1188">
                  <c:v>1.8569444822610102E-2</c:v>
                </c:pt>
                <c:pt idx="1189">
                  <c:v>1.4782538961212508E-2</c:v>
                </c:pt>
                <c:pt idx="1190">
                  <c:v>-1.9317563177212299E-3</c:v>
                </c:pt>
                <c:pt idx="1191">
                  <c:v>8.393011102704382E-3</c:v>
                </c:pt>
                <c:pt idx="1192">
                  <c:v>-1.0574070842784918E-2</c:v>
                </c:pt>
                <c:pt idx="1193">
                  <c:v>9.8582110609481775E-3</c:v>
                </c:pt>
                <c:pt idx="1194">
                  <c:v>3.4926566893107242E-3</c:v>
                </c:pt>
                <c:pt idx="1195">
                  <c:v>8.7621599986077037E-3</c:v>
                </c:pt>
                <c:pt idx="1196">
                  <c:v>1.3249031768348992E-2</c:v>
                </c:pt>
                <c:pt idx="1197">
                  <c:v>2.0516051043254274E-3</c:v>
                </c:pt>
                <c:pt idx="1198">
                  <c:v>5.3521366069146821E-4</c:v>
                </c:pt>
                <c:pt idx="1199">
                  <c:v>-4.2369643296850416E-3</c:v>
                </c:pt>
                <c:pt idx="1200">
                  <c:v>7.6146460426011814E-3</c:v>
                </c:pt>
                <c:pt idx="1201">
                  <c:v>3.0973114321255972E-3</c:v>
                </c:pt>
                <c:pt idx="1202">
                  <c:v>-1.3279002471885437E-2</c:v>
                </c:pt>
                <c:pt idx="1203">
                  <c:v>-4.4545524500038784E-3</c:v>
                </c:pt>
                <c:pt idx="1204">
                  <c:v>2.1247359109569167E-2</c:v>
                </c:pt>
                <c:pt idx="1205">
                  <c:v>-3.1535925726587726E-3</c:v>
                </c:pt>
                <c:pt idx="1206">
                  <c:v>-8.2337160549027181E-3</c:v>
                </c:pt>
                <c:pt idx="1207">
                  <c:v>-2.0236302855538794E-2</c:v>
                </c:pt>
                <c:pt idx="1208">
                  <c:v>-1.6625861679776352E-2</c:v>
                </c:pt>
                <c:pt idx="1209">
                  <c:v>2.0332488721339779E-2</c:v>
                </c:pt>
                <c:pt idx="1210">
                  <c:v>2.2505840616076869E-2</c:v>
                </c:pt>
                <c:pt idx="1211">
                  <c:v>-8.09843362584735E-3</c:v>
                </c:pt>
                <c:pt idx="1212">
                  <c:v>7.9256744074939541E-3</c:v>
                </c:pt>
                <c:pt idx="1213">
                  <c:v>-6.0181305705795983E-3</c:v>
                </c:pt>
                <c:pt idx="1214">
                  <c:v>4.768717215067907E-4</c:v>
                </c:pt>
                <c:pt idx="1215">
                  <c:v>-1.1958668119297291E-2</c:v>
                </c:pt>
                <c:pt idx="1216">
                  <c:v>2.2621744786058284E-2</c:v>
                </c:pt>
                <c:pt idx="1217">
                  <c:v>-1.7858797563789527E-3</c:v>
                </c:pt>
                <c:pt idx="1218">
                  <c:v>-1.4624842823025147E-2</c:v>
                </c:pt>
                <c:pt idx="1219">
                  <c:v>1.7890788256654418E-2</c:v>
                </c:pt>
                <c:pt idx="1220">
                  <c:v>-8.0014808208457976E-3</c:v>
                </c:pt>
                <c:pt idx="1221">
                  <c:v>7.2093772794354629E-3</c:v>
                </c:pt>
                <c:pt idx="1222">
                  <c:v>-3.9241444354621699E-3</c:v>
                </c:pt>
                <c:pt idx="1223">
                  <c:v>-7.5072282434101318E-3</c:v>
                </c:pt>
                <c:pt idx="1224">
                  <c:v>-9.9831342953030644E-3</c:v>
                </c:pt>
                <c:pt idx="1225">
                  <c:v>9.8084765887147753E-4</c:v>
                </c:pt>
                <c:pt idx="1226">
                  <c:v>-1.7552002750558768E-2</c:v>
                </c:pt>
                <c:pt idx="1227">
                  <c:v>2.2187614831405657E-2</c:v>
                </c:pt>
                <c:pt idx="1228">
                  <c:v>-2.2989883081979592E-2</c:v>
                </c:pt>
                <c:pt idx="1229">
                  <c:v>4.4678837999789752E-3</c:v>
                </c:pt>
                <c:pt idx="1230">
                  <c:v>-1.9484030769767451E-2</c:v>
                </c:pt>
                <c:pt idx="1231">
                  <c:v>1.2924286629189595E-2</c:v>
                </c:pt>
                <c:pt idx="1232">
                  <c:v>1.4155624050510542E-2</c:v>
                </c:pt>
                <c:pt idx="1233">
                  <c:v>2.7448501588896541E-3</c:v>
                </c:pt>
                <c:pt idx="1234">
                  <c:v>2.039617981797134E-2</c:v>
                </c:pt>
                <c:pt idx="1235">
                  <c:v>-2.3695078193751884E-4</c:v>
                </c:pt>
                <c:pt idx="1236">
                  <c:v>-1.0665312341290303E-3</c:v>
                </c:pt>
                <c:pt idx="1237">
                  <c:v>2.8047519785788437E-3</c:v>
                </c:pt>
                <c:pt idx="1238">
                  <c:v>2.7462081203261648E-3</c:v>
                </c:pt>
                <c:pt idx="1239">
                  <c:v>1.0103648773910814E-2</c:v>
                </c:pt>
                <c:pt idx="1240">
                  <c:v>-2.2941711368243667E-3</c:v>
                </c:pt>
                <c:pt idx="1241">
                  <c:v>6.271217619613024E-3</c:v>
                </c:pt>
                <c:pt idx="1242">
                  <c:v>-1.5638502958186442E-2</c:v>
                </c:pt>
                <c:pt idx="1243">
                  <c:v>-1.0712295926119891E-2</c:v>
                </c:pt>
                <c:pt idx="1244">
                  <c:v>1.8874847473825292E-2</c:v>
                </c:pt>
                <c:pt idx="1245">
                  <c:v>-2.956325112013674E-3</c:v>
                </c:pt>
                <c:pt idx="1246">
                  <c:v>5.0902126801732469E-3</c:v>
                </c:pt>
                <c:pt idx="1247">
                  <c:v>-2.5765097193668565E-2</c:v>
                </c:pt>
                <c:pt idx="1248">
                  <c:v>1.0233755093287521E-2</c:v>
                </c:pt>
                <c:pt idx="1249">
                  <c:v>-1.1216968955913198E-2</c:v>
                </c:pt>
                <c:pt idx="1250">
                  <c:v>1.8669437598220616E-2</c:v>
                </c:pt>
                <c:pt idx="1251">
                  <c:v>5.6482410365777628E-4</c:v>
                </c:pt>
                <c:pt idx="1252">
                  <c:v>3.075289835535185E-3</c:v>
                </c:pt>
                <c:pt idx="1253">
                  <c:v>1.0659118207857128E-2</c:v>
                </c:pt>
                <c:pt idx="1254">
                  <c:v>-1.6954505410483082E-3</c:v>
                </c:pt>
                <c:pt idx="1255">
                  <c:v>-1.6891723138913371E-2</c:v>
                </c:pt>
                <c:pt idx="1256">
                  <c:v>-2.2669342614468655E-2</c:v>
                </c:pt>
                <c:pt idx="1257">
                  <c:v>4.6355664922191793E-3</c:v>
                </c:pt>
                <c:pt idx="1258">
                  <c:v>1.837046236642541E-3</c:v>
                </c:pt>
                <c:pt idx="1259">
                  <c:v>7.7393250688704918E-3</c:v>
                </c:pt>
                <c:pt idx="1260">
                  <c:v>2.5286394040612311E-3</c:v>
                </c:pt>
                <c:pt idx="1261">
                  <c:v>1.0881513356908587E-2</c:v>
                </c:pt>
                <c:pt idx="1262">
                  <c:v>-1.4018140130824827E-2</c:v>
                </c:pt>
                <c:pt idx="1263">
                  <c:v>-4.4370730706426182E-3</c:v>
                </c:pt>
                <c:pt idx="1264">
                  <c:v>1.5955345641906336E-2</c:v>
                </c:pt>
                <c:pt idx="1265">
                  <c:v>5.0715082665584747E-3</c:v>
                </c:pt>
                <c:pt idx="1266">
                  <c:v>6.4503649880580556E-3</c:v>
                </c:pt>
                <c:pt idx="1267">
                  <c:v>4.6542719866305184E-3</c:v>
                </c:pt>
                <c:pt idx="1268">
                  <c:v>9.8975314392172101E-4</c:v>
                </c:pt>
                <c:pt idx="1269">
                  <c:v>-7.9018869805818279E-3</c:v>
                </c:pt>
                <c:pt idx="1270">
                  <c:v>1.7177554438861001E-2</c:v>
                </c:pt>
                <c:pt idx="1271">
                  <c:v>4.8826275617326548E-3</c:v>
                </c:pt>
                <c:pt idx="1272">
                  <c:v>1.483071679066596E-3</c:v>
                </c:pt>
                <c:pt idx="1273">
                  <c:v>-4.5980773164246858E-3</c:v>
                </c:pt>
                <c:pt idx="1274">
                  <c:v>-2.7124105110011034E-4</c:v>
                </c:pt>
                <c:pt idx="1275">
                  <c:v>-7.2761654197155308E-3</c:v>
                </c:pt>
                <c:pt idx="1276">
                  <c:v>-8.9775974160420415E-3</c:v>
                </c:pt>
                <c:pt idx="1277">
                  <c:v>-6.5184145210227988E-4</c:v>
                </c:pt>
                <c:pt idx="1278">
                  <c:v>3.4703929488305195E-3</c:v>
                </c:pt>
                <c:pt idx="1279">
                  <c:v>-1.2900215003583333E-2</c:v>
                </c:pt>
                <c:pt idx="1280">
                  <c:v>2.1696918531026363E-3</c:v>
                </c:pt>
                <c:pt idx="1281">
                  <c:v>1.2796212523271554E-2</c:v>
                </c:pt>
                <c:pt idx="1282">
                  <c:v>-2.6084208074792503E-2</c:v>
                </c:pt>
                <c:pt idx="1283">
                  <c:v>-2.2632163293193269E-2</c:v>
                </c:pt>
                <c:pt idx="1284">
                  <c:v>-6.1691716183153063E-3</c:v>
                </c:pt>
                <c:pt idx="1285">
                  <c:v>-1.0911424903722754E-2</c:v>
                </c:pt>
                <c:pt idx="1286">
                  <c:v>8.7116531695305491E-3</c:v>
                </c:pt>
                <c:pt idx="1287">
                  <c:v>-2.6887453403012043E-2</c:v>
                </c:pt>
                <c:pt idx="1288">
                  <c:v>-1.9280578145659508E-2</c:v>
                </c:pt>
                <c:pt idx="1289">
                  <c:v>1.0933301321415186E-2</c:v>
                </c:pt>
                <c:pt idx="1290">
                  <c:v>4.3388108917854886E-3</c:v>
                </c:pt>
                <c:pt idx="1291">
                  <c:v>1.3251236903375919E-2</c:v>
                </c:pt>
                <c:pt idx="1292">
                  <c:v>-2.26642371801201E-2</c:v>
                </c:pt>
                <c:pt idx="1293">
                  <c:v>-5.9393482972704796E-2</c:v>
                </c:pt>
                <c:pt idx="1294">
                  <c:v>-1.3513381567513347E-2</c:v>
                </c:pt>
                <c:pt idx="1295">
                  <c:v>1.0194688864034525E-2</c:v>
                </c:pt>
                <c:pt idx="1296">
                  <c:v>6.7703281306644297E-3</c:v>
                </c:pt>
                <c:pt idx="1297">
                  <c:v>1.747863830118539E-2</c:v>
                </c:pt>
                <c:pt idx="1298">
                  <c:v>-1.6575801052128098E-2</c:v>
                </c:pt>
                <c:pt idx="1299">
                  <c:v>-5.5243782642949209E-3</c:v>
                </c:pt>
                <c:pt idx="1300">
                  <c:v>6.7188921163043877E-3</c:v>
                </c:pt>
                <c:pt idx="1301">
                  <c:v>9.7439185513327961E-3</c:v>
                </c:pt>
                <c:pt idx="1302">
                  <c:v>1.0073216020935426E-2</c:v>
                </c:pt>
                <c:pt idx="1303">
                  <c:v>7.2009601280171032E-3</c:v>
                </c:pt>
                <c:pt idx="1304">
                  <c:v>9.6934047020105531E-3</c:v>
                </c:pt>
                <c:pt idx="1305">
                  <c:v>-9.9468937031105785E-3</c:v>
                </c:pt>
                <c:pt idx="1306">
                  <c:v>-2.4369708150040241E-2</c:v>
                </c:pt>
                <c:pt idx="1307">
                  <c:v>-5.7112936225503629E-3</c:v>
                </c:pt>
                <c:pt idx="1308">
                  <c:v>-1.246342890579279E-2</c:v>
                </c:pt>
                <c:pt idx="1309">
                  <c:v>2.0481523177499912E-2</c:v>
                </c:pt>
                <c:pt idx="1310">
                  <c:v>9.8029728265076315E-3</c:v>
                </c:pt>
                <c:pt idx="1311">
                  <c:v>8.2990733020920533E-3</c:v>
                </c:pt>
                <c:pt idx="1312">
                  <c:v>1.3591217982226868E-2</c:v>
                </c:pt>
                <c:pt idx="1313">
                  <c:v>7.5765389844811544E-3</c:v>
                </c:pt>
                <c:pt idx="1314">
                  <c:v>2.554605269280523E-2</c:v>
                </c:pt>
                <c:pt idx="1315">
                  <c:v>5.3086262908582735E-3</c:v>
                </c:pt>
                <c:pt idx="1316">
                  <c:v>-6.8151250643149223E-3</c:v>
                </c:pt>
                <c:pt idx="1317">
                  <c:v>1.0742720034900274E-2</c:v>
                </c:pt>
                <c:pt idx="1318">
                  <c:v>-6.7979498246560893E-3</c:v>
                </c:pt>
                <c:pt idx="1319">
                  <c:v>2.8609194777916929E-3</c:v>
                </c:pt>
                <c:pt idx="1320">
                  <c:v>-1.076103638169186E-2</c:v>
                </c:pt>
                <c:pt idx="1321">
                  <c:v>9.2628082279289647E-3</c:v>
                </c:pt>
                <c:pt idx="1322">
                  <c:v>9.7203258795764656E-3</c:v>
                </c:pt>
                <c:pt idx="1323">
                  <c:v>-8.3551241179209146E-3</c:v>
                </c:pt>
                <c:pt idx="1324">
                  <c:v>-7.4682801282341385E-3</c:v>
                </c:pt>
                <c:pt idx="1325">
                  <c:v>-1.1727990683116757E-2</c:v>
                </c:pt>
                <c:pt idx="1326">
                  <c:v>1.2364319317983142E-2</c:v>
                </c:pt>
                <c:pt idx="1327">
                  <c:v>-1.181317182299353E-2</c:v>
                </c:pt>
                <c:pt idx="1328">
                  <c:v>2.0715422913043114E-2</c:v>
                </c:pt>
                <c:pt idx="1329">
                  <c:v>-1.830246857925895E-3</c:v>
                </c:pt>
                <c:pt idx="1330">
                  <c:v>1.7974726991897495E-3</c:v>
                </c:pt>
                <c:pt idx="1331">
                  <c:v>-9.9450004508159114E-3</c:v>
                </c:pt>
                <c:pt idx="1332">
                  <c:v>-9.9629349677162159E-3</c:v>
                </c:pt>
                <c:pt idx="1333">
                  <c:v>1.8084313743526568E-2</c:v>
                </c:pt>
                <c:pt idx="1334">
                  <c:v>8.3755726018486555E-3</c:v>
                </c:pt>
                <c:pt idx="1335">
                  <c:v>2.7507481676611388E-3</c:v>
                </c:pt>
                <c:pt idx="1336">
                  <c:v>-1.0275839268002825E-2</c:v>
                </c:pt>
                <c:pt idx="1337">
                  <c:v>2.8700919982304694E-2</c:v>
                </c:pt>
                <c:pt idx="1338">
                  <c:v>5.8450790753188939E-3</c:v>
                </c:pt>
                <c:pt idx="1339">
                  <c:v>1.7450788775716147E-5</c:v>
                </c:pt>
                <c:pt idx="1340">
                  <c:v>3.7256783875753187E-3</c:v>
                </c:pt>
                <c:pt idx="1341">
                  <c:v>1.7211853577543982E-3</c:v>
                </c:pt>
                <c:pt idx="1342">
                  <c:v>-2.2892350414370571E-2</c:v>
                </c:pt>
                <c:pt idx="1343">
                  <c:v>-5.3465012389318301E-3</c:v>
                </c:pt>
                <c:pt idx="1344">
                  <c:v>9.4736372159471734E-3</c:v>
                </c:pt>
                <c:pt idx="1345">
                  <c:v>-2.1308024341919016E-2</c:v>
                </c:pt>
                <c:pt idx="1346">
                  <c:v>-2.1943658662232243E-2</c:v>
                </c:pt>
                <c:pt idx="1347">
                  <c:v>8.8986222382392271E-3</c:v>
                </c:pt>
                <c:pt idx="1348">
                  <c:v>1.9325529849241216E-3</c:v>
                </c:pt>
                <c:pt idx="1349">
                  <c:v>-4.1903960948141077E-2</c:v>
                </c:pt>
                <c:pt idx="1350">
                  <c:v>-2.994971805856364E-2</c:v>
                </c:pt>
                <c:pt idx="1351">
                  <c:v>2.6949936067669912E-2</c:v>
                </c:pt>
                <c:pt idx="1352">
                  <c:v>4.903744852025738E-3</c:v>
                </c:pt>
                <c:pt idx="1353">
                  <c:v>-6.6144373915862685E-3</c:v>
                </c:pt>
                <c:pt idx="1354">
                  <c:v>-5.4083355720151875E-2</c:v>
                </c:pt>
                <c:pt idx="1355">
                  <c:v>-2.2709983669908982E-2</c:v>
                </c:pt>
                <c:pt idx="1356">
                  <c:v>-2.9329956824975127E-2</c:v>
                </c:pt>
                <c:pt idx="1357">
                  <c:v>-3.2771635694886982E-2</c:v>
                </c:pt>
                <c:pt idx="1358">
                  <c:v>0.14434949867898864</c:v>
                </c:pt>
                <c:pt idx="1359">
                  <c:v>-3.3162994232942673E-2</c:v>
                </c:pt>
                <c:pt idx="1360">
                  <c:v>8.1130228003915544E-3</c:v>
                </c:pt>
                <c:pt idx="1361">
                  <c:v>-1.1130052131855863E-2</c:v>
                </c:pt>
                <c:pt idx="1362">
                  <c:v>-6.6429466299173068E-2</c:v>
                </c:pt>
                <c:pt idx="1363">
                  <c:v>-3.0704155796751759E-3</c:v>
                </c:pt>
                <c:pt idx="1364">
                  <c:v>3.6775395483572219E-2</c:v>
                </c:pt>
                <c:pt idx="1365">
                  <c:v>-2.6081266359217287E-2</c:v>
                </c:pt>
                <c:pt idx="1366">
                  <c:v>-1.1304857889404362E-2</c:v>
                </c:pt>
                <c:pt idx="1367">
                  <c:v>1.4756485626449411E-2</c:v>
                </c:pt>
                <c:pt idx="1368">
                  <c:v>-1.2692270896006256E-2</c:v>
                </c:pt>
                <c:pt idx="1369">
                  <c:v>-3.0523584448583642E-2</c:v>
                </c:pt>
                <c:pt idx="1370">
                  <c:v>4.2423703966950298E-3</c:v>
                </c:pt>
                <c:pt idx="1371">
                  <c:v>3.2324773848229411E-2</c:v>
                </c:pt>
                <c:pt idx="1372">
                  <c:v>9.7055137173403423E-3</c:v>
                </c:pt>
                <c:pt idx="1373">
                  <c:v>-7.0128905628349019E-3</c:v>
                </c:pt>
                <c:pt idx="1374">
                  <c:v>-6.3786140137187114E-3</c:v>
                </c:pt>
                <c:pt idx="1375">
                  <c:v>-3.4087121089928412E-3</c:v>
                </c:pt>
                <c:pt idx="1376">
                  <c:v>8.8476478204582731E-4</c:v>
                </c:pt>
                <c:pt idx="1377">
                  <c:v>-3.8032815161380851E-2</c:v>
                </c:pt>
                <c:pt idx="1378">
                  <c:v>-1.4355514714122461E-2</c:v>
                </c:pt>
                <c:pt idx="1379">
                  <c:v>-1.426898457130513E-2</c:v>
                </c:pt>
                <c:pt idx="1380">
                  <c:v>2.2941705691019571E-2</c:v>
                </c:pt>
                <c:pt idx="1381">
                  <c:v>3.7153134055724062E-2</c:v>
                </c:pt>
                <c:pt idx="1382">
                  <c:v>3.9518601465504115E-2</c:v>
                </c:pt>
                <c:pt idx="1383">
                  <c:v>2.3322212577260603E-3</c:v>
                </c:pt>
                <c:pt idx="1384">
                  <c:v>1.6485809682804674E-2</c:v>
                </c:pt>
                <c:pt idx="1385">
                  <c:v>-6.0254567850544782E-3</c:v>
                </c:pt>
                <c:pt idx="1386">
                  <c:v>7.4148275897680639E-3</c:v>
                </c:pt>
                <c:pt idx="1387">
                  <c:v>2.2214021383686368E-2</c:v>
                </c:pt>
                <c:pt idx="1388">
                  <c:v>1.0038308028640804E-2</c:v>
                </c:pt>
                <c:pt idx="1389">
                  <c:v>-5.5401662049860776E-3</c:v>
                </c:pt>
                <c:pt idx="1390">
                  <c:v>-1.2989087569013923E-2</c:v>
                </c:pt>
                <c:pt idx="1391">
                  <c:v>-3.0295367185919481E-2</c:v>
                </c:pt>
                <c:pt idx="1392">
                  <c:v>-5.3721379022583842E-3</c:v>
                </c:pt>
                <c:pt idx="1393">
                  <c:v>1.6098584163607762E-2</c:v>
                </c:pt>
                <c:pt idx="1394">
                  <c:v>-5.4507921762914836E-2</c:v>
                </c:pt>
                <c:pt idx="1395">
                  <c:v>1.124405047814506E-2</c:v>
                </c:pt>
                <c:pt idx="1396">
                  <c:v>-9.1974868838654179E-3</c:v>
                </c:pt>
                <c:pt idx="1397">
                  <c:v>7.9100477217753529E-3</c:v>
                </c:pt>
                <c:pt idx="1398">
                  <c:v>3.3186319021058426E-3</c:v>
                </c:pt>
                <c:pt idx="1399">
                  <c:v>3.5931692075634326E-2</c:v>
                </c:pt>
                <c:pt idx="1400">
                  <c:v>3.87311492459698E-2</c:v>
                </c:pt>
                <c:pt idx="1401">
                  <c:v>9.3217453992030328E-3</c:v>
                </c:pt>
                <c:pt idx="1402">
                  <c:v>4.6426268538266226E-3</c:v>
                </c:pt>
                <c:pt idx="1403">
                  <c:v>-6.8231414098524337E-3</c:v>
                </c:pt>
                <c:pt idx="1404">
                  <c:v>2.001352130599901E-2</c:v>
                </c:pt>
                <c:pt idx="1405">
                  <c:v>1.8519421024416395E-3</c:v>
                </c:pt>
                <c:pt idx="1406">
                  <c:v>-1.1509461497300118E-2</c:v>
                </c:pt>
                <c:pt idx="1407">
                  <c:v>-1.6584319206314833E-2</c:v>
                </c:pt>
                <c:pt idx="1408">
                  <c:v>-6.1951419678334466E-3</c:v>
                </c:pt>
                <c:pt idx="1409">
                  <c:v>1.3242965618642874E-2</c:v>
                </c:pt>
                <c:pt idx="1410">
                  <c:v>-2.037510063311898E-3</c:v>
                </c:pt>
                <c:pt idx="1411">
                  <c:v>2.6103497729264638E-2</c:v>
                </c:pt>
                <c:pt idx="1412">
                  <c:v>8.2792223548710641E-3</c:v>
                </c:pt>
                <c:pt idx="1413">
                  <c:v>1.1407173523805856E-2</c:v>
                </c:pt>
                <c:pt idx="1414">
                  <c:v>1.3163029305110003E-2</c:v>
                </c:pt>
                <c:pt idx="1415">
                  <c:v>-1.0333489901365559E-4</c:v>
                </c:pt>
                <c:pt idx="1416">
                  <c:v>1.4656282001898142E-3</c:v>
                </c:pt>
                <c:pt idx="1417">
                  <c:v>-1.4981940991603802E-2</c:v>
                </c:pt>
                <c:pt idx="1418">
                  <c:v>3.1962513571687119E-2</c:v>
                </c:pt>
                <c:pt idx="1419">
                  <c:v>3.3224431031618584E-3</c:v>
                </c:pt>
                <c:pt idx="1420">
                  <c:v>-2.5847636918888426E-3</c:v>
                </c:pt>
                <c:pt idx="1421">
                  <c:v>-3.0433539605095059E-4</c:v>
                </c:pt>
                <c:pt idx="1422">
                  <c:v>-1.7426199261992587E-2</c:v>
                </c:pt>
                <c:pt idx="1423">
                  <c:v>1.5162753142867873E-2</c:v>
                </c:pt>
                <c:pt idx="1424">
                  <c:v>-8.7028096849971655E-3</c:v>
                </c:pt>
                <c:pt idx="1425">
                  <c:v>-3.206605401875269E-2</c:v>
                </c:pt>
                <c:pt idx="1426">
                  <c:v>-3.1229517677448856E-3</c:v>
                </c:pt>
                <c:pt idx="1427">
                  <c:v>-6.4395111386138966E-3</c:v>
                </c:pt>
                <c:pt idx="1428">
                  <c:v>-1.7030304209891202E-3</c:v>
                </c:pt>
                <c:pt idx="1429">
                  <c:v>1.0840002729497162E-2</c:v>
                </c:pt>
                <c:pt idx="1430">
                  <c:v>2.0733883022325088E-3</c:v>
                </c:pt>
                <c:pt idx="1431">
                  <c:v>-1.4724280627466077E-2</c:v>
                </c:pt>
                <c:pt idx="1432">
                  <c:v>-1.4035944520414215E-2</c:v>
                </c:pt>
                <c:pt idx="1433">
                  <c:v>1.2571451215042297E-2</c:v>
                </c:pt>
                <c:pt idx="1434">
                  <c:v>-1.6524478534810143E-2</c:v>
                </c:pt>
                <c:pt idx="1435">
                  <c:v>-1.5747639843617808E-2</c:v>
                </c:pt>
                <c:pt idx="1436">
                  <c:v>1.1158277744087289E-2</c:v>
                </c:pt>
                <c:pt idx="1437">
                  <c:v>1.4373675582743703E-2</c:v>
                </c:pt>
                <c:pt idx="1438">
                  <c:v>-1.2021836384778313E-3</c:v>
                </c:pt>
                <c:pt idx="1439">
                  <c:v>5.0315706393054462E-3</c:v>
                </c:pt>
                <c:pt idx="1440">
                  <c:v>3.5123196230489769E-2</c:v>
                </c:pt>
                <c:pt idx="1441">
                  <c:v>-6.8280100144136528E-4</c:v>
                </c:pt>
                <c:pt idx="1442">
                  <c:v>5.8647130276343069E-3</c:v>
                </c:pt>
                <c:pt idx="1443">
                  <c:v>2.1982376360927119E-3</c:v>
                </c:pt>
                <c:pt idx="1444">
                  <c:v>-1.3518220414772172E-2</c:v>
                </c:pt>
                <c:pt idx="1445">
                  <c:v>1.0220343350096894E-2</c:v>
                </c:pt>
                <c:pt idx="1446">
                  <c:v>1.1968411705805567E-2</c:v>
                </c:pt>
                <c:pt idx="1447">
                  <c:v>-2.1749479599360837E-3</c:v>
                </c:pt>
                <c:pt idx="1448">
                  <c:v>7.0722945666816684E-3</c:v>
                </c:pt>
                <c:pt idx="1449">
                  <c:v>3.8457251142570165E-3</c:v>
                </c:pt>
                <c:pt idx="1450">
                  <c:v>-5.0709751448190076E-3</c:v>
                </c:pt>
                <c:pt idx="1451">
                  <c:v>-3.2552688852099184E-3</c:v>
                </c:pt>
                <c:pt idx="1452">
                  <c:v>-1.1962526127202049E-2</c:v>
                </c:pt>
                <c:pt idx="1453">
                  <c:v>1.459116408212606E-2</c:v>
                </c:pt>
                <c:pt idx="1454">
                  <c:v>1.8058102409918586E-3</c:v>
                </c:pt>
                <c:pt idx="1455">
                  <c:v>-1.926132404181178E-2</c:v>
                </c:pt>
                <c:pt idx="1456">
                  <c:v>-5.0875397908140751E-3</c:v>
                </c:pt>
                <c:pt idx="1457">
                  <c:v>2.153025758225019E-2</c:v>
                </c:pt>
                <c:pt idx="1458">
                  <c:v>-1.0682724933815613E-2</c:v>
                </c:pt>
                <c:pt idx="1459">
                  <c:v>-2.1011966456232238E-3</c:v>
                </c:pt>
                <c:pt idx="1460">
                  <c:v>-9.8104941127594436E-3</c:v>
                </c:pt>
                <c:pt idx="1461">
                  <c:v>2.6414158751955534E-3</c:v>
                </c:pt>
                <c:pt idx="1462">
                  <c:v>-6.1248751723809629E-3</c:v>
                </c:pt>
                <c:pt idx="1463">
                  <c:v>-6.4209911866872429E-3</c:v>
                </c:pt>
                <c:pt idx="1464">
                  <c:v>2.5830684773187011E-2</c:v>
                </c:pt>
                <c:pt idx="1465">
                  <c:v>4.6004206098843323E-3</c:v>
                </c:pt>
                <c:pt idx="1466">
                  <c:v>3.7475935029250428E-3</c:v>
                </c:pt>
                <c:pt idx="1467">
                  <c:v>-1.8155917432473953E-3</c:v>
                </c:pt>
                <c:pt idx="1468">
                  <c:v>-1.865532422953511E-3</c:v>
                </c:pt>
                <c:pt idx="1469">
                  <c:v>-4.9155203349280944E-3</c:v>
                </c:pt>
                <c:pt idx="1470">
                  <c:v>2.0463552525309407E-2</c:v>
                </c:pt>
                <c:pt idx="1471">
                  <c:v>-1.5092811588334025E-3</c:v>
                </c:pt>
                <c:pt idx="1472">
                  <c:v>1.7051162704959583E-3</c:v>
                </c:pt>
                <c:pt idx="1473">
                  <c:v>2.7143409212197051E-3</c:v>
                </c:pt>
                <c:pt idx="1474">
                  <c:v>-2.2022995678000449E-4</c:v>
                </c:pt>
                <c:pt idx="1475">
                  <c:v>1.4685231246504125E-4</c:v>
                </c:pt>
                <c:pt idx="1476">
                  <c:v>-4.2213840633578025E-4</c:v>
                </c:pt>
                <c:pt idx="1477">
                  <c:v>2.9837591693214474E-3</c:v>
                </c:pt>
                <c:pt idx="1478">
                  <c:v>-4.9886496777973056E-3</c:v>
                </c:pt>
                <c:pt idx="1479">
                  <c:v>-6.6695491384782396E-3</c:v>
                </c:pt>
                <c:pt idx="1480">
                  <c:v>-9.048139435810898E-3</c:v>
                </c:pt>
                <c:pt idx="1481">
                  <c:v>4.9906075644152517E-3</c:v>
                </c:pt>
                <c:pt idx="1482">
                  <c:v>5.5237829543869103E-3</c:v>
                </c:pt>
                <c:pt idx="1483">
                  <c:v>-1.511157968722541E-2</c:v>
                </c:pt>
                <c:pt idx="1484">
                  <c:v>1.0573266350532923E-2</c:v>
                </c:pt>
                <c:pt idx="1485">
                  <c:v>-1.7896135512585867E-2</c:v>
                </c:pt>
                <c:pt idx="1486">
                  <c:v>3.1505747670182386E-3</c:v>
                </c:pt>
                <c:pt idx="1487">
                  <c:v>-1.6476779718564805E-2</c:v>
                </c:pt>
                <c:pt idx="1488">
                  <c:v>-1.3070453869832577E-2</c:v>
                </c:pt>
                <c:pt idx="1489">
                  <c:v>1.1465438504440428E-2</c:v>
                </c:pt>
                <c:pt idx="1490">
                  <c:v>-1.6753443870199201E-2</c:v>
                </c:pt>
                <c:pt idx="1491">
                  <c:v>-8.3924419172674864E-3</c:v>
                </c:pt>
                <c:pt idx="1492">
                  <c:v>7.6161387260455463E-3</c:v>
                </c:pt>
                <c:pt idx="1493">
                  <c:v>1.2017444361872869E-2</c:v>
                </c:pt>
                <c:pt idx="1494">
                  <c:v>-2.4570760505135517E-2</c:v>
                </c:pt>
                <c:pt idx="1495">
                  <c:v>9.3012659230936514E-3</c:v>
                </c:pt>
                <c:pt idx="1496">
                  <c:v>1.3347334949407713E-2</c:v>
                </c:pt>
                <c:pt idx="1497">
                  <c:v>-5.1911324610421535E-3</c:v>
                </c:pt>
                <c:pt idx="1498">
                  <c:v>-2.6801795223770269E-2</c:v>
                </c:pt>
                <c:pt idx="1499">
                  <c:v>-3.0470969549037691E-2</c:v>
                </c:pt>
                <c:pt idx="1500">
                  <c:v>5.2415443983574875E-3</c:v>
                </c:pt>
                <c:pt idx="1501">
                  <c:v>-2.1349537084557604E-3</c:v>
                </c:pt>
                <c:pt idx="1502">
                  <c:v>-1.7959637104239808E-2</c:v>
                </c:pt>
                <c:pt idx="1503">
                  <c:v>-2.3305262275850509E-2</c:v>
                </c:pt>
                <c:pt idx="1504">
                  <c:v>-6.1664182225701627E-3</c:v>
                </c:pt>
                <c:pt idx="1505">
                  <c:v>4.4371546961325843E-2</c:v>
                </c:pt>
                <c:pt idx="1506">
                  <c:v>2.7814514795834099E-2</c:v>
                </c:pt>
                <c:pt idx="1507">
                  <c:v>6.7553982870238961E-3</c:v>
                </c:pt>
                <c:pt idx="1508">
                  <c:v>-1.2471542117665818E-2</c:v>
                </c:pt>
                <c:pt idx="1509">
                  <c:v>3.5187413421774835E-3</c:v>
                </c:pt>
                <c:pt idx="1510">
                  <c:v>1.5486614204963263E-2</c:v>
                </c:pt>
                <c:pt idx="1511">
                  <c:v>1.0626686775678715E-2</c:v>
                </c:pt>
                <c:pt idx="1512">
                  <c:v>-6.2441706347258711E-3</c:v>
                </c:pt>
                <c:pt idx="1513">
                  <c:v>2.8947134431283744E-3</c:v>
                </c:pt>
                <c:pt idx="1514">
                  <c:v>1.1328709906217984E-3</c:v>
                </c:pt>
                <c:pt idx="1515">
                  <c:v>-1.5045214362325116E-2</c:v>
                </c:pt>
                <c:pt idx="1516">
                  <c:v>4.9951047972986474E-5</c:v>
                </c:pt>
                <c:pt idx="1517">
                  <c:v>-1.120845529105011E-2</c:v>
                </c:pt>
                <c:pt idx="1518">
                  <c:v>9.9008900698113779E-3</c:v>
                </c:pt>
                <c:pt idx="1519">
                  <c:v>2.073808785426309E-2</c:v>
                </c:pt>
                <c:pt idx="1520">
                  <c:v>-1.9503302820628062E-3</c:v>
                </c:pt>
                <c:pt idx="1521">
                  <c:v>-7.5219718171552381E-3</c:v>
                </c:pt>
                <c:pt idx="1522">
                  <c:v>-2.0570105571441257E-2</c:v>
                </c:pt>
                <c:pt idx="1523">
                  <c:v>4.5459137286594603E-4</c:v>
                </c:pt>
                <c:pt idx="1524">
                  <c:v>7.8760034331297017E-3</c:v>
                </c:pt>
                <c:pt idx="1525">
                  <c:v>-1.2262685969042692E-2</c:v>
                </c:pt>
                <c:pt idx="1526">
                  <c:v>2.9617307867857014E-3</c:v>
                </c:pt>
                <c:pt idx="1527">
                  <c:v>1.0112961783154213E-5</c:v>
                </c:pt>
                <c:pt idx="1528">
                  <c:v>-8.7981877755754223E-3</c:v>
                </c:pt>
                <c:pt idx="1529">
                  <c:v>-1.0069990001428256E-2</c:v>
                </c:pt>
                <c:pt idx="1530">
                  <c:v>-1.4635101569666175E-2</c:v>
                </c:pt>
                <c:pt idx="1531">
                  <c:v>-1.2854707291307273E-2</c:v>
                </c:pt>
                <c:pt idx="1532">
                  <c:v>1.5289580198775255E-2</c:v>
                </c:pt>
                <c:pt idx="1533">
                  <c:v>5.4173928470794538E-2</c:v>
                </c:pt>
                <c:pt idx="1534">
                  <c:v>2.668989822991313E-2</c:v>
                </c:pt>
                <c:pt idx="1535">
                  <c:v>1.378871446754454E-3</c:v>
                </c:pt>
                <c:pt idx="1536">
                  <c:v>-1.0120268461545904E-2</c:v>
                </c:pt>
                <c:pt idx="1537">
                  <c:v>2.9513618677042767E-2</c:v>
                </c:pt>
                <c:pt idx="1538">
                  <c:v>-2.5417162726533663E-3</c:v>
                </c:pt>
                <c:pt idx="1539">
                  <c:v>7.6161606593093956E-3</c:v>
                </c:pt>
                <c:pt idx="1540">
                  <c:v>1.8069174289501711E-2</c:v>
                </c:pt>
                <c:pt idx="1541">
                  <c:v>-1.2651097505795243E-3</c:v>
                </c:pt>
                <c:pt idx="1542">
                  <c:v>-1.3961573312129001E-2</c:v>
                </c:pt>
                <c:pt idx="1543">
                  <c:v>5.907505344886812E-4</c:v>
                </c:pt>
                <c:pt idx="1544">
                  <c:v>1.4806901140506245E-2</c:v>
                </c:pt>
                <c:pt idx="1545">
                  <c:v>-7.5447652996205195E-3</c:v>
                </c:pt>
                <c:pt idx="1546">
                  <c:v>5.4899041593002695E-3</c:v>
                </c:pt>
                <c:pt idx="1547">
                  <c:v>1.4982417175643128E-2</c:v>
                </c:pt>
                <c:pt idx="1548">
                  <c:v>3.8567091238980201E-3</c:v>
                </c:pt>
                <c:pt idx="1549">
                  <c:v>-1.3578318286679623E-2</c:v>
                </c:pt>
                <c:pt idx="1550">
                  <c:v>-5.5245057869198117E-4</c:v>
                </c:pt>
                <c:pt idx="1551">
                  <c:v>6.2553548232562517E-3</c:v>
                </c:pt>
                <c:pt idx="1552">
                  <c:v>3.891014959808104E-3</c:v>
                </c:pt>
                <c:pt idx="1553">
                  <c:v>-2.6903539411405274E-3</c:v>
                </c:pt>
                <c:pt idx="1554">
                  <c:v>-1.3140568418742522E-2</c:v>
                </c:pt>
                <c:pt idx="1555">
                  <c:v>1.0841464431657752E-3</c:v>
                </c:pt>
                <c:pt idx="1556">
                  <c:v>-2.6750342478432778E-3</c:v>
                </c:pt>
                <c:pt idx="1557">
                  <c:v>4.7797154445135357E-3</c:v>
                </c:pt>
                <c:pt idx="1558">
                  <c:v>2.0468862574125595E-2</c:v>
                </c:pt>
                <c:pt idx="1559">
                  <c:v>5.901627473343175E-3</c:v>
                </c:pt>
                <c:pt idx="1560">
                  <c:v>-4.040313146765017E-3</c:v>
                </c:pt>
                <c:pt idx="1561">
                  <c:v>-2.3274094017943493E-2</c:v>
                </c:pt>
                <c:pt idx="1562">
                  <c:v>-1.0045788816428506E-2</c:v>
                </c:pt>
                <c:pt idx="1563">
                  <c:v>-6.4007325801960398E-3</c:v>
                </c:pt>
                <c:pt idx="1564">
                  <c:v>1.3354148249854919E-3</c:v>
                </c:pt>
                <c:pt idx="1565">
                  <c:v>1.6445020474097481E-2</c:v>
                </c:pt>
                <c:pt idx="1566">
                  <c:v>2.5963946150219948E-3</c:v>
                </c:pt>
                <c:pt idx="1567">
                  <c:v>-8.1929442990378264E-3</c:v>
                </c:pt>
                <c:pt idx="1568">
                  <c:v>-1.0973898661017141E-2</c:v>
                </c:pt>
                <c:pt idx="1569">
                  <c:v>-7.2248633007008442E-3</c:v>
                </c:pt>
                <c:pt idx="1570">
                  <c:v>-6.4541161551636634E-3</c:v>
                </c:pt>
                <c:pt idx="1571">
                  <c:v>-2.8574966424414452E-4</c:v>
                </c:pt>
                <c:pt idx="1572">
                  <c:v>6.9552292843736005E-3</c:v>
                </c:pt>
                <c:pt idx="1573">
                  <c:v>-8.7049495207553688E-4</c:v>
                </c:pt>
                <c:pt idx="1574">
                  <c:v>-1.1733510109380145E-2</c:v>
                </c:pt>
                <c:pt idx="1575">
                  <c:v>-3.5647207635402588E-3</c:v>
                </c:pt>
                <c:pt idx="1576">
                  <c:v>1.6829512232651178E-3</c:v>
                </c:pt>
                <c:pt idx="1577">
                  <c:v>-8.2758090995496223E-3</c:v>
                </c:pt>
                <c:pt idx="1578">
                  <c:v>-2.2953231942844453E-2</c:v>
                </c:pt>
                <c:pt idx="1579">
                  <c:v>2.3086221588094247E-2</c:v>
                </c:pt>
                <c:pt idx="1580">
                  <c:v>2.7117068257527624E-4</c:v>
                </c:pt>
                <c:pt idx="1581">
                  <c:v>2.3817822702451495E-2</c:v>
                </c:pt>
                <c:pt idx="1582">
                  <c:v>1.6076562263586848E-4</c:v>
                </c:pt>
                <c:pt idx="1583">
                  <c:v>5.8528190921038597E-3</c:v>
                </c:pt>
                <c:pt idx="1584">
                  <c:v>1.1054709531866927E-2</c:v>
                </c:pt>
                <c:pt idx="1585">
                  <c:v>-4.2024619732976987E-3</c:v>
                </c:pt>
                <c:pt idx="1586">
                  <c:v>3.7907080968031413E-3</c:v>
                </c:pt>
                <c:pt idx="1587">
                  <c:v>-1.4882336526834713E-3</c:v>
                </c:pt>
                <c:pt idx="1588">
                  <c:v>-2.5151374010253636E-4</c:v>
                </c:pt>
                <c:pt idx="1589">
                  <c:v>-1.4516925542521108E-2</c:v>
                </c:pt>
                <c:pt idx="1590">
                  <c:v>1.4503852881387948E-2</c:v>
                </c:pt>
                <c:pt idx="1591">
                  <c:v>2.4417748534469779E-3</c:v>
                </c:pt>
                <c:pt idx="1592">
                  <c:v>-7.2052137856658078E-3</c:v>
                </c:pt>
                <c:pt idx="1593">
                  <c:v>1.559193152660461E-2</c:v>
                </c:pt>
                <c:pt idx="1594">
                  <c:v>3.6883016293072447E-4</c:v>
                </c:pt>
                <c:pt idx="1595">
                  <c:v>5.9083241927902191E-3</c:v>
                </c:pt>
                <c:pt idx="1596">
                  <c:v>-3.1979621009421118E-3</c:v>
                </c:pt>
                <c:pt idx="1597">
                  <c:v>-8.6226708217275929E-3</c:v>
                </c:pt>
                <c:pt idx="1598">
                  <c:v>1.3908850665306691E-4</c:v>
                </c:pt>
                <c:pt idx="1599">
                  <c:v>-1.51399962914889E-2</c:v>
                </c:pt>
                <c:pt idx="1600">
                  <c:v>-6.0342474135577926E-3</c:v>
                </c:pt>
                <c:pt idx="1601">
                  <c:v>-2.0239425681435108E-2</c:v>
                </c:pt>
                <c:pt idx="1602">
                  <c:v>3.0546452841497128E-3</c:v>
                </c:pt>
                <c:pt idx="1603">
                  <c:v>1.531344865802531E-2</c:v>
                </c:pt>
                <c:pt idx="1604">
                  <c:v>4.622510773202795E-3</c:v>
                </c:pt>
                <c:pt idx="1605">
                  <c:v>6.2830094197900621E-3</c:v>
                </c:pt>
                <c:pt idx="1606">
                  <c:v>8.4783955833473493E-3</c:v>
                </c:pt>
                <c:pt idx="1607">
                  <c:v>1.1814652403429847E-2</c:v>
                </c:pt>
                <c:pt idx="1608">
                  <c:v>1.021365869817292E-3</c:v>
                </c:pt>
                <c:pt idx="1609">
                  <c:v>-1.4707369311238856E-4</c:v>
                </c:pt>
                <c:pt idx="1610">
                  <c:v>-4.7530177525671735E-3</c:v>
                </c:pt>
                <c:pt idx="1611">
                  <c:v>-1.0438220514336388E-2</c:v>
                </c:pt>
                <c:pt idx="1612">
                  <c:v>-7.962586113548633E-3</c:v>
                </c:pt>
                <c:pt idx="1613">
                  <c:v>-1.5808342664646029E-3</c:v>
                </c:pt>
                <c:pt idx="1614">
                  <c:v>-2.0187550068328612E-2</c:v>
                </c:pt>
                <c:pt idx="1615">
                  <c:v>7.5122880255475864E-3</c:v>
                </c:pt>
                <c:pt idx="1616">
                  <c:v>5.4513862369205265E-3</c:v>
                </c:pt>
                <c:pt idx="1617">
                  <c:v>-4.1684470398328476E-3</c:v>
                </c:pt>
                <c:pt idx="1618">
                  <c:v>-1.2500476753499405E-2</c:v>
                </c:pt>
                <c:pt idx="1619">
                  <c:v>7.1452710857911809E-4</c:v>
                </c:pt>
                <c:pt idx="1620">
                  <c:v>-5.5481044780439802E-3</c:v>
                </c:pt>
                <c:pt idx="1621">
                  <c:v>3.6191104556393206E-3</c:v>
                </c:pt>
                <c:pt idx="1622">
                  <c:v>3.2000154683525764E-3</c:v>
                </c:pt>
                <c:pt idx="1623">
                  <c:v>-1.4474597178320765E-2</c:v>
                </c:pt>
                <c:pt idx="1624">
                  <c:v>-1.4071147791054664E-2</c:v>
                </c:pt>
                <c:pt idx="1625">
                  <c:v>3.2927688020072902E-3</c:v>
                </c:pt>
                <c:pt idx="1626">
                  <c:v>1.0033709309107445E-2</c:v>
                </c:pt>
                <c:pt idx="1627">
                  <c:v>-1.3897860512458071E-3</c:v>
                </c:pt>
                <c:pt idx="1628">
                  <c:v>5.6844911400344986E-3</c:v>
                </c:pt>
                <c:pt idx="1629">
                  <c:v>-3.5083615951354261E-4</c:v>
                </c:pt>
                <c:pt idx="1630">
                  <c:v>2.1291530182498793E-2</c:v>
                </c:pt>
                <c:pt idx="1631">
                  <c:v>-1.3048873615883994E-2</c:v>
                </c:pt>
                <c:pt idx="1632">
                  <c:v>-7.5730465311964331E-3</c:v>
                </c:pt>
                <c:pt idx="1633">
                  <c:v>2.4071727901764672E-3</c:v>
                </c:pt>
                <c:pt idx="1634">
                  <c:v>-1.2444461728419067E-2</c:v>
                </c:pt>
                <c:pt idx="1635">
                  <c:v>1.0238538251769235E-3</c:v>
                </c:pt>
                <c:pt idx="1636">
                  <c:v>-8.4184852627334859E-3</c:v>
                </c:pt>
                <c:pt idx="1637">
                  <c:v>3.8879246218696483E-3</c:v>
                </c:pt>
                <c:pt idx="1638">
                  <c:v>-1.6884515447010032E-2</c:v>
                </c:pt>
                <c:pt idx="1639">
                  <c:v>-4.6227438999864784E-4</c:v>
                </c:pt>
                <c:pt idx="1640">
                  <c:v>1.8740825641953673E-2</c:v>
                </c:pt>
                <c:pt idx="1641">
                  <c:v>-1.968892485640408E-2</c:v>
                </c:pt>
                <c:pt idx="1642">
                  <c:v>-1.4698331840010031E-3</c:v>
                </c:pt>
                <c:pt idx="1643">
                  <c:v>2.1848061702878532E-2</c:v>
                </c:pt>
                <c:pt idx="1644">
                  <c:v>-9.5804720183124518E-3</c:v>
                </c:pt>
                <c:pt idx="1645">
                  <c:v>1.9306442454249235E-2</c:v>
                </c:pt>
                <c:pt idx="1646">
                  <c:v>-5.5708128500072404E-4</c:v>
                </c:pt>
                <c:pt idx="1647">
                  <c:v>-2.7732686628464176E-2</c:v>
                </c:pt>
                <c:pt idx="1648">
                  <c:v>-1.3064993060165312E-2</c:v>
                </c:pt>
                <c:pt idx="1649">
                  <c:v>6.0635706788141897E-3</c:v>
                </c:pt>
                <c:pt idx="1650">
                  <c:v>6.5334981057920214E-3</c:v>
                </c:pt>
                <c:pt idx="1651">
                  <c:v>2.0821802006702389E-2</c:v>
                </c:pt>
                <c:pt idx="1652">
                  <c:v>2.1323790370282668E-2</c:v>
                </c:pt>
                <c:pt idx="1653">
                  <c:v>1.2751088330968481E-2</c:v>
                </c:pt>
                <c:pt idx="1654">
                  <c:v>-2.287457110179184E-3</c:v>
                </c:pt>
                <c:pt idx="1655">
                  <c:v>-1.317348108521204E-2</c:v>
                </c:pt>
                <c:pt idx="1656">
                  <c:v>-1.215864318835252E-2</c:v>
                </c:pt>
                <c:pt idx="1657">
                  <c:v>-8.1336665196719805E-4</c:v>
                </c:pt>
                <c:pt idx="1658">
                  <c:v>-2.5303544457739156E-2</c:v>
                </c:pt>
                <c:pt idx="1659">
                  <c:v>-2.6926405184037387E-2</c:v>
                </c:pt>
                <c:pt idx="1660">
                  <c:v>-6.9488966558435596E-3</c:v>
                </c:pt>
                <c:pt idx="1661">
                  <c:v>6.6122414978028619E-3</c:v>
                </c:pt>
                <c:pt idx="1662">
                  <c:v>-7.0653466985278919E-3</c:v>
                </c:pt>
                <c:pt idx="1663">
                  <c:v>-1.1918404767361869E-2</c:v>
                </c:pt>
                <c:pt idx="1664">
                  <c:v>-1.4381813964277582E-2</c:v>
                </c:pt>
                <c:pt idx="1665">
                  <c:v>1.0269796101756564E-2</c:v>
                </c:pt>
                <c:pt idx="1666">
                  <c:v>3.060208814248502E-2</c:v>
                </c:pt>
                <c:pt idx="1667">
                  <c:v>2.9261877363143299E-2</c:v>
                </c:pt>
                <c:pt idx="1668">
                  <c:v>4.162673694297926E-3</c:v>
                </c:pt>
                <c:pt idx="1669">
                  <c:v>-1.9196166731283347E-2</c:v>
                </c:pt>
                <c:pt idx="1670">
                  <c:v>-3.3244815633172945E-3</c:v>
                </c:pt>
                <c:pt idx="1671">
                  <c:v>-1.933207232493343E-2</c:v>
                </c:pt>
                <c:pt idx="1672">
                  <c:v>1.4206754949032726E-3</c:v>
                </c:pt>
                <c:pt idx="1673">
                  <c:v>-2.723413068240579E-3</c:v>
                </c:pt>
                <c:pt idx="1674">
                  <c:v>-3.2448316321762691E-2</c:v>
                </c:pt>
                <c:pt idx="1675">
                  <c:v>-2.1817518404842251E-2</c:v>
                </c:pt>
                <c:pt idx="1676">
                  <c:v>-8.4696485973514701E-3</c:v>
                </c:pt>
                <c:pt idx="1677">
                  <c:v>-3.885944432764981E-2</c:v>
                </c:pt>
                <c:pt idx="1678">
                  <c:v>-1.7613538249006242E-3</c:v>
                </c:pt>
                <c:pt idx="1679">
                  <c:v>-2.4425685026294063E-2</c:v>
                </c:pt>
                <c:pt idx="1680">
                  <c:v>-3.6054566517719935E-3</c:v>
                </c:pt>
                <c:pt idx="1681">
                  <c:v>-5.4918198104141662E-2</c:v>
                </c:pt>
                <c:pt idx="1682">
                  <c:v>3.5576198845091597E-2</c:v>
                </c:pt>
                <c:pt idx="1683">
                  <c:v>4.8233810943826179E-2</c:v>
                </c:pt>
                <c:pt idx="1684">
                  <c:v>7.1351751413736928E-3</c:v>
                </c:pt>
                <c:pt idx="1685">
                  <c:v>-3.9843839706052049E-3</c:v>
                </c:pt>
                <c:pt idx="1686">
                  <c:v>6.2137578824805993E-3</c:v>
                </c:pt>
                <c:pt idx="1687">
                  <c:v>-4.7031461240576521E-2</c:v>
                </c:pt>
                <c:pt idx="1688">
                  <c:v>-2.1135650480301173E-2</c:v>
                </c:pt>
                <c:pt idx="1689">
                  <c:v>1.866886107665287E-2</c:v>
                </c:pt>
                <c:pt idx="1690">
                  <c:v>-1.7000446110997677E-3</c:v>
                </c:pt>
                <c:pt idx="1691">
                  <c:v>1.0785284668711937E-2</c:v>
                </c:pt>
                <c:pt idx="1692">
                  <c:v>-8.3641012773177526E-3</c:v>
                </c:pt>
                <c:pt idx="1693">
                  <c:v>-1.3688231253991439E-2</c:v>
                </c:pt>
                <c:pt idx="1694">
                  <c:v>2.5594038238348299E-2</c:v>
                </c:pt>
                <c:pt idx="1695">
                  <c:v>5.9321024419296334E-3</c:v>
                </c:pt>
                <c:pt idx="1696">
                  <c:v>3.2422319060250226E-2</c:v>
                </c:pt>
                <c:pt idx="1697">
                  <c:v>4.8746358360287198E-3</c:v>
                </c:pt>
                <c:pt idx="1698">
                  <c:v>-3.3968337309242029E-2</c:v>
                </c:pt>
                <c:pt idx="1699">
                  <c:v>-4.6907307851361726E-2</c:v>
                </c:pt>
                <c:pt idx="1700">
                  <c:v>-1.6128432405628262E-2</c:v>
                </c:pt>
                <c:pt idx="1701">
                  <c:v>2.7745577339851914E-2</c:v>
                </c:pt>
                <c:pt idx="1702">
                  <c:v>1.485913248167115E-2</c:v>
                </c:pt>
                <c:pt idx="1703">
                  <c:v>-4.4407934475343629E-2</c:v>
                </c:pt>
                <c:pt idx="1704">
                  <c:v>-3.4069935020606304E-2</c:v>
                </c:pt>
                <c:pt idx="1705">
                  <c:v>2.5324904786210689E-2</c:v>
                </c:pt>
                <c:pt idx="1706">
                  <c:v>2.6997013096423376E-2</c:v>
                </c:pt>
                <c:pt idx="1707">
                  <c:v>3.6317536075170569E-2</c:v>
                </c:pt>
                <c:pt idx="1708">
                  <c:v>6.0566809388455127E-3</c:v>
                </c:pt>
                <c:pt idx="1709">
                  <c:v>-1.9753469076343393E-2</c:v>
                </c:pt>
                <c:pt idx="1710">
                  <c:v>1.6965230398774123E-2</c:v>
                </c:pt>
                <c:pt idx="1711">
                  <c:v>-1.8165076176126071E-2</c:v>
                </c:pt>
                <c:pt idx="1712">
                  <c:v>-4.6222427925897848E-2</c:v>
                </c:pt>
                <c:pt idx="1713">
                  <c:v>2.1211115084027104E-2</c:v>
                </c:pt>
                <c:pt idx="1714">
                  <c:v>2.5609923845490264E-2</c:v>
                </c:pt>
                <c:pt idx="1715">
                  <c:v>4.0259946108733416E-2</c:v>
                </c:pt>
                <c:pt idx="1716">
                  <c:v>-6.0596115753816749E-3</c:v>
                </c:pt>
                <c:pt idx="1717">
                  <c:v>1.3242612202542307E-2</c:v>
                </c:pt>
                <c:pt idx="1718">
                  <c:v>-5.3418679080593119E-3</c:v>
                </c:pt>
                <c:pt idx="1719">
                  <c:v>-2.2558678304823096E-2</c:v>
                </c:pt>
                <c:pt idx="1720">
                  <c:v>-1.5370250664368269E-2</c:v>
                </c:pt>
                <c:pt idx="1721">
                  <c:v>3.0624650472925286E-2</c:v>
                </c:pt>
                <c:pt idx="1722">
                  <c:v>2.6836374789142772E-2</c:v>
                </c:pt>
                <c:pt idx="1723">
                  <c:v>1.0752688172043053E-2</c:v>
                </c:pt>
                <c:pt idx="1724">
                  <c:v>1.0683760683760684E-2</c:v>
                </c:pt>
                <c:pt idx="1725">
                  <c:v>-5.2741667041518196E-3</c:v>
                </c:pt>
                <c:pt idx="1726">
                  <c:v>2.0462382002147984E-2</c:v>
                </c:pt>
                <c:pt idx="1727">
                  <c:v>-9.1951476208940348E-3</c:v>
                </c:pt>
                <c:pt idx="1728">
                  <c:v>3.5780175546486276E-3</c:v>
                </c:pt>
                <c:pt idx="1729">
                  <c:v>-1.2389281934154167E-2</c:v>
                </c:pt>
                <c:pt idx="1730">
                  <c:v>-5.9790395180668527E-3</c:v>
                </c:pt>
                <c:pt idx="1731">
                  <c:v>4.3353421175082825E-3</c:v>
                </c:pt>
                <c:pt idx="1732">
                  <c:v>-2.7267077236001951E-2</c:v>
                </c:pt>
                <c:pt idx="1733">
                  <c:v>2.8438000975813671E-2</c:v>
                </c:pt>
                <c:pt idx="1734">
                  <c:v>1.1758725855642197E-2</c:v>
                </c:pt>
                <c:pt idx="1735">
                  <c:v>-8.6523539985039789E-3</c:v>
                </c:pt>
                <c:pt idx="1736">
                  <c:v>-5.3042929861705891E-3</c:v>
                </c:pt>
                <c:pt idx="1737">
                  <c:v>4.9589583923011604E-2</c:v>
                </c:pt>
                <c:pt idx="1738">
                  <c:v>-4.972763065638354E-3</c:v>
                </c:pt>
                <c:pt idx="1739">
                  <c:v>-2.9215992368067302E-2</c:v>
                </c:pt>
                <c:pt idx="1740">
                  <c:v>-4.1910015745569386E-2</c:v>
                </c:pt>
                <c:pt idx="1741">
                  <c:v>-5.9443330691411761E-4</c:v>
                </c:pt>
                <c:pt idx="1742">
                  <c:v>1.6105895387486194E-2</c:v>
                </c:pt>
                <c:pt idx="1743">
                  <c:v>-1.3337006174965076E-2</c:v>
                </c:pt>
                <c:pt idx="1744">
                  <c:v>-1.3959331813317204E-2</c:v>
                </c:pt>
                <c:pt idx="1745">
                  <c:v>4.9667311594545288E-3</c:v>
                </c:pt>
                <c:pt idx="1746">
                  <c:v>-2.0883958443387876E-2</c:v>
                </c:pt>
                <c:pt idx="1747">
                  <c:v>-3.5608948996475945E-3</c:v>
                </c:pt>
                <c:pt idx="1748">
                  <c:v>2.9503423215295664E-2</c:v>
                </c:pt>
                <c:pt idx="1749">
                  <c:v>-2.1493437430605021E-2</c:v>
                </c:pt>
                <c:pt idx="1750">
                  <c:v>-1.6077016793674345E-2</c:v>
                </c:pt>
                <c:pt idx="1751">
                  <c:v>8.0727396329027864E-3</c:v>
                </c:pt>
                <c:pt idx="1752">
                  <c:v>-4.0341518045302919E-3</c:v>
                </c:pt>
                <c:pt idx="1753">
                  <c:v>4.7759533770222228E-3</c:v>
                </c:pt>
                <c:pt idx="1754">
                  <c:v>-3.4788991708884415E-2</c:v>
                </c:pt>
                <c:pt idx="1755">
                  <c:v>-1.4474504425882105E-2</c:v>
                </c:pt>
                <c:pt idx="1756">
                  <c:v>-2.0949031613303071E-2</c:v>
                </c:pt>
                <c:pt idx="1757">
                  <c:v>-2.2611864122078222E-3</c:v>
                </c:pt>
                <c:pt idx="1758">
                  <c:v>5.4002952679426839E-3</c:v>
                </c:pt>
                <c:pt idx="1759">
                  <c:v>4.5907129516326355E-2</c:v>
                </c:pt>
                <c:pt idx="1760">
                  <c:v>9.975492309019032E-4</c:v>
                </c:pt>
                <c:pt idx="1761">
                  <c:v>3.9554625984251968E-2</c:v>
                </c:pt>
                <c:pt idx="1762">
                  <c:v>-3.3729806497425881E-3</c:v>
                </c:pt>
                <c:pt idx="1763">
                  <c:v>1.6340102125638328E-2</c:v>
                </c:pt>
                <c:pt idx="1764">
                  <c:v>1.7199074615006998E-2</c:v>
                </c:pt>
                <c:pt idx="1765">
                  <c:v>8.0406166004273023E-4</c:v>
                </c:pt>
                <c:pt idx="1766">
                  <c:v>-7.8619961436048116E-3</c:v>
                </c:pt>
                <c:pt idx="1767">
                  <c:v>-2.1181587867149285E-2</c:v>
                </c:pt>
                <c:pt idx="1768">
                  <c:v>2.2278163853826877E-2</c:v>
                </c:pt>
                <c:pt idx="1769">
                  <c:v>-3.1064661202122697E-2</c:v>
                </c:pt>
                <c:pt idx="1770">
                  <c:v>-6.3476912063000508E-3</c:v>
                </c:pt>
                <c:pt idx="1771">
                  <c:v>-1.7507625063041776E-2</c:v>
                </c:pt>
                <c:pt idx="1772">
                  <c:v>8.3598142263504819E-3</c:v>
                </c:pt>
                <c:pt idx="1773">
                  <c:v>-5.6966934936487929E-3</c:v>
                </c:pt>
                <c:pt idx="1774">
                  <c:v>6.0462734963552143E-3</c:v>
                </c:pt>
                <c:pt idx="1775">
                  <c:v>2.4403247304010618E-2</c:v>
                </c:pt>
                <c:pt idx="1776">
                  <c:v>-8.9894019682059054E-3</c:v>
                </c:pt>
                <c:pt idx="1777">
                  <c:v>1.0085457843979758E-2</c:v>
                </c:pt>
                <c:pt idx="1778">
                  <c:v>9.4293918160442743E-3</c:v>
                </c:pt>
                <c:pt idx="1779">
                  <c:v>-1.5334730237513154E-3</c:v>
                </c:pt>
                <c:pt idx="1780">
                  <c:v>-2.007128118551875E-2</c:v>
                </c:pt>
                <c:pt idx="1781">
                  <c:v>1.5493395865237366E-2</c:v>
                </c:pt>
                <c:pt idx="1782">
                  <c:v>9.2366780946994704E-3</c:v>
                </c:pt>
                <c:pt idx="1783">
                  <c:v>1.8386000957239416E-2</c:v>
                </c:pt>
                <c:pt idx="1784">
                  <c:v>9.8580893647267991E-4</c:v>
                </c:pt>
                <c:pt idx="1785">
                  <c:v>-1.7246117905730426E-2</c:v>
                </c:pt>
                <c:pt idx="1786">
                  <c:v>-2.9387774126639975E-2</c:v>
                </c:pt>
                <c:pt idx="1787">
                  <c:v>-4.8621782558586242E-3</c:v>
                </c:pt>
                <c:pt idx="1788">
                  <c:v>-1.230531662062314E-3</c:v>
                </c:pt>
                <c:pt idx="1789">
                  <c:v>2.3433064779137328E-2</c:v>
                </c:pt>
                <c:pt idx="1790">
                  <c:v>-5.4408762053134545E-3</c:v>
                </c:pt>
                <c:pt idx="1791">
                  <c:v>2.3733801680439506E-5</c:v>
                </c:pt>
                <c:pt idx="1792">
                  <c:v>2.8005221312448515E-3</c:v>
                </c:pt>
                <c:pt idx="1793">
                  <c:v>-1.1833479279577781E-4</c:v>
                </c:pt>
                <c:pt idx="1794">
                  <c:v>1.0142491952281635E-2</c:v>
                </c:pt>
                <c:pt idx="1795">
                  <c:v>-1.3426593089873649E-2</c:v>
                </c:pt>
                <c:pt idx="1796">
                  <c:v>2.1744035531487706E-2</c:v>
                </c:pt>
                <c:pt idx="1797">
                  <c:v>-4.8699411887770105E-3</c:v>
                </c:pt>
                <c:pt idx="1798">
                  <c:v>6.7391583643818228E-3</c:v>
                </c:pt>
                <c:pt idx="1799">
                  <c:v>-3.2716135319505227E-3</c:v>
                </c:pt>
                <c:pt idx="1800">
                  <c:v>-4.1902367483762836E-3</c:v>
                </c:pt>
                <c:pt idx="1801">
                  <c:v>1.8514622343782833E-2</c:v>
                </c:pt>
                <c:pt idx="1802">
                  <c:v>-6.4839679588698388E-3</c:v>
                </c:pt>
                <c:pt idx="1803">
                  <c:v>-1.6205976459173099E-2</c:v>
                </c:pt>
                <c:pt idx="1804">
                  <c:v>-9.1581542796750882E-4</c:v>
                </c:pt>
                <c:pt idx="1805">
                  <c:v>2.2023221924505197E-2</c:v>
                </c:pt>
                <c:pt idx="1806">
                  <c:v>8.7045512039186472E-3</c:v>
                </c:pt>
                <c:pt idx="1807">
                  <c:v>1.0134172337927506E-2</c:v>
                </c:pt>
                <c:pt idx="1808">
                  <c:v>-2.9228546923668864E-3</c:v>
                </c:pt>
                <c:pt idx="1809">
                  <c:v>1.3129152377395635E-3</c:v>
                </c:pt>
                <c:pt idx="1810">
                  <c:v>2.7128146582414592E-4</c:v>
                </c:pt>
                <c:pt idx="1811">
                  <c:v>5.9665736272926781E-3</c:v>
                </c:pt>
                <c:pt idx="1812">
                  <c:v>-1.1794969726244369E-2</c:v>
                </c:pt>
                <c:pt idx="1813">
                  <c:v>-1.0003296540906767E-3</c:v>
                </c:pt>
                <c:pt idx="1814">
                  <c:v>-1.8661174516117608E-3</c:v>
                </c:pt>
                <c:pt idx="1815">
                  <c:v>-3.4542117443198479E-3</c:v>
                </c:pt>
                <c:pt idx="1816">
                  <c:v>-2.099158048869772E-2</c:v>
                </c:pt>
                <c:pt idx="1817">
                  <c:v>1.1556303385097116E-2</c:v>
                </c:pt>
                <c:pt idx="1818">
                  <c:v>1.8609217973894001E-2</c:v>
                </c:pt>
                <c:pt idx="1819">
                  <c:v>-5.7835588165251013E-3</c:v>
                </c:pt>
                <c:pt idx="1820">
                  <c:v>-1.2558314608023218E-2</c:v>
                </c:pt>
                <c:pt idx="1821">
                  <c:v>-1.493589003118855E-2</c:v>
                </c:pt>
                <c:pt idx="1822">
                  <c:v>0</c:v>
                </c:pt>
                <c:pt idx="1823">
                  <c:v>1.1140166750706519E-3</c:v>
                </c:pt>
                <c:pt idx="1824">
                  <c:v>-1.2299114463758607E-3</c:v>
                </c:pt>
                <c:pt idx="1825">
                  <c:v>-7.1305428829442907E-3</c:v>
                </c:pt>
                <c:pt idx="1826">
                  <c:v>9.6622922548106043E-3</c:v>
                </c:pt>
                <c:pt idx="1827">
                  <c:v>1.8367514068110611E-3</c:v>
                </c:pt>
                <c:pt idx="1828">
                  <c:v>-1.283368755400888E-2</c:v>
                </c:pt>
                <c:pt idx="1829">
                  <c:v>-3.393860531140943E-2</c:v>
                </c:pt>
                <c:pt idx="1830">
                  <c:v>-5.8775990008083927E-4</c:v>
                </c:pt>
                <c:pt idx="1831">
                  <c:v>1.7839202136783486E-2</c:v>
                </c:pt>
                <c:pt idx="1832">
                  <c:v>-2.9732527625970714E-3</c:v>
                </c:pt>
                <c:pt idx="1833">
                  <c:v>-1.2375191664553939E-2</c:v>
                </c:pt>
                <c:pt idx="1834">
                  <c:v>2.4033642209236872E-2</c:v>
                </c:pt>
                <c:pt idx="1835">
                  <c:v>1.7070957883680035E-3</c:v>
                </c:pt>
                <c:pt idx="1836">
                  <c:v>4.2425903635995715E-3</c:v>
                </c:pt>
                <c:pt idx="1837">
                  <c:v>7.0727568324490658E-3</c:v>
                </c:pt>
                <c:pt idx="1838">
                  <c:v>1.2431801845327176E-2</c:v>
                </c:pt>
                <c:pt idx="1839">
                  <c:v>-2.8282781256546096E-3</c:v>
                </c:pt>
                <c:pt idx="1840">
                  <c:v>-8.940764517070366E-3</c:v>
                </c:pt>
                <c:pt idx="1841">
                  <c:v>-1.617025285894302E-2</c:v>
                </c:pt>
                <c:pt idx="1842">
                  <c:v>-8.5950967247655011E-3</c:v>
                </c:pt>
                <c:pt idx="1843">
                  <c:v>-6.894636431693418E-3</c:v>
                </c:pt>
                <c:pt idx="1844">
                  <c:v>-1.0261772465865081E-2</c:v>
                </c:pt>
                <c:pt idx="1845">
                  <c:v>-1.9593872461702886E-2</c:v>
                </c:pt>
                <c:pt idx="1846">
                  <c:v>-8.745990376904593E-3</c:v>
                </c:pt>
                <c:pt idx="1847">
                  <c:v>1.2261408165845027E-2</c:v>
                </c:pt>
                <c:pt idx="1848">
                  <c:v>4.345654345654368E-3</c:v>
                </c:pt>
                <c:pt idx="1849">
                  <c:v>-2.7142288755159918E-2</c:v>
                </c:pt>
                <c:pt idx="1850">
                  <c:v>-2.0934244999680513E-2</c:v>
                </c:pt>
                <c:pt idx="1851">
                  <c:v>-2.6107274792097079E-5</c:v>
                </c:pt>
                <c:pt idx="1852">
                  <c:v>-2.9619476535474139E-2</c:v>
                </c:pt>
                <c:pt idx="1853">
                  <c:v>1.9250430477830316E-2</c:v>
                </c:pt>
                <c:pt idx="1854">
                  <c:v>-7.4834690564493543E-3</c:v>
                </c:pt>
                <c:pt idx="1855">
                  <c:v>-3.5824468085106337E-2</c:v>
                </c:pt>
                <c:pt idx="1856">
                  <c:v>-5.7236642484759879E-3</c:v>
                </c:pt>
                <c:pt idx="1857">
                  <c:v>2.2776768251237992E-2</c:v>
                </c:pt>
                <c:pt idx="1858">
                  <c:v>-3.9887160430200908E-2</c:v>
                </c:pt>
                <c:pt idx="1859">
                  <c:v>-2.4169397672053262E-2</c:v>
                </c:pt>
                <c:pt idx="1860">
                  <c:v>1.9180382449588165E-2</c:v>
                </c:pt>
                <c:pt idx="1861">
                  <c:v>-2.7554469789506576E-2</c:v>
                </c:pt>
                <c:pt idx="1862">
                  <c:v>2.2390675663833036E-2</c:v>
                </c:pt>
                <c:pt idx="1863">
                  <c:v>1.7000242860612295E-2</c:v>
                </c:pt>
                <c:pt idx="1864">
                  <c:v>-1.2895250670749593E-2</c:v>
                </c:pt>
                <c:pt idx="1865">
                  <c:v>1.6891747662620398E-2</c:v>
                </c:pt>
                <c:pt idx="1866">
                  <c:v>-1.886422793808953E-2</c:v>
                </c:pt>
                <c:pt idx="1867">
                  <c:v>-2.5545571245186187E-2</c:v>
                </c:pt>
                <c:pt idx="1868">
                  <c:v>2.9274433173787674E-3</c:v>
                </c:pt>
                <c:pt idx="1869">
                  <c:v>3.5172725813278601E-3</c:v>
                </c:pt>
                <c:pt idx="1870">
                  <c:v>2.7225130890052331E-2</c:v>
                </c:pt>
                <c:pt idx="1871">
                  <c:v>-7.9708913806773394E-3</c:v>
                </c:pt>
                <c:pt idx="1872">
                  <c:v>-2.7715537541566145E-2</c:v>
                </c:pt>
                <c:pt idx="1873">
                  <c:v>3.4200830801297578E-2</c:v>
                </c:pt>
                <c:pt idx="1874">
                  <c:v>-7.1107200136252546E-3</c:v>
                </c:pt>
                <c:pt idx="1875">
                  <c:v>-2.6616730516324648E-2</c:v>
                </c:pt>
                <c:pt idx="1876">
                  <c:v>-1.5963227303433462E-2</c:v>
                </c:pt>
                <c:pt idx="1877">
                  <c:v>-1.331204202546E-2</c:v>
                </c:pt>
                <c:pt idx="1878">
                  <c:v>-1.1132118278756768E-2</c:v>
                </c:pt>
                <c:pt idx="1879">
                  <c:v>4.4050842013490851E-3</c:v>
                </c:pt>
                <c:pt idx="1880">
                  <c:v>-6.5025050634260461E-3</c:v>
                </c:pt>
                <c:pt idx="1881">
                  <c:v>2.1045370938074827E-2</c:v>
                </c:pt>
                <c:pt idx="1882">
                  <c:v>-3.3146683079879329E-2</c:v>
                </c:pt>
                <c:pt idx="1883">
                  <c:v>1.4579613384053976E-2</c:v>
                </c:pt>
                <c:pt idx="1884">
                  <c:v>1.3161116552400166E-3</c:v>
                </c:pt>
                <c:pt idx="1885">
                  <c:v>-2.1672015894849486E-2</c:v>
                </c:pt>
                <c:pt idx="1886">
                  <c:v>-2.3354995938261576E-2</c:v>
                </c:pt>
                <c:pt idx="1887">
                  <c:v>-2.5800982132859893E-2</c:v>
                </c:pt>
                <c:pt idx="1888">
                  <c:v>-9.8515696834272686E-5</c:v>
                </c:pt>
                <c:pt idx="1889">
                  <c:v>-4.0723833295018197E-3</c:v>
                </c:pt>
                <c:pt idx="1890">
                  <c:v>2.8771640560593569E-2</c:v>
                </c:pt>
                <c:pt idx="1891">
                  <c:v>4.5356198413334693E-3</c:v>
                </c:pt>
                <c:pt idx="1892">
                  <c:v>2.4107342289160383E-2</c:v>
                </c:pt>
                <c:pt idx="1893">
                  <c:v>2.9911667108072611E-3</c:v>
                </c:pt>
                <c:pt idx="1894">
                  <c:v>1.7691554961867573E-2</c:v>
                </c:pt>
                <c:pt idx="1895">
                  <c:v>-5.4334554334554887E-3</c:v>
                </c:pt>
                <c:pt idx="1896">
                  <c:v>9.3609968694376708E-4</c:v>
                </c:pt>
                <c:pt idx="1897">
                  <c:v>1.4227673438098916E-2</c:v>
                </c:pt>
                <c:pt idx="1898">
                  <c:v>1.2198993242936801E-2</c:v>
                </c:pt>
                <c:pt idx="1899">
                  <c:v>3.4348864994026285E-3</c:v>
                </c:pt>
                <c:pt idx="1900">
                  <c:v>-2.963238577169227E-2</c:v>
                </c:pt>
                <c:pt idx="1901">
                  <c:v>2.6687525882298811E-2</c:v>
                </c:pt>
                <c:pt idx="1902">
                  <c:v>1.5267631724405912E-2</c:v>
                </c:pt>
                <c:pt idx="1903">
                  <c:v>-3.3254366474890543E-3</c:v>
                </c:pt>
                <c:pt idx="1904">
                  <c:v>1.517679190964792E-2</c:v>
                </c:pt>
                <c:pt idx="1905">
                  <c:v>-3.6691243837528927E-2</c:v>
                </c:pt>
                <c:pt idx="1906">
                  <c:v>-1.4432367149758509E-2</c:v>
                </c:pt>
                <c:pt idx="1907">
                  <c:v>2.1214999080938671E-2</c:v>
                </c:pt>
                <c:pt idx="1908">
                  <c:v>8.2197123100691757E-3</c:v>
                </c:pt>
                <c:pt idx="1909">
                  <c:v>5.6607703408363956E-2</c:v>
                </c:pt>
                <c:pt idx="1910">
                  <c:v>3.0694714313874833E-3</c:v>
                </c:pt>
                <c:pt idx="1911">
                  <c:v>1.3405390230207748E-2</c:v>
                </c:pt>
                <c:pt idx="1912">
                  <c:v>-7.0642011219613551E-3</c:v>
                </c:pt>
                <c:pt idx="1913">
                  <c:v>-2.9894678105600918E-2</c:v>
                </c:pt>
                <c:pt idx="1914">
                  <c:v>-3.0959707802479104E-2</c:v>
                </c:pt>
                <c:pt idx="1915">
                  <c:v>-7.5086438439507129E-3</c:v>
                </c:pt>
                <c:pt idx="1916">
                  <c:v>5.7712722216406937E-3</c:v>
                </c:pt>
                <c:pt idx="1917">
                  <c:v>1.1743893918446834E-2</c:v>
                </c:pt>
                <c:pt idx="1918">
                  <c:v>-2.5830529393614257E-2</c:v>
                </c:pt>
                <c:pt idx="1919">
                  <c:v>5.2035414247145594E-3</c:v>
                </c:pt>
                <c:pt idx="1920">
                  <c:v>-1.9881163160579779E-2</c:v>
                </c:pt>
                <c:pt idx="1921">
                  <c:v>3.9956522404738836E-3</c:v>
                </c:pt>
                <c:pt idx="1922">
                  <c:v>5.0318685005031867E-3</c:v>
                </c:pt>
                <c:pt idx="1923">
                  <c:v>6.2811020754946819E-3</c:v>
                </c:pt>
                <c:pt idx="1924">
                  <c:v>-5.824261978711217E-2</c:v>
                </c:pt>
                <c:pt idx="1925">
                  <c:v>-1.1030530073803779E-2</c:v>
                </c:pt>
                <c:pt idx="1926">
                  <c:v>-3.5791757049891453E-2</c:v>
                </c:pt>
                <c:pt idx="1927">
                  <c:v>8.1594278327148488E-3</c:v>
                </c:pt>
                <c:pt idx="1928">
                  <c:v>6.0600509583839959E-2</c:v>
                </c:pt>
                <c:pt idx="1929">
                  <c:v>3.9065444039693531E-2</c:v>
                </c:pt>
                <c:pt idx="1930">
                  <c:v>2.7834864603481595E-2</c:v>
                </c:pt>
                <c:pt idx="1931">
                  <c:v>-9.3651680437530967E-3</c:v>
                </c:pt>
                <c:pt idx="1932">
                  <c:v>-2.6862171828854371E-3</c:v>
                </c:pt>
                <c:pt idx="1933">
                  <c:v>-5.1577380952381006E-2</c:v>
                </c:pt>
                <c:pt idx="1934">
                  <c:v>5.9983682179056738E-2</c:v>
                </c:pt>
                <c:pt idx="1935">
                  <c:v>4.4096096629512936E-2</c:v>
                </c:pt>
                <c:pt idx="1936">
                  <c:v>2.2329023477373255E-2</c:v>
                </c:pt>
                <c:pt idx="1937">
                  <c:v>-8.4453134750593593E-3</c:v>
                </c:pt>
                <c:pt idx="1938">
                  <c:v>-5.5942491119129537E-3</c:v>
                </c:pt>
                <c:pt idx="1939">
                  <c:v>-8.7901887429326885E-3</c:v>
                </c:pt>
                <c:pt idx="1940">
                  <c:v>3.1073967393618553E-3</c:v>
                </c:pt>
                <c:pt idx="1941">
                  <c:v>7.808079665044672E-3</c:v>
                </c:pt>
                <c:pt idx="1942">
                  <c:v>5.754547496069299E-4</c:v>
                </c:pt>
                <c:pt idx="1943">
                  <c:v>4.0455049166070581E-2</c:v>
                </c:pt>
                <c:pt idx="1944">
                  <c:v>1.9373626521780138E-2</c:v>
                </c:pt>
                <c:pt idx="1945">
                  <c:v>-1.2088348102102848E-2</c:v>
                </c:pt>
                <c:pt idx="1946">
                  <c:v>1.0027310699368056E-2</c:v>
                </c:pt>
                <c:pt idx="1947">
                  <c:v>-2.7013055868513512E-2</c:v>
                </c:pt>
                <c:pt idx="1948">
                  <c:v>-7.8739084828422599E-3</c:v>
                </c:pt>
                <c:pt idx="1949">
                  <c:v>3.7622375701987596E-3</c:v>
                </c:pt>
                <c:pt idx="1950">
                  <c:v>1.21198856408081E-2</c:v>
                </c:pt>
                <c:pt idx="1951">
                  <c:v>-8.8391517658029765E-3</c:v>
                </c:pt>
                <c:pt idx="1952">
                  <c:v>-3.7499147746642121E-3</c:v>
                </c:pt>
                <c:pt idx="1953">
                  <c:v>-1.5192992061319464E-2</c:v>
                </c:pt>
                <c:pt idx="1954">
                  <c:v>3.134120917303683E-2</c:v>
                </c:pt>
                <c:pt idx="1955">
                  <c:v>1.846236776497516E-3</c:v>
                </c:pt>
                <c:pt idx="1956">
                  <c:v>7.2637270990826182E-3</c:v>
                </c:pt>
                <c:pt idx="1957">
                  <c:v>7.7455196175318258E-4</c:v>
                </c:pt>
                <c:pt idx="1958">
                  <c:v>4.9105951427808915E-2</c:v>
                </c:pt>
                <c:pt idx="1959">
                  <c:v>2.6456372424319744E-3</c:v>
                </c:pt>
                <c:pt idx="1960">
                  <c:v>-3.184147764753687E-3</c:v>
                </c:pt>
                <c:pt idx="1961">
                  <c:v>9.2520712167682428E-3</c:v>
                </c:pt>
                <c:pt idx="1962">
                  <c:v>7.7801876324019885E-3</c:v>
                </c:pt>
                <c:pt idx="1963">
                  <c:v>-7.031944044744276E-3</c:v>
                </c:pt>
                <c:pt idx="1964">
                  <c:v>2.7545710001386153E-2</c:v>
                </c:pt>
                <c:pt idx="1965">
                  <c:v>-7.9710589245202037E-4</c:v>
                </c:pt>
                <c:pt idx="1966">
                  <c:v>-1.100883652430042E-2</c:v>
                </c:pt>
                <c:pt idx="1967">
                  <c:v>5.0258739436357548E-3</c:v>
                </c:pt>
                <c:pt idx="1968">
                  <c:v>-9.4705388452610041E-3</c:v>
                </c:pt>
                <c:pt idx="1969">
                  <c:v>2.6003166253225508E-2</c:v>
                </c:pt>
                <c:pt idx="1970">
                  <c:v>-1.1214113015904003E-2</c:v>
                </c:pt>
                <c:pt idx="1971">
                  <c:v>4.4971984665290923E-3</c:v>
                </c:pt>
                <c:pt idx="1972">
                  <c:v>-3.9217125382263039E-2</c:v>
                </c:pt>
                <c:pt idx="1973">
                  <c:v>-1.5405377877367404E-3</c:v>
                </c:pt>
                <c:pt idx="1974">
                  <c:v>-1.7061321296048378E-2</c:v>
                </c:pt>
                <c:pt idx="1975">
                  <c:v>9.8073555166375247E-3</c:v>
                </c:pt>
                <c:pt idx="1976">
                  <c:v>1.0662761269767859E-2</c:v>
                </c:pt>
                <c:pt idx="1977">
                  <c:v>-5.1353103430743915E-3</c:v>
                </c:pt>
                <c:pt idx="1978">
                  <c:v>-1.7759719933049224E-3</c:v>
                </c:pt>
                <c:pt idx="1979">
                  <c:v>1.8124104034405009E-2</c:v>
                </c:pt>
                <c:pt idx="1980">
                  <c:v>-7.970431459318068E-3</c:v>
                </c:pt>
                <c:pt idx="1981">
                  <c:v>-1.8451400329489338E-2</c:v>
                </c:pt>
                <c:pt idx="1982">
                  <c:v>-9.9930281199162915E-3</c:v>
                </c:pt>
                <c:pt idx="1983">
                  <c:v>8.6984872196139568E-3</c:v>
                </c:pt>
                <c:pt idx="1984">
                  <c:v>-1.0640360970690549E-2</c:v>
                </c:pt>
                <c:pt idx="1985">
                  <c:v>3.4106946840207473E-3</c:v>
                </c:pt>
                <c:pt idx="1986">
                  <c:v>3.4082177508627964E-2</c:v>
                </c:pt>
                <c:pt idx="1987">
                  <c:v>2.3676985466361048E-2</c:v>
                </c:pt>
                <c:pt idx="1988">
                  <c:v>-3.4324942791761565E-3</c:v>
                </c:pt>
                <c:pt idx="1989">
                  <c:v>-2.3073219510388571E-2</c:v>
                </c:pt>
                <c:pt idx="1990">
                  <c:v>-4.5871559633026606E-3</c:v>
                </c:pt>
                <c:pt idx="1991">
                  <c:v>-1.6427365400972508E-2</c:v>
                </c:pt>
                <c:pt idx="1992">
                  <c:v>5.6532906540005656E-3</c:v>
                </c:pt>
                <c:pt idx="1993">
                  <c:v>-1.5786433934415942E-3</c:v>
                </c:pt>
                <c:pt idx="1994">
                  <c:v>-4.6277252159598089E-4</c:v>
                </c:pt>
                <c:pt idx="1995">
                  <c:v>-6.0445496167498324E-3</c:v>
                </c:pt>
                <c:pt idx="1996">
                  <c:v>1.362471857775008E-2</c:v>
                </c:pt>
                <c:pt idx="1997">
                  <c:v>1.1488530616934095E-3</c:v>
                </c:pt>
                <c:pt idx="1998">
                  <c:v>5.546417779137819E-3</c:v>
                </c:pt>
                <c:pt idx="1999">
                  <c:v>1.0461046865489957E-2</c:v>
                </c:pt>
                <c:pt idx="2000">
                  <c:v>-1.8860821443360976E-2</c:v>
                </c:pt>
                <c:pt idx="2001">
                  <c:v>2.4301025759087304E-3</c:v>
                </c:pt>
                <c:pt idx="2002">
                  <c:v>-2.2570684903541968E-2</c:v>
                </c:pt>
                <c:pt idx="2003">
                  <c:v>-4.7776312869580399E-3</c:v>
                </c:pt>
                <c:pt idx="2004">
                  <c:v>1.639537781508637E-3</c:v>
                </c:pt>
                <c:pt idx="2005">
                  <c:v>-9.0092449519419866E-3</c:v>
                </c:pt>
                <c:pt idx="2006">
                  <c:v>1.6596633103411751E-2</c:v>
                </c:pt>
                <c:pt idx="2007">
                  <c:v>-2.6516234694672885E-3</c:v>
                </c:pt>
                <c:pt idx="2008">
                  <c:v>2.9323602241626483E-3</c:v>
                </c:pt>
                <c:pt idx="2009">
                  <c:v>-1.394321356636998E-2</c:v>
                </c:pt>
                <c:pt idx="2010">
                  <c:v>2.3141192904773247E-2</c:v>
                </c:pt>
                <c:pt idx="2011">
                  <c:v>1.9191632963239181E-3</c:v>
                </c:pt>
                <c:pt idx="2012">
                  <c:v>3.4324501523390564E-3</c:v>
                </c:pt>
                <c:pt idx="2013">
                  <c:v>8.9937735413945126E-3</c:v>
                </c:pt>
                <c:pt idx="2014">
                  <c:v>4.3171313931636953E-3</c:v>
                </c:pt>
                <c:pt idx="2015">
                  <c:v>-4.3997167998381945E-3</c:v>
                </c:pt>
                <c:pt idx="2016">
                  <c:v>-1.4095596078631031E-3</c:v>
                </c:pt>
                <c:pt idx="2017">
                  <c:v>-3.3190482851583169E-3</c:v>
                </c:pt>
                <c:pt idx="2018">
                  <c:v>1.7365009696845901E-2</c:v>
                </c:pt>
                <c:pt idx="2019">
                  <c:v>-4.9036206528963282E-3</c:v>
                </c:pt>
                <c:pt idx="2020">
                  <c:v>-5.7217755148338345E-3</c:v>
                </c:pt>
                <c:pt idx="2021">
                  <c:v>1.6731734523145335E-3</c:v>
                </c:pt>
                <c:pt idx="2022">
                  <c:v>-2.4296416278598676E-3</c:v>
                </c:pt>
                <c:pt idx="2023">
                  <c:v>3.5011162979501171E-3</c:v>
                </c:pt>
                <c:pt idx="2024">
                  <c:v>-7.8753097031905982E-3</c:v>
                </c:pt>
                <c:pt idx="2025">
                  <c:v>-5.6189080716060854E-3</c:v>
                </c:pt>
                <c:pt idx="2026">
                  <c:v>1.4927476807954488E-2</c:v>
                </c:pt>
                <c:pt idx="2027">
                  <c:v>8.3197616432476793E-3</c:v>
                </c:pt>
                <c:pt idx="2028">
                  <c:v>3.7937597035108154E-3</c:v>
                </c:pt>
                <c:pt idx="2029">
                  <c:v>8.7313367676591285E-4</c:v>
                </c:pt>
                <c:pt idx="2030">
                  <c:v>2.0189180094963692E-3</c:v>
                </c:pt>
                <c:pt idx="2031">
                  <c:v>1.5981990721739239E-2</c:v>
                </c:pt>
                <c:pt idx="2032">
                  <c:v>1.1678581921457319E-2</c:v>
                </c:pt>
                <c:pt idx="2033">
                  <c:v>0</c:v>
                </c:pt>
                <c:pt idx="2034">
                  <c:v>3.2429031243192651E-3</c:v>
                </c:pt>
                <c:pt idx="2035">
                  <c:v>1.0252080569292004E-3</c:v>
                </c:pt>
                <c:pt idx="2036">
                  <c:v>-2.2410988613772351E-3</c:v>
                </c:pt>
                <c:pt idx="2037">
                  <c:v>-1.8101897136784607E-2</c:v>
                </c:pt>
                <c:pt idx="2038">
                  <c:v>4.4889927438199482E-3</c:v>
                </c:pt>
                <c:pt idx="2039">
                  <c:v>3.4294459749005246E-2</c:v>
                </c:pt>
                <c:pt idx="2040">
                  <c:v>-5.2322553151191728E-3</c:v>
                </c:pt>
                <c:pt idx="2041">
                  <c:v>3.855582264321541E-3</c:v>
                </c:pt>
                <c:pt idx="2042">
                  <c:v>-1.9915123639725071E-3</c:v>
                </c:pt>
                <c:pt idx="2043">
                  <c:v>4.0384843805677632E-3</c:v>
                </c:pt>
                <c:pt idx="2044">
                  <c:v>1.8147403288773175E-2</c:v>
                </c:pt>
                <c:pt idx="2045">
                  <c:v>1.4524075106897194E-3</c:v>
                </c:pt>
                <c:pt idx="2046">
                  <c:v>5.3139031662974498E-3</c:v>
                </c:pt>
                <c:pt idx="2047">
                  <c:v>-3.7623922351610974E-3</c:v>
                </c:pt>
                <c:pt idx="2048">
                  <c:v>-3.6028312925012874E-3</c:v>
                </c:pt>
                <c:pt idx="2049">
                  <c:v>-2.3136844552958534E-3</c:v>
                </c:pt>
                <c:pt idx="2050">
                  <c:v>5.5703814196314304E-3</c:v>
                </c:pt>
                <c:pt idx="2051">
                  <c:v>-2.8856517053158152E-3</c:v>
                </c:pt>
                <c:pt idx="2052">
                  <c:v>7.1943282194327799E-3</c:v>
                </c:pt>
                <c:pt idx="2053">
                  <c:v>-3.9003450305218471E-3</c:v>
                </c:pt>
                <c:pt idx="2054">
                  <c:v>-2.177917308650397E-3</c:v>
                </c:pt>
                <c:pt idx="2055">
                  <c:v>6.0720049226197972E-3</c:v>
                </c:pt>
                <c:pt idx="2056">
                  <c:v>6.8085302806499262E-3</c:v>
                </c:pt>
                <c:pt idx="2057">
                  <c:v>-5.9716204754373106E-3</c:v>
                </c:pt>
                <c:pt idx="2058">
                  <c:v>-3.4015566445661574E-3</c:v>
                </c:pt>
                <c:pt idx="2059">
                  <c:v>-8.2263103089205564E-3</c:v>
                </c:pt>
                <c:pt idx="2060">
                  <c:v>-2.4451988473967307E-2</c:v>
                </c:pt>
                <c:pt idx="2061">
                  <c:v>-1.5856881479975431E-2</c:v>
                </c:pt>
                <c:pt idx="2062">
                  <c:v>-3.7680595890494224E-2</c:v>
                </c:pt>
                <c:pt idx="2063">
                  <c:v>2.197080660639426E-2</c:v>
                </c:pt>
                <c:pt idx="2064">
                  <c:v>-4.620935059800403E-3</c:v>
                </c:pt>
                <c:pt idx="2065">
                  <c:v>-5.1637248330477711E-3</c:v>
                </c:pt>
                <c:pt idx="2066">
                  <c:v>2.0000998178324465E-2</c:v>
                </c:pt>
                <c:pt idx="2067">
                  <c:v>-1.1779960611138885E-2</c:v>
                </c:pt>
                <c:pt idx="2068">
                  <c:v>1.9322654915455692E-2</c:v>
                </c:pt>
                <c:pt idx="2069">
                  <c:v>8.6827692569249638E-3</c:v>
                </c:pt>
                <c:pt idx="2070">
                  <c:v>-7.0790493847970298E-3</c:v>
                </c:pt>
                <c:pt idx="2071">
                  <c:v>-1.1785532410214107E-2</c:v>
                </c:pt>
                <c:pt idx="2072">
                  <c:v>-5.06736031017646E-3</c:v>
                </c:pt>
                <c:pt idx="2073">
                  <c:v>1.435459803425861E-2</c:v>
                </c:pt>
                <c:pt idx="2074">
                  <c:v>-7.5741918227905701E-3</c:v>
                </c:pt>
                <c:pt idx="2075">
                  <c:v>-1.8191841234840134E-2</c:v>
                </c:pt>
                <c:pt idx="2076">
                  <c:v>2.0525297897560673E-2</c:v>
                </c:pt>
                <c:pt idx="2077">
                  <c:v>8.0083139748135471E-3</c:v>
                </c:pt>
                <c:pt idx="2078">
                  <c:v>-3.1997088968403198E-2</c:v>
                </c:pt>
                <c:pt idx="2079">
                  <c:v>1.9547157517510995E-2</c:v>
                </c:pt>
                <c:pt idx="2080">
                  <c:v>1.1503435053522861E-2</c:v>
                </c:pt>
                <c:pt idx="2081">
                  <c:v>-5.2488973670460261E-3</c:v>
                </c:pt>
                <c:pt idx="2082">
                  <c:v>7.2308876158833904E-3</c:v>
                </c:pt>
                <c:pt idx="2083">
                  <c:v>2.1464171810387692E-2</c:v>
                </c:pt>
                <c:pt idx="2084">
                  <c:v>-7.6454596179644134E-3</c:v>
                </c:pt>
                <c:pt idx="2085">
                  <c:v>3.6129155750159385E-3</c:v>
                </c:pt>
                <c:pt idx="2086">
                  <c:v>2.8489349274654015E-2</c:v>
                </c:pt>
                <c:pt idx="2087">
                  <c:v>-8.5418574193624006E-3</c:v>
                </c:pt>
                <c:pt idx="2088">
                  <c:v>-2.5834658187599792E-3</c:v>
                </c:pt>
                <c:pt idx="2089">
                  <c:v>-3.9848575413428972E-3</c:v>
                </c:pt>
                <c:pt idx="2090">
                  <c:v>1.8780226633562051E-2</c:v>
                </c:pt>
                <c:pt idx="2091">
                  <c:v>-4.4814562422757567E-3</c:v>
                </c:pt>
                <c:pt idx="2092">
                  <c:v>-1.2913181190611675E-2</c:v>
                </c:pt>
                <c:pt idx="2093">
                  <c:v>-2.1956322433531499E-2</c:v>
                </c:pt>
                <c:pt idx="2094">
                  <c:v>1.1452950366542395E-2</c:v>
                </c:pt>
                <c:pt idx="2095">
                  <c:v>-7.7349904352267086E-3</c:v>
                </c:pt>
                <c:pt idx="2096">
                  <c:v>-2.5984289682920688E-3</c:v>
                </c:pt>
                <c:pt idx="2097">
                  <c:v>-2.2678432078756184E-2</c:v>
                </c:pt>
                <c:pt idx="2098">
                  <c:v>-1.843844434071203E-2</c:v>
                </c:pt>
                <c:pt idx="2099">
                  <c:v>-1.1275890119516971E-2</c:v>
                </c:pt>
                <c:pt idx="2100">
                  <c:v>2.4808870436940364E-3</c:v>
                </c:pt>
                <c:pt idx="2101">
                  <c:v>1.6464646464646418E-2</c:v>
                </c:pt>
                <c:pt idx="2102">
                  <c:v>-1.8148166550730333E-2</c:v>
                </c:pt>
                <c:pt idx="2103">
                  <c:v>-7.1353567045785897E-3</c:v>
                </c:pt>
                <c:pt idx="2104">
                  <c:v>-6.3074198193147218E-3</c:v>
                </c:pt>
                <c:pt idx="2105">
                  <c:v>-1.449015182601466E-3</c:v>
                </c:pt>
                <c:pt idx="2106">
                  <c:v>1.0966855440407807E-2</c:v>
                </c:pt>
                <c:pt idx="2107">
                  <c:v>3.3521752937440412E-2</c:v>
                </c:pt>
                <c:pt idx="2108">
                  <c:v>2.8390934565656022E-3</c:v>
                </c:pt>
                <c:pt idx="2109">
                  <c:v>-1.4596482627612031E-2</c:v>
                </c:pt>
                <c:pt idx="2110">
                  <c:v>-3.2709815432067153E-3</c:v>
                </c:pt>
                <c:pt idx="2111">
                  <c:v>-8.1606169126914492E-3</c:v>
                </c:pt>
                <c:pt idx="2112">
                  <c:v>-1.8330041390416021E-2</c:v>
                </c:pt>
                <c:pt idx="2113">
                  <c:v>1.2174804562347815E-3</c:v>
                </c:pt>
                <c:pt idx="2114">
                  <c:v>1.3184E-2</c:v>
                </c:pt>
                <c:pt idx="2115">
                  <c:v>1.4174720485124101E-2</c:v>
                </c:pt>
                <c:pt idx="2116">
                  <c:v>3.2587166934489264E-2</c:v>
                </c:pt>
                <c:pt idx="2117">
                  <c:v>1.2063744827669406E-2</c:v>
                </c:pt>
                <c:pt idx="2118">
                  <c:v>-2.8846268461014519E-3</c:v>
                </c:pt>
                <c:pt idx="2119">
                  <c:v>-8.1409666351867117E-3</c:v>
                </c:pt>
                <c:pt idx="2120">
                  <c:v>1.8548873086657786E-2</c:v>
                </c:pt>
                <c:pt idx="2121">
                  <c:v>-3.7747458850536202E-3</c:v>
                </c:pt>
                <c:pt idx="2122">
                  <c:v>-1.4966147998575084E-3</c:v>
                </c:pt>
                <c:pt idx="2123">
                  <c:v>1.6463646745336843E-2</c:v>
                </c:pt>
                <c:pt idx="2124">
                  <c:v>-4.798239865181163E-3</c:v>
                </c:pt>
                <c:pt idx="2125">
                  <c:v>4.7272983842518322E-3</c:v>
                </c:pt>
                <c:pt idx="2126">
                  <c:v>6.2031835205992513E-3</c:v>
                </c:pt>
                <c:pt idx="2127">
                  <c:v>-2.8265674072349973E-3</c:v>
                </c:pt>
                <c:pt idx="2128">
                  <c:v>-3.2895120557118207E-3</c:v>
                </c:pt>
                <c:pt idx="2129">
                  <c:v>-1.0146878108724996E-2</c:v>
                </c:pt>
                <c:pt idx="2130">
                  <c:v>1.9863321431106309E-3</c:v>
                </c:pt>
                <c:pt idx="2131">
                  <c:v>1.2732164349939777E-2</c:v>
                </c:pt>
                <c:pt idx="2132">
                  <c:v>-4.6839498980484392E-3</c:v>
                </c:pt>
                <c:pt idx="2133">
                  <c:v>4.6942860822027288E-3</c:v>
                </c:pt>
                <c:pt idx="2134">
                  <c:v>-7.8299776286352204E-3</c:v>
                </c:pt>
                <c:pt idx="2135">
                  <c:v>-5.9540586245773117E-3</c:v>
                </c:pt>
                <c:pt idx="2136">
                  <c:v>-2.4809498493713318E-4</c:v>
                </c:pt>
                <c:pt idx="2137">
                  <c:v>-1.4038570618264237E-2</c:v>
                </c:pt>
                <c:pt idx="2138">
                  <c:v>-9.4683350112661196E-3</c:v>
                </c:pt>
                <c:pt idx="2139">
                  <c:v>1.1978801151900878E-2</c:v>
                </c:pt>
                <c:pt idx="2140">
                  <c:v>1.765985939069287E-2</c:v>
                </c:pt>
                <c:pt idx="2141">
                  <c:v>-8.1773642099325066E-3</c:v>
                </c:pt>
                <c:pt idx="2142">
                  <c:v>-9.7136832628507612E-4</c:v>
                </c:pt>
                <c:pt idx="2143">
                  <c:v>-1.3387087211715141E-2</c:v>
                </c:pt>
                <c:pt idx="2144">
                  <c:v>-4.3506477898229362E-3</c:v>
                </c:pt>
                <c:pt idx="2145">
                  <c:v>9.4877118439477045E-3</c:v>
                </c:pt>
                <c:pt idx="2146">
                  <c:v>-8.6452230060982023E-3</c:v>
                </c:pt>
                <c:pt idx="2147">
                  <c:v>-8.9256636954660028E-3</c:v>
                </c:pt>
                <c:pt idx="2148">
                  <c:v>6.0729976754657746E-3</c:v>
                </c:pt>
                <c:pt idx="2149">
                  <c:v>-4.7419737255946486E-3</c:v>
                </c:pt>
                <c:pt idx="2150">
                  <c:v>-1.6785375695845525E-2</c:v>
                </c:pt>
                <c:pt idx="2151">
                  <c:v>4.2648931304315576E-3</c:v>
                </c:pt>
                <c:pt idx="2152">
                  <c:v>-6.4132548807208896E-3</c:v>
                </c:pt>
                <c:pt idx="2153">
                  <c:v>-9.9111711287607556E-5</c:v>
                </c:pt>
                <c:pt idx="2154">
                  <c:v>8.103185518343747E-3</c:v>
                </c:pt>
                <c:pt idx="2155">
                  <c:v>5.3955729262686524E-3</c:v>
                </c:pt>
                <c:pt idx="2156">
                  <c:v>-1.0011980147184621E-2</c:v>
                </c:pt>
                <c:pt idx="2157">
                  <c:v>-3.4105923465418644E-2</c:v>
                </c:pt>
                <c:pt idx="2158">
                  <c:v>-1.5584050318968121E-2</c:v>
                </c:pt>
                <c:pt idx="2159">
                  <c:v>-1.9090413236019843E-2</c:v>
                </c:pt>
                <c:pt idx="2160">
                  <c:v>7.2154848276227293E-3</c:v>
                </c:pt>
                <c:pt idx="2161">
                  <c:v>2.8300274721663601E-2</c:v>
                </c:pt>
                <c:pt idx="2162">
                  <c:v>2.7355234564744517E-3</c:v>
                </c:pt>
                <c:pt idx="2163">
                  <c:v>-1.0415073173219089E-2</c:v>
                </c:pt>
                <c:pt idx="2164">
                  <c:v>1.8601775155551618E-2</c:v>
                </c:pt>
                <c:pt idx="2165">
                  <c:v>-2.5926066446611273E-3</c:v>
                </c:pt>
                <c:pt idx="2166">
                  <c:v>-1.5570714883473256E-2</c:v>
                </c:pt>
                <c:pt idx="2167">
                  <c:v>3.0680852160024707E-2</c:v>
                </c:pt>
                <c:pt idx="2168">
                  <c:v>-1.6695826043489174E-2</c:v>
                </c:pt>
                <c:pt idx="2169">
                  <c:v>1.8961923643942953E-2</c:v>
                </c:pt>
                <c:pt idx="2170">
                  <c:v>-3.4923169028140363E-4</c:v>
                </c:pt>
                <c:pt idx="2171">
                  <c:v>-2.4704297050456882E-3</c:v>
                </c:pt>
                <c:pt idx="2172">
                  <c:v>4.4652908067541984E-3</c:v>
                </c:pt>
                <c:pt idx="2173">
                  <c:v>-2.316111920505062E-2</c:v>
                </c:pt>
                <c:pt idx="2174">
                  <c:v>1.3257358471325284E-3</c:v>
                </c:pt>
                <c:pt idx="2175">
                  <c:v>-7.2437015442197482E-3</c:v>
                </c:pt>
                <c:pt idx="2176">
                  <c:v>1.859403452078685E-3</c:v>
                </c:pt>
                <c:pt idx="2177">
                  <c:v>1.8508326186849663E-2</c:v>
                </c:pt>
                <c:pt idx="2178">
                  <c:v>-1.771957824890398E-3</c:v>
                </c:pt>
                <c:pt idx="2179">
                  <c:v>2.8703796958404904E-3</c:v>
                </c:pt>
                <c:pt idx="2180">
                  <c:v>1.3519959829274394E-2</c:v>
                </c:pt>
                <c:pt idx="2181">
                  <c:v>1.4714443192092868E-2</c:v>
                </c:pt>
                <c:pt idx="2182">
                  <c:v>1.0936832468721435E-2</c:v>
                </c:pt>
                <c:pt idx="2183">
                  <c:v>8.633076152183625E-3</c:v>
                </c:pt>
                <c:pt idx="2184">
                  <c:v>2.6934495307412371E-3</c:v>
                </c:pt>
                <c:pt idx="2185">
                  <c:v>9.5987392700659768E-3</c:v>
                </c:pt>
                <c:pt idx="2186">
                  <c:v>-2.7316265594513525E-3</c:v>
                </c:pt>
                <c:pt idx="2187">
                  <c:v>1.2663931510422973E-2</c:v>
                </c:pt>
                <c:pt idx="2188">
                  <c:v>3.9577527458372489E-3</c:v>
                </c:pt>
                <c:pt idx="2189">
                  <c:v>-1.5395381385585173E-3</c:v>
                </c:pt>
                <c:pt idx="2190">
                  <c:v>-3.6562003551069149E-3</c:v>
                </c:pt>
                <c:pt idx="2191">
                  <c:v>5.2289114250542662E-3</c:v>
                </c:pt>
                <c:pt idx="2192">
                  <c:v>1.1394781959622456E-2</c:v>
                </c:pt>
                <c:pt idx="2193">
                  <c:v>7.3456491155239664E-3</c:v>
                </c:pt>
                <c:pt idx="2194">
                  <c:v>-2.0376624119969405E-3</c:v>
                </c:pt>
                <c:pt idx="2195">
                  <c:v>4.680133521456264E-3</c:v>
                </c:pt>
                <c:pt idx="2196">
                  <c:v>3.5165838899354081E-3</c:v>
                </c:pt>
                <c:pt idx="2197">
                  <c:v>-5.8821521622881134E-3</c:v>
                </c:pt>
                <c:pt idx="2198">
                  <c:v>9.5792895074160982E-3</c:v>
                </c:pt>
                <c:pt idx="2199">
                  <c:v>-1.8614036479883796E-2</c:v>
                </c:pt>
                <c:pt idx="2200">
                  <c:v>-1.7869725427683718E-2</c:v>
                </c:pt>
                <c:pt idx="2201">
                  <c:v>-4.7751223184042584E-3</c:v>
                </c:pt>
                <c:pt idx="2202">
                  <c:v>1.9842113971022889E-2</c:v>
                </c:pt>
                <c:pt idx="2203">
                  <c:v>6.6166842416304781E-3</c:v>
                </c:pt>
                <c:pt idx="2204">
                  <c:v>-4.247824285122213E-3</c:v>
                </c:pt>
                <c:pt idx="2205">
                  <c:v>-2.9584157042277903E-2</c:v>
                </c:pt>
                <c:pt idx="2206">
                  <c:v>4.8844412675725084E-4</c:v>
                </c:pt>
                <c:pt idx="2207">
                  <c:v>4.0485347876305349E-3</c:v>
                </c:pt>
                <c:pt idx="2208">
                  <c:v>-1.6792969722844886E-2</c:v>
                </c:pt>
                <c:pt idx="2209">
                  <c:v>1.6778240154393626E-2</c:v>
                </c:pt>
                <c:pt idx="2210">
                  <c:v>1.8506216190567006E-3</c:v>
                </c:pt>
                <c:pt idx="2211">
                  <c:v>5.3403116563253139E-3</c:v>
                </c:pt>
                <c:pt idx="2212">
                  <c:v>7.0315536553479541E-3</c:v>
                </c:pt>
                <c:pt idx="2213">
                  <c:v>1.2280701754385965E-2</c:v>
                </c:pt>
                <c:pt idx="2214">
                  <c:v>-2.5996533795493936E-3</c:v>
                </c:pt>
                <c:pt idx="2215">
                  <c:v>1.9588763394150055E-2</c:v>
                </c:pt>
                <c:pt idx="2216">
                  <c:v>8.3621159789129661E-3</c:v>
                </c:pt>
                <c:pt idx="2217">
                  <c:v>5.5210023436091573E-3</c:v>
                </c:pt>
                <c:pt idx="2218">
                  <c:v>1.9497545998520467E-3</c:v>
                </c:pt>
                <c:pt idx="2219">
                  <c:v>6.4753511675762314E-3</c:v>
                </c:pt>
                <c:pt idx="2220">
                  <c:v>-8.3337963220178894E-4</c:v>
                </c:pt>
                <c:pt idx="2221">
                  <c:v>7.8403024911032036E-3</c:v>
                </c:pt>
                <c:pt idx="2222">
                  <c:v>1.006344827586215E-2</c:v>
                </c:pt>
                <c:pt idx="2223">
                  <c:v>1.977342495384221E-3</c:v>
                </c:pt>
                <c:pt idx="2224">
                  <c:v>-6.792559802873948E-3</c:v>
                </c:pt>
                <c:pt idx="2225">
                  <c:v>6.377957077775988E-3</c:v>
                </c:pt>
                <c:pt idx="2226">
                  <c:v>8.2137091496137776E-3</c:v>
                </c:pt>
                <c:pt idx="2227">
                  <c:v>3.1916389877635807E-3</c:v>
                </c:pt>
                <c:pt idx="2228">
                  <c:v>-4.7452655191751866E-3</c:v>
                </c:pt>
                <c:pt idx="2229">
                  <c:v>-4.5836764769623421E-3</c:v>
                </c:pt>
                <c:pt idx="2230">
                  <c:v>1.6916863522060465E-2</c:v>
                </c:pt>
                <c:pt idx="2231">
                  <c:v>9.099181073703367E-4</c:v>
                </c:pt>
                <c:pt idx="2232">
                  <c:v>-5.8074866310159649E-3</c:v>
                </c:pt>
                <c:pt idx="2233">
                  <c:v>1.3468593005367955E-2</c:v>
                </c:pt>
                <c:pt idx="2234">
                  <c:v>-4.139731872751011E-3</c:v>
                </c:pt>
                <c:pt idx="2235">
                  <c:v>-6.7150577175199054E-3</c:v>
                </c:pt>
                <c:pt idx="2236">
                  <c:v>1.2887787185182841E-2</c:v>
                </c:pt>
                <c:pt idx="2237">
                  <c:v>2.3466468905604408E-2</c:v>
                </c:pt>
                <c:pt idx="2238">
                  <c:v>8.2811448682780389E-4</c:v>
                </c:pt>
                <c:pt idx="2239">
                  <c:v>2.8442881522469875E-3</c:v>
                </c:pt>
                <c:pt idx="2240">
                  <c:v>1.1272689768976822E-2</c:v>
                </c:pt>
                <c:pt idx="2241">
                  <c:v>7.516343202145853E-3</c:v>
                </c:pt>
                <c:pt idx="2242">
                  <c:v>3.9477679927118125E-3</c:v>
                </c:pt>
                <c:pt idx="2243">
                  <c:v>8.4492841298648182E-3</c:v>
                </c:pt>
                <c:pt idx="2244">
                  <c:v>3.5993521166190088E-3</c:v>
                </c:pt>
                <c:pt idx="2245">
                  <c:v>-2.4806232441371254E-3</c:v>
                </c:pt>
                <c:pt idx="2246">
                  <c:v>-1.8436217279709212E-2</c:v>
                </c:pt>
                <c:pt idx="2247">
                  <c:v>8.8621633446272878E-3</c:v>
                </c:pt>
                <c:pt idx="2248">
                  <c:v>-1.0075236500796704E-2</c:v>
                </c:pt>
                <c:pt idx="2249">
                  <c:v>-8.0790586317558213E-3</c:v>
                </c:pt>
                <c:pt idx="2250">
                  <c:v>1.3116000082167468E-2</c:v>
                </c:pt>
                <c:pt idx="2251">
                  <c:v>-8.6375571528501827E-3</c:v>
                </c:pt>
                <c:pt idx="2252">
                  <c:v>1.3212390195015584E-2</c:v>
                </c:pt>
                <c:pt idx="2253">
                  <c:v>-7.0246974636401626E-3</c:v>
                </c:pt>
                <c:pt idx="2254">
                  <c:v>3.6083469705131986E-3</c:v>
                </c:pt>
                <c:pt idx="2255">
                  <c:v>-7.9098219530473121E-3</c:v>
                </c:pt>
                <c:pt idx="2256">
                  <c:v>4.2263442122563609E-3</c:v>
                </c:pt>
                <c:pt idx="2257">
                  <c:v>-9.8301328643605052E-3</c:v>
                </c:pt>
                <c:pt idx="2258">
                  <c:v>6.9812328035820826E-4</c:v>
                </c:pt>
                <c:pt idx="2259">
                  <c:v>4.3397078135258603E-3</c:v>
                </c:pt>
                <c:pt idx="2260">
                  <c:v>-8.3661065427243098E-3</c:v>
                </c:pt>
                <c:pt idx="2261">
                  <c:v>-3.3375911656845806E-3</c:v>
                </c:pt>
                <c:pt idx="2262">
                  <c:v>3.4624607243261118E-3</c:v>
                </c:pt>
                <c:pt idx="2263">
                  <c:v>-1.3184051417801652E-3</c:v>
                </c:pt>
                <c:pt idx="2264">
                  <c:v>8.9934920945967597E-3</c:v>
                </c:pt>
                <c:pt idx="2265">
                  <c:v>-1.5669879690486766E-2</c:v>
                </c:pt>
                <c:pt idx="2266">
                  <c:v>-7.3002554570187625E-3</c:v>
                </c:pt>
                <c:pt idx="2267">
                  <c:v>4.1633976672419346E-3</c:v>
                </c:pt>
                <c:pt idx="2268">
                  <c:v>8.1360099173898477E-3</c:v>
                </c:pt>
                <c:pt idx="2269">
                  <c:v>1.2090024180049113E-3</c:v>
                </c:pt>
                <c:pt idx="2270">
                  <c:v>2.6318233891692725E-3</c:v>
                </c:pt>
                <c:pt idx="2271">
                  <c:v>9.6555699668539382E-3</c:v>
                </c:pt>
                <c:pt idx="2272">
                  <c:v>5.2404061824558174E-3</c:v>
                </c:pt>
                <c:pt idx="2273">
                  <c:v>-2.2515669689039241E-3</c:v>
                </c:pt>
                <c:pt idx="2274">
                  <c:v>-9.3620395218346301E-3</c:v>
                </c:pt>
                <c:pt idx="2275">
                  <c:v>-1.4416910368888204E-2</c:v>
                </c:pt>
                <c:pt idx="2276">
                  <c:v>-6.715252472670484E-3</c:v>
                </c:pt>
                <c:pt idx="2277">
                  <c:v>-1.555474031759338E-2</c:v>
                </c:pt>
                <c:pt idx="2278">
                  <c:v>8.9436867154306658E-4</c:v>
                </c:pt>
                <c:pt idx="2279">
                  <c:v>9.2441891388755533E-3</c:v>
                </c:pt>
                <c:pt idx="2280">
                  <c:v>-5.1752851149946631E-3</c:v>
                </c:pt>
                <c:pt idx="2281">
                  <c:v>-8.4337221745439915E-3</c:v>
                </c:pt>
                <c:pt idx="2282">
                  <c:v>-9.2534219496297945E-3</c:v>
                </c:pt>
                <c:pt idx="2283">
                  <c:v>6.4710259811732372E-5</c:v>
                </c:pt>
                <c:pt idx="2284">
                  <c:v>1.6909853656432244E-2</c:v>
                </c:pt>
                <c:pt idx="2285">
                  <c:v>-9.1309189246513989E-3</c:v>
                </c:pt>
                <c:pt idx="2286">
                  <c:v>1.0724147526596393E-2</c:v>
                </c:pt>
                <c:pt idx="2287">
                  <c:v>2.3370324876106453E-2</c:v>
                </c:pt>
                <c:pt idx="2288">
                  <c:v>2.6489243918339008E-3</c:v>
                </c:pt>
                <c:pt idx="2289">
                  <c:v>7.0692164005820499E-3</c:v>
                </c:pt>
                <c:pt idx="2290">
                  <c:v>6.2612723397278622E-3</c:v>
                </c:pt>
                <c:pt idx="2291">
                  <c:v>8.2081572381486195E-3</c:v>
                </c:pt>
                <c:pt idx="2292">
                  <c:v>1.8181634528936802E-4</c:v>
                </c:pt>
                <c:pt idx="2293">
                  <c:v>1.4946626405034479E-3</c:v>
                </c:pt>
                <c:pt idx="2294">
                  <c:v>-1.5771375558401631E-2</c:v>
                </c:pt>
                <c:pt idx="2295">
                  <c:v>3.8625861909983026E-3</c:v>
                </c:pt>
                <c:pt idx="2296">
                  <c:v>9.2365788936517659E-3</c:v>
                </c:pt>
                <c:pt idx="2297">
                  <c:v>2.9347221519947488E-2</c:v>
                </c:pt>
                <c:pt idx="2298">
                  <c:v>7.3585035417096127E-3</c:v>
                </c:pt>
                <c:pt idx="2299">
                  <c:v>-1.8920184130451388E-3</c:v>
                </c:pt>
                <c:pt idx="2300">
                  <c:v>5.510933927419792E-3</c:v>
                </c:pt>
                <c:pt idx="2301">
                  <c:v>7.2784871630419638E-3</c:v>
                </c:pt>
                <c:pt idx="2302">
                  <c:v>1.5918190150016882E-3</c:v>
                </c:pt>
                <c:pt idx="2303">
                  <c:v>1.3773839337314584E-2</c:v>
                </c:pt>
                <c:pt idx="2304">
                  <c:v>-6.60332541567696E-3</c:v>
                </c:pt>
                <c:pt idx="2305">
                  <c:v>9.7556310076043497E-4</c:v>
                </c:pt>
                <c:pt idx="2306">
                  <c:v>-1.1083826213249342E-3</c:v>
                </c:pt>
                <c:pt idx="2307">
                  <c:v>-9.2499593460939455E-3</c:v>
                </c:pt>
                <c:pt idx="2308">
                  <c:v>-7.5018827118773935E-3</c:v>
                </c:pt>
                <c:pt idx="2309">
                  <c:v>-3.7452454838176209E-3</c:v>
                </c:pt>
                <c:pt idx="2310">
                  <c:v>-3.635316173885883E-2</c:v>
                </c:pt>
                <c:pt idx="2311">
                  <c:v>-1.1196789915796087E-2</c:v>
                </c:pt>
                <c:pt idx="2312">
                  <c:v>1.2368830955894484E-2</c:v>
                </c:pt>
                <c:pt idx="2313">
                  <c:v>1.7309269062971691E-3</c:v>
                </c:pt>
                <c:pt idx="2314">
                  <c:v>6.901639012954393E-3</c:v>
                </c:pt>
                <c:pt idx="2315">
                  <c:v>-4.4457825279742361E-3</c:v>
                </c:pt>
                <c:pt idx="2316">
                  <c:v>-1.963670087296638E-2</c:v>
                </c:pt>
                <c:pt idx="2317">
                  <c:v>2.9716001398399695E-3</c:v>
                </c:pt>
                <c:pt idx="2318">
                  <c:v>2.1221410044801503E-3</c:v>
                </c:pt>
                <c:pt idx="2319">
                  <c:v>1.939641943734019E-2</c:v>
                </c:pt>
                <c:pt idx="2320">
                  <c:v>1.0818296770567736E-2</c:v>
                </c:pt>
                <c:pt idx="2321">
                  <c:v>-8.905524006195039E-3</c:v>
                </c:pt>
                <c:pt idx="2322">
                  <c:v>1.0868803029240585E-2</c:v>
                </c:pt>
                <c:pt idx="2323">
                  <c:v>-1.0306009196132725E-3</c:v>
                </c:pt>
                <c:pt idx="2324">
                  <c:v>1.795492421236446E-3</c:v>
                </c:pt>
                <c:pt idx="2325">
                  <c:v>3.3568012357781184E-3</c:v>
                </c:pt>
                <c:pt idx="2326">
                  <c:v>-1.4013895468181459E-3</c:v>
                </c:pt>
                <c:pt idx="2327">
                  <c:v>-7.5010376929614403E-3</c:v>
                </c:pt>
                <c:pt idx="2328">
                  <c:v>1.1052804524678168E-3</c:v>
                </c:pt>
                <c:pt idx="2329">
                  <c:v>8.3550498319058021E-4</c:v>
                </c:pt>
                <c:pt idx="2330">
                  <c:v>8.7456023533613646E-4</c:v>
                </c:pt>
                <c:pt idx="2331">
                  <c:v>1.2123920166815644E-2</c:v>
                </c:pt>
                <c:pt idx="2332">
                  <c:v>4.8464157125898532E-3</c:v>
                </c:pt>
                <c:pt idx="2333">
                  <c:v>-1.7769099340981917E-3</c:v>
                </c:pt>
                <c:pt idx="2334">
                  <c:v>-5.8879336482692132E-3</c:v>
                </c:pt>
                <c:pt idx="2335">
                  <c:v>-4.9094361527336049E-3</c:v>
                </c:pt>
                <c:pt idx="2336">
                  <c:v>-2.328409562792905E-2</c:v>
                </c:pt>
                <c:pt idx="2337">
                  <c:v>2.5104517800925222E-2</c:v>
                </c:pt>
                <c:pt idx="2338">
                  <c:v>8.7392734059466553E-3</c:v>
                </c:pt>
                <c:pt idx="2339">
                  <c:v>8.6929281854490632E-3</c:v>
                </c:pt>
                <c:pt idx="2340">
                  <c:v>-1.3567546583850862E-2</c:v>
                </c:pt>
                <c:pt idx="2341">
                  <c:v>2.9908895928847951E-3</c:v>
                </c:pt>
                <c:pt idx="2342">
                  <c:v>-3.0702528789752505E-3</c:v>
                </c:pt>
                <c:pt idx="2343">
                  <c:v>-9.1407318489073082E-3</c:v>
                </c:pt>
                <c:pt idx="2344">
                  <c:v>-1.1926040673657488E-2</c:v>
                </c:pt>
                <c:pt idx="2345">
                  <c:v>-1.3899078419746067E-2</c:v>
                </c:pt>
                <c:pt idx="2346">
                  <c:v>1.6612311455360781E-2</c:v>
                </c:pt>
                <c:pt idx="2347">
                  <c:v>7.6591478696741494E-3</c:v>
                </c:pt>
                <c:pt idx="2348">
                  <c:v>4.1685735320452508E-3</c:v>
                </c:pt>
                <c:pt idx="2349">
                  <c:v>-1.3276133672832113E-3</c:v>
                </c:pt>
                <c:pt idx="2350">
                  <c:v>-2.6587565352830162E-3</c:v>
                </c:pt>
                <c:pt idx="2351">
                  <c:v>-1.3926052660373417E-2</c:v>
                </c:pt>
                <c:pt idx="2352">
                  <c:v>7.8078502183978405E-3</c:v>
                </c:pt>
                <c:pt idx="2353">
                  <c:v>1.5044292077473527E-2</c:v>
                </c:pt>
                <c:pt idx="2354">
                  <c:v>5.7391921741875131E-3</c:v>
                </c:pt>
                <c:pt idx="2355">
                  <c:v>1.2736542798313525E-2</c:v>
                </c:pt>
                <c:pt idx="2356">
                  <c:v>1.1230624751910044E-3</c:v>
                </c:pt>
                <c:pt idx="2357">
                  <c:v>1.1856293215995394E-2</c:v>
                </c:pt>
                <c:pt idx="2358">
                  <c:v>-2.6091693666314086E-3</c:v>
                </c:pt>
                <c:pt idx="2359">
                  <c:v>1.4210697790298885E-2</c:v>
                </c:pt>
                <c:pt idx="2360">
                  <c:v>8.7962131877061221E-3</c:v>
                </c:pt>
                <c:pt idx="2361">
                  <c:v>-6.6496834376053643E-3</c:v>
                </c:pt>
                <c:pt idx="2362">
                  <c:v>-1.1851558522373774E-2</c:v>
                </c:pt>
                <c:pt idx="2363">
                  <c:v>4.4845188683752946E-4</c:v>
                </c:pt>
                <c:pt idx="2364">
                  <c:v>-1.4220043489871471E-2</c:v>
                </c:pt>
                <c:pt idx="2365">
                  <c:v>-1.2645001499598565E-2</c:v>
                </c:pt>
                <c:pt idx="2366">
                  <c:v>-1.6853822486133723E-3</c:v>
                </c:pt>
                <c:pt idx="2367">
                  <c:v>-8.3135391923991209E-3</c:v>
                </c:pt>
                <c:pt idx="2368">
                  <c:v>1.6271589053298327E-2</c:v>
                </c:pt>
                <c:pt idx="2369">
                  <c:v>2.3860769972438379E-3</c:v>
                </c:pt>
                <c:pt idx="2370">
                  <c:v>1.4126928607516191E-2</c:v>
                </c:pt>
                <c:pt idx="2371">
                  <c:v>-1.2837954358197741E-3</c:v>
                </c:pt>
                <c:pt idx="2372">
                  <c:v>3.6069222209432067E-3</c:v>
                </c:pt>
                <c:pt idx="2373">
                  <c:v>-1.4891990059262021E-2</c:v>
                </c:pt>
                <c:pt idx="2374">
                  <c:v>1.4263259009139068E-3</c:v>
                </c:pt>
                <c:pt idx="2375">
                  <c:v>1.3574397581606291E-2</c:v>
                </c:pt>
                <c:pt idx="2376">
                  <c:v>-1.911863110601281E-4</c:v>
                </c:pt>
                <c:pt idx="2377">
                  <c:v>1.4819772444784397E-3</c:v>
                </c:pt>
                <c:pt idx="2378">
                  <c:v>2.3867487708243831E-4</c:v>
                </c:pt>
                <c:pt idx="2379">
                  <c:v>4.1996754796216819E-4</c:v>
                </c:pt>
                <c:pt idx="2380">
                  <c:v>-6.449520102276448E-3</c:v>
                </c:pt>
                <c:pt idx="2381">
                  <c:v>1.7035088056233216E-2</c:v>
                </c:pt>
                <c:pt idx="2382">
                  <c:v>-9.8194727698466648E-3</c:v>
                </c:pt>
                <c:pt idx="2383">
                  <c:v>7.6092760698755878E-3</c:v>
                </c:pt>
                <c:pt idx="2384">
                  <c:v>1.9116116210845771E-3</c:v>
                </c:pt>
                <c:pt idx="2385">
                  <c:v>2.5219132537402625E-3</c:v>
                </c:pt>
                <c:pt idx="2386">
                  <c:v>-2.3450381104023935E-2</c:v>
                </c:pt>
                <c:pt idx="2387">
                  <c:v>1.0969609261939288E-2</c:v>
                </c:pt>
                <c:pt idx="2388">
                  <c:v>-5.0769656541365558E-3</c:v>
                </c:pt>
                <c:pt idx="2389">
                  <c:v>2.7144981056063762E-3</c:v>
                </c:pt>
                <c:pt idx="2390">
                  <c:v>7.4231379976659557E-3</c:v>
                </c:pt>
                <c:pt idx="2391">
                  <c:v>-1.0255046812388926E-3</c:v>
                </c:pt>
                <c:pt idx="2392">
                  <c:v>3.6404767788908686E-3</c:v>
                </c:pt>
                <c:pt idx="2393">
                  <c:v>1.2179298980007422E-2</c:v>
                </c:pt>
                <c:pt idx="2394">
                  <c:v>2.4982456140351557E-3</c:v>
                </c:pt>
                <c:pt idx="2395">
                  <c:v>4.0133654402568549E-3</c:v>
                </c:pt>
                <c:pt idx="2396">
                  <c:v>-2.0823262559031583E-3</c:v>
                </c:pt>
                <c:pt idx="2397">
                  <c:v>5.9526027499349271E-3</c:v>
                </c:pt>
                <c:pt idx="2398">
                  <c:v>2.657727319029041E-3</c:v>
                </c:pt>
                <c:pt idx="2399">
                  <c:v>-4.6825646046141185E-3</c:v>
                </c:pt>
                <c:pt idx="2400">
                  <c:v>-1.9579277515380739E-3</c:v>
                </c:pt>
                <c:pt idx="2401">
                  <c:v>1.1231358548105105E-2</c:v>
                </c:pt>
                <c:pt idx="2402">
                  <c:v>1.7275936890882981E-2</c:v>
                </c:pt>
                <c:pt idx="2403">
                  <c:v>9.0200012653309375E-3</c:v>
                </c:pt>
                <c:pt idx="2404">
                  <c:v>-9.494719681837643E-4</c:v>
                </c:pt>
                <c:pt idx="2405">
                  <c:v>-7.0471152553010594E-3</c:v>
                </c:pt>
                <c:pt idx="2406">
                  <c:v>1.2280020587093665E-3</c:v>
                </c:pt>
                <c:pt idx="2407">
                  <c:v>2.2726247914506676E-3</c:v>
                </c:pt>
                <c:pt idx="2408">
                  <c:v>-9.4927881803539768E-3</c:v>
                </c:pt>
                <c:pt idx="2409">
                  <c:v>4.5693210515796653E-3</c:v>
                </c:pt>
                <c:pt idx="2410">
                  <c:v>4.8650359452004589E-3</c:v>
                </c:pt>
                <c:pt idx="2411">
                  <c:v>6.794273012787632E-3</c:v>
                </c:pt>
                <c:pt idx="2412">
                  <c:v>-2.9228266504584379E-3</c:v>
                </c:pt>
                <c:pt idx="2413">
                  <c:v>-3.2989394985254361E-3</c:v>
                </c:pt>
                <c:pt idx="2414">
                  <c:v>-1.1152784148655494E-3</c:v>
                </c:pt>
                <c:pt idx="2415">
                  <c:v>-1.2533878388964326E-2</c:v>
                </c:pt>
                <c:pt idx="2416">
                  <c:v>2.0334284698222136E-3</c:v>
                </c:pt>
                <c:pt idx="2417">
                  <c:v>-2.6481026481026812E-3</c:v>
                </c:pt>
                <c:pt idx="2418">
                  <c:v>-3.3211981861148037E-3</c:v>
                </c:pt>
                <c:pt idx="2419">
                  <c:v>7.7173067240352703E-3</c:v>
                </c:pt>
                <c:pt idx="2420">
                  <c:v>7.630952597250546E-4</c:v>
                </c:pt>
                <c:pt idx="2421">
                  <c:v>6.6992247780540718E-3</c:v>
                </c:pt>
                <c:pt idx="2422">
                  <c:v>-7.267808836789934E-3</c:v>
                </c:pt>
                <c:pt idx="2423">
                  <c:v>-1.0981524878739954E-2</c:v>
                </c:pt>
                <c:pt idx="2424">
                  <c:v>-1.8312898930063794E-2</c:v>
                </c:pt>
                <c:pt idx="2425">
                  <c:v>5.4073776089660752E-3</c:v>
                </c:pt>
                <c:pt idx="2426">
                  <c:v>-1.984758395444261E-2</c:v>
                </c:pt>
                <c:pt idx="2427">
                  <c:v>4.9365838839512683E-4</c:v>
                </c:pt>
                <c:pt idx="2428">
                  <c:v>6.4049037841120435E-3</c:v>
                </c:pt>
                <c:pt idx="2429">
                  <c:v>-1.2294579636631026E-2</c:v>
                </c:pt>
                <c:pt idx="2430">
                  <c:v>1.8375509502763485E-2</c:v>
                </c:pt>
                <c:pt idx="2431">
                  <c:v>-1.1726219489333018E-2</c:v>
                </c:pt>
                <c:pt idx="2432">
                  <c:v>-1.5460055200932606E-3</c:v>
                </c:pt>
                <c:pt idx="2433">
                  <c:v>-4.2747221430607012E-3</c:v>
                </c:pt>
                <c:pt idx="2434">
                  <c:v>1.5922533867582488E-2</c:v>
                </c:pt>
                <c:pt idx="2435">
                  <c:v>9.5784541126320353E-4</c:v>
                </c:pt>
                <c:pt idx="2436">
                  <c:v>1.8913416704975126E-2</c:v>
                </c:pt>
                <c:pt idx="2437">
                  <c:v>2.5228576426933472E-3</c:v>
                </c:pt>
                <c:pt idx="2438">
                  <c:v>-7.6230012582554263E-4</c:v>
                </c:pt>
                <c:pt idx="2439">
                  <c:v>1.9669479218369324E-3</c:v>
                </c:pt>
                <c:pt idx="2440">
                  <c:v>3.3207353318899669E-3</c:v>
                </c:pt>
                <c:pt idx="2441">
                  <c:v>-2.1047049573024567E-2</c:v>
                </c:pt>
                <c:pt idx="2442">
                  <c:v>-1.8043933054393373E-2</c:v>
                </c:pt>
                <c:pt idx="2443">
                  <c:v>-1.6929807875213309E-3</c:v>
                </c:pt>
                <c:pt idx="2444">
                  <c:v>-1.356681465673305E-2</c:v>
                </c:pt>
                <c:pt idx="2445">
                  <c:v>-1.0392319728022422E-2</c:v>
                </c:pt>
                <c:pt idx="2446">
                  <c:v>-1.6357283675899392E-2</c:v>
                </c:pt>
                <c:pt idx="2447">
                  <c:v>2.5995674002340513E-3</c:v>
                </c:pt>
                <c:pt idx="2448">
                  <c:v>8.7780064919642884E-3</c:v>
                </c:pt>
                <c:pt idx="2449">
                  <c:v>4.7088831117869231E-3</c:v>
                </c:pt>
                <c:pt idx="2450">
                  <c:v>6.1026216862764245E-3</c:v>
                </c:pt>
                <c:pt idx="2451">
                  <c:v>-8.9285714285721352E-4</c:v>
                </c:pt>
                <c:pt idx="2452">
                  <c:v>-7.0521039748220994E-3</c:v>
                </c:pt>
                <c:pt idx="2453">
                  <c:v>1.2834810510457524E-2</c:v>
                </c:pt>
                <c:pt idx="2454">
                  <c:v>3.1970174049104996E-3</c:v>
                </c:pt>
                <c:pt idx="2455">
                  <c:v>3.3119915274634993E-3</c:v>
                </c:pt>
                <c:pt idx="2456">
                  <c:v>1.3002715696341007E-2</c:v>
                </c:pt>
                <c:pt idx="2457">
                  <c:v>-5.3237846235458025E-3</c:v>
                </c:pt>
                <c:pt idx="2458">
                  <c:v>1.8085369802479916E-2</c:v>
                </c:pt>
                <c:pt idx="2459">
                  <c:v>1.2796886839225009E-2</c:v>
                </c:pt>
                <c:pt idx="2460">
                  <c:v>9.6980668520075001E-4</c:v>
                </c:pt>
                <c:pt idx="2461">
                  <c:v>-1.0629855869488891E-2</c:v>
                </c:pt>
                <c:pt idx="2462">
                  <c:v>6.1554531719223147E-4</c:v>
                </c:pt>
                <c:pt idx="2463">
                  <c:v>1.6497651181866311E-3</c:v>
                </c:pt>
                <c:pt idx="2464">
                  <c:v>7.9095519471455826E-4</c:v>
                </c:pt>
                <c:pt idx="2465">
                  <c:v>1.2254765225476454E-2</c:v>
                </c:pt>
                <c:pt idx="2466">
                  <c:v>1.959253407796608E-2</c:v>
                </c:pt>
                <c:pt idx="2467">
                  <c:v>4.3963567895784067E-3</c:v>
                </c:pt>
                <c:pt idx="2468">
                  <c:v>-4.1528760684909965E-3</c:v>
                </c:pt>
                <c:pt idx="2469">
                  <c:v>-1.3600417920126817E-2</c:v>
                </c:pt>
                <c:pt idx="2470">
                  <c:v>-1.260089849885048E-3</c:v>
                </c:pt>
                <c:pt idx="2471">
                  <c:v>-4.70844228272596E-3</c:v>
                </c:pt>
                <c:pt idx="2472">
                  <c:v>2.3883229380049825E-4</c:v>
                </c:pt>
                <c:pt idx="2473">
                  <c:v>-4.3714241107917573E-3</c:v>
                </c:pt>
                <c:pt idx="2474">
                  <c:v>-3.9294180587197613E-3</c:v>
                </c:pt>
                <c:pt idx="2475">
                  <c:v>1.0066026466148601E-2</c:v>
                </c:pt>
                <c:pt idx="2476">
                  <c:v>7.6645213341401588E-3</c:v>
                </c:pt>
                <c:pt idx="2477">
                  <c:v>9.9172049858972221E-4</c:v>
                </c:pt>
                <c:pt idx="2478">
                  <c:v>-4.9082431216426253E-3</c:v>
                </c:pt>
                <c:pt idx="2479">
                  <c:v>-1.3345025073301762E-2</c:v>
                </c:pt>
                <c:pt idx="2480">
                  <c:v>5.1010016849044014E-3</c:v>
                </c:pt>
                <c:pt idx="2481">
                  <c:v>-6.7975204708525709E-3</c:v>
                </c:pt>
                <c:pt idx="2482">
                  <c:v>6.3339855885598088E-3</c:v>
                </c:pt>
                <c:pt idx="2483">
                  <c:v>-1.5242272886447798E-2</c:v>
                </c:pt>
                <c:pt idx="2484">
                  <c:v>1.3054463784390792E-2</c:v>
                </c:pt>
                <c:pt idx="2485">
                  <c:v>-6.6786753498682995E-3</c:v>
                </c:pt>
                <c:pt idx="2486">
                  <c:v>-3.1162816649927497E-2</c:v>
                </c:pt>
                <c:pt idx="2487">
                  <c:v>1.4350025436499938E-2</c:v>
                </c:pt>
                <c:pt idx="2488">
                  <c:v>7.3905144025133767E-3</c:v>
                </c:pt>
                <c:pt idx="2489">
                  <c:v>-2.0195947659618435E-2</c:v>
                </c:pt>
                <c:pt idx="2490">
                  <c:v>-8.7913562848131697E-3</c:v>
                </c:pt>
                <c:pt idx="2491">
                  <c:v>-6.3158912854240521E-3</c:v>
                </c:pt>
                <c:pt idx="2492">
                  <c:v>-1.1991784848691388E-2</c:v>
                </c:pt>
                <c:pt idx="2493">
                  <c:v>3.6254371705826583E-3</c:v>
                </c:pt>
                <c:pt idx="2494">
                  <c:v>1.7276412788472279E-3</c:v>
                </c:pt>
                <c:pt idx="2495">
                  <c:v>-3.5904320473497994E-2</c:v>
                </c:pt>
                <c:pt idx="2496">
                  <c:v>-1.7157086954312069E-2</c:v>
                </c:pt>
                <c:pt idx="2497">
                  <c:v>2.9690683268353571E-2</c:v>
                </c:pt>
                <c:pt idx="2498">
                  <c:v>-4.1780491724247295E-3</c:v>
                </c:pt>
                <c:pt idx="2499">
                  <c:v>2.3892609327093715E-2</c:v>
                </c:pt>
                <c:pt idx="2500">
                  <c:v>9.6334748475684108E-3</c:v>
                </c:pt>
                <c:pt idx="2501">
                  <c:v>8.1756895189222419E-3</c:v>
                </c:pt>
                <c:pt idx="2502">
                  <c:v>5.4191625458437391E-4</c:v>
                </c:pt>
                <c:pt idx="2503">
                  <c:v>-1.3937113731103514E-2</c:v>
                </c:pt>
                <c:pt idx="2504">
                  <c:v>1.9577840552416681E-2</c:v>
                </c:pt>
                <c:pt idx="2505">
                  <c:v>-1.4141686227729251E-2</c:v>
                </c:pt>
                <c:pt idx="2506">
                  <c:v>1.5515525283476899E-3</c:v>
                </c:pt>
                <c:pt idx="2507">
                  <c:v>2.0859923809152501E-2</c:v>
                </c:pt>
                <c:pt idx="2508">
                  <c:v>-9.8684838420278718E-3</c:v>
                </c:pt>
                <c:pt idx="2509">
                  <c:v>-2.1206045650832821E-2</c:v>
                </c:pt>
                <c:pt idx="2510">
                  <c:v>1.2063735917434808E-2</c:v>
                </c:pt>
                <c:pt idx="2511">
                  <c:v>-1.4693146766048481E-3</c:v>
                </c:pt>
                <c:pt idx="2512">
                  <c:v>-1.3204311134498822E-2</c:v>
                </c:pt>
                <c:pt idx="2513">
                  <c:v>1.4487028825928595E-2</c:v>
                </c:pt>
                <c:pt idx="2514">
                  <c:v>6.4051396865569231E-3</c:v>
                </c:pt>
                <c:pt idx="2515">
                  <c:v>-1.7555228846674664E-2</c:v>
                </c:pt>
                <c:pt idx="2516">
                  <c:v>-1.6638279857835879E-3</c:v>
                </c:pt>
                <c:pt idx="2517">
                  <c:v>7.4947733817210015E-4</c:v>
                </c:pt>
                <c:pt idx="2518">
                  <c:v>1.5865195112337405E-2</c:v>
                </c:pt>
                <c:pt idx="2519">
                  <c:v>1.2018624502861543E-2</c:v>
                </c:pt>
                <c:pt idx="2520">
                  <c:v>-5.3772201401336506E-3</c:v>
                </c:pt>
                <c:pt idx="2521">
                  <c:v>-1.6151414694317957E-2</c:v>
                </c:pt>
                <c:pt idx="2522">
                  <c:v>3.052149042040498E-2</c:v>
                </c:pt>
                <c:pt idx="2523">
                  <c:v>1.156756140217481E-2</c:v>
                </c:pt>
                <c:pt idx="2524">
                  <c:v>5.3652807141179575E-3</c:v>
                </c:pt>
                <c:pt idx="2525">
                  <c:v>-4.916071628845972E-3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0C-46E6-A11D-9E75C2241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790792"/>
        <c:axId val="241791120"/>
      </c:scatterChart>
      <c:valAx>
        <c:axId val="241790792"/>
        <c:scaling>
          <c:orientation val="minMax"/>
          <c:min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1791120"/>
        <c:crosses val="autoZero"/>
        <c:crossBetween val="midCat"/>
      </c:valAx>
      <c:valAx>
        <c:axId val="24179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179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A197DA-73A8-47A7-AADD-88ABF6A19A7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79FEFB-E8D5-40E5-9880-3415BD80F983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B2610C-0837-43E5-85C9-0C4252ABE8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917724-7064-4C0F-BF77-7A67DA1F27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5"/>
  <dimension ref="B1:I2532"/>
  <sheetViews>
    <sheetView showGridLines="0" zoomScale="80" zoomScaleNormal="80" workbookViewId="0">
      <selection activeCell="I3" sqref="I3"/>
    </sheetView>
  </sheetViews>
  <sheetFormatPr baseColWidth="10" defaultColWidth="9.140625" defaultRowHeight="15" x14ac:dyDescent="0.25"/>
  <cols>
    <col min="1" max="1" width="10.28515625" style="1" bestFit="1" customWidth="1"/>
    <col min="2" max="2" width="11.85546875" style="1" bestFit="1" customWidth="1"/>
    <col min="3" max="4" width="13.7109375" style="1" customWidth="1"/>
    <col min="5" max="5" width="10.140625" style="1" bestFit="1" customWidth="1"/>
    <col min="6" max="7" width="13.7109375" style="1" customWidth="1"/>
    <col min="8" max="8" width="10.140625" style="1" bestFit="1" customWidth="1"/>
    <col min="9" max="9" width="12.7109375" style="1" bestFit="1" customWidth="1"/>
    <col min="10" max="11" width="10.140625" style="1" bestFit="1" customWidth="1"/>
    <col min="12" max="12" width="25.5703125" style="1" customWidth="1"/>
    <col min="13" max="13" width="13.28515625" style="1" customWidth="1"/>
    <col min="14" max="14" width="13.5703125" style="1" customWidth="1"/>
    <col min="15" max="15" width="10.140625" style="1" bestFit="1" customWidth="1"/>
    <col min="16" max="16" width="9.140625" style="1"/>
    <col min="17" max="17" width="10.140625" style="1" bestFit="1" customWidth="1"/>
    <col min="18" max="18" width="9.140625" style="1"/>
    <col min="19" max="19" width="10.140625" style="1" bestFit="1" customWidth="1"/>
    <col min="20" max="20" width="9.140625" style="1"/>
    <col min="21" max="21" width="10.140625" style="1" bestFit="1" customWidth="1"/>
    <col min="22" max="22" width="9.140625" style="1"/>
    <col min="23" max="23" width="10.140625" style="1" bestFit="1" customWidth="1"/>
    <col min="24" max="24" width="9.140625" style="1"/>
    <col min="25" max="25" width="10.140625" style="1" bestFit="1" customWidth="1"/>
    <col min="26" max="26" width="9.140625" style="1"/>
    <col min="27" max="27" width="10.140625" style="1" bestFit="1" customWidth="1"/>
    <col min="28" max="28" width="9.140625" style="1"/>
    <col min="29" max="29" width="10.140625" style="1" bestFit="1" customWidth="1"/>
    <col min="30" max="30" width="9.140625" style="1"/>
    <col min="31" max="31" width="10.140625" style="1" bestFit="1" customWidth="1"/>
    <col min="32" max="32" width="9.140625" style="1"/>
    <col min="33" max="33" width="10.140625" style="1" bestFit="1" customWidth="1"/>
    <col min="34" max="34" width="9.140625" style="1"/>
    <col min="35" max="35" width="10.140625" style="1" bestFit="1" customWidth="1"/>
    <col min="36" max="36" width="9.140625" style="1"/>
    <col min="37" max="37" width="10.140625" style="1" bestFit="1" customWidth="1"/>
    <col min="38" max="38" width="9.140625" style="1"/>
    <col min="39" max="39" width="10.140625" style="1" bestFit="1" customWidth="1"/>
    <col min="40" max="40" width="9.140625" style="1"/>
    <col min="41" max="41" width="10.140625" style="1" bestFit="1" customWidth="1"/>
    <col min="42" max="42" width="9.140625" style="1"/>
    <col min="43" max="43" width="10.140625" style="1" bestFit="1" customWidth="1"/>
    <col min="44" max="44" width="9.140625" style="1"/>
    <col min="45" max="45" width="10.140625" style="1" bestFit="1" customWidth="1"/>
    <col min="46" max="46" width="9.140625" style="1"/>
    <col min="47" max="47" width="10.140625" style="1" bestFit="1" customWidth="1"/>
    <col min="48" max="48" width="9.140625" style="1"/>
    <col min="49" max="49" width="10.140625" style="1" bestFit="1" customWidth="1"/>
    <col min="50" max="50" width="9.140625" style="1"/>
    <col min="51" max="51" width="10.140625" style="1" bestFit="1" customWidth="1"/>
    <col min="52" max="52" width="9.140625" style="1"/>
    <col min="53" max="53" width="10.140625" style="1" bestFit="1" customWidth="1"/>
    <col min="54" max="54" width="9.140625" style="1"/>
    <col min="55" max="55" width="10.140625" style="1" bestFit="1" customWidth="1"/>
    <col min="56" max="56" width="9.140625" style="1"/>
    <col min="57" max="57" width="10.140625" style="1" bestFit="1" customWidth="1"/>
    <col min="58" max="58" width="9.140625" style="1"/>
    <col min="59" max="59" width="10.140625" style="1" bestFit="1" customWidth="1"/>
    <col min="60" max="60" width="9.140625" style="1"/>
    <col min="61" max="61" width="10.140625" style="1" bestFit="1" customWidth="1"/>
    <col min="62" max="62" width="9.140625" style="1"/>
    <col min="63" max="63" width="10.140625" style="1" bestFit="1" customWidth="1"/>
    <col min="64" max="64" width="9.140625" style="1"/>
    <col min="65" max="65" width="10.140625" style="1" bestFit="1" customWidth="1"/>
    <col min="66" max="66" width="9.140625" style="1"/>
    <col min="67" max="67" width="10.140625" style="1" bestFit="1" customWidth="1"/>
    <col min="68" max="68" width="9.140625" style="1"/>
    <col min="69" max="69" width="10.140625" style="1" bestFit="1" customWidth="1"/>
    <col min="70" max="70" width="9.140625" style="1"/>
    <col min="71" max="71" width="10.140625" style="1" bestFit="1" customWidth="1"/>
    <col min="72" max="72" width="9.140625" style="1"/>
    <col min="73" max="73" width="10.140625" style="1" bestFit="1" customWidth="1"/>
    <col min="74" max="74" width="9.140625" style="1"/>
    <col min="75" max="75" width="10.140625" style="1" bestFit="1" customWidth="1"/>
    <col min="76" max="76" width="9.140625" style="1"/>
    <col min="77" max="77" width="10.140625" style="1" bestFit="1" customWidth="1"/>
    <col min="78" max="78" width="9.140625" style="1"/>
    <col min="79" max="79" width="10.140625" style="1" bestFit="1" customWidth="1"/>
    <col min="80" max="80" width="9.140625" style="1"/>
    <col min="81" max="81" width="10.140625" style="1" bestFit="1" customWidth="1"/>
    <col min="82" max="82" width="9.140625" style="1"/>
    <col min="83" max="83" width="10.140625" style="1" bestFit="1" customWidth="1"/>
    <col min="84" max="84" width="9.140625" style="1"/>
    <col min="85" max="85" width="10.140625" style="1" bestFit="1" customWidth="1"/>
    <col min="86" max="86" width="9.140625" style="1"/>
    <col min="87" max="87" width="10.140625" style="1" bestFit="1" customWidth="1"/>
    <col min="88" max="88" width="9.140625" style="1"/>
    <col min="89" max="89" width="10.140625" style="1" bestFit="1" customWidth="1"/>
    <col min="90" max="90" width="9.140625" style="1"/>
    <col min="91" max="91" width="10.140625" style="1" bestFit="1" customWidth="1"/>
    <col min="92" max="92" width="9.140625" style="1"/>
    <col min="93" max="93" width="10.140625" style="1" bestFit="1" customWidth="1"/>
    <col min="94" max="94" width="9.140625" style="1"/>
    <col min="95" max="95" width="10.140625" style="1" bestFit="1" customWidth="1"/>
    <col min="96" max="96" width="9.140625" style="1"/>
    <col min="97" max="97" width="10.140625" style="1" bestFit="1" customWidth="1"/>
    <col min="98" max="98" width="9.140625" style="1"/>
    <col min="99" max="99" width="10.140625" style="1" bestFit="1" customWidth="1"/>
    <col min="100" max="100" width="9.140625" style="1"/>
    <col min="101" max="101" width="10.140625" style="1" bestFit="1" customWidth="1"/>
    <col min="102" max="102" width="9.140625" style="1"/>
    <col min="103" max="103" width="10.140625" style="1" bestFit="1" customWidth="1"/>
    <col min="104" max="104" width="9.140625" style="1"/>
    <col min="105" max="105" width="10.140625" style="1" bestFit="1" customWidth="1"/>
    <col min="106" max="106" width="9.140625" style="1"/>
    <col min="107" max="107" width="10.140625" style="1" bestFit="1" customWidth="1"/>
    <col min="108" max="108" width="9.140625" style="1"/>
    <col min="109" max="109" width="10.140625" style="1" bestFit="1" customWidth="1"/>
    <col min="110" max="110" width="9.140625" style="1"/>
    <col min="111" max="111" width="10.140625" style="1" bestFit="1" customWidth="1"/>
    <col min="112" max="112" width="9.140625" style="1"/>
    <col min="113" max="113" width="10.140625" style="1" bestFit="1" customWidth="1"/>
    <col min="114" max="114" width="9.140625" style="1"/>
    <col min="115" max="115" width="10.140625" style="1" bestFit="1" customWidth="1"/>
    <col min="116" max="116" width="9.140625" style="1"/>
    <col min="117" max="117" width="10.140625" style="1" bestFit="1" customWidth="1"/>
    <col min="118" max="118" width="9.140625" style="1"/>
    <col min="119" max="119" width="10.140625" style="1" bestFit="1" customWidth="1"/>
    <col min="120" max="120" width="9.140625" style="1"/>
    <col min="121" max="121" width="10.140625" style="1" bestFit="1" customWidth="1"/>
    <col min="122" max="122" width="9.140625" style="1"/>
    <col min="123" max="123" width="10.140625" style="1" bestFit="1" customWidth="1"/>
    <col min="124" max="124" width="9.140625" style="1"/>
    <col min="125" max="125" width="10.140625" style="1" bestFit="1" customWidth="1"/>
    <col min="126" max="126" width="9.140625" style="1"/>
    <col min="127" max="127" width="10.140625" style="1" bestFit="1" customWidth="1"/>
    <col min="128" max="128" width="9.140625" style="1"/>
    <col min="129" max="129" width="10.140625" style="1" bestFit="1" customWidth="1"/>
    <col min="130" max="130" width="9.140625" style="1"/>
    <col min="131" max="131" width="10.140625" style="1" bestFit="1" customWidth="1"/>
    <col min="132" max="132" width="9.140625" style="1"/>
    <col min="133" max="133" width="10.140625" style="1" bestFit="1" customWidth="1"/>
    <col min="134" max="134" width="9.140625" style="1"/>
    <col min="135" max="135" width="10.140625" style="1" bestFit="1" customWidth="1"/>
    <col min="136" max="136" width="9.140625" style="1"/>
    <col min="137" max="137" width="10.140625" style="1" bestFit="1" customWidth="1"/>
    <col min="138" max="138" width="9.140625" style="1"/>
    <col min="139" max="139" width="10.140625" style="1" bestFit="1" customWidth="1"/>
    <col min="140" max="140" width="9.140625" style="1"/>
    <col min="141" max="141" width="10.140625" style="1" bestFit="1" customWidth="1"/>
    <col min="142" max="142" width="9.140625" style="1"/>
    <col min="143" max="143" width="10.140625" style="1" bestFit="1" customWidth="1"/>
    <col min="144" max="144" width="9.140625" style="1"/>
    <col min="145" max="145" width="10.140625" style="1" bestFit="1" customWidth="1"/>
    <col min="146" max="146" width="9.140625" style="1"/>
    <col min="147" max="147" width="10.140625" style="1" bestFit="1" customWidth="1"/>
    <col min="148" max="148" width="9.140625" style="1"/>
    <col min="149" max="149" width="10.140625" style="1" bestFit="1" customWidth="1"/>
    <col min="150" max="150" width="9.140625" style="1"/>
    <col min="151" max="151" width="10.140625" style="1" bestFit="1" customWidth="1"/>
    <col min="152" max="152" width="9.140625" style="1"/>
    <col min="153" max="153" width="10.140625" style="1" bestFit="1" customWidth="1"/>
    <col min="154" max="154" width="9.140625" style="1"/>
    <col min="155" max="155" width="10.140625" style="1" bestFit="1" customWidth="1"/>
    <col min="156" max="156" width="9.140625" style="1"/>
    <col min="157" max="157" width="10.140625" style="1" bestFit="1" customWidth="1"/>
    <col min="158" max="158" width="9.140625" style="1"/>
    <col min="159" max="159" width="10.140625" style="1" bestFit="1" customWidth="1"/>
    <col min="160" max="160" width="9.140625" style="1"/>
    <col min="161" max="161" width="10.140625" style="1" bestFit="1" customWidth="1"/>
    <col min="162" max="162" width="9.140625" style="1"/>
    <col min="163" max="163" width="10.140625" style="1" bestFit="1" customWidth="1"/>
    <col min="164" max="164" width="9.140625" style="1"/>
    <col min="165" max="165" width="10.140625" style="1" bestFit="1" customWidth="1"/>
    <col min="166" max="16384" width="9.140625" style="1"/>
  </cols>
  <sheetData>
    <row r="1" spans="2:9" ht="15.75" thickBot="1" x14ac:dyDescent="0.3"/>
    <row r="2" spans="2:9" x14ac:dyDescent="0.25">
      <c r="C2" s="42" t="s">
        <v>2</v>
      </c>
      <c r="D2" s="43"/>
      <c r="F2" s="42" t="s">
        <v>3</v>
      </c>
      <c r="G2" s="43"/>
    </row>
    <row r="3" spans="2:9" ht="15.75" thickBot="1" x14ac:dyDescent="0.3">
      <c r="C3" s="44"/>
      <c r="D3" s="45"/>
      <c r="F3" s="44"/>
      <c r="G3" s="45"/>
      <c r="I3" s="46"/>
    </row>
    <row r="4" spans="2:9" ht="15" customHeight="1" x14ac:dyDescent="0.25">
      <c r="C4" s="40" t="s">
        <v>0</v>
      </c>
      <c r="D4" s="40" t="s">
        <v>1</v>
      </c>
      <c r="F4" s="40" t="s">
        <v>0</v>
      </c>
      <c r="G4" s="40" t="s">
        <v>1</v>
      </c>
    </row>
    <row r="5" spans="2:9" ht="15.75" thickBot="1" x14ac:dyDescent="0.3">
      <c r="B5" s="8"/>
      <c r="C5" s="41"/>
      <c r="D5" s="41"/>
      <c r="F5" s="41"/>
      <c r="G5" s="41"/>
    </row>
    <row r="6" spans="2:9" ht="15.75" thickBot="1" x14ac:dyDescent="0.3">
      <c r="B6" s="9">
        <v>38355</v>
      </c>
      <c r="C6" s="3">
        <v>4.62</v>
      </c>
      <c r="D6" s="4">
        <v>9124.1</v>
      </c>
    </row>
    <row r="7" spans="2:9" x14ac:dyDescent="0.25">
      <c r="B7" s="10">
        <v>38356</v>
      </c>
      <c r="C7" s="2">
        <v>4.6500000000000004</v>
      </c>
      <c r="D7" s="5">
        <v>9120</v>
      </c>
      <c r="F7" s="15">
        <f>(C7-C6)/C6</f>
        <v>6.4935064935065468E-3</v>
      </c>
      <c r="G7" s="12">
        <f>(D7-D6)/D6</f>
        <v>-4.4935938887127099E-4</v>
      </c>
    </row>
    <row r="8" spans="2:9" x14ac:dyDescent="0.25">
      <c r="B8" s="10">
        <v>38357</v>
      </c>
      <c r="C8" s="2">
        <v>4.5999999999999996</v>
      </c>
      <c r="D8" s="5">
        <v>9024.4</v>
      </c>
      <c r="F8" s="16">
        <f t="shared" ref="F8:F71" si="0">(C8-C7)/C7</f>
        <v>-1.0752688172043163E-2</v>
      </c>
      <c r="G8" s="13">
        <f t="shared" ref="G8:G71" si="1">(D8-D7)/D7</f>
        <v>-1.0482456140350918E-2</v>
      </c>
    </row>
    <row r="9" spans="2:9" x14ac:dyDescent="0.25">
      <c r="B9" s="10">
        <v>38359</v>
      </c>
      <c r="C9" s="2">
        <v>4.63</v>
      </c>
      <c r="D9" s="5">
        <v>9041.1</v>
      </c>
      <c r="F9" s="16">
        <f t="shared" si="0"/>
        <v>6.5217391304348369E-3</v>
      </c>
      <c r="G9" s="13">
        <f t="shared" si="1"/>
        <v>1.850538539958416E-3</v>
      </c>
    </row>
    <row r="10" spans="2:9" x14ac:dyDescent="0.25">
      <c r="B10" s="10">
        <v>38362</v>
      </c>
      <c r="C10" s="2">
        <v>4.6100000000000003</v>
      </c>
      <c r="D10" s="5">
        <v>9028.5</v>
      </c>
      <c r="F10" s="16">
        <f t="shared" si="0"/>
        <v>-4.3196544276456967E-3</v>
      </c>
      <c r="G10" s="13">
        <f t="shared" si="1"/>
        <v>-1.3936357301656175E-3</v>
      </c>
    </row>
    <row r="11" spans="2:9" x14ac:dyDescent="0.25">
      <c r="B11" s="10">
        <v>38363</v>
      </c>
      <c r="C11" s="2">
        <v>4.6100000000000003</v>
      </c>
      <c r="D11" s="5">
        <v>8966.4</v>
      </c>
      <c r="F11" s="16">
        <f t="shared" si="0"/>
        <v>0</v>
      </c>
      <c r="G11" s="13">
        <f t="shared" si="1"/>
        <v>-6.8782189732514111E-3</v>
      </c>
    </row>
    <row r="12" spans="2:9" x14ac:dyDescent="0.25">
      <c r="B12" s="10">
        <v>38364</v>
      </c>
      <c r="C12" s="2">
        <v>4.5999999999999996</v>
      </c>
      <c r="D12" s="5">
        <v>8945.7000000000007</v>
      </c>
      <c r="F12" s="16">
        <f t="shared" si="0"/>
        <v>-2.1691973969632699E-3</v>
      </c>
      <c r="G12" s="13">
        <f t="shared" si="1"/>
        <v>-2.3086188436829617E-3</v>
      </c>
    </row>
    <row r="13" spans="2:9" x14ac:dyDescent="0.25">
      <c r="B13" s="10">
        <v>38365</v>
      </c>
      <c r="C13" s="2">
        <v>4.6500000000000004</v>
      </c>
      <c r="D13" s="5">
        <v>9016.7999999999993</v>
      </c>
      <c r="F13" s="16">
        <f t="shared" si="0"/>
        <v>1.086956521739146E-2</v>
      </c>
      <c r="G13" s="13">
        <f t="shared" si="1"/>
        <v>7.9479526476406021E-3</v>
      </c>
    </row>
    <row r="14" spans="2:9" x14ac:dyDescent="0.25">
      <c r="B14" s="10">
        <v>38366</v>
      </c>
      <c r="C14" s="2">
        <v>4.68</v>
      </c>
      <c r="D14" s="5">
        <v>9025.1</v>
      </c>
      <c r="F14" s="16">
        <f t="shared" si="0"/>
        <v>6.4516129032256685E-3</v>
      </c>
      <c r="G14" s="13">
        <f t="shared" si="1"/>
        <v>9.2050394818573016E-4</v>
      </c>
    </row>
    <row r="15" spans="2:9" x14ac:dyDescent="0.25">
      <c r="B15" s="10">
        <v>38369</v>
      </c>
      <c r="C15" s="2">
        <v>4.68</v>
      </c>
      <c r="D15" s="5">
        <v>9094.4</v>
      </c>
      <c r="F15" s="16">
        <f t="shared" si="0"/>
        <v>0</v>
      </c>
      <c r="G15" s="13">
        <f t="shared" si="1"/>
        <v>7.6785852788333947E-3</v>
      </c>
    </row>
    <row r="16" spans="2:9" x14ac:dyDescent="0.25">
      <c r="B16" s="10">
        <v>38370</v>
      </c>
      <c r="C16" s="2">
        <v>4.67</v>
      </c>
      <c r="D16" s="5">
        <v>9096.9</v>
      </c>
      <c r="F16" s="16">
        <f t="shared" si="0"/>
        <v>-2.1367521367520914E-3</v>
      </c>
      <c r="G16" s="13">
        <f t="shared" si="1"/>
        <v>2.7489444053483466E-4</v>
      </c>
    </row>
    <row r="17" spans="2:7" x14ac:dyDescent="0.25">
      <c r="B17" s="10">
        <v>38371</v>
      </c>
      <c r="C17" s="2">
        <v>4.68</v>
      </c>
      <c r="D17" s="5">
        <v>9087.6</v>
      </c>
      <c r="F17" s="16">
        <f t="shared" si="0"/>
        <v>2.1413276231262929E-3</v>
      </c>
      <c r="G17" s="13">
        <f t="shared" si="1"/>
        <v>-1.0223262869768024E-3</v>
      </c>
    </row>
    <row r="18" spans="2:7" x14ac:dyDescent="0.25">
      <c r="B18" s="10">
        <v>38372</v>
      </c>
      <c r="C18" s="2">
        <v>4.6500000000000004</v>
      </c>
      <c r="D18" s="5">
        <v>9017.7000000000007</v>
      </c>
      <c r="F18" s="16">
        <f t="shared" si="0"/>
        <v>-6.4102564102562739E-3</v>
      </c>
      <c r="G18" s="13">
        <f t="shared" si="1"/>
        <v>-7.691799815132668E-3</v>
      </c>
    </row>
    <row r="19" spans="2:7" x14ac:dyDescent="0.25">
      <c r="B19" s="10">
        <v>38373</v>
      </c>
      <c r="C19" s="2">
        <v>4.6399999999999997</v>
      </c>
      <c r="D19" s="5">
        <v>8999.4</v>
      </c>
      <c r="F19" s="16">
        <f t="shared" si="0"/>
        <v>-2.150537634408747E-3</v>
      </c>
      <c r="G19" s="13">
        <f t="shared" si="1"/>
        <v>-2.0293422934895915E-3</v>
      </c>
    </row>
    <row r="20" spans="2:7" x14ac:dyDescent="0.25">
      <c r="B20" s="10">
        <v>38376</v>
      </c>
      <c r="C20" s="2">
        <v>4.6500000000000004</v>
      </c>
      <c r="D20" s="5">
        <v>8967.1</v>
      </c>
      <c r="F20" s="16">
        <f t="shared" si="0"/>
        <v>2.1551724137932491E-3</v>
      </c>
      <c r="G20" s="13">
        <f t="shared" si="1"/>
        <v>-3.5891281640997481E-3</v>
      </c>
    </row>
    <row r="21" spans="2:7" x14ac:dyDescent="0.25">
      <c r="B21" s="10">
        <v>38377</v>
      </c>
      <c r="C21" s="2">
        <v>4.68</v>
      </c>
      <c r="D21" s="5">
        <v>9033.2000000000007</v>
      </c>
      <c r="F21" s="16">
        <f t="shared" si="0"/>
        <v>6.4516129032256685E-3</v>
      </c>
      <c r="G21" s="13">
        <f t="shared" si="1"/>
        <v>7.3713909736704579E-3</v>
      </c>
    </row>
    <row r="22" spans="2:7" x14ac:dyDescent="0.25">
      <c r="B22" s="10">
        <v>38378</v>
      </c>
      <c r="C22" s="2">
        <v>4.66</v>
      </c>
      <c r="D22" s="5">
        <v>9058.1</v>
      </c>
      <c r="F22" s="16">
        <f t="shared" si="0"/>
        <v>-4.2735042735041829E-3</v>
      </c>
      <c r="G22" s="13">
        <f t="shared" si="1"/>
        <v>2.7564982508966516E-3</v>
      </c>
    </row>
    <row r="23" spans="2:7" x14ac:dyDescent="0.25">
      <c r="B23" s="10">
        <v>38379</v>
      </c>
      <c r="C23" s="2">
        <v>4.6900000000000004</v>
      </c>
      <c r="D23" s="5">
        <v>9125.2999999999993</v>
      </c>
      <c r="F23" s="16">
        <f t="shared" si="0"/>
        <v>6.4377682403434005E-3</v>
      </c>
      <c r="G23" s="13">
        <f t="shared" si="1"/>
        <v>7.4187743566530408E-3</v>
      </c>
    </row>
    <row r="24" spans="2:7" x14ac:dyDescent="0.25">
      <c r="B24" s="10">
        <v>38380</v>
      </c>
      <c r="C24" s="2">
        <v>4.71</v>
      </c>
      <c r="D24" s="5">
        <v>9139.4</v>
      </c>
      <c r="F24" s="16">
        <f t="shared" si="0"/>
        <v>4.2643923240937255E-3</v>
      </c>
      <c r="G24" s="13">
        <f t="shared" si="1"/>
        <v>1.5451546798461821E-3</v>
      </c>
    </row>
    <row r="25" spans="2:7" x14ac:dyDescent="0.25">
      <c r="B25" s="10">
        <v>38383</v>
      </c>
      <c r="C25" s="2">
        <v>4.75</v>
      </c>
      <c r="D25" s="5">
        <v>9223.9</v>
      </c>
      <c r="F25" s="16">
        <f t="shared" si="0"/>
        <v>8.492569002123149E-3</v>
      </c>
      <c r="G25" s="13">
        <f t="shared" si="1"/>
        <v>9.2456835240825441E-3</v>
      </c>
    </row>
    <row r="26" spans="2:7" x14ac:dyDescent="0.25">
      <c r="B26" s="10">
        <v>38384</v>
      </c>
      <c r="C26" s="2">
        <v>4.75</v>
      </c>
      <c r="D26" s="5">
        <v>9257</v>
      </c>
      <c r="F26" s="16">
        <f t="shared" si="0"/>
        <v>0</v>
      </c>
      <c r="G26" s="13">
        <f t="shared" si="1"/>
        <v>3.5885037782283379E-3</v>
      </c>
    </row>
    <row r="27" spans="2:7" x14ac:dyDescent="0.25">
      <c r="B27" s="10">
        <v>38385</v>
      </c>
      <c r="C27" s="2">
        <v>4.8099999999999996</v>
      </c>
      <c r="D27" s="5">
        <v>9307</v>
      </c>
      <c r="F27" s="16">
        <f t="shared" si="0"/>
        <v>1.2631578947368339E-2</v>
      </c>
      <c r="G27" s="13">
        <f t="shared" si="1"/>
        <v>5.4013179215728641E-3</v>
      </c>
    </row>
    <row r="28" spans="2:7" x14ac:dyDescent="0.25">
      <c r="B28" s="10">
        <v>38386</v>
      </c>
      <c r="C28" s="2">
        <v>4.8099999999999996</v>
      </c>
      <c r="D28" s="5">
        <v>9310.4</v>
      </c>
      <c r="F28" s="16">
        <f t="shared" si="0"/>
        <v>0</v>
      </c>
      <c r="G28" s="13">
        <f t="shared" si="1"/>
        <v>3.6531642849464235E-4</v>
      </c>
    </row>
    <row r="29" spans="2:7" x14ac:dyDescent="0.25">
      <c r="B29" s="10">
        <v>38387</v>
      </c>
      <c r="C29" s="2">
        <v>4.84</v>
      </c>
      <c r="D29" s="5">
        <v>9422.5</v>
      </c>
      <c r="F29" s="16">
        <f t="shared" si="0"/>
        <v>6.2370062370062894E-3</v>
      </c>
      <c r="G29" s="13">
        <f t="shared" si="1"/>
        <v>1.2040299020450288E-2</v>
      </c>
    </row>
    <row r="30" spans="2:7" x14ac:dyDescent="0.25">
      <c r="B30" s="10">
        <v>38390</v>
      </c>
      <c r="C30" s="2">
        <v>4.83</v>
      </c>
      <c r="D30" s="5">
        <v>9461.7000000000007</v>
      </c>
      <c r="F30" s="16">
        <f t="shared" si="0"/>
        <v>-2.0661157024792947E-3</v>
      </c>
      <c r="G30" s="13">
        <f t="shared" si="1"/>
        <v>4.1602547094720856E-3</v>
      </c>
    </row>
    <row r="31" spans="2:7" x14ac:dyDescent="0.25">
      <c r="B31" s="10">
        <v>38391</v>
      </c>
      <c r="C31" s="2">
        <v>4.83</v>
      </c>
      <c r="D31" s="5">
        <v>9479.2000000000007</v>
      </c>
      <c r="F31" s="16">
        <f t="shared" si="0"/>
        <v>0</v>
      </c>
      <c r="G31" s="13">
        <f t="shared" si="1"/>
        <v>1.8495619180485534E-3</v>
      </c>
    </row>
    <row r="32" spans="2:7" x14ac:dyDescent="0.25">
      <c r="B32" s="10">
        <v>38392</v>
      </c>
      <c r="C32" s="2">
        <v>4.8099999999999996</v>
      </c>
      <c r="D32" s="5">
        <v>9450.7999999999993</v>
      </c>
      <c r="F32" s="16">
        <f t="shared" si="0"/>
        <v>-4.1407867494824974E-3</v>
      </c>
      <c r="G32" s="13">
        <f t="shared" si="1"/>
        <v>-2.996033420541971E-3</v>
      </c>
    </row>
    <row r="33" spans="2:7" x14ac:dyDescent="0.25">
      <c r="B33" s="10">
        <v>38393</v>
      </c>
      <c r="C33" s="2">
        <v>4.8499999999999996</v>
      </c>
      <c r="D33" s="5">
        <v>9451.2000000000007</v>
      </c>
      <c r="F33" s="16">
        <f t="shared" si="0"/>
        <v>8.3160083160083234E-3</v>
      </c>
      <c r="G33" s="13">
        <f t="shared" si="1"/>
        <v>4.2324459305186356E-5</v>
      </c>
    </row>
    <row r="34" spans="2:7" x14ac:dyDescent="0.25">
      <c r="B34" s="10">
        <v>38394</v>
      </c>
      <c r="C34" s="2">
        <v>4.97</v>
      </c>
      <c r="D34" s="5">
        <v>9588.2999999999993</v>
      </c>
      <c r="F34" s="16">
        <f t="shared" si="0"/>
        <v>2.4742268041237137E-2</v>
      </c>
      <c r="G34" s="13">
        <f t="shared" si="1"/>
        <v>1.4506094464194867E-2</v>
      </c>
    </row>
    <row r="35" spans="2:7" x14ac:dyDescent="0.25">
      <c r="B35" s="10">
        <v>38397</v>
      </c>
      <c r="C35" s="2">
        <v>4.97</v>
      </c>
      <c r="D35" s="5">
        <v>9585</v>
      </c>
      <c r="F35" s="16">
        <f t="shared" si="0"/>
        <v>0</v>
      </c>
      <c r="G35" s="13">
        <f t="shared" si="1"/>
        <v>-3.4416945652506413E-4</v>
      </c>
    </row>
    <row r="36" spans="2:7" x14ac:dyDescent="0.25">
      <c r="B36" s="10">
        <v>38398</v>
      </c>
      <c r="C36" s="2">
        <v>5.04</v>
      </c>
      <c r="D36" s="5">
        <v>9634.2999999999993</v>
      </c>
      <c r="F36" s="16">
        <f t="shared" si="0"/>
        <v>1.4084507042253579E-2</v>
      </c>
      <c r="G36" s="13">
        <f t="shared" si="1"/>
        <v>5.1434533124673212E-3</v>
      </c>
    </row>
    <row r="37" spans="2:7" x14ac:dyDescent="0.25">
      <c r="B37" s="10">
        <v>38399</v>
      </c>
      <c r="C37" s="2">
        <v>5.07</v>
      </c>
      <c r="D37" s="5">
        <v>9575.6</v>
      </c>
      <c r="F37" s="16">
        <f t="shared" si="0"/>
        <v>5.9523809523810015E-3</v>
      </c>
      <c r="G37" s="13">
        <f t="shared" si="1"/>
        <v>-6.0928142158744184E-3</v>
      </c>
    </row>
    <row r="38" spans="2:7" x14ac:dyDescent="0.25">
      <c r="B38" s="10">
        <v>38400</v>
      </c>
      <c r="C38" s="2">
        <v>5.0999999999999996</v>
      </c>
      <c r="D38" s="5">
        <v>9585.7000000000007</v>
      </c>
      <c r="F38" s="16">
        <f t="shared" si="0"/>
        <v>5.9171597633134827E-3</v>
      </c>
      <c r="G38" s="13">
        <f t="shared" si="1"/>
        <v>1.05476419232219E-3</v>
      </c>
    </row>
    <row r="39" spans="2:7" x14ac:dyDescent="0.25">
      <c r="B39" s="10">
        <v>38401</v>
      </c>
      <c r="C39" s="2">
        <v>5.08</v>
      </c>
      <c r="D39" s="5">
        <v>9570.1</v>
      </c>
      <c r="F39" s="16">
        <f t="shared" si="0"/>
        <v>-3.9215686274508971E-3</v>
      </c>
      <c r="G39" s="13">
        <f t="shared" si="1"/>
        <v>-1.6274241839406994E-3</v>
      </c>
    </row>
    <row r="40" spans="2:7" x14ac:dyDescent="0.25">
      <c r="B40" s="10">
        <v>38404</v>
      </c>
      <c r="C40" s="2">
        <v>4.93</v>
      </c>
      <c r="D40" s="5">
        <v>9464.6</v>
      </c>
      <c r="F40" s="16">
        <f t="shared" si="0"/>
        <v>-2.9527559055118179E-2</v>
      </c>
      <c r="G40" s="13">
        <f t="shared" si="1"/>
        <v>-1.1023918245368386E-2</v>
      </c>
    </row>
    <row r="41" spans="2:7" x14ac:dyDescent="0.25">
      <c r="B41" s="10">
        <v>38405</v>
      </c>
      <c r="C41" s="2">
        <v>4.9400000000000004</v>
      </c>
      <c r="D41" s="5">
        <v>9350.2999999999993</v>
      </c>
      <c r="F41" s="16">
        <f t="shared" si="0"/>
        <v>2.0283975659230579E-3</v>
      </c>
      <c r="G41" s="13">
        <f t="shared" si="1"/>
        <v>-1.2076580098472317E-2</v>
      </c>
    </row>
    <row r="42" spans="2:7" x14ac:dyDescent="0.25">
      <c r="B42" s="10">
        <v>38406</v>
      </c>
      <c r="C42" s="2">
        <v>4.97</v>
      </c>
      <c r="D42" s="5">
        <v>9354.1</v>
      </c>
      <c r="F42" s="16">
        <f t="shared" si="0"/>
        <v>6.0728744939269955E-3</v>
      </c>
      <c r="G42" s="13">
        <f t="shared" si="1"/>
        <v>4.0640407259671794E-4</v>
      </c>
    </row>
    <row r="43" spans="2:7" x14ac:dyDescent="0.25">
      <c r="B43" s="10">
        <v>38407</v>
      </c>
      <c r="C43" s="2">
        <v>4.92</v>
      </c>
      <c r="D43" s="5">
        <v>9352.6</v>
      </c>
      <c r="F43" s="16">
        <f t="shared" si="0"/>
        <v>-1.0060362173038195E-2</v>
      </c>
      <c r="G43" s="13">
        <f t="shared" si="1"/>
        <v>-1.6035749029837183E-4</v>
      </c>
    </row>
    <row r="44" spans="2:7" x14ac:dyDescent="0.25">
      <c r="B44" s="10">
        <v>38408</v>
      </c>
      <c r="C44" s="2">
        <v>4.9800000000000004</v>
      </c>
      <c r="D44" s="5">
        <v>9439.7000000000007</v>
      </c>
      <c r="F44" s="16">
        <f t="shared" si="0"/>
        <v>1.2195121951219613E-2</v>
      </c>
      <c r="G44" s="13">
        <f t="shared" si="1"/>
        <v>9.3129183328700422E-3</v>
      </c>
    </row>
    <row r="45" spans="2:7" x14ac:dyDescent="0.25">
      <c r="B45" s="10">
        <v>38411</v>
      </c>
      <c r="C45" s="2">
        <v>4.9800000000000004</v>
      </c>
      <c r="D45" s="5">
        <v>9391</v>
      </c>
      <c r="F45" s="16">
        <f t="shared" si="0"/>
        <v>0</v>
      </c>
      <c r="G45" s="13">
        <f t="shared" si="1"/>
        <v>-5.1590622583345576E-3</v>
      </c>
    </row>
    <row r="46" spans="2:7" x14ac:dyDescent="0.25">
      <c r="B46" s="10">
        <v>38412</v>
      </c>
      <c r="C46" s="2">
        <v>4.99</v>
      </c>
      <c r="D46" s="5">
        <v>9472.2999999999993</v>
      </c>
      <c r="F46" s="16">
        <f t="shared" si="0"/>
        <v>2.0080321285140131E-3</v>
      </c>
      <c r="G46" s="13">
        <f t="shared" si="1"/>
        <v>8.6572250026620452E-3</v>
      </c>
    </row>
    <row r="47" spans="2:7" x14ac:dyDescent="0.25">
      <c r="B47" s="10">
        <v>38413</v>
      </c>
      <c r="C47" s="2">
        <v>4.9800000000000004</v>
      </c>
      <c r="D47" s="5">
        <v>9443.6</v>
      </c>
      <c r="F47" s="16">
        <f t="shared" si="0"/>
        <v>-2.0040080160320215E-3</v>
      </c>
      <c r="G47" s="13">
        <f t="shared" si="1"/>
        <v>-3.0298871446215714E-3</v>
      </c>
    </row>
    <row r="48" spans="2:7" x14ac:dyDescent="0.25">
      <c r="B48" s="10">
        <v>38414</v>
      </c>
      <c r="C48" s="2">
        <v>4.97</v>
      </c>
      <c r="D48" s="5">
        <v>9418.7999999999993</v>
      </c>
      <c r="F48" s="16">
        <f t="shared" si="0"/>
        <v>-2.0080321285141918E-3</v>
      </c>
      <c r="G48" s="13">
        <f t="shared" si="1"/>
        <v>-2.6261171587107766E-3</v>
      </c>
    </row>
    <row r="49" spans="2:7" x14ac:dyDescent="0.25">
      <c r="B49" s="10">
        <v>38415</v>
      </c>
      <c r="C49" s="2">
        <v>5.0199999999999996</v>
      </c>
      <c r="D49" s="5">
        <v>9538</v>
      </c>
      <c r="F49" s="16">
        <f t="shared" si="0"/>
        <v>1.0060362173038195E-2</v>
      </c>
      <c r="G49" s="13">
        <f t="shared" si="1"/>
        <v>1.2655539983862141E-2</v>
      </c>
    </row>
    <row r="50" spans="2:7" x14ac:dyDescent="0.25">
      <c r="B50" s="10">
        <v>38418</v>
      </c>
      <c r="C50" s="2">
        <v>5.03</v>
      </c>
      <c r="D50" s="5">
        <v>9545.9</v>
      </c>
      <c r="F50" s="16">
        <f t="shared" si="0"/>
        <v>1.992031872510095E-3</v>
      </c>
      <c r="G50" s="13">
        <f t="shared" si="1"/>
        <v>8.282658838330506E-4</v>
      </c>
    </row>
    <row r="51" spans="2:7" x14ac:dyDescent="0.25">
      <c r="B51" s="10">
        <v>38419</v>
      </c>
      <c r="C51" s="2">
        <v>4.99</v>
      </c>
      <c r="D51" s="5">
        <v>9480.2000000000007</v>
      </c>
      <c r="F51" s="16">
        <f t="shared" si="0"/>
        <v>-7.9522862823061691E-3</v>
      </c>
      <c r="G51" s="13">
        <f t="shared" si="1"/>
        <v>-6.8825359578456625E-3</v>
      </c>
    </row>
    <row r="52" spans="2:7" x14ac:dyDescent="0.25">
      <c r="B52" s="10">
        <v>38420</v>
      </c>
      <c r="C52" s="2">
        <v>4.97</v>
      </c>
      <c r="D52" s="5">
        <v>9410.2999999999993</v>
      </c>
      <c r="F52" s="16">
        <f t="shared" si="0"/>
        <v>-4.0080160320642207E-3</v>
      </c>
      <c r="G52" s="13">
        <f t="shared" si="1"/>
        <v>-7.3732621674649744E-3</v>
      </c>
    </row>
    <row r="53" spans="2:7" x14ac:dyDescent="0.25">
      <c r="B53" s="10">
        <v>38421</v>
      </c>
      <c r="C53" s="2">
        <v>4.8899999999999997</v>
      </c>
      <c r="D53" s="5">
        <v>9319.4</v>
      </c>
      <c r="F53" s="16">
        <f t="shared" si="0"/>
        <v>-1.6096579476861182E-2</v>
      </c>
      <c r="G53" s="13">
        <f t="shared" si="1"/>
        <v>-9.6596282796509829E-3</v>
      </c>
    </row>
    <row r="54" spans="2:7" x14ac:dyDescent="0.25">
      <c r="B54" s="10">
        <v>38422</v>
      </c>
      <c r="C54" s="2">
        <v>4.8899999999999997</v>
      </c>
      <c r="D54" s="5">
        <v>9330.2000000000007</v>
      </c>
      <c r="F54" s="16">
        <f t="shared" si="0"/>
        <v>0</v>
      </c>
      <c r="G54" s="13">
        <f t="shared" si="1"/>
        <v>1.1588728888127016E-3</v>
      </c>
    </row>
    <row r="55" spans="2:7" x14ac:dyDescent="0.25">
      <c r="B55" s="10">
        <v>38425</v>
      </c>
      <c r="C55" s="2">
        <v>4.9000000000000004</v>
      </c>
      <c r="D55" s="5">
        <v>9296.5</v>
      </c>
      <c r="F55" s="16">
        <f t="shared" si="0"/>
        <v>2.0449897750512628E-3</v>
      </c>
      <c r="G55" s="13">
        <f t="shared" si="1"/>
        <v>-3.6119268611606104E-3</v>
      </c>
    </row>
    <row r="56" spans="2:7" x14ac:dyDescent="0.25">
      <c r="B56" s="10">
        <v>38426</v>
      </c>
      <c r="C56" s="2">
        <v>4.97</v>
      </c>
      <c r="D56" s="5">
        <v>9354.7000000000007</v>
      </c>
      <c r="F56" s="16">
        <f t="shared" si="0"/>
        <v>1.4285714285714162E-2</v>
      </c>
      <c r="G56" s="13">
        <f t="shared" si="1"/>
        <v>6.2604205883935596E-3</v>
      </c>
    </row>
    <row r="57" spans="2:7" x14ac:dyDescent="0.25">
      <c r="B57" s="10">
        <v>38427</v>
      </c>
      <c r="C57" s="2">
        <v>4.93</v>
      </c>
      <c r="D57" s="5">
        <v>9201.2000000000007</v>
      </c>
      <c r="F57" s="16">
        <f t="shared" si="0"/>
        <v>-8.0482897384305911E-3</v>
      </c>
      <c r="G57" s="13">
        <f t="shared" si="1"/>
        <v>-1.6408863993500594E-2</v>
      </c>
    </row>
    <row r="58" spans="2:7" x14ac:dyDescent="0.25">
      <c r="B58" s="10">
        <v>38428</v>
      </c>
      <c r="C58" s="2">
        <v>4.97</v>
      </c>
      <c r="D58" s="5">
        <v>9235.7999999999993</v>
      </c>
      <c r="F58" s="16">
        <f t="shared" si="0"/>
        <v>8.1135902636916904E-3</v>
      </c>
      <c r="G58" s="13">
        <f t="shared" si="1"/>
        <v>3.7603790809892777E-3</v>
      </c>
    </row>
    <row r="59" spans="2:7" x14ac:dyDescent="0.25">
      <c r="B59" s="10">
        <v>38429</v>
      </c>
      <c r="C59" s="2">
        <v>4.9800000000000004</v>
      </c>
      <c r="D59" s="5">
        <v>9263.9</v>
      </c>
      <c r="F59" s="16">
        <f t="shared" si="0"/>
        <v>2.0120724346077818E-3</v>
      </c>
      <c r="G59" s="13">
        <f t="shared" si="1"/>
        <v>3.04250849953446E-3</v>
      </c>
    </row>
    <row r="60" spans="2:7" x14ac:dyDescent="0.25">
      <c r="B60" s="10">
        <v>38432</v>
      </c>
      <c r="C60" s="2">
        <v>4.95</v>
      </c>
      <c r="D60" s="5">
        <v>9225.4</v>
      </c>
      <c r="F60" s="16">
        <f t="shared" si="0"/>
        <v>-6.0240963855422184E-3</v>
      </c>
      <c r="G60" s="13">
        <f t="shared" si="1"/>
        <v>-4.1559170543723489E-3</v>
      </c>
    </row>
    <row r="61" spans="2:7" x14ac:dyDescent="0.25">
      <c r="B61" s="10">
        <v>38433</v>
      </c>
      <c r="C61" s="2">
        <v>4.99</v>
      </c>
      <c r="D61" s="5">
        <v>9299.2000000000007</v>
      </c>
      <c r="F61" s="16">
        <f t="shared" si="0"/>
        <v>8.0808080808080877E-3</v>
      </c>
      <c r="G61" s="13">
        <f t="shared" si="1"/>
        <v>7.9996531315716501E-3</v>
      </c>
    </row>
    <row r="62" spans="2:7" x14ac:dyDescent="0.25">
      <c r="B62" s="10">
        <v>38434</v>
      </c>
      <c r="C62" s="2">
        <v>4.97</v>
      </c>
      <c r="D62" s="5">
        <v>9252.1</v>
      </c>
      <c r="F62" s="16">
        <f t="shared" si="0"/>
        <v>-4.0080160320642207E-3</v>
      </c>
      <c r="G62" s="13">
        <f t="shared" si="1"/>
        <v>-5.0649518238128398E-3</v>
      </c>
    </row>
    <row r="63" spans="2:7" x14ac:dyDescent="0.25">
      <c r="B63" s="10">
        <v>38435</v>
      </c>
      <c r="C63" s="2">
        <v>5.0199999999999996</v>
      </c>
      <c r="D63" s="5">
        <v>9309.2999999999993</v>
      </c>
      <c r="F63" s="16">
        <f t="shared" si="0"/>
        <v>1.0060362173038195E-2</v>
      </c>
      <c r="G63" s="13">
        <f t="shared" si="1"/>
        <v>6.1823802163831895E-3</v>
      </c>
    </row>
    <row r="64" spans="2:7" x14ac:dyDescent="0.25">
      <c r="B64" s="10">
        <v>38440</v>
      </c>
      <c r="C64" s="2">
        <v>5.04</v>
      </c>
      <c r="D64" s="5">
        <v>9324.1</v>
      </c>
      <c r="F64" s="16">
        <f t="shared" si="0"/>
        <v>3.9840637450200131E-3</v>
      </c>
      <c r="G64" s="13">
        <f t="shared" si="1"/>
        <v>1.589808041421062E-3</v>
      </c>
    </row>
    <row r="65" spans="2:7" x14ac:dyDescent="0.25">
      <c r="B65" s="10">
        <v>38441</v>
      </c>
      <c r="C65" s="2">
        <v>5.0199999999999996</v>
      </c>
      <c r="D65" s="5">
        <v>9280.1</v>
      </c>
      <c r="F65" s="16">
        <f t="shared" si="0"/>
        <v>-3.96825396825406E-3</v>
      </c>
      <c r="G65" s="13">
        <f t="shared" si="1"/>
        <v>-4.7189541081712975E-3</v>
      </c>
    </row>
    <row r="66" spans="2:7" x14ac:dyDescent="0.25">
      <c r="B66" s="10">
        <v>38442</v>
      </c>
      <c r="C66" s="2">
        <v>5.05</v>
      </c>
      <c r="D66" s="5">
        <v>9258.7999999999993</v>
      </c>
      <c r="F66" s="16">
        <f t="shared" si="0"/>
        <v>5.9760956175299307E-3</v>
      </c>
      <c r="G66" s="13">
        <f t="shared" si="1"/>
        <v>-2.2952338875659841E-3</v>
      </c>
    </row>
    <row r="67" spans="2:7" x14ac:dyDescent="0.25">
      <c r="B67" s="10">
        <v>38443</v>
      </c>
      <c r="C67" s="2">
        <v>5.09</v>
      </c>
      <c r="D67" s="5">
        <v>9289.5</v>
      </c>
      <c r="F67" s="16">
        <f t="shared" si="0"/>
        <v>7.9207920792079278E-3</v>
      </c>
      <c r="G67" s="13">
        <f t="shared" si="1"/>
        <v>3.3157644619173899E-3</v>
      </c>
    </row>
    <row r="68" spans="2:7" x14ac:dyDescent="0.25">
      <c r="B68" s="10">
        <v>38446</v>
      </c>
      <c r="C68" s="2">
        <v>5</v>
      </c>
      <c r="D68" s="5">
        <v>9206</v>
      </c>
      <c r="F68" s="16">
        <f t="shared" si="0"/>
        <v>-1.7681728880157142E-2</v>
      </c>
      <c r="G68" s="13">
        <f t="shared" si="1"/>
        <v>-8.9886430916626299E-3</v>
      </c>
    </row>
    <row r="69" spans="2:7" x14ac:dyDescent="0.25">
      <c r="B69" s="10">
        <v>38447</v>
      </c>
      <c r="C69" s="2">
        <v>5.13</v>
      </c>
      <c r="D69" s="5">
        <v>9298.1</v>
      </c>
      <c r="F69" s="16">
        <f t="shared" si="0"/>
        <v>2.5999999999999978E-2</v>
      </c>
      <c r="G69" s="13">
        <f t="shared" si="1"/>
        <v>1.0004344992396302E-2</v>
      </c>
    </row>
    <row r="70" spans="2:7" x14ac:dyDescent="0.25">
      <c r="B70" s="10">
        <v>38448</v>
      </c>
      <c r="C70" s="2">
        <v>5.2</v>
      </c>
      <c r="D70" s="5">
        <v>9382.1</v>
      </c>
      <c r="F70" s="16">
        <f t="shared" si="0"/>
        <v>1.3645224171540018E-2</v>
      </c>
      <c r="G70" s="13">
        <f t="shared" si="1"/>
        <v>9.0341037416246332E-3</v>
      </c>
    </row>
    <row r="71" spans="2:7" x14ac:dyDescent="0.25">
      <c r="B71" s="10">
        <v>38449</v>
      </c>
      <c r="C71" s="2">
        <v>5.2</v>
      </c>
      <c r="D71" s="5">
        <v>9392.4</v>
      </c>
      <c r="F71" s="16">
        <f t="shared" si="0"/>
        <v>0</v>
      </c>
      <c r="G71" s="13">
        <f t="shared" si="1"/>
        <v>1.0978352394452491E-3</v>
      </c>
    </row>
    <row r="72" spans="2:7" x14ac:dyDescent="0.25">
      <c r="B72" s="10">
        <v>38450</v>
      </c>
      <c r="C72" s="2">
        <v>5.18</v>
      </c>
      <c r="D72" s="5">
        <v>9385.7999999999993</v>
      </c>
      <c r="F72" s="16">
        <f t="shared" ref="F72:F135" si="2">(C72-C71)/C71</f>
        <v>-3.8461538461539348E-3</v>
      </c>
      <c r="G72" s="13">
        <f t="shared" ref="G72:G135" si="3">(D72-D71)/D71</f>
        <v>-7.0269579660154637E-4</v>
      </c>
    </row>
    <row r="73" spans="2:7" x14ac:dyDescent="0.25">
      <c r="B73" s="10">
        <v>38453</v>
      </c>
      <c r="C73" s="2">
        <v>5.18</v>
      </c>
      <c r="D73" s="5">
        <v>9334.7999999999993</v>
      </c>
      <c r="F73" s="16">
        <f t="shared" si="2"/>
        <v>0</v>
      </c>
      <c r="G73" s="13">
        <f t="shared" si="3"/>
        <v>-5.4337403311385292E-3</v>
      </c>
    </row>
    <row r="74" spans="2:7" x14ac:dyDescent="0.25">
      <c r="B74" s="10">
        <v>38454</v>
      </c>
      <c r="C74" s="2">
        <v>5.15</v>
      </c>
      <c r="D74" s="5">
        <v>9303.1</v>
      </c>
      <c r="F74" s="16">
        <f t="shared" si="2"/>
        <v>-5.791505791505668E-3</v>
      </c>
      <c r="G74" s="13">
        <f t="shared" si="3"/>
        <v>-3.3958949307964724E-3</v>
      </c>
    </row>
    <row r="75" spans="2:7" x14ac:dyDescent="0.25">
      <c r="B75" s="10">
        <v>38455</v>
      </c>
      <c r="C75" s="2">
        <v>5.21</v>
      </c>
      <c r="D75" s="5">
        <v>9373.9</v>
      </c>
      <c r="F75" s="16">
        <f t="shared" si="2"/>
        <v>1.1650485436893128E-2</v>
      </c>
      <c r="G75" s="13">
        <f t="shared" si="3"/>
        <v>7.610366436994042E-3</v>
      </c>
    </row>
    <row r="76" spans="2:7" x14ac:dyDescent="0.25">
      <c r="B76" s="10">
        <v>38456</v>
      </c>
      <c r="C76" s="2">
        <v>5.2</v>
      </c>
      <c r="D76" s="5">
        <v>9364.5</v>
      </c>
      <c r="F76" s="16">
        <f t="shared" si="2"/>
        <v>-1.9193857965450647E-3</v>
      </c>
      <c r="G76" s="13">
        <f t="shared" si="3"/>
        <v>-1.0027843266942934E-3</v>
      </c>
    </row>
    <row r="77" spans="2:7" x14ac:dyDescent="0.25">
      <c r="B77" s="10">
        <v>38457</v>
      </c>
      <c r="C77" s="2">
        <v>5.12</v>
      </c>
      <c r="D77" s="5">
        <v>9155.2000000000007</v>
      </c>
      <c r="F77" s="16">
        <f t="shared" si="2"/>
        <v>-1.5384615384615398E-2</v>
      </c>
      <c r="G77" s="13">
        <f t="shared" si="3"/>
        <v>-2.2350365742965377E-2</v>
      </c>
    </row>
    <row r="78" spans="2:7" x14ac:dyDescent="0.25">
      <c r="B78" s="10">
        <v>38460</v>
      </c>
      <c r="C78" s="2">
        <v>5.04</v>
      </c>
      <c r="D78" s="5">
        <v>9025.7999999999993</v>
      </c>
      <c r="F78" s="16">
        <f t="shared" si="2"/>
        <v>-1.5625000000000014E-2</v>
      </c>
      <c r="G78" s="13">
        <f t="shared" si="3"/>
        <v>-1.4134044040545421E-2</v>
      </c>
    </row>
    <row r="79" spans="2:7" x14ac:dyDescent="0.25">
      <c r="B79" s="10">
        <v>38461</v>
      </c>
      <c r="C79" s="2">
        <v>5.0599999999999996</v>
      </c>
      <c r="D79" s="5">
        <v>9046.2000000000007</v>
      </c>
      <c r="F79" s="16">
        <f t="shared" si="2"/>
        <v>3.9682539682538839E-3</v>
      </c>
      <c r="G79" s="13">
        <f t="shared" si="3"/>
        <v>2.2601874626073542E-3</v>
      </c>
    </row>
    <row r="80" spans="2:7" x14ac:dyDescent="0.25">
      <c r="B80" s="10">
        <v>38462</v>
      </c>
      <c r="C80" s="2">
        <v>5.0599999999999996</v>
      </c>
      <c r="D80" s="5">
        <v>9016.6</v>
      </c>
      <c r="F80" s="16">
        <f t="shared" si="2"/>
        <v>0</v>
      </c>
      <c r="G80" s="13">
        <f t="shared" si="3"/>
        <v>-3.2720921491897551E-3</v>
      </c>
    </row>
    <row r="81" spans="2:7" x14ac:dyDescent="0.25">
      <c r="B81" s="10">
        <v>38463</v>
      </c>
      <c r="C81" s="2">
        <v>5.04</v>
      </c>
      <c r="D81" s="5">
        <v>9018.7000000000007</v>
      </c>
      <c r="F81" s="16">
        <f t="shared" si="2"/>
        <v>-3.9525691699603908E-3</v>
      </c>
      <c r="G81" s="13">
        <f t="shared" si="3"/>
        <v>2.3290375529582809E-4</v>
      </c>
    </row>
    <row r="82" spans="2:7" x14ac:dyDescent="0.25">
      <c r="B82" s="10">
        <v>38464</v>
      </c>
      <c r="C82" s="2">
        <v>5.05</v>
      </c>
      <c r="D82" s="5">
        <v>9096.4</v>
      </c>
      <c r="F82" s="16">
        <f t="shared" si="2"/>
        <v>1.9841269841269419E-3</v>
      </c>
      <c r="G82" s="13">
        <f t="shared" si="3"/>
        <v>8.6154323793893699E-3</v>
      </c>
    </row>
    <row r="83" spans="2:7" x14ac:dyDescent="0.25">
      <c r="B83" s="10">
        <v>38467</v>
      </c>
      <c r="C83" s="2">
        <v>5.08</v>
      </c>
      <c r="D83" s="5">
        <v>9106.2000000000007</v>
      </c>
      <c r="F83" s="16">
        <f t="shared" si="2"/>
        <v>5.9405940594059901E-3</v>
      </c>
      <c r="G83" s="13">
        <f t="shared" si="3"/>
        <v>1.0773492810343753E-3</v>
      </c>
    </row>
    <row r="84" spans="2:7" x14ac:dyDescent="0.25">
      <c r="B84" s="10">
        <v>38468</v>
      </c>
      <c r="C84" s="2">
        <v>5.0599999999999996</v>
      </c>
      <c r="D84" s="5">
        <v>9083.7000000000007</v>
      </c>
      <c r="F84" s="16">
        <f t="shared" si="2"/>
        <v>-3.937007874015839E-3</v>
      </c>
      <c r="G84" s="13">
        <f t="shared" si="3"/>
        <v>-2.4708440403241744E-3</v>
      </c>
    </row>
    <row r="85" spans="2:7" x14ac:dyDescent="0.25">
      <c r="B85" s="10">
        <v>38469</v>
      </c>
      <c r="C85" s="2">
        <v>5.04</v>
      </c>
      <c r="D85" s="5">
        <v>8985</v>
      </c>
      <c r="F85" s="16">
        <f t="shared" si="2"/>
        <v>-3.9525691699603908E-3</v>
      </c>
      <c r="G85" s="13">
        <f t="shared" si="3"/>
        <v>-1.0865616433832107E-2</v>
      </c>
    </row>
    <row r="86" spans="2:7" x14ac:dyDescent="0.25">
      <c r="B86" s="10">
        <v>38470</v>
      </c>
      <c r="C86" s="2">
        <v>5.04</v>
      </c>
      <c r="D86" s="5">
        <v>8985.4</v>
      </c>
      <c r="F86" s="16">
        <f t="shared" si="2"/>
        <v>0</v>
      </c>
      <c r="G86" s="13">
        <f t="shared" si="3"/>
        <v>4.4518642181372975E-5</v>
      </c>
    </row>
    <row r="87" spans="2:7" x14ac:dyDescent="0.25">
      <c r="B87" s="10">
        <v>38471</v>
      </c>
      <c r="C87" s="2">
        <v>5.04</v>
      </c>
      <c r="D87" s="5">
        <v>9001.6</v>
      </c>
      <c r="F87" s="16">
        <f t="shared" si="2"/>
        <v>0</v>
      </c>
      <c r="G87" s="13">
        <f t="shared" si="3"/>
        <v>1.8029247445857423E-3</v>
      </c>
    </row>
    <row r="88" spans="2:7" x14ac:dyDescent="0.25">
      <c r="B88" s="10">
        <v>38474</v>
      </c>
      <c r="C88" s="2">
        <v>5.0999999999999996</v>
      </c>
      <c r="D88" s="5">
        <v>9119.9</v>
      </c>
      <c r="F88" s="16">
        <f t="shared" si="2"/>
        <v>1.1904761904761828E-2</v>
      </c>
      <c r="G88" s="13">
        <f t="shared" si="3"/>
        <v>1.314210806967642E-2</v>
      </c>
    </row>
    <row r="89" spans="2:7" x14ac:dyDescent="0.25">
      <c r="B89" s="10">
        <v>38475</v>
      </c>
      <c r="C89" s="2">
        <v>5.12</v>
      </c>
      <c r="D89" s="5">
        <v>9168.2999999999993</v>
      </c>
      <c r="F89" s="16">
        <f t="shared" si="2"/>
        <v>3.9215686274510714E-3</v>
      </c>
      <c r="G89" s="13">
        <f t="shared" si="3"/>
        <v>5.3070757354795163E-3</v>
      </c>
    </row>
    <row r="90" spans="2:7" x14ac:dyDescent="0.25">
      <c r="B90" s="10">
        <v>38476</v>
      </c>
      <c r="C90" s="2">
        <v>5.14</v>
      </c>
      <c r="D90" s="5">
        <v>9195.7000000000007</v>
      </c>
      <c r="F90" s="16">
        <f t="shared" si="2"/>
        <v>3.9062499999999167E-3</v>
      </c>
      <c r="G90" s="13">
        <f t="shared" si="3"/>
        <v>2.9885584023211999E-3</v>
      </c>
    </row>
    <row r="91" spans="2:7" x14ac:dyDescent="0.25">
      <c r="B91" s="10">
        <v>38477</v>
      </c>
      <c r="C91" s="2">
        <v>5.16</v>
      </c>
      <c r="D91" s="5">
        <v>9235.5</v>
      </c>
      <c r="F91" s="16">
        <f t="shared" si="2"/>
        <v>3.8910505836576778E-3</v>
      </c>
      <c r="G91" s="13">
        <f t="shared" si="3"/>
        <v>4.3281098774426386E-3</v>
      </c>
    </row>
    <row r="92" spans="2:7" x14ac:dyDescent="0.25">
      <c r="B92" s="10">
        <v>38478</v>
      </c>
      <c r="C92" s="2">
        <v>5.15</v>
      </c>
      <c r="D92" s="5">
        <v>9263.1</v>
      </c>
      <c r="F92" s="16">
        <f t="shared" si="2"/>
        <v>-1.9379844961239896E-3</v>
      </c>
      <c r="G92" s="13">
        <f t="shared" si="3"/>
        <v>2.988468409939945E-3</v>
      </c>
    </row>
    <row r="93" spans="2:7" x14ac:dyDescent="0.25">
      <c r="B93" s="10">
        <v>38481</v>
      </c>
      <c r="C93" s="2">
        <v>5.14</v>
      </c>
      <c r="D93" s="5">
        <v>9223.5</v>
      </c>
      <c r="F93" s="16">
        <f t="shared" si="2"/>
        <v>-1.9417475728156649E-3</v>
      </c>
      <c r="G93" s="13">
        <f t="shared" si="3"/>
        <v>-4.2750267189170322E-3</v>
      </c>
    </row>
    <row r="94" spans="2:7" x14ac:dyDescent="0.25">
      <c r="B94" s="10">
        <v>38482</v>
      </c>
      <c r="C94" s="2">
        <v>5.1100000000000003</v>
      </c>
      <c r="D94" s="5">
        <v>9146.1</v>
      </c>
      <c r="F94" s="16">
        <f t="shared" si="2"/>
        <v>-5.8365758754862574E-3</v>
      </c>
      <c r="G94" s="13">
        <f t="shared" si="3"/>
        <v>-8.3916083916083517E-3</v>
      </c>
    </row>
    <row r="95" spans="2:7" x14ac:dyDescent="0.25">
      <c r="B95" s="10">
        <v>38483</v>
      </c>
      <c r="C95" s="2">
        <v>5.09</v>
      </c>
      <c r="D95" s="5">
        <v>9149.9</v>
      </c>
      <c r="F95" s="16">
        <f t="shared" si="2"/>
        <v>-3.913894324853319E-3</v>
      </c>
      <c r="G95" s="13">
        <f t="shared" si="3"/>
        <v>4.1547763527615837E-4</v>
      </c>
    </row>
    <row r="96" spans="2:7" x14ac:dyDescent="0.25">
      <c r="B96" s="10">
        <v>38484</v>
      </c>
      <c r="C96" s="2">
        <v>5.09</v>
      </c>
      <c r="D96" s="5">
        <v>9213.1</v>
      </c>
      <c r="F96" s="16">
        <f t="shared" si="2"/>
        <v>0</v>
      </c>
      <c r="G96" s="13">
        <f t="shared" si="3"/>
        <v>6.9071793134351991E-3</v>
      </c>
    </row>
    <row r="97" spans="2:7" x14ac:dyDescent="0.25">
      <c r="B97" s="10">
        <v>38485</v>
      </c>
      <c r="C97" s="2">
        <v>5.08</v>
      </c>
      <c r="D97" s="5">
        <v>9222.5</v>
      </c>
      <c r="F97" s="16">
        <f t="shared" si="2"/>
        <v>-1.9646365422396439E-3</v>
      </c>
      <c r="G97" s="13">
        <f t="shared" si="3"/>
        <v>1.0202863314193525E-3</v>
      </c>
    </row>
    <row r="98" spans="2:7" x14ac:dyDescent="0.25">
      <c r="B98" s="10">
        <v>38488</v>
      </c>
      <c r="C98" s="2">
        <v>5.0599999999999996</v>
      </c>
      <c r="D98" s="5">
        <v>9217.7000000000007</v>
      </c>
      <c r="F98" s="16">
        <f t="shared" si="2"/>
        <v>-3.937007874015839E-3</v>
      </c>
      <c r="G98" s="13">
        <f t="shared" si="3"/>
        <v>-5.2046625101645678E-4</v>
      </c>
    </row>
    <row r="99" spans="2:7" x14ac:dyDescent="0.25">
      <c r="B99" s="10">
        <v>38489</v>
      </c>
      <c r="C99" s="2">
        <v>5.08</v>
      </c>
      <c r="D99" s="5">
        <v>9213.2999999999993</v>
      </c>
      <c r="F99" s="16">
        <f t="shared" si="2"/>
        <v>3.952569169960566E-3</v>
      </c>
      <c r="G99" s="13">
        <f t="shared" si="3"/>
        <v>-4.7734250409553952E-4</v>
      </c>
    </row>
    <row r="100" spans="2:7" x14ac:dyDescent="0.25">
      <c r="B100" s="10">
        <v>38490</v>
      </c>
      <c r="C100" s="2">
        <v>5.2</v>
      </c>
      <c r="D100" s="5">
        <v>9364.2000000000007</v>
      </c>
      <c r="F100" s="16">
        <f t="shared" si="2"/>
        <v>2.3622047244094509E-2</v>
      </c>
      <c r="G100" s="13">
        <f t="shared" si="3"/>
        <v>1.6378496304255964E-2</v>
      </c>
    </row>
    <row r="101" spans="2:7" x14ac:dyDescent="0.25">
      <c r="B101" s="10">
        <v>38491</v>
      </c>
      <c r="C101" s="2">
        <v>5.21</v>
      </c>
      <c r="D101" s="5">
        <v>9400.1</v>
      </c>
      <c r="F101" s="16">
        <f t="shared" si="2"/>
        <v>1.923076923076882E-3</v>
      </c>
      <c r="G101" s="13">
        <f t="shared" si="3"/>
        <v>3.8337498131180061E-3</v>
      </c>
    </row>
    <row r="102" spans="2:7" x14ac:dyDescent="0.25">
      <c r="B102" s="10">
        <v>38492</v>
      </c>
      <c r="C102" s="2">
        <v>5.18</v>
      </c>
      <c r="D102" s="5">
        <v>9368.5</v>
      </c>
      <c r="F102" s="16">
        <f t="shared" si="2"/>
        <v>-5.7581573896353646E-3</v>
      </c>
      <c r="G102" s="13">
        <f t="shared" si="3"/>
        <v>-3.361666365251472E-3</v>
      </c>
    </row>
    <row r="103" spans="2:7" x14ac:dyDescent="0.25">
      <c r="B103" s="10">
        <v>38495</v>
      </c>
      <c r="C103" s="2">
        <v>5.17</v>
      </c>
      <c r="D103" s="5">
        <v>9397</v>
      </c>
      <c r="F103" s="16">
        <f t="shared" si="2"/>
        <v>-1.9305019305018896E-3</v>
      </c>
      <c r="G103" s="13">
        <f t="shared" si="3"/>
        <v>3.0421091957090248E-3</v>
      </c>
    </row>
    <row r="104" spans="2:7" x14ac:dyDescent="0.25">
      <c r="B104" s="10">
        <v>38496</v>
      </c>
      <c r="C104" s="2">
        <v>5.15</v>
      </c>
      <c r="D104" s="5">
        <v>9372.4</v>
      </c>
      <c r="F104" s="16">
        <f t="shared" si="2"/>
        <v>-3.8684719535782542E-3</v>
      </c>
      <c r="G104" s="13">
        <f t="shared" si="3"/>
        <v>-2.6178567627966761E-3</v>
      </c>
    </row>
    <row r="105" spans="2:7" x14ac:dyDescent="0.25">
      <c r="B105" s="10">
        <v>38497</v>
      </c>
      <c r="C105" s="2">
        <v>5.13</v>
      </c>
      <c r="D105" s="5">
        <v>9351.2999999999993</v>
      </c>
      <c r="F105" s="16">
        <f t="shared" si="2"/>
        <v>-3.8834951456311576E-3</v>
      </c>
      <c r="G105" s="13">
        <f t="shared" si="3"/>
        <v>-2.2512910247108921E-3</v>
      </c>
    </row>
    <row r="106" spans="2:7" x14ac:dyDescent="0.25">
      <c r="B106" s="10">
        <v>38498</v>
      </c>
      <c r="C106" s="2">
        <v>5.17</v>
      </c>
      <c r="D106" s="5">
        <v>9417.9</v>
      </c>
      <c r="F106" s="16">
        <f t="shared" si="2"/>
        <v>7.7972709551656994E-3</v>
      </c>
      <c r="G106" s="13">
        <f t="shared" si="3"/>
        <v>7.1220044271919809E-3</v>
      </c>
    </row>
    <row r="107" spans="2:7" x14ac:dyDescent="0.25">
      <c r="B107" s="10">
        <v>38499</v>
      </c>
      <c r="C107" s="2">
        <v>5.15</v>
      </c>
      <c r="D107" s="5">
        <v>9381.5</v>
      </c>
      <c r="F107" s="16">
        <f t="shared" si="2"/>
        <v>-3.8684719535782542E-3</v>
      </c>
      <c r="G107" s="13">
        <f t="shared" si="3"/>
        <v>-3.8649805158262073E-3</v>
      </c>
    </row>
    <row r="108" spans="2:7" x14ac:dyDescent="0.25">
      <c r="B108" s="10">
        <v>38502</v>
      </c>
      <c r="C108" s="2">
        <v>5.2</v>
      </c>
      <c r="D108" s="5">
        <v>9466.7999999999993</v>
      </c>
      <c r="F108" s="16">
        <f t="shared" si="2"/>
        <v>9.7087378640776344E-3</v>
      </c>
      <c r="G108" s="13">
        <f t="shared" si="3"/>
        <v>9.0923626285774415E-3</v>
      </c>
    </row>
    <row r="109" spans="2:7" x14ac:dyDescent="0.25">
      <c r="B109" s="10">
        <v>38503</v>
      </c>
      <c r="C109" s="2">
        <v>5.19</v>
      </c>
      <c r="D109" s="5">
        <v>9427.1</v>
      </c>
      <c r="F109" s="16">
        <f t="shared" si="2"/>
        <v>-1.923076923076882E-3</v>
      </c>
      <c r="G109" s="13">
        <f t="shared" si="3"/>
        <v>-4.1936029070011949E-3</v>
      </c>
    </row>
    <row r="110" spans="2:7" x14ac:dyDescent="0.25">
      <c r="B110" s="10">
        <v>38504</v>
      </c>
      <c r="C110" s="2">
        <v>5.3</v>
      </c>
      <c r="D110" s="5">
        <v>9550.7999999999993</v>
      </c>
      <c r="F110" s="16">
        <f t="shared" si="2"/>
        <v>2.1194605009633799E-2</v>
      </c>
      <c r="G110" s="13">
        <f t="shared" si="3"/>
        <v>1.3121744757136225E-2</v>
      </c>
    </row>
    <row r="111" spans="2:7" x14ac:dyDescent="0.25">
      <c r="B111" s="10">
        <v>38505</v>
      </c>
      <c r="C111" s="2">
        <v>5.32</v>
      </c>
      <c r="D111" s="5">
        <v>9539.7000000000007</v>
      </c>
      <c r="F111" s="16">
        <f t="shared" si="2"/>
        <v>3.7735849056604646E-3</v>
      </c>
      <c r="G111" s="13">
        <f t="shared" si="3"/>
        <v>-1.1622063073248885E-3</v>
      </c>
    </row>
    <row r="112" spans="2:7" x14ac:dyDescent="0.25">
      <c r="B112" s="10">
        <v>38506</v>
      </c>
      <c r="C112" s="2">
        <v>5.27</v>
      </c>
      <c r="D112" s="5">
        <v>9497.7000000000007</v>
      </c>
      <c r="F112" s="16">
        <f t="shared" si="2"/>
        <v>-9.3984962406016368E-3</v>
      </c>
      <c r="G112" s="13">
        <f t="shared" si="3"/>
        <v>-4.4026541715148273E-3</v>
      </c>
    </row>
    <row r="113" spans="2:7" x14ac:dyDescent="0.25">
      <c r="B113" s="10">
        <v>38509</v>
      </c>
      <c r="C113" s="2">
        <v>5.27</v>
      </c>
      <c r="D113" s="5">
        <v>9449.4</v>
      </c>
      <c r="F113" s="16">
        <f t="shared" si="2"/>
        <v>0</v>
      </c>
      <c r="G113" s="13">
        <f t="shared" si="3"/>
        <v>-5.085441738526284E-3</v>
      </c>
    </row>
    <row r="114" spans="2:7" x14ac:dyDescent="0.25">
      <c r="B114" s="10">
        <v>38510</v>
      </c>
      <c r="C114" s="2">
        <v>5.33</v>
      </c>
      <c r="D114" s="5">
        <v>9535.5</v>
      </c>
      <c r="F114" s="16">
        <f t="shared" si="2"/>
        <v>1.1385199240986812E-2</v>
      </c>
      <c r="G114" s="13">
        <f t="shared" si="3"/>
        <v>9.1116896310877264E-3</v>
      </c>
    </row>
    <row r="115" spans="2:7" x14ac:dyDescent="0.25">
      <c r="B115" s="10">
        <v>38511</v>
      </c>
      <c r="C115" s="2">
        <v>5.33</v>
      </c>
      <c r="D115" s="5">
        <v>9487.7000000000007</v>
      </c>
      <c r="F115" s="16">
        <f t="shared" si="2"/>
        <v>0</v>
      </c>
      <c r="G115" s="13">
        <f t="shared" si="3"/>
        <v>-5.0128467306380653E-3</v>
      </c>
    </row>
    <row r="116" spans="2:7" x14ac:dyDescent="0.25">
      <c r="B116" s="10">
        <v>38512</v>
      </c>
      <c r="C116" s="2">
        <v>5.31</v>
      </c>
      <c r="D116" s="5">
        <v>9494</v>
      </c>
      <c r="F116" s="16">
        <f t="shared" si="2"/>
        <v>-3.7523452157599366E-3</v>
      </c>
      <c r="G116" s="13">
        <f t="shared" si="3"/>
        <v>6.6401762281683362E-4</v>
      </c>
    </row>
    <row r="117" spans="2:7" x14ac:dyDescent="0.25">
      <c r="B117" s="10">
        <v>38513</v>
      </c>
      <c r="C117" s="2">
        <v>5.33</v>
      </c>
      <c r="D117" s="5">
        <v>9561.5</v>
      </c>
      <c r="F117" s="16">
        <f t="shared" si="2"/>
        <v>3.7664783427496166E-3</v>
      </c>
      <c r="G117" s="13">
        <f t="shared" si="3"/>
        <v>7.1097535285443436E-3</v>
      </c>
    </row>
    <row r="118" spans="2:7" x14ac:dyDescent="0.25">
      <c r="B118" s="10">
        <v>38516</v>
      </c>
      <c r="C118" s="2">
        <v>5.35</v>
      </c>
      <c r="D118" s="5">
        <v>9579.2000000000007</v>
      </c>
      <c r="F118" s="16">
        <f t="shared" si="2"/>
        <v>3.7523452157597697E-3</v>
      </c>
      <c r="G118" s="13">
        <f t="shared" si="3"/>
        <v>1.85117397897827E-3</v>
      </c>
    </row>
    <row r="119" spans="2:7" x14ac:dyDescent="0.25">
      <c r="B119" s="10">
        <v>38517</v>
      </c>
      <c r="C119" s="2">
        <v>5.39</v>
      </c>
      <c r="D119" s="5">
        <v>9614.4</v>
      </c>
      <c r="F119" s="16">
        <f t="shared" si="2"/>
        <v>7.4766355140186988E-3</v>
      </c>
      <c r="G119" s="13">
        <f t="shared" si="3"/>
        <v>3.6746283614496936E-3</v>
      </c>
    </row>
    <row r="120" spans="2:7" x14ac:dyDescent="0.25">
      <c r="B120" s="10">
        <v>38518</v>
      </c>
      <c r="C120" s="2">
        <v>5.3</v>
      </c>
      <c r="D120" s="5">
        <v>9563.6</v>
      </c>
      <c r="F120" s="16">
        <f t="shared" si="2"/>
        <v>-1.669758812615953E-2</v>
      </c>
      <c r="G120" s="13">
        <f t="shared" si="3"/>
        <v>-5.283741055083965E-3</v>
      </c>
    </row>
    <row r="121" spans="2:7" x14ac:dyDescent="0.25">
      <c r="B121" s="10">
        <v>38519</v>
      </c>
      <c r="C121" s="2">
        <v>5.32</v>
      </c>
      <c r="D121" s="5">
        <v>9624.7000000000007</v>
      </c>
      <c r="F121" s="16">
        <f t="shared" si="2"/>
        <v>3.7735849056604646E-3</v>
      </c>
      <c r="G121" s="13">
        <f t="shared" si="3"/>
        <v>6.3888075620059772E-3</v>
      </c>
    </row>
    <row r="122" spans="2:7" x14ac:dyDescent="0.25">
      <c r="B122" s="10">
        <v>38520</v>
      </c>
      <c r="C122" s="2">
        <v>5.34</v>
      </c>
      <c r="D122" s="5">
        <v>9682.2999999999993</v>
      </c>
      <c r="F122" s="16">
        <f t="shared" si="2"/>
        <v>3.7593984962405211E-3</v>
      </c>
      <c r="G122" s="13">
        <f t="shared" si="3"/>
        <v>5.984602117468445E-3</v>
      </c>
    </row>
    <row r="123" spans="2:7" x14ac:dyDescent="0.25">
      <c r="B123" s="10">
        <v>38523</v>
      </c>
      <c r="C123" s="2">
        <v>5.33</v>
      </c>
      <c r="D123" s="5">
        <v>9659.5</v>
      </c>
      <c r="F123" s="16">
        <f t="shared" si="2"/>
        <v>-1.8726591760299227E-3</v>
      </c>
      <c r="G123" s="13">
        <f t="shared" si="3"/>
        <v>-2.3548123896180943E-3</v>
      </c>
    </row>
    <row r="124" spans="2:7" x14ac:dyDescent="0.25">
      <c r="B124" s="10">
        <v>38524</v>
      </c>
      <c r="C124" s="2">
        <v>5.38</v>
      </c>
      <c r="D124" s="5">
        <v>9712.5</v>
      </c>
      <c r="F124" s="16">
        <f t="shared" si="2"/>
        <v>9.3808630393995909E-3</v>
      </c>
      <c r="G124" s="13">
        <f t="shared" si="3"/>
        <v>5.4868264402919403E-3</v>
      </c>
    </row>
    <row r="125" spans="2:7" x14ac:dyDescent="0.25">
      <c r="B125" s="10">
        <v>38525</v>
      </c>
      <c r="C125" s="2">
        <v>5.37</v>
      </c>
      <c r="D125" s="5">
        <v>9726.2000000000007</v>
      </c>
      <c r="F125" s="16">
        <f t="shared" si="2"/>
        <v>-1.8587360594795144E-3</v>
      </c>
      <c r="G125" s="13">
        <f t="shared" si="3"/>
        <v>1.4105534105534855E-3</v>
      </c>
    </row>
    <row r="126" spans="2:7" x14ac:dyDescent="0.25">
      <c r="B126" s="10">
        <v>38526</v>
      </c>
      <c r="C126" s="2">
        <v>5.41</v>
      </c>
      <c r="D126" s="5">
        <v>9769.6</v>
      </c>
      <c r="F126" s="16">
        <f t="shared" si="2"/>
        <v>7.4487895716946065E-3</v>
      </c>
      <c r="G126" s="13">
        <f t="shared" si="3"/>
        <v>4.4621743332441894E-3</v>
      </c>
    </row>
    <row r="127" spans="2:7" x14ac:dyDescent="0.25">
      <c r="B127" s="10">
        <v>38527</v>
      </c>
      <c r="C127" s="2">
        <v>5.38</v>
      </c>
      <c r="D127" s="5">
        <v>9677.4</v>
      </c>
      <c r="F127" s="16">
        <f t="shared" si="2"/>
        <v>-5.5452865064695468E-3</v>
      </c>
      <c r="G127" s="13">
        <f t="shared" si="3"/>
        <v>-9.4374385849984362E-3</v>
      </c>
    </row>
    <row r="128" spans="2:7" x14ac:dyDescent="0.25">
      <c r="B128" s="10">
        <v>38530</v>
      </c>
      <c r="C128" s="2">
        <v>5.37</v>
      </c>
      <c r="D128" s="5">
        <v>9622.9</v>
      </c>
      <c r="F128" s="16">
        <f t="shared" si="2"/>
        <v>-1.8587360594795144E-3</v>
      </c>
      <c r="G128" s="13">
        <f t="shared" si="3"/>
        <v>-5.6316779300225267E-3</v>
      </c>
    </row>
    <row r="129" spans="2:7" x14ac:dyDescent="0.25">
      <c r="B129" s="10">
        <v>38531</v>
      </c>
      <c r="C129" s="2">
        <v>5.42</v>
      </c>
      <c r="D129" s="5">
        <v>9682.5</v>
      </c>
      <c r="F129" s="16">
        <f t="shared" si="2"/>
        <v>9.3109869646182154E-3</v>
      </c>
      <c r="G129" s="13">
        <f t="shared" si="3"/>
        <v>6.1935591141963819E-3</v>
      </c>
    </row>
    <row r="130" spans="2:7" x14ac:dyDescent="0.25">
      <c r="B130" s="10">
        <v>38532</v>
      </c>
      <c r="C130" s="2">
        <v>5.44</v>
      </c>
      <c r="D130" s="5">
        <v>9769.2000000000007</v>
      </c>
      <c r="F130" s="16">
        <f t="shared" si="2"/>
        <v>3.690036900369089E-3</v>
      </c>
      <c r="G130" s="13">
        <f t="shared" si="3"/>
        <v>8.9542989930287351E-3</v>
      </c>
    </row>
    <row r="131" spans="2:7" x14ac:dyDescent="0.25">
      <c r="B131" s="10">
        <v>38533</v>
      </c>
      <c r="C131" s="2">
        <v>5.46</v>
      </c>
      <c r="D131" s="5">
        <v>9783.2000000000007</v>
      </c>
      <c r="F131" s="16">
        <f t="shared" si="2"/>
        <v>3.6764705882352156E-3</v>
      </c>
      <c r="G131" s="13">
        <f t="shared" si="3"/>
        <v>1.4330753797649756E-3</v>
      </c>
    </row>
    <row r="132" spans="2:7" x14ac:dyDescent="0.25">
      <c r="B132" s="10">
        <v>38534</v>
      </c>
      <c r="C132" s="2">
        <v>5.38</v>
      </c>
      <c r="D132" s="5">
        <v>9829.1</v>
      </c>
      <c r="F132" s="16">
        <f t="shared" si="2"/>
        <v>-1.4652014652014666E-2</v>
      </c>
      <c r="G132" s="13">
        <f t="shared" si="3"/>
        <v>4.6917164118079595E-3</v>
      </c>
    </row>
    <row r="133" spans="2:7" x14ac:dyDescent="0.25">
      <c r="B133" s="10">
        <v>38537</v>
      </c>
      <c r="C133" s="2">
        <v>5.37</v>
      </c>
      <c r="D133" s="5">
        <v>9815</v>
      </c>
      <c r="F133" s="16">
        <f t="shared" si="2"/>
        <v>-1.8587360594795144E-3</v>
      </c>
      <c r="G133" s="13">
        <f t="shared" si="3"/>
        <v>-1.4345158763264556E-3</v>
      </c>
    </row>
    <row r="134" spans="2:7" x14ac:dyDescent="0.25">
      <c r="B134" s="10">
        <v>38538</v>
      </c>
      <c r="C134" s="2">
        <v>5.35</v>
      </c>
      <c r="D134" s="5">
        <v>9807.4</v>
      </c>
      <c r="F134" s="16">
        <f t="shared" si="2"/>
        <v>-3.7243947858473857E-3</v>
      </c>
      <c r="G134" s="13">
        <f t="shared" si="3"/>
        <v>-7.7432501273564584E-4</v>
      </c>
    </row>
    <row r="135" spans="2:7" x14ac:dyDescent="0.25">
      <c r="B135" s="10">
        <v>38539</v>
      </c>
      <c r="C135" s="2">
        <v>5.36</v>
      </c>
      <c r="D135" s="5">
        <v>9832.5</v>
      </c>
      <c r="F135" s="16">
        <f t="shared" si="2"/>
        <v>1.8691588785047992E-3</v>
      </c>
      <c r="G135" s="13">
        <f t="shared" si="3"/>
        <v>2.5592919632114897E-3</v>
      </c>
    </row>
    <row r="136" spans="2:7" x14ac:dyDescent="0.25">
      <c r="B136" s="10">
        <v>38540</v>
      </c>
      <c r="C136" s="2">
        <v>5.27</v>
      </c>
      <c r="D136" s="5">
        <v>9644.4</v>
      </c>
      <c r="F136" s="16">
        <f t="shared" ref="F136:F199" si="4">(C136-C135)/C135</f>
        <v>-1.6791044776119542E-2</v>
      </c>
      <c r="G136" s="13">
        <f t="shared" ref="G136:G199" si="5">(D136-D135)/D135</f>
        <v>-1.9130434782608733E-2</v>
      </c>
    </row>
    <row r="137" spans="2:7" x14ac:dyDescent="0.25">
      <c r="B137" s="10">
        <v>38541</v>
      </c>
      <c r="C137" s="2">
        <v>5.31</v>
      </c>
      <c r="D137" s="5">
        <v>9793.2000000000007</v>
      </c>
      <c r="F137" s="16">
        <f t="shared" si="4"/>
        <v>7.5901328273244853E-3</v>
      </c>
      <c r="G137" s="13">
        <f t="shared" si="5"/>
        <v>1.5428642528306696E-2</v>
      </c>
    </row>
    <row r="138" spans="2:7" x14ac:dyDescent="0.25">
      <c r="B138" s="10">
        <v>38544</v>
      </c>
      <c r="C138" s="2">
        <v>5.32</v>
      </c>
      <c r="D138" s="5">
        <v>9876.2999999999993</v>
      </c>
      <c r="F138" s="16">
        <f t="shared" si="4"/>
        <v>1.8832391713748918E-3</v>
      </c>
      <c r="G138" s="13">
        <f t="shared" si="5"/>
        <v>8.4854797206223229E-3</v>
      </c>
    </row>
    <row r="139" spans="2:7" x14ac:dyDescent="0.25">
      <c r="B139" s="10">
        <v>38545</v>
      </c>
      <c r="C139" s="2">
        <v>5.34</v>
      </c>
      <c r="D139" s="5">
        <v>9873.4</v>
      </c>
      <c r="F139" s="16">
        <f t="shared" si="4"/>
        <v>3.7593984962405211E-3</v>
      </c>
      <c r="G139" s="13">
        <f t="shared" si="5"/>
        <v>-2.9363223069364403E-4</v>
      </c>
    </row>
    <row r="140" spans="2:7" x14ac:dyDescent="0.25">
      <c r="B140" s="10">
        <v>38546</v>
      </c>
      <c r="C140" s="2">
        <v>5.34</v>
      </c>
      <c r="D140" s="5">
        <v>9937.7999999999993</v>
      </c>
      <c r="F140" s="16">
        <f t="shared" si="4"/>
        <v>0</v>
      </c>
      <c r="G140" s="13">
        <f t="shared" si="5"/>
        <v>6.522575809751417E-3</v>
      </c>
    </row>
    <row r="141" spans="2:7" x14ac:dyDescent="0.25">
      <c r="B141" s="10">
        <v>38547</v>
      </c>
      <c r="C141" s="2">
        <v>5.33</v>
      </c>
      <c r="D141" s="5">
        <v>9965.2000000000007</v>
      </c>
      <c r="F141" s="16">
        <f t="shared" si="4"/>
        <v>-1.8726591760299227E-3</v>
      </c>
      <c r="G141" s="13">
        <f t="shared" si="5"/>
        <v>2.7571494697016903E-3</v>
      </c>
    </row>
    <row r="142" spans="2:7" x14ac:dyDescent="0.25">
      <c r="B142" s="10">
        <v>38548</v>
      </c>
      <c r="C142" s="2">
        <v>5.29</v>
      </c>
      <c r="D142" s="5">
        <v>9943.7999999999993</v>
      </c>
      <c r="F142" s="16">
        <f t="shared" si="4"/>
        <v>-7.5046904315197067E-3</v>
      </c>
      <c r="G142" s="13">
        <f t="shared" si="5"/>
        <v>-2.1474732067596689E-3</v>
      </c>
    </row>
    <row r="143" spans="2:7" x14ac:dyDescent="0.25">
      <c r="B143" s="10">
        <v>38551</v>
      </c>
      <c r="C143" s="2">
        <v>5.3</v>
      </c>
      <c r="D143" s="5">
        <v>9961</v>
      </c>
      <c r="F143" s="16">
        <f t="shared" si="4"/>
        <v>1.8903591682419257E-3</v>
      </c>
      <c r="G143" s="13">
        <f t="shared" si="5"/>
        <v>1.7297210322010426E-3</v>
      </c>
    </row>
    <row r="144" spans="2:7" x14ac:dyDescent="0.25">
      <c r="B144" s="10">
        <v>38552</v>
      </c>
      <c r="C144" s="2">
        <v>5.3</v>
      </c>
      <c r="D144" s="5">
        <v>10045</v>
      </c>
      <c r="F144" s="16">
        <f t="shared" si="4"/>
        <v>0</v>
      </c>
      <c r="G144" s="13">
        <f t="shared" si="5"/>
        <v>8.4328882642304981E-3</v>
      </c>
    </row>
    <row r="145" spans="2:7" x14ac:dyDescent="0.25">
      <c r="B145" s="10">
        <v>38553</v>
      </c>
      <c r="C145" s="2">
        <v>5.26</v>
      </c>
      <c r="D145" s="5">
        <v>10007</v>
      </c>
      <c r="F145" s="16">
        <f t="shared" si="4"/>
        <v>-7.5471698113207617E-3</v>
      </c>
      <c r="G145" s="13">
        <f t="shared" si="5"/>
        <v>-3.782976605276257E-3</v>
      </c>
    </row>
    <row r="146" spans="2:7" x14ac:dyDescent="0.25">
      <c r="B146" s="10">
        <v>38554</v>
      </c>
      <c r="C146" s="2">
        <v>5.27</v>
      </c>
      <c r="D146" s="5">
        <v>10021.5</v>
      </c>
      <c r="F146" s="16">
        <f t="shared" si="4"/>
        <v>1.901140684410606E-3</v>
      </c>
      <c r="G146" s="13">
        <f t="shared" si="5"/>
        <v>1.4489857100029979E-3</v>
      </c>
    </row>
    <row r="147" spans="2:7" x14ac:dyDescent="0.25">
      <c r="B147" s="10">
        <v>38555</v>
      </c>
      <c r="C147" s="2">
        <v>5.27</v>
      </c>
      <c r="D147" s="5">
        <v>10018.799999999999</v>
      </c>
      <c r="F147" s="16">
        <f t="shared" si="4"/>
        <v>0</v>
      </c>
      <c r="G147" s="13">
        <f t="shared" si="5"/>
        <v>-2.6942074539746823E-4</v>
      </c>
    </row>
    <row r="148" spans="2:7" x14ac:dyDescent="0.25">
      <c r="B148" s="10">
        <v>38558</v>
      </c>
      <c r="C148" s="2">
        <v>5.27</v>
      </c>
      <c r="D148" s="5">
        <v>10017.1</v>
      </c>
      <c r="F148" s="16">
        <f t="shared" si="4"/>
        <v>0</v>
      </c>
      <c r="G148" s="13">
        <f t="shared" si="5"/>
        <v>-1.6968099972041649E-4</v>
      </c>
    </row>
    <row r="149" spans="2:7" x14ac:dyDescent="0.25">
      <c r="B149" s="10">
        <v>38559</v>
      </c>
      <c r="C149" s="2">
        <v>5.27</v>
      </c>
      <c r="D149" s="5">
        <v>10043.299999999999</v>
      </c>
      <c r="F149" s="16">
        <f t="shared" si="4"/>
        <v>0</v>
      </c>
      <c r="G149" s="13">
        <f t="shared" si="5"/>
        <v>2.6155274480637019E-3</v>
      </c>
    </row>
    <row r="150" spans="2:7" x14ac:dyDescent="0.25">
      <c r="B150" s="10">
        <v>38560</v>
      </c>
      <c r="C150" s="2">
        <v>5.25</v>
      </c>
      <c r="D150" s="5">
        <v>10088.700000000001</v>
      </c>
      <c r="F150" s="16">
        <f t="shared" si="4"/>
        <v>-3.7950664136621585E-3</v>
      </c>
      <c r="G150" s="13">
        <f t="shared" si="5"/>
        <v>4.5204265530255456E-3</v>
      </c>
    </row>
    <row r="151" spans="2:7" x14ac:dyDescent="0.25">
      <c r="B151" s="10">
        <v>38561</v>
      </c>
      <c r="C151" s="2">
        <v>5.26</v>
      </c>
      <c r="D151" s="5">
        <v>10128.799999999999</v>
      </c>
      <c r="F151" s="16">
        <f t="shared" si="4"/>
        <v>1.9047619047618642E-3</v>
      </c>
      <c r="G151" s="13">
        <f t="shared" si="5"/>
        <v>3.9747440205376849E-3</v>
      </c>
    </row>
    <row r="152" spans="2:7" x14ac:dyDescent="0.25">
      <c r="B152" s="10">
        <v>38562</v>
      </c>
      <c r="C152" s="2">
        <v>5.26</v>
      </c>
      <c r="D152" s="5">
        <v>10115.6</v>
      </c>
      <c r="F152" s="16">
        <f t="shared" si="4"/>
        <v>0</v>
      </c>
      <c r="G152" s="13">
        <f t="shared" si="5"/>
        <v>-1.3032145960033676E-3</v>
      </c>
    </row>
    <row r="153" spans="2:7" x14ac:dyDescent="0.25">
      <c r="B153" s="10">
        <v>38565</v>
      </c>
      <c r="C153" s="2">
        <v>5.23</v>
      </c>
      <c r="D153" s="5">
        <v>10068.9</v>
      </c>
      <c r="F153" s="16">
        <f t="shared" si="4"/>
        <v>-5.7034220532318179E-3</v>
      </c>
      <c r="G153" s="13">
        <f t="shared" si="5"/>
        <v>-4.6166317371189773E-3</v>
      </c>
    </row>
    <row r="154" spans="2:7" x14ac:dyDescent="0.25">
      <c r="B154" s="10">
        <v>38566</v>
      </c>
      <c r="C154" s="2">
        <v>5.28</v>
      </c>
      <c r="D154" s="5">
        <v>10113.9</v>
      </c>
      <c r="F154" s="16">
        <f t="shared" si="4"/>
        <v>9.5602294455066576E-3</v>
      </c>
      <c r="G154" s="13">
        <f t="shared" si="5"/>
        <v>4.4692071626493465E-3</v>
      </c>
    </row>
    <row r="155" spans="2:7" x14ac:dyDescent="0.25">
      <c r="B155" s="10">
        <v>38567</v>
      </c>
      <c r="C155" s="2">
        <v>5.25</v>
      </c>
      <c r="D155" s="5">
        <v>10149.700000000001</v>
      </c>
      <c r="F155" s="16">
        <f t="shared" si="4"/>
        <v>-5.6818181818182288E-3</v>
      </c>
      <c r="G155" s="13">
        <f t="shared" si="5"/>
        <v>3.539683010510396E-3</v>
      </c>
    </row>
    <row r="156" spans="2:7" x14ac:dyDescent="0.25">
      <c r="B156" s="10">
        <v>38568</v>
      </c>
      <c r="C156" s="2">
        <v>5.21</v>
      </c>
      <c r="D156" s="5">
        <v>10074.299999999999</v>
      </c>
      <c r="F156" s="16">
        <f t="shared" si="4"/>
        <v>-7.619047619047626E-3</v>
      </c>
      <c r="G156" s="13">
        <f t="shared" si="5"/>
        <v>-7.4287909987488746E-3</v>
      </c>
    </row>
    <row r="157" spans="2:7" x14ac:dyDescent="0.25">
      <c r="B157" s="10">
        <v>38569</v>
      </c>
      <c r="C157" s="2">
        <v>5.2</v>
      </c>
      <c r="D157" s="5">
        <v>10045.4</v>
      </c>
      <c r="F157" s="16">
        <f t="shared" si="4"/>
        <v>-1.9193857965450647E-3</v>
      </c>
      <c r="G157" s="13">
        <f t="shared" si="5"/>
        <v>-2.8686856655052596E-3</v>
      </c>
    </row>
    <row r="158" spans="2:7" x14ac:dyDescent="0.25">
      <c r="B158" s="10">
        <v>38572</v>
      </c>
      <c r="C158" s="2">
        <v>5.21</v>
      </c>
      <c r="D158" s="5">
        <v>10115.5</v>
      </c>
      <c r="F158" s="16">
        <f t="shared" si="4"/>
        <v>1.923076923076882E-3</v>
      </c>
      <c r="G158" s="13">
        <f t="shared" si="5"/>
        <v>6.9783184343082767E-3</v>
      </c>
    </row>
    <row r="159" spans="2:7" x14ac:dyDescent="0.25">
      <c r="B159" s="10">
        <v>38573</v>
      </c>
      <c r="C159" s="2">
        <v>5.21</v>
      </c>
      <c r="D159" s="5">
        <v>10145.6</v>
      </c>
      <c r="F159" s="16">
        <f t="shared" si="4"/>
        <v>0</v>
      </c>
      <c r="G159" s="13">
        <f t="shared" si="5"/>
        <v>2.9756314566754352E-3</v>
      </c>
    </row>
    <row r="160" spans="2:7" x14ac:dyDescent="0.25">
      <c r="B160" s="10">
        <v>38574</v>
      </c>
      <c r="C160" s="2">
        <v>5.31</v>
      </c>
      <c r="D160" s="5">
        <v>10229.200000000001</v>
      </c>
      <c r="F160" s="16">
        <f t="shared" si="4"/>
        <v>1.9193857965450988E-2</v>
      </c>
      <c r="G160" s="13">
        <f t="shared" si="5"/>
        <v>8.2400252326131889E-3</v>
      </c>
    </row>
    <row r="161" spans="2:7" x14ac:dyDescent="0.25">
      <c r="B161" s="10">
        <v>38575</v>
      </c>
      <c r="C161" s="2">
        <v>5.31</v>
      </c>
      <c r="D161" s="5">
        <v>10222.1</v>
      </c>
      <c r="F161" s="16">
        <f t="shared" si="4"/>
        <v>0</v>
      </c>
      <c r="G161" s="13">
        <f t="shared" si="5"/>
        <v>-6.9409142454936493E-4</v>
      </c>
    </row>
    <row r="162" spans="2:7" x14ac:dyDescent="0.25">
      <c r="B162" s="10">
        <v>38576</v>
      </c>
      <c r="C162" s="2">
        <v>5.29</v>
      </c>
      <c r="D162" s="5">
        <v>10187.200000000001</v>
      </c>
      <c r="F162" s="16">
        <f t="shared" si="4"/>
        <v>-3.7664783427494492E-3</v>
      </c>
      <c r="G162" s="13">
        <f t="shared" si="5"/>
        <v>-3.4141712563954211E-3</v>
      </c>
    </row>
    <row r="163" spans="2:7" x14ac:dyDescent="0.25">
      <c r="B163" s="10">
        <v>38579</v>
      </c>
      <c r="C163" s="2">
        <v>5.27</v>
      </c>
      <c r="D163" s="5">
        <v>10184.9</v>
      </c>
      <c r="F163" s="16">
        <f t="shared" si="4"/>
        <v>-3.7807183364840192E-3</v>
      </c>
      <c r="G163" s="13">
        <f t="shared" si="5"/>
        <v>-2.2577351971111702E-4</v>
      </c>
    </row>
    <row r="164" spans="2:7" x14ac:dyDescent="0.25">
      <c r="B164" s="10">
        <v>38580</v>
      </c>
      <c r="C164" s="2">
        <v>5.26</v>
      </c>
      <c r="D164" s="5">
        <v>10139.799999999999</v>
      </c>
      <c r="F164" s="16">
        <f t="shared" si="4"/>
        <v>-1.8975332068310792E-3</v>
      </c>
      <c r="G164" s="13">
        <f t="shared" si="5"/>
        <v>-4.4281239874716851E-3</v>
      </c>
    </row>
    <row r="165" spans="2:7" x14ac:dyDescent="0.25">
      <c r="B165" s="10">
        <v>38581</v>
      </c>
      <c r="C165" s="2">
        <v>5.25</v>
      </c>
      <c r="D165" s="5">
        <v>10094.1</v>
      </c>
      <c r="F165" s="16">
        <f t="shared" si="4"/>
        <v>-1.901140684410606E-3</v>
      </c>
      <c r="G165" s="13">
        <f t="shared" si="5"/>
        <v>-4.5069922483677105E-3</v>
      </c>
    </row>
    <row r="166" spans="2:7" x14ac:dyDescent="0.25">
      <c r="B166" s="10">
        <v>38582</v>
      </c>
      <c r="C166" s="2">
        <v>5.24</v>
      </c>
      <c r="D166" s="5">
        <v>10037.9</v>
      </c>
      <c r="F166" s="16">
        <f t="shared" si="4"/>
        <v>-1.9047619047618642E-3</v>
      </c>
      <c r="G166" s="13">
        <f t="shared" si="5"/>
        <v>-5.56760880118096E-3</v>
      </c>
    </row>
    <row r="167" spans="2:7" x14ac:dyDescent="0.25">
      <c r="B167" s="10">
        <v>38583</v>
      </c>
      <c r="C167" s="2">
        <v>5.29</v>
      </c>
      <c r="D167" s="5">
        <v>10132.9</v>
      </c>
      <c r="F167" s="16">
        <f t="shared" si="4"/>
        <v>9.5419847328243931E-3</v>
      </c>
      <c r="G167" s="13">
        <f t="shared" si="5"/>
        <v>9.4641309437232899E-3</v>
      </c>
    </row>
    <row r="168" spans="2:7" x14ac:dyDescent="0.25">
      <c r="B168" s="10">
        <v>38586</v>
      </c>
      <c r="C168" s="2">
        <v>5.29</v>
      </c>
      <c r="D168" s="5">
        <v>10174.799999999999</v>
      </c>
      <c r="F168" s="16">
        <f t="shared" si="4"/>
        <v>0</v>
      </c>
      <c r="G168" s="13">
        <f t="shared" si="5"/>
        <v>4.1350452486454657E-3</v>
      </c>
    </row>
    <row r="169" spans="2:7" x14ac:dyDescent="0.25">
      <c r="B169" s="10">
        <v>38587</v>
      </c>
      <c r="C169" s="2">
        <v>5.25</v>
      </c>
      <c r="D169" s="5">
        <v>10104.1</v>
      </c>
      <c r="F169" s="16">
        <f t="shared" si="4"/>
        <v>-7.5614366729678702E-3</v>
      </c>
      <c r="G169" s="13">
        <f t="shared" si="5"/>
        <v>-6.9485395290324048E-3</v>
      </c>
    </row>
    <row r="170" spans="2:7" x14ac:dyDescent="0.25">
      <c r="B170" s="10">
        <v>38588</v>
      </c>
      <c r="C170" s="2">
        <v>5.24</v>
      </c>
      <c r="D170" s="5">
        <v>10078.9</v>
      </c>
      <c r="F170" s="16">
        <f t="shared" si="4"/>
        <v>-1.9047619047618642E-3</v>
      </c>
      <c r="G170" s="13">
        <f t="shared" si="5"/>
        <v>-2.4940370740591171E-3</v>
      </c>
    </row>
    <row r="171" spans="2:7" x14ac:dyDescent="0.25">
      <c r="B171" s="10">
        <v>38589</v>
      </c>
      <c r="C171" s="2">
        <v>5.21</v>
      </c>
      <c r="D171" s="5">
        <v>9983.2000000000007</v>
      </c>
      <c r="F171" s="16">
        <f t="shared" si="4"/>
        <v>-5.7251908396947033E-3</v>
      </c>
      <c r="G171" s="13">
        <f t="shared" si="5"/>
        <v>-9.4950837889054267E-3</v>
      </c>
    </row>
    <row r="172" spans="2:7" x14ac:dyDescent="0.25">
      <c r="B172" s="10">
        <v>38590</v>
      </c>
      <c r="C172" s="2">
        <v>5.18</v>
      </c>
      <c r="D172" s="5">
        <v>9904.7999999999993</v>
      </c>
      <c r="F172" s="16">
        <f t="shared" si="4"/>
        <v>-5.7581573896353646E-3</v>
      </c>
      <c r="G172" s="13">
        <f t="shared" si="5"/>
        <v>-7.8531933648530988E-3</v>
      </c>
    </row>
    <row r="173" spans="2:7" x14ac:dyDescent="0.25">
      <c r="B173" s="10">
        <v>38593</v>
      </c>
      <c r="C173" s="2">
        <v>5.16</v>
      </c>
      <c r="D173" s="5">
        <v>9938.5</v>
      </c>
      <c r="F173" s="16">
        <f t="shared" si="4"/>
        <v>-3.8610038610037791E-3</v>
      </c>
      <c r="G173" s="13">
        <f t="shared" si="5"/>
        <v>3.4023907600356121E-3</v>
      </c>
    </row>
    <row r="174" spans="2:7" x14ac:dyDescent="0.25">
      <c r="B174" s="10">
        <v>38594</v>
      </c>
      <c r="C174" s="2">
        <v>5.14</v>
      </c>
      <c r="D174" s="5">
        <v>9922.2999999999993</v>
      </c>
      <c r="F174" s="16">
        <f t="shared" si="4"/>
        <v>-3.8759689922481513E-3</v>
      </c>
      <c r="G174" s="13">
        <f t="shared" si="5"/>
        <v>-1.6300246516074586E-3</v>
      </c>
    </row>
    <row r="175" spans="2:7" x14ac:dyDescent="0.25">
      <c r="B175" s="10">
        <v>38595</v>
      </c>
      <c r="C175" s="2">
        <v>5.22</v>
      </c>
      <c r="D175" s="5">
        <v>10008.9</v>
      </c>
      <c r="F175" s="16">
        <f t="shared" si="4"/>
        <v>1.5564202334630364E-2</v>
      </c>
      <c r="G175" s="13">
        <f t="shared" si="5"/>
        <v>8.7278151235097075E-3</v>
      </c>
    </row>
    <row r="176" spans="2:7" x14ac:dyDescent="0.25">
      <c r="B176" s="10">
        <v>38596</v>
      </c>
      <c r="C176" s="2">
        <v>5.26</v>
      </c>
      <c r="D176" s="5">
        <v>10134.1</v>
      </c>
      <c r="F176" s="16">
        <f t="shared" si="4"/>
        <v>7.662835249042153E-3</v>
      </c>
      <c r="G176" s="13">
        <f t="shared" si="5"/>
        <v>1.2508867108273709E-2</v>
      </c>
    </row>
    <row r="177" spans="2:7" x14ac:dyDescent="0.25">
      <c r="B177" s="10">
        <v>38597</v>
      </c>
      <c r="C177" s="2">
        <v>5.27</v>
      </c>
      <c r="D177" s="5">
        <v>10145</v>
      </c>
      <c r="F177" s="16">
        <f t="shared" si="4"/>
        <v>1.901140684410606E-3</v>
      </c>
      <c r="G177" s="13">
        <f t="shared" si="5"/>
        <v>1.0755765188817591E-3</v>
      </c>
    </row>
    <row r="178" spans="2:7" x14ac:dyDescent="0.25">
      <c r="B178" s="10">
        <v>38600</v>
      </c>
      <c r="C178" s="2">
        <v>5.38</v>
      </c>
      <c r="D178" s="5">
        <v>10250.9</v>
      </c>
      <c r="F178" s="16">
        <f t="shared" si="4"/>
        <v>2.0872865275142378E-2</v>
      </c>
      <c r="G178" s="13">
        <f t="shared" si="5"/>
        <v>1.0438639724001936E-2</v>
      </c>
    </row>
    <row r="179" spans="2:7" x14ac:dyDescent="0.25">
      <c r="B179" s="10">
        <v>38601</v>
      </c>
      <c r="C179" s="2">
        <v>5.51</v>
      </c>
      <c r="D179" s="5">
        <v>10373.200000000001</v>
      </c>
      <c r="F179" s="16">
        <f t="shared" si="4"/>
        <v>2.4163568773234181E-2</v>
      </c>
      <c r="G179" s="13">
        <f t="shared" si="5"/>
        <v>1.1930659746949155E-2</v>
      </c>
    </row>
    <row r="180" spans="2:7" x14ac:dyDescent="0.25">
      <c r="B180" s="10">
        <v>38602</v>
      </c>
      <c r="C180" s="2">
        <v>5.53</v>
      </c>
      <c r="D180" s="5">
        <v>10408</v>
      </c>
      <c r="F180" s="16">
        <f t="shared" si="4"/>
        <v>3.6297640653358372E-3</v>
      </c>
      <c r="G180" s="13">
        <f t="shared" si="5"/>
        <v>3.3547989048701723E-3</v>
      </c>
    </row>
    <row r="181" spans="2:7" x14ac:dyDescent="0.25">
      <c r="B181" s="10">
        <v>38603</v>
      </c>
      <c r="C181" s="2">
        <v>5.53</v>
      </c>
      <c r="D181" s="5">
        <v>10441.200000000001</v>
      </c>
      <c r="F181" s="16">
        <f t="shared" si="4"/>
        <v>0</v>
      </c>
      <c r="G181" s="13">
        <f t="shared" si="5"/>
        <v>3.1898539584935366E-3</v>
      </c>
    </row>
    <row r="182" spans="2:7" x14ac:dyDescent="0.25">
      <c r="B182" s="10">
        <v>38604</v>
      </c>
      <c r="C182" s="2">
        <v>5.56</v>
      </c>
      <c r="D182" s="5">
        <v>10486.6</v>
      </c>
      <c r="F182" s="16">
        <f t="shared" si="4"/>
        <v>5.4249547920432835E-3</v>
      </c>
      <c r="G182" s="13">
        <f t="shared" si="5"/>
        <v>4.348159215415817E-3</v>
      </c>
    </row>
    <row r="183" spans="2:7" x14ac:dyDescent="0.25">
      <c r="B183" s="10">
        <v>38607</v>
      </c>
      <c r="C183" s="2">
        <v>5.58</v>
      </c>
      <c r="D183" s="5">
        <v>10494.7</v>
      </c>
      <c r="F183" s="16">
        <f t="shared" si="4"/>
        <v>3.5971223021583568E-3</v>
      </c>
      <c r="G183" s="13">
        <f t="shared" si="5"/>
        <v>7.72414319226476E-4</v>
      </c>
    </row>
    <row r="184" spans="2:7" x14ac:dyDescent="0.25">
      <c r="B184" s="10">
        <v>38608</v>
      </c>
      <c r="C184" s="2">
        <v>5.59</v>
      </c>
      <c r="D184" s="5">
        <v>10429.799999999999</v>
      </c>
      <c r="F184" s="16">
        <f t="shared" si="4"/>
        <v>1.7921146953404636E-3</v>
      </c>
      <c r="G184" s="13">
        <f t="shared" si="5"/>
        <v>-6.1840738658562374E-3</v>
      </c>
    </row>
    <row r="185" spans="2:7" x14ac:dyDescent="0.25">
      <c r="B185" s="10">
        <v>38609</v>
      </c>
      <c r="C185" s="2">
        <v>5.57</v>
      </c>
      <c r="D185" s="5">
        <v>10459.1</v>
      </c>
      <c r="F185" s="16">
        <f t="shared" si="4"/>
        <v>-3.5778175313058271E-3</v>
      </c>
      <c r="G185" s="13">
        <f t="shared" si="5"/>
        <v>2.8092580874035065E-3</v>
      </c>
    </row>
    <row r="186" spans="2:7" x14ac:dyDescent="0.25">
      <c r="B186" s="10">
        <v>38610</v>
      </c>
      <c r="C186" s="2">
        <v>5.6</v>
      </c>
      <c r="D186" s="5">
        <v>10475.700000000001</v>
      </c>
      <c r="F186" s="16">
        <f t="shared" si="4"/>
        <v>5.3859964093356119E-3</v>
      </c>
      <c r="G186" s="13">
        <f t="shared" si="5"/>
        <v>1.5871346482967334E-3</v>
      </c>
    </row>
    <row r="187" spans="2:7" x14ac:dyDescent="0.25">
      <c r="B187" s="10">
        <v>38611</v>
      </c>
      <c r="C187" s="2">
        <v>5.61</v>
      </c>
      <c r="D187" s="5">
        <v>10532.1</v>
      </c>
      <c r="F187" s="16">
        <f t="shared" si="4"/>
        <v>1.7857142857144064E-3</v>
      </c>
      <c r="G187" s="13">
        <f t="shared" si="5"/>
        <v>5.3838884275036166E-3</v>
      </c>
    </row>
    <row r="188" spans="2:7" x14ac:dyDescent="0.25">
      <c r="B188" s="10">
        <v>38614</v>
      </c>
      <c r="C188" s="2">
        <v>5.61</v>
      </c>
      <c r="D188" s="5">
        <v>10536</v>
      </c>
      <c r="F188" s="16">
        <f t="shared" si="4"/>
        <v>0</v>
      </c>
      <c r="G188" s="13">
        <f t="shared" si="5"/>
        <v>3.7029652206109286E-4</v>
      </c>
    </row>
    <row r="189" spans="2:7" x14ac:dyDescent="0.25">
      <c r="B189" s="10">
        <v>38615</v>
      </c>
      <c r="C189" s="2">
        <v>5.64</v>
      </c>
      <c r="D189" s="5">
        <v>10583.4</v>
      </c>
      <c r="F189" s="16">
        <f t="shared" si="4"/>
        <v>5.3475935828875866E-3</v>
      </c>
      <c r="G189" s="13">
        <f t="shared" si="5"/>
        <v>4.4988610478359564E-3</v>
      </c>
    </row>
    <row r="190" spans="2:7" x14ac:dyDescent="0.25">
      <c r="B190" s="10">
        <v>38616</v>
      </c>
      <c r="C190" s="2">
        <v>5.58</v>
      </c>
      <c r="D190" s="5">
        <v>10500.3</v>
      </c>
      <c r="F190" s="16">
        <f t="shared" si="4"/>
        <v>-1.0638297872340358E-2</v>
      </c>
      <c r="G190" s="13">
        <f t="shared" si="5"/>
        <v>-7.8519190430296846E-3</v>
      </c>
    </row>
    <row r="191" spans="2:7" x14ac:dyDescent="0.25">
      <c r="B191" s="10">
        <v>38617</v>
      </c>
      <c r="C191" s="2">
        <v>5.59</v>
      </c>
      <c r="D191" s="5">
        <v>10536.6</v>
      </c>
      <c r="F191" s="16">
        <f t="shared" si="4"/>
        <v>1.7921146953404636E-3</v>
      </c>
      <c r="G191" s="13">
        <f t="shared" si="5"/>
        <v>3.457044084454834E-3</v>
      </c>
    </row>
    <row r="192" spans="2:7" x14ac:dyDescent="0.25">
      <c r="B192" s="10">
        <v>38618</v>
      </c>
      <c r="C192" s="2">
        <v>5.69</v>
      </c>
      <c r="D192" s="5">
        <v>10631.2</v>
      </c>
      <c r="F192" s="16">
        <f t="shared" si="4"/>
        <v>1.7889087656529613E-2</v>
      </c>
      <c r="G192" s="13">
        <f t="shared" si="5"/>
        <v>8.9782282709792872E-3</v>
      </c>
    </row>
    <row r="193" spans="2:7" x14ac:dyDescent="0.25">
      <c r="B193" s="10">
        <v>38621</v>
      </c>
      <c r="C193" s="2">
        <v>5.78</v>
      </c>
      <c r="D193" s="5">
        <v>10724.9</v>
      </c>
      <c r="F193" s="16">
        <f t="shared" si="4"/>
        <v>1.5817223198593997E-2</v>
      </c>
      <c r="G193" s="13">
        <f t="shared" si="5"/>
        <v>8.8136804876212376E-3</v>
      </c>
    </row>
    <row r="194" spans="2:7" x14ac:dyDescent="0.25">
      <c r="B194" s="10">
        <v>38622</v>
      </c>
      <c r="C194" s="2">
        <v>5.76</v>
      </c>
      <c r="D194" s="5">
        <v>10678.5</v>
      </c>
      <c r="F194" s="16">
        <f t="shared" si="4"/>
        <v>-3.4602076124568273E-3</v>
      </c>
      <c r="G194" s="13">
        <f t="shared" si="5"/>
        <v>-4.3263806655539578E-3</v>
      </c>
    </row>
    <row r="195" spans="2:7" x14ac:dyDescent="0.25">
      <c r="B195" s="10">
        <v>38623</v>
      </c>
      <c r="C195" s="2">
        <v>5.84</v>
      </c>
      <c r="D195" s="5">
        <v>10801.7</v>
      </c>
      <c r="F195" s="16">
        <f t="shared" si="4"/>
        <v>1.3888888888888902E-2</v>
      </c>
      <c r="G195" s="13">
        <f t="shared" si="5"/>
        <v>1.1537200917731959E-2</v>
      </c>
    </row>
    <row r="196" spans="2:7" x14ac:dyDescent="0.25">
      <c r="B196" s="10">
        <v>38624</v>
      </c>
      <c r="C196" s="2">
        <v>5.78</v>
      </c>
      <c r="D196" s="5">
        <v>10780.6</v>
      </c>
      <c r="F196" s="16">
        <f t="shared" si="4"/>
        <v>-1.027397260273966E-2</v>
      </c>
      <c r="G196" s="13">
        <f t="shared" si="5"/>
        <v>-1.9533962246683729E-3</v>
      </c>
    </row>
    <row r="197" spans="2:7" x14ac:dyDescent="0.25">
      <c r="B197" s="10">
        <v>38625</v>
      </c>
      <c r="C197" s="2">
        <v>5.81</v>
      </c>
      <c r="D197" s="5">
        <v>10813.9</v>
      </c>
      <c r="F197" s="16">
        <f t="shared" si="4"/>
        <v>5.1903114186850107E-3</v>
      </c>
      <c r="G197" s="13">
        <f t="shared" si="5"/>
        <v>3.0888818804147514E-3</v>
      </c>
    </row>
    <row r="198" spans="2:7" x14ac:dyDescent="0.25">
      <c r="B198" s="10">
        <v>38628</v>
      </c>
      <c r="C198" s="2">
        <v>5.87</v>
      </c>
      <c r="D198" s="5">
        <v>10880.7</v>
      </c>
      <c r="F198" s="16">
        <f t="shared" si="4"/>
        <v>1.0327022375215232E-2</v>
      </c>
      <c r="G198" s="13">
        <f t="shared" si="5"/>
        <v>6.1772348551402453E-3</v>
      </c>
    </row>
    <row r="199" spans="2:7" x14ac:dyDescent="0.25">
      <c r="B199" s="10">
        <v>38629</v>
      </c>
      <c r="C199" s="2">
        <v>5.92</v>
      </c>
      <c r="D199" s="5">
        <v>10919.2</v>
      </c>
      <c r="F199" s="16">
        <f t="shared" si="4"/>
        <v>8.5178875638841269E-3</v>
      </c>
      <c r="G199" s="13">
        <f t="shared" si="5"/>
        <v>3.5383752883546091E-3</v>
      </c>
    </row>
    <row r="200" spans="2:7" x14ac:dyDescent="0.25">
      <c r="B200" s="10">
        <v>38630</v>
      </c>
      <c r="C200" s="2">
        <v>5.88</v>
      </c>
      <c r="D200" s="5">
        <v>10823.1</v>
      </c>
      <c r="F200" s="16">
        <f t="shared" ref="F200:F263" si="6">(C200-C199)/C199</f>
        <v>-6.7567567567567632E-3</v>
      </c>
      <c r="G200" s="13">
        <f t="shared" ref="G200:G263" si="7">(D200-D199)/D199</f>
        <v>-8.8010110630815774E-3</v>
      </c>
    </row>
    <row r="201" spans="2:7" x14ac:dyDescent="0.25">
      <c r="B201" s="10">
        <v>38631</v>
      </c>
      <c r="C201" s="2">
        <v>5.83</v>
      </c>
      <c r="D201" s="5">
        <v>10750.9</v>
      </c>
      <c r="F201" s="16">
        <f t="shared" si="6"/>
        <v>-8.5034013605441872E-3</v>
      </c>
      <c r="G201" s="13">
        <f t="shared" si="7"/>
        <v>-6.6709168352875542E-3</v>
      </c>
    </row>
    <row r="202" spans="2:7" x14ac:dyDescent="0.25">
      <c r="B202" s="10">
        <v>38632</v>
      </c>
      <c r="C202" s="2">
        <v>5.78</v>
      </c>
      <c r="D202" s="5">
        <v>10732.4</v>
      </c>
      <c r="F202" s="16">
        <f t="shared" si="6"/>
        <v>-8.5763293310462813E-3</v>
      </c>
      <c r="G202" s="13">
        <f t="shared" si="7"/>
        <v>-1.7207861667395288E-3</v>
      </c>
    </row>
    <row r="203" spans="2:7" x14ac:dyDescent="0.25">
      <c r="B203" s="10">
        <v>38635</v>
      </c>
      <c r="C203" s="2">
        <v>5.78</v>
      </c>
      <c r="D203" s="5">
        <v>10800.6</v>
      </c>
      <c r="F203" s="16">
        <f t="shared" si="6"/>
        <v>0</v>
      </c>
      <c r="G203" s="13">
        <f t="shared" si="7"/>
        <v>6.3545898401103883E-3</v>
      </c>
    </row>
    <row r="204" spans="2:7" x14ac:dyDescent="0.25">
      <c r="B204" s="10">
        <v>38636</v>
      </c>
      <c r="C204" s="2">
        <v>5.75</v>
      </c>
      <c r="D204" s="5">
        <v>10810.2</v>
      </c>
      <c r="F204" s="16">
        <f t="shared" si="6"/>
        <v>-5.1903114186851642E-3</v>
      </c>
      <c r="G204" s="13">
        <f t="shared" si="7"/>
        <v>8.8883950891620496E-4</v>
      </c>
    </row>
    <row r="205" spans="2:7" x14ac:dyDescent="0.25">
      <c r="B205" s="10">
        <v>38637</v>
      </c>
      <c r="C205" s="2">
        <v>5.68</v>
      </c>
      <c r="D205" s="5">
        <v>10721.8</v>
      </c>
      <c r="F205" s="16">
        <f t="shared" si="6"/>
        <v>-1.2173913043478311E-2</v>
      </c>
      <c r="G205" s="13">
        <f t="shared" si="7"/>
        <v>-8.1774620266046368E-3</v>
      </c>
    </row>
    <row r="206" spans="2:7" x14ac:dyDescent="0.25">
      <c r="B206" s="10">
        <v>38638</v>
      </c>
      <c r="C206" s="2">
        <v>5.63</v>
      </c>
      <c r="D206" s="5">
        <v>10567.1</v>
      </c>
      <c r="F206" s="16">
        <f t="shared" si="6"/>
        <v>-8.8028169014084199E-3</v>
      </c>
      <c r="G206" s="13">
        <f t="shared" si="7"/>
        <v>-1.4428547445391531E-2</v>
      </c>
    </row>
    <row r="207" spans="2:7" x14ac:dyDescent="0.25">
      <c r="B207" s="10">
        <v>38639</v>
      </c>
      <c r="C207" s="2">
        <v>5.66</v>
      </c>
      <c r="D207" s="5">
        <v>10629.3</v>
      </c>
      <c r="F207" s="16">
        <f t="shared" si="6"/>
        <v>5.3285968028419627E-3</v>
      </c>
      <c r="G207" s="13">
        <f t="shared" si="7"/>
        <v>5.8861939415732704E-3</v>
      </c>
    </row>
    <row r="208" spans="2:7" x14ac:dyDescent="0.25">
      <c r="B208" s="10">
        <v>38642</v>
      </c>
      <c r="C208" s="2">
        <v>5.62</v>
      </c>
      <c r="D208" s="5">
        <v>10629.5</v>
      </c>
      <c r="F208" s="16">
        <f t="shared" si="6"/>
        <v>-7.0671378091872851E-3</v>
      </c>
      <c r="G208" s="13">
        <f t="shared" si="7"/>
        <v>1.8815914500552964E-5</v>
      </c>
    </row>
    <row r="209" spans="2:7" x14ac:dyDescent="0.25">
      <c r="B209" s="10">
        <v>38643</v>
      </c>
      <c r="C209" s="2">
        <v>5.6</v>
      </c>
      <c r="D209" s="5">
        <v>10529.9</v>
      </c>
      <c r="F209" s="16">
        <f t="shared" si="6"/>
        <v>-3.5587188612100466E-3</v>
      </c>
      <c r="G209" s="13">
        <f t="shared" si="7"/>
        <v>-9.3701491133167478E-3</v>
      </c>
    </row>
    <row r="210" spans="2:7" x14ac:dyDescent="0.25">
      <c r="B210" s="10">
        <v>38644</v>
      </c>
      <c r="C210" s="2">
        <v>5.57</v>
      </c>
      <c r="D210" s="5">
        <v>10402.5</v>
      </c>
      <c r="F210" s="16">
        <f t="shared" si="6"/>
        <v>-5.3571428571427436E-3</v>
      </c>
      <c r="G210" s="13">
        <f t="shared" si="7"/>
        <v>-1.2098880331247177E-2</v>
      </c>
    </row>
    <row r="211" spans="2:7" x14ac:dyDescent="0.25">
      <c r="B211" s="10">
        <v>38645</v>
      </c>
      <c r="C211" s="2">
        <v>5.58</v>
      </c>
      <c r="D211" s="5">
        <v>10382.299999999999</v>
      </c>
      <c r="F211" s="16">
        <f t="shared" si="6"/>
        <v>1.7953321364452041E-3</v>
      </c>
      <c r="G211" s="13">
        <f t="shared" si="7"/>
        <v>-1.9418409036290052E-3</v>
      </c>
    </row>
    <row r="212" spans="2:7" x14ac:dyDescent="0.25">
      <c r="B212" s="10">
        <v>38646</v>
      </c>
      <c r="C212" s="2">
        <v>5.56</v>
      </c>
      <c r="D212" s="5">
        <v>10368.799999999999</v>
      </c>
      <c r="F212" s="16">
        <f t="shared" si="6"/>
        <v>-3.5842293906810864E-3</v>
      </c>
      <c r="G212" s="13">
        <f t="shared" si="7"/>
        <v>-1.3002899164924922E-3</v>
      </c>
    </row>
    <row r="213" spans="2:7" x14ac:dyDescent="0.25">
      <c r="B213" s="10">
        <v>38649</v>
      </c>
      <c r="C213" s="2">
        <v>5.61</v>
      </c>
      <c r="D213" s="5">
        <v>10534.5</v>
      </c>
      <c r="F213" s="16">
        <f t="shared" si="6"/>
        <v>8.9928057553958114E-3</v>
      </c>
      <c r="G213" s="13">
        <f t="shared" si="7"/>
        <v>1.598063421032335E-2</v>
      </c>
    </row>
    <row r="214" spans="2:7" x14ac:dyDescent="0.25">
      <c r="B214" s="10">
        <v>38650</v>
      </c>
      <c r="C214" s="2">
        <v>5.58</v>
      </c>
      <c r="D214" s="5">
        <v>10476.6</v>
      </c>
      <c r="F214" s="16">
        <f t="shared" si="6"/>
        <v>-5.3475935828877445E-3</v>
      </c>
      <c r="G214" s="13">
        <f t="shared" si="7"/>
        <v>-5.4962266837533472E-3</v>
      </c>
    </row>
    <row r="215" spans="2:7" x14ac:dyDescent="0.25">
      <c r="B215" s="10">
        <v>38651</v>
      </c>
      <c r="C215" s="2">
        <v>5.55</v>
      </c>
      <c r="D215" s="5">
        <v>10473.4</v>
      </c>
      <c r="F215" s="16">
        <f t="shared" si="6"/>
        <v>-5.37634408602155E-3</v>
      </c>
      <c r="G215" s="13">
        <f t="shared" si="7"/>
        <v>-3.0544260542549371E-4</v>
      </c>
    </row>
    <row r="216" spans="2:7" x14ac:dyDescent="0.25">
      <c r="B216" s="10">
        <v>38652</v>
      </c>
      <c r="C216" s="2">
        <v>5.48</v>
      </c>
      <c r="D216" s="5">
        <v>10328.6</v>
      </c>
      <c r="F216" s="16">
        <f t="shared" si="6"/>
        <v>-1.2612612612612505E-2</v>
      </c>
      <c r="G216" s="13">
        <f t="shared" si="7"/>
        <v>-1.3825500792483748E-2</v>
      </c>
    </row>
    <row r="217" spans="2:7" x14ac:dyDescent="0.25">
      <c r="B217" s="10">
        <v>38653</v>
      </c>
      <c r="C217" s="2">
        <v>5.48</v>
      </c>
      <c r="D217" s="5">
        <v>10339.5</v>
      </c>
      <c r="F217" s="16">
        <f t="shared" si="6"/>
        <v>0</v>
      </c>
      <c r="G217" s="13">
        <f t="shared" si="7"/>
        <v>1.0553221152914854E-3</v>
      </c>
    </row>
    <row r="218" spans="2:7" x14ac:dyDescent="0.25">
      <c r="B218" s="10">
        <v>38656</v>
      </c>
      <c r="C218" s="2">
        <v>5.59</v>
      </c>
      <c r="D218" s="5">
        <v>10493.8</v>
      </c>
      <c r="F218" s="16">
        <f t="shared" si="6"/>
        <v>2.0072992700729823E-2</v>
      </c>
      <c r="G218" s="13">
        <f t="shared" si="7"/>
        <v>1.4923352193046016E-2</v>
      </c>
    </row>
    <row r="219" spans="2:7" x14ac:dyDescent="0.25">
      <c r="B219" s="10">
        <v>38657</v>
      </c>
      <c r="C219" s="2">
        <v>5.56</v>
      </c>
      <c r="D219" s="5">
        <v>10427.200000000001</v>
      </c>
      <c r="F219" s="16">
        <f t="shared" si="6"/>
        <v>-5.3667262969588998E-3</v>
      </c>
      <c r="G219" s="13">
        <f t="shared" si="7"/>
        <v>-6.3466046618001629E-3</v>
      </c>
    </row>
    <row r="220" spans="2:7" x14ac:dyDescent="0.25">
      <c r="B220" s="10">
        <v>38658</v>
      </c>
      <c r="C220" s="2">
        <v>5.52</v>
      </c>
      <c r="D220" s="5">
        <v>10424.5</v>
      </c>
      <c r="F220" s="16">
        <f t="shared" si="6"/>
        <v>-7.1942446043165541E-3</v>
      </c>
      <c r="G220" s="13">
        <f t="shared" si="7"/>
        <v>-2.5893816173092754E-4</v>
      </c>
    </row>
    <row r="221" spans="2:7" x14ac:dyDescent="0.25">
      <c r="B221" s="10">
        <v>38659</v>
      </c>
      <c r="C221" s="2">
        <v>5.54</v>
      </c>
      <c r="D221" s="5">
        <v>10476.9</v>
      </c>
      <c r="F221" s="16">
        <f t="shared" si="6"/>
        <v>3.6231884057971852E-3</v>
      </c>
      <c r="G221" s="13">
        <f t="shared" si="7"/>
        <v>5.0266199817736714E-3</v>
      </c>
    </row>
    <row r="222" spans="2:7" x14ac:dyDescent="0.25">
      <c r="B222" s="10">
        <v>38660</v>
      </c>
      <c r="C222" s="2">
        <v>5.54</v>
      </c>
      <c r="D222" s="5">
        <v>10412.299999999999</v>
      </c>
      <c r="F222" s="16">
        <f t="shared" si="6"/>
        <v>0</v>
      </c>
      <c r="G222" s="13">
        <f t="shared" si="7"/>
        <v>-6.1659460336550287E-3</v>
      </c>
    </row>
    <row r="223" spans="2:7" x14ac:dyDescent="0.25">
      <c r="B223" s="10">
        <v>38663</v>
      </c>
      <c r="C223" s="2">
        <v>5.54</v>
      </c>
      <c r="D223" s="5">
        <v>10420.9</v>
      </c>
      <c r="F223" s="16">
        <f t="shared" si="6"/>
        <v>0</v>
      </c>
      <c r="G223" s="13">
        <f t="shared" si="7"/>
        <v>8.2594623666244391E-4</v>
      </c>
    </row>
    <row r="224" spans="2:7" x14ac:dyDescent="0.25">
      <c r="B224" s="10">
        <v>38664</v>
      </c>
      <c r="C224" s="2">
        <v>5.5</v>
      </c>
      <c r="D224" s="5">
        <v>10440.200000000001</v>
      </c>
      <c r="F224" s="16">
        <f t="shared" si="6"/>
        <v>-7.2202166064982013E-3</v>
      </c>
      <c r="G224" s="13">
        <f t="shared" si="7"/>
        <v>1.8520473279660195E-3</v>
      </c>
    </row>
    <row r="225" spans="2:7" x14ac:dyDescent="0.25">
      <c r="B225" s="10">
        <v>38665</v>
      </c>
      <c r="C225" s="2">
        <v>5.52</v>
      </c>
      <c r="D225" s="5">
        <v>10456.299999999999</v>
      </c>
      <c r="F225" s="16">
        <f t="shared" si="6"/>
        <v>3.6363636363635587E-3</v>
      </c>
      <c r="G225" s="13">
        <f t="shared" si="7"/>
        <v>1.5421160514165E-3</v>
      </c>
    </row>
    <row r="226" spans="2:7" x14ac:dyDescent="0.25">
      <c r="B226" s="10">
        <v>38666</v>
      </c>
      <c r="C226" s="2">
        <v>5.53</v>
      </c>
      <c r="D226" s="5">
        <v>10438.4</v>
      </c>
      <c r="F226" s="16">
        <f t="shared" si="6"/>
        <v>1.811594202898673E-3</v>
      </c>
      <c r="G226" s="13">
        <f t="shared" si="7"/>
        <v>-1.7118866138117342E-3</v>
      </c>
    </row>
    <row r="227" spans="2:7" x14ac:dyDescent="0.25">
      <c r="B227" s="10">
        <v>38667</v>
      </c>
      <c r="C227" s="2">
        <v>5.58</v>
      </c>
      <c r="D227" s="5">
        <v>10510.3</v>
      </c>
      <c r="F227" s="16">
        <f t="shared" si="6"/>
        <v>9.0415913200723001E-3</v>
      </c>
      <c r="G227" s="13">
        <f t="shared" si="7"/>
        <v>6.8880288166768503E-3</v>
      </c>
    </row>
    <row r="228" spans="2:7" x14ac:dyDescent="0.25">
      <c r="B228" s="10">
        <v>38670</v>
      </c>
      <c r="C228" s="2">
        <v>5.6</v>
      </c>
      <c r="D228" s="5">
        <v>10504.6</v>
      </c>
      <c r="F228" s="16">
        <f t="shared" si="6"/>
        <v>3.5842293906809273E-3</v>
      </c>
      <c r="G228" s="13">
        <f t="shared" si="7"/>
        <v>-5.4232514771214034E-4</v>
      </c>
    </row>
    <row r="229" spans="2:7" x14ac:dyDescent="0.25">
      <c r="B229" s="10">
        <v>38671</v>
      </c>
      <c r="C229" s="2">
        <v>5.59</v>
      </c>
      <c r="D229" s="5">
        <v>10456.299999999999</v>
      </c>
      <c r="F229" s="16">
        <f t="shared" si="6"/>
        <v>-1.7857142857142477E-3</v>
      </c>
      <c r="G229" s="13">
        <f t="shared" si="7"/>
        <v>-4.5979856443844683E-3</v>
      </c>
    </row>
    <row r="230" spans="2:7" x14ac:dyDescent="0.25">
      <c r="B230" s="10">
        <v>38672</v>
      </c>
      <c r="C230" s="2">
        <v>5.58</v>
      </c>
      <c r="D230" s="5">
        <v>10391.700000000001</v>
      </c>
      <c r="F230" s="16">
        <f t="shared" si="6"/>
        <v>-1.7889087656529135E-3</v>
      </c>
      <c r="G230" s="13">
        <f t="shared" si="7"/>
        <v>-6.1780935895104916E-3</v>
      </c>
    </row>
    <row r="231" spans="2:7" x14ac:dyDescent="0.25">
      <c r="B231" s="10">
        <v>38673</v>
      </c>
      <c r="C231" s="2">
        <v>5.61</v>
      </c>
      <c r="D231" s="5">
        <v>10445.200000000001</v>
      </c>
      <c r="F231" s="16">
        <f t="shared" si="6"/>
        <v>5.37634408602155E-3</v>
      </c>
      <c r="G231" s="13">
        <f t="shared" si="7"/>
        <v>5.1483395402099749E-3</v>
      </c>
    </row>
    <row r="232" spans="2:7" x14ac:dyDescent="0.25">
      <c r="B232" s="10">
        <v>38674</v>
      </c>
      <c r="C232" s="2">
        <v>5.61</v>
      </c>
      <c r="D232" s="5">
        <v>10527.1</v>
      </c>
      <c r="F232" s="16">
        <f t="shared" si="6"/>
        <v>0</v>
      </c>
      <c r="G232" s="13">
        <f t="shared" si="7"/>
        <v>7.840922146057484E-3</v>
      </c>
    </row>
    <row r="233" spans="2:7" x14ac:dyDescent="0.25">
      <c r="B233" s="10">
        <v>38677</v>
      </c>
      <c r="C233" s="2">
        <v>5.6</v>
      </c>
      <c r="D233" s="5">
        <v>10535.1</v>
      </c>
      <c r="F233" s="16">
        <f t="shared" si="6"/>
        <v>-1.7825311942960204E-3</v>
      </c>
      <c r="G233" s="13">
        <f t="shared" si="7"/>
        <v>7.5994338421787573E-4</v>
      </c>
    </row>
    <row r="234" spans="2:7" x14ac:dyDescent="0.25">
      <c r="B234" s="10">
        <v>38678</v>
      </c>
      <c r="C234" s="2">
        <v>5.55</v>
      </c>
      <c r="D234" s="5">
        <v>10522.9</v>
      </c>
      <c r="F234" s="16">
        <f t="shared" si="6"/>
        <v>-8.9285714285713969E-3</v>
      </c>
      <c r="G234" s="13">
        <f t="shared" si="7"/>
        <v>-1.1580336209433919E-3</v>
      </c>
    </row>
    <row r="235" spans="2:7" x14ac:dyDescent="0.25">
      <c r="B235" s="10">
        <v>38679</v>
      </c>
      <c r="C235" s="2">
        <v>5.62</v>
      </c>
      <c r="D235" s="5">
        <v>10626.7</v>
      </c>
      <c r="F235" s="16">
        <f t="shared" si="6"/>
        <v>1.2612612612612664E-2</v>
      </c>
      <c r="G235" s="13">
        <f t="shared" si="7"/>
        <v>9.8642009332029282E-3</v>
      </c>
    </row>
    <row r="236" spans="2:7" x14ac:dyDescent="0.25">
      <c r="B236" s="10">
        <v>38680</v>
      </c>
      <c r="C236" s="2">
        <v>5.64</v>
      </c>
      <c r="D236" s="5">
        <v>10634.2</v>
      </c>
      <c r="F236" s="16">
        <f t="shared" si="6"/>
        <v>3.5587188612098883E-3</v>
      </c>
      <c r="G236" s="13">
        <f t="shared" si="7"/>
        <v>7.0576942983240326E-4</v>
      </c>
    </row>
    <row r="237" spans="2:7" x14ac:dyDescent="0.25">
      <c r="B237" s="10">
        <v>38681</v>
      </c>
      <c r="C237" s="2">
        <v>5.64</v>
      </c>
      <c r="D237" s="5">
        <v>10656.3</v>
      </c>
      <c r="F237" s="16">
        <f t="shared" si="6"/>
        <v>0</v>
      </c>
      <c r="G237" s="13">
        <f t="shared" si="7"/>
        <v>2.0782005228412617E-3</v>
      </c>
    </row>
    <row r="238" spans="2:7" x14ac:dyDescent="0.25">
      <c r="B238" s="10">
        <v>38684</v>
      </c>
      <c r="C238" s="2">
        <v>5.64</v>
      </c>
      <c r="D238" s="5">
        <v>10618.8</v>
      </c>
      <c r="F238" s="16">
        <f t="shared" si="6"/>
        <v>0</v>
      </c>
      <c r="G238" s="13">
        <f t="shared" si="7"/>
        <v>-3.5190450719292817E-3</v>
      </c>
    </row>
    <row r="239" spans="2:7" x14ac:dyDescent="0.25">
      <c r="B239" s="10">
        <v>38685</v>
      </c>
      <c r="C239" s="2">
        <v>5.65</v>
      </c>
      <c r="D239" s="5">
        <v>10620.1</v>
      </c>
      <c r="F239" s="16">
        <f t="shared" si="6"/>
        <v>1.7730496453901908E-3</v>
      </c>
      <c r="G239" s="13">
        <f t="shared" si="7"/>
        <v>1.2242437940267182E-4</v>
      </c>
    </row>
    <row r="240" spans="2:7" x14ac:dyDescent="0.25">
      <c r="B240" s="10">
        <v>38686</v>
      </c>
      <c r="C240" s="2">
        <v>5.59</v>
      </c>
      <c r="D240" s="5">
        <v>10557.8</v>
      </c>
      <c r="F240" s="16">
        <f t="shared" si="6"/>
        <v>-1.0619469026548759E-2</v>
      </c>
      <c r="G240" s="13">
        <f t="shared" si="7"/>
        <v>-5.8662347812168522E-3</v>
      </c>
    </row>
    <row r="241" spans="2:7" x14ac:dyDescent="0.25">
      <c r="B241" s="10">
        <v>38687</v>
      </c>
      <c r="C241" s="2">
        <v>5.63</v>
      </c>
      <c r="D241" s="5">
        <v>10678.7</v>
      </c>
      <c r="F241" s="16">
        <f t="shared" si="6"/>
        <v>7.1556350626118129E-3</v>
      </c>
      <c r="G241" s="13">
        <f t="shared" si="7"/>
        <v>1.1451249313304046E-2</v>
      </c>
    </row>
    <row r="242" spans="2:7" x14ac:dyDescent="0.25">
      <c r="B242" s="10">
        <v>38688</v>
      </c>
      <c r="C242" s="2">
        <v>5.63</v>
      </c>
      <c r="D242" s="5">
        <v>10649.8</v>
      </c>
      <c r="F242" s="16">
        <f t="shared" si="6"/>
        <v>0</v>
      </c>
      <c r="G242" s="13">
        <f t="shared" si="7"/>
        <v>-2.7063219305722094E-3</v>
      </c>
    </row>
    <row r="243" spans="2:7" x14ac:dyDescent="0.25">
      <c r="B243" s="10">
        <v>38691</v>
      </c>
      <c r="C243" s="2">
        <v>5.6</v>
      </c>
      <c r="D243" s="5">
        <v>10532.1</v>
      </c>
      <c r="F243" s="16">
        <f t="shared" si="6"/>
        <v>-5.3285968028419627E-3</v>
      </c>
      <c r="G243" s="13">
        <f t="shared" si="7"/>
        <v>-1.1051850738980911E-2</v>
      </c>
    </row>
    <row r="244" spans="2:7" x14ac:dyDescent="0.25">
      <c r="B244" s="10">
        <v>38692</v>
      </c>
      <c r="C244" s="2">
        <v>5.63</v>
      </c>
      <c r="D244" s="5">
        <v>10539.3</v>
      </c>
      <c r="F244" s="16">
        <f t="shared" si="6"/>
        <v>5.3571428571429023E-3</v>
      </c>
      <c r="G244" s="13">
        <f t="shared" si="7"/>
        <v>6.8362434842043928E-4</v>
      </c>
    </row>
    <row r="245" spans="2:7" x14ac:dyDescent="0.25">
      <c r="B245" s="10">
        <v>38693</v>
      </c>
      <c r="C245" s="2">
        <v>5.65</v>
      </c>
      <c r="D245" s="5">
        <v>10506.6</v>
      </c>
      <c r="F245" s="16">
        <f t="shared" si="6"/>
        <v>3.552397868561361E-3</v>
      </c>
      <c r="G245" s="13">
        <f t="shared" si="7"/>
        <v>-3.1026728530356771E-3</v>
      </c>
    </row>
    <row r="246" spans="2:7" x14ac:dyDescent="0.25">
      <c r="B246" s="10">
        <v>38694</v>
      </c>
      <c r="C246" s="2">
        <v>5.64</v>
      </c>
      <c r="D246" s="5">
        <v>10495.8</v>
      </c>
      <c r="F246" s="16">
        <f t="shared" si="6"/>
        <v>-1.7699115044248982E-3</v>
      </c>
      <c r="G246" s="13">
        <f t="shared" si="7"/>
        <v>-1.0279253040946729E-3</v>
      </c>
    </row>
    <row r="247" spans="2:7" x14ac:dyDescent="0.25">
      <c r="B247" s="10">
        <v>38695</v>
      </c>
      <c r="C247" s="2">
        <v>5.61</v>
      </c>
      <c r="D247" s="5">
        <v>10489.3</v>
      </c>
      <c r="F247" s="16">
        <f t="shared" si="6"/>
        <v>-5.3191489361700999E-3</v>
      </c>
      <c r="G247" s="13">
        <f t="shared" si="7"/>
        <v>-6.1929533718249206E-4</v>
      </c>
    </row>
    <row r="248" spans="2:7" x14ac:dyDescent="0.25">
      <c r="B248" s="10">
        <v>38698</v>
      </c>
      <c r="C248" s="2">
        <v>5.63</v>
      </c>
      <c r="D248" s="5">
        <v>10540</v>
      </c>
      <c r="F248" s="16">
        <f t="shared" si="6"/>
        <v>3.5650623885917243E-3</v>
      </c>
      <c r="G248" s="13">
        <f t="shared" si="7"/>
        <v>4.8334969921730456E-3</v>
      </c>
    </row>
    <row r="249" spans="2:7" x14ac:dyDescent="0.25">
      <c r="B249" s="10">
        <v>38699</v>
      </c>
      <c r="C249" s="2">
        <v>5.58</v>
      </c>
      <c r="D249" s="5">
        <v>10533.6</v>
      </c>
      <c r="F249" s="16">
        <f t="shared" si="6"/>
        <v>-8.8809946714031654E-3</v>
      </c>
      <c r="G249" s="13">
        <f t="shared" si="7"/>
        <v>-6.0721062618592371E-4</v>
      </c>
    </row>
    <row r="250" spans="2:7" x14ac:dyDescent="0.25">
      <c r="B250" s="10">
        <v>38700</v>
      </c>
      <c r="C250" s="2">
        <v>5.6</v>
      </c>
      <c r="D250" s="5">
        <v>10502.4</v>
      </c>
      <c r="F250" s="16">
        <f t="shared" si="6"/>
        <v>3.5842293906809273E-3</v>
      </c>
      <c r="G250" s="13">
        <f t="shared" si="7"/>
        <v>-2.9619503303714521E-3</v>
      </c>
    </row>
    <row r="251" spans="2:7" x14ac:dyDescent="0.25">
      <c r="B251" s="10">
        <v>38701</v>
      </c>
      <c r="C251" s="2">
        <v>5.58</v>
      </c>
      <c r="D251" s="5">
        <v>10483.5</v>
      </c>
      <c r="F251" s="16">
        <f t="shared" si="6"/>
        <v>-3.5714285714284954E-3</v>
      </c>
      <c r="G251" s="13">
        <f t="shared" si="7"/>
        <v>-1.799588665447863E-3</v>
      </c>
    </row>
    <row r="252" spans="2:7" x14ac:dyDescent="0.25">
      <c r="B252" s="10">
        <v>38702</v>
      </c>
      <c r="C252" s="2">
        <v>5.62</v>
      </c>
      <c r="D252" s="5">
        <v>10555.3</v>
      </c>
      <c r="F252" s="16">
        <f t="shared" si="6"/>
        <v>7.1684587813620132E-3</v>
      </c>
      <c r="G252" s="13">
        <f t="shared" si="7"/>
        <v>6.8488577288118736E-3</v>
      </c>
    </row>
    <row r="253" spans="2:7" x14ac:dyDescent="0.25">
      <c r="B253" s="10">
        <v>38705</v>
      </c>
      <c r="C253" s="2">
        <v>5.59</v>
      </c>
      <c r="D253" s="5">
        <v>10528.3</v>
      </c>
      <c r="F253" s="16">
        <f t="shared" si="6"/>
        <v>-5.338078291814991E-3</v>
      </c>
      <c r="G253" s="13">
        <f t="shared" si="7"/>
        <v>-2.5579566663192902E-3</v>
      </c>
    </row>
    <row r="254" spans="2:7" x14ac:dyDescent="0.25">
      <c r="B254" s="10">
        <v>38706</v>
      </c>
      <c r="C254" s="2">
        <v>5.65</v>
      </c>
      <c r="D254" s="5">
        <v>10572.3</v>
      </c>
      <c r="F254" s="16">
        <f t="shared" si="6"/>
        <v>1.07334525939178E-2</v>
      </c>
      <c r="G254" s="13">
        <f t="shared" si="7"/>
        <v>4.1792122184968134E-3</v>
      </c>
    </row>
    <row r="255" spans="2:7" x14ac:dyDescent="0.25">
      <c r="B255" s="10">
        <v>38707</v>
      </c>
      <c r="C255" s="2">
        <v>5.71</v>
      </c>
      <c r="D255" s="5">
        <v>10682.7</v>
      </c>
      <c r="F255" s="16">
        <f t="shared" si="6"/>
        <v>1.0619469026548603E-2</v>
      </c>
      <c r="G255" s="13">
        <f t="shared" si="7"/>
        <v>1.0442382452257452E-2</v>
      </c>
    </row>
    <row r="256" spans="2:7" x14ac:dyDescent="0.25">
      <c r="B256" s="10">
        <v>38708</v>
      </c>
      <c r="C256" s="2">
        <v>5.74</v>
      </c>
      <c r="D256" s="5">
        <v>10701.3</v>
      </c>
      <c r="F256" s="16">
        <f t="shared" si="6"/>
        <v>5.2539404553415495E-3</v>
      </c>
      <c r="G256" s="13">
        <f t="shared" si="7"/>
        <v>1.7411328596701717E-3</v>
      </c>
    </row>
    <row r="257" spans="2:7" x14ac:dyDescent="0.25">
      <c r="B257" s="10">
        <v>38709</v>
      </c>
      <c r="C257" s="2">
        <v>5.73</v>
      </c>
      <c r="D257" s="5">
        <v>10723.9</v>
      </c>
      <c r="F257" s="16">
        <f t="shared" si="6"/>
        <v>-1.7421602787456073E-3</v>
      </c>
      <c r="G257" s="13">
        <f t="shared" si="7"/>
        <v>2.1118929475858416E-3</v>
      </c>
    </row>
    <row r="258" spans="2:7" x14ac:dyDescent="0.25">
      <c r="B258" s="10">
        <v>38713</v>
      </c>
      <c r="C258" s="2">
        <v>5.78</v>
      </c>
      <c r="D258" s="5">
        <v>10772.7</v>
      </c>
      <c r="F258" s="16">
        <f t="shared" si="6"/>
        <v>8.7260034904013649E-3</v>
      </c>
      <c r="G258" s="13">
        <f t="shared" si="7"/>
        <v>4.5505832766065601E-3</v>
      </c>
    </row>
    <row r="259" spans="2:7" x14ac:dyDescent="0.25">
      <c r="B259" s="10">
        <v>38714</v>
      </c>
      <c r="C259" s="2">
        <v>5.81</v>
      </c>
      <c r="D259" s="5">
        <v>10769.5</v>
      </c>
      <c r="F259" s="16">
        <f t="shared" si="6"/>
        <v>5.1903114186850107E-3</v>
      </c>
      <c r="G259" s="13">
        <f t="shared" si="7"/>
        <v>-2.9704716552031777E-4</v>
      </c>
    </row>
    <row r="260" spans="2:7" x14ac:dyDescent="0.25">
      <c r="B260" s="10">
        <v>38715</v>
      </c>
      <c r="C260" s="2">
        <v>5.81</v>
      </c>
      <c r="D260" s="5">
        <v>10778.1</v>
      </c>
      <c r="F260" s="16">
        <f t="shared" si="6"/>
        <v>0</v>
      </c>
      <c r="G260" s="13">
        <f t="shared" si="7"/>
        <v>7.9855146478484277E-4</v>
      </c>
    </row>
    <row r="261" spans="2:7" x14ac:dyDescent="0.25">
      <c r="B261" s="10">
        <v>38716</v>
      </c>
      <c r="C261" s="2">
        <v>5.77</v>
      </c>
      <c r="D261" s="5">
        <v>10733.9</v>
      </c>
      <c r="F261" s="16">
        <f t="shared" si="6"/>
        <v>-6.8846815834767705E-3</v>
      </c>
      <c r="G261" s="13">
        <f t="shared" si="7"/>
        <v>-4.1009083233594723E-3</v>
      </c>
    </row>
    <row r="262" spans="2:7" x14ac:dyDescent="0.25">
      <c r="B262" s="10">
        <v>38719</v>
      </c>
      <c r="C262" s="2">
        <v>5.7</v>
      </c>
      <c r="D262" s="5">
        <v>10786.7</v>
      </c>
      <c r="F262" s="16">
        <f t="shared" si="6"/>
        <v>-1.2131715771230399E-2</v>
      </c>
      <c r="G262" s="13">
        <f t="shared" si="7"/>
        <v>4.9189949598935235E-3</v>
      </c>
    </row>
    <row r="263" spans="2:7" x14ac:dyDescent="0.25">
      <c r="B263" s="10">
        <v>38720</v>
      </c>
      <c r="C263" s="2">
        <v>5.69</v>
      </c>
      <c r="D263" s="5">
        <v>10818.1</v>
      </c>
      <c r="F263" s="16">
        <f t="shared" si="6"/>
        <v>-1.7543859649122432E-3</v>
      </c>
      <c r="G263" s="13">
        <f t="shared" si="7"/>
        <v>2.9109922404442169E-3</v>
      </c>
    </row>
    <row r="264" spans="2:7" x14ac:dyDescent="0.25">
      <c r="B264" s="10">
        <v>38721</v>
      </c>
      <c r="C264" s="2">
        <v>5.71</v>
      </c>
      <c r="D264" s="5">
        <v>10895.8</v>
      </c>
      <c r="F264" s="16">
        <f t="shared" ref="F264:F327" si="8">(C264-C263)/C263</f>
        <v>3.5149384885763747E-3</v>
      </c>
      <c r="G264" s="13">
        <f t="shared" ref="G264:G327" si="9">(D264-D263)/D263</f>
        <v>7.1824072619035605E-3</v>
      </c>
    </row>
    <row r="265" spans="2:7" x14ac:dyDescent="0.25">
      <c r="B265" s="10">
        <v>38722</v>
      </c>
      <c r="C265" s="2">
        <v>5.68</v>
      </c>
      <c r="D265" s="5">
        <v>10913.6</v>
      </c>
      <c r="F265" s="16">
        <f t="shared" si="8"/>
        <v>-5.2539404553415495E-3</v>
      </c>
      <c r="G265" s="13">
        <f t="shared" si="9"/>
        <v>1.6336570054517421E-3</v>
      </c>
    </row>
    <row r="266" spans="2:7" x14ac:dyDescent="0.25">
      <c r="B266" s="10">
        <v>38726</v>
      </c>
      <c r="C266" s="2">
        <v>5.73</v>
      </c>
      <c r="D266" s="5">
        <v>10962.5</v>
      </c>
      <c r="F266" s="16">
        <f t="shared" si="8"/>
        <v>8.802816901408576E-3</v>
      </c>
      <c r="G266" s="13">
        <f t="shared" si="9"/>
        <v>4.4806479988271182E-3</v>
      </c>
    </row>
    <row r="267" spans="2:7" x14ac:dyDescent="0.25">
      <c r="B267" s="10">
        <v>38727</v>
      </c>
      <c r="C267" s="2">
        <v>5.71</v>
      </c>
      <c r="D267" s="5">
        <v>10869.9</v>
      </c>
      <c r="F267" s="16">
        <f t="shared" si="8"/>
        <v>-3.4904013961606388E-3</v>
      </c>
      <c r="G267" s="13">
        <f t="shared" si="9"/>
        <v>-8.4469783352337843E-3</v>
      </c>
    </row>
    <row r="268" spans="2:7" x14ac:dyDescent="0.25">
      <c r="B268" s="10">
        <v>38728</v>
      </c>
      <c r="C268" s="2">
        <v>5.75</v>
      </c>
      <c r="D268" s="5">
        <v>10966.2</v>
      </c>
      <c r="F268" s="16">
        <f t="shared" si="8"/>
        <v>7.0052539404553476E-3</v>
      </c>
      <c r="G268" s="13">
        <f t="shared" si="9"/>
        <v>8.8593271327244132E-3</v>
      </c>
    </row>
    <row r="269" spans="2:7" x14ac:dyDescent="0.25">
      <c r="B269" s="10">
        <v>38729</v>
      </c>
      <c r="C269" s="2">
        <v>5.73</v>
      </c>
      <c r="D269" s="5">
        <v>10955.8</v>
      </c>
      <c r="F269" s="16">
        <f t="shared" si="8"/>
        <v>-3.4782608695651434E-3</v>
      </c>
      <c r="G269" s="13">
        <f t="shared" si="9"/>
        <v>-9.4836862358897841E-4</v>
      </c>
    </row>
    <row r="270" spans="2:7" x14ac:dyDescent="0.25">
      <c r="B270" s="10">
        <v>38730</v>
      </c>
      <c r="C270" s="2">
        <v>5.69</v>
      </c>
      <c r="D270" s="5">
        <v>10850.7</v>
      </c>
      <c r="F270" s="16">
        <f t="shared" si="8"/>
        <v>-6.9808027923211223E-3</v>
      </c>
      <c r="G270" s="13">
        <f t="shared" si="9"/>
        <v>-9.593092243377805E-3</v>
      </c>
    </row>
    <row r="271" spans="2:7" x14ac:dyDescent="0.25">
      <c r="B271" s="10">
        <v>38733</v>
      </c>
      <c r="C271" s="2">
        <v>5.72</v>
      </c>
      <c r="D271" s="5">
        <v>10898.4</v>
      </c>
      <c r="F271" s="16">
        <f t="shared" si="8"/>
        <v>5.2724077328645622E-3</v>
      </c>
      <c r="G271" s="13">
        <f t="shared" si="9"/>
        <v>4.3960297492326673E-3</v>
      </c>
    </row>
    <row r="272" spans="2:7" x14ac:dyDescent="0.25">
      <c r="B272" s="10">
        <v>38734</v>
      </c>
      <c r="C272" s="2">
        <v>5.66</v>
      </c>
      <c r="D272" s="5">
        <v>10806.3</v>
      </c>
      <c r="F272" s="16">
        <f t="shared" si="8"/>
        <v>-1.0489510489510422E-2</v>
      </c>
      <c r="G272" s="13">
        <f t="shared" si="9"/>
        <v>-8.450781766130842E-3</v>
      </c>
    </row>
    <row r="273" spans="2:7" x14ac:dyDescent="0.25">
      <c r="B273" s="10">
        <v>38735</v>
      </c>
      <c r="C273" s="2">
        <v>5.62</v>
      </c>
      <c r="D273" s="5">
        <v>10708.1</v>
      </c>
      <c r="F273" s="16">
        <f t="shared" si="8"/>
        <v>-7.0671378091872851E-3</v>
      </c>
      <c r="G273" s="13">
        <f t="shared" si="9"/>
        <v>-9.08729167245023E-3</v>
      </c>
    </row>
    <row r="274" spans="2:7" x14ac:dyDescent="0.25">
      <c r="B274" s="10">
        <v>38736</v>
      </c>
      <c r="C274" s="2">
        <v>5.73</v>
      </c>
      <c r="D274" s="5">
        <v>10821.5</v>
      </c>
      <c r="F274" s="16">
        <f t="shared" si="8"/>
        <v>1.9572953736654859E-2</v>
      </c>
      <c r="G274" s="13">
        <f t="shared" si="9"/>
        <v>1.0590114025830879E-2</v>
      </c>
    </row>
    <row r="275" spans="2:7" x14ac:dyDescent="0.25">
      <c r="B275" s="10">
        <v>38737</v>
      </c>
      <c r="C275" s="2">
        <v>5.69</v>
      </c>
      <c r="D275" s="5">
        <v>10740.9</v>
      </c>
      <c r="F275" s="16">
        <f t="shared" si="8"/>
        <v>-6.9808027923211223E-3</v>
      </c>
      <c r="G275" s="13">
        <f t="shared" si="9"/>
        <v>-7.4481356558702919E-3</v>
      </c>
    </row>
    <row r="276" spans="2:7" x14ac:dyDescent="0.25">
      <c r="B276" s="10">
        <v>38740</v>
      </c>
      <c r="C276" s="2">
        <v>5.69</v>
      </c>
      <c r="D276" s="5">
        <v>10712.2</v>
      </c>
      <c r="F276" s="16">
        <f t="shared" si="8"/>
        <v>0</v>
      </c>
      <c r="G276" s="13">
        <f t="shared" si="9"/>
        <v>-2.6720293457716681E-3</v>
      </c>
    </row>
    <row r="277" spans="2:7" x14ac:dyDescent="0.25">
      <c r="B277" s="10">
        <v>38741</v>
      </c>
      <c r="C277" s="2">
        <v>5.68</v>
      </c>
      <c r="D277" s="5">
        <v>10665.6</v>
      </c>
      <c r="F277" s="16">
        <f t="shared" si="8"/>
        <v>-1.7574692442883435E-3</v>
      </c>
      <c r="G277" s="13">
        <f t="shared" si="9"/>
        <v>-4.3501801684061496E-3</v>
      </c>
    </row>
    <row r="278" spans="2:7" x14ac:dyDescent="0.25">
      <c r="B278" s="10">
        <v>38742</v>
      </c>
      <c r="C278" s="2">
        <v>5.74</v>
      </c>
      <c r="D278" s="5">
        <v>10824.1</v>
      </c>
      <c r="F278" s="16">
        <f t="shared" si="8"/>
        <v>1.0563380281690229E-2</v>
      </c>
      <c r="G278" s="13">
        <f t="shared" si="9"/>
        <v>1.4860861086108611E-2</v>
      </c>
    </row>
    <row r="279" spans="2:7" x14ac:dyDescent="0.25">
      <c r="B279" s="10">
        <v>38743</v>
      </c>
      <c r="C279" s="2">
        <v>5.79</v>
      </c>
      <c r="D279" s="5">
        <v>10890.2</v>
      </c>
      <c r="F279" s="16">
        <f t="shared" si="8"/>
        <v>8.7108013937281913E-3</v>
      </c>
      <c r="G279" s="13">
        <f t="shared" si="9"/>
        <v>6.1067432858159442E-3</v>
      </c>
    </row>
    <row r="280" spans="2:7" x14ac:dyDescent="0.25">
      <c r="B280" s="10">
        <v>38744</v>
      </c>
      <c r="C280" s="2">
        <v>5.83</v>
      </c>
      <c r="D280" s="5">
        <v>11023.2</v>
      </c>
      <c r="F280" s="16">
        <f t="shared" si="8"/>
        <v>6.9084628670120956E-3</v>
      </c>
      <c r="G280" s="13">
        <f t="shared" si="9"/>
        <v>1.221281519164019E-2</v>
      </c>
    </row>
    <row r="281" spans="2:7" x14ac:dyDescent="0.25">
      <c r="B281" s="10">
        <v>38747</v>
      </c>
      <c r="C281" s="2">
        <v>5.8</v>
      </c>
      <c r="D281" s="5">
        <v>11038</v>
      </c>
      <c r="F281" s="16">
        <f t="shared" si="8"/>
        <v>-5.1457975986278302E-3</v>
      </c>
      <c r="G281" s="13">
        <f t="shared" si="9"/>
        <v>1.342622831845496E-3</v>
      </c>
    </row>
    <row r="282" spans="2:7" x14ac:dyDescent="0.25">
      <c r="B282" s="10">
        <v>38748</v>
      </c>
      <c r="C282" s="2">
        <v>5.86</v>
      </c>
      <c r="D282" s="5">
        <v>11104.3</v>
      </c>
      <c r="F282" s="16">
        <f t="shared" si="8"/>
        <v>1.0344827586206983E-2</v>
      </c>
      <c r="G282" s="13">
        <f t="shared" si="9"/>
        <v>6.0065229208189231E-3</v>
      </c>
    </row>
    <row r="283" spans="2:7" x14ac:dyDescent="0.25">
      <c r="B283" s="10">
        <v>38749</v>
      </c>
      <c r="C283" s="2">
        <v>5.94</v>
      </c>
      <c r="D283" s="5">
        <v>11221.1</v>
      </c>
      <c r="F283" s="16">
        <f t="shared" si="8"/>
        <v>1.3651877133105813E-2</v>
      </c>
      <c r="G283" s="13">
        <f t="shared" si="9"/>
        <v>1.0518447808506713E-2</v>
      </c>
    </row>
    <row r="284" spans="2:7" x14ac:dyDescent="0.25">
      <c r="B284" s="10">
        <v>38750</v>
      </c>
      <c r="C284" s="2">
        <v>5.98</v>
      </c>
      <c r="D284" s="5">
        <v>11136</v>
      </c>
      <c r="F284" s="16">
        <f t="shared" si="8"/>
        <v>6.7340067340067398E-3</v>
      </c>
      <c r="G284" s="13">
        <f t="shared" si="9"/>
        <v>-7.5839267095026653E-3</v>
      </c>
    </row>
    <row r="285" spans="2:7" x14ac:dyDescent="0.25">
      <c r="B285" s="10">
        <v>38751</v>
      </c>
      <c r="C285" s="2">
        <v>6.13</v>
      </c>
      <c r="D285" s="5">
        <v>11175.8</v>
      </c>
      <c r="F285" s="16">
        <f t="shared" si="8"/>
        <v>2.508361204013369E-2</v>
      </c>
      <c r="G285" s="13">
        <f t="shared" si="9"/>
        <v>3.5739942528734978E-3</v>
      </c>
    </row>
    <row r="286" spans="2:7" x14ac:dyDescent="0.25">
      <c r="B286" s="10">
        <v>38754</v>
      </c>
      <c r="C286" s="2">
        <v>6.09</v>
      </c>
      <c r="D286" s="5">
        <v>11187.5</v>
      </c>
      <c r="F286" s="16">
        <f t="shared" si="8"/>
        <v>-6.5252854812398097E-3</v>
      </c>
      <c r="G286" s="13">
        <f t="shared" si="9"/>
        <v>1.0469049195583966E-3</v>
      </c>
    </row>
    <row r="287" spans="2:7" x14ac:dyDescent="0.25">
      <c r="B287" s="10">
        <v>38755</v>
      </c>
      <c r="C287" s="2">
        <v>6.04</v>
      </c>
      <c r="D287" s="5">
        <v>11175.1</v>
      </c>
      <c r="F287" s="16">
        <f t="shared" si="8"/>
        <v>-8.2101806239736983E-3</v>
      </c>
      <c r="G287" s="13">
        <f t="shared" si="9"/>
        <v>-1.1083798882681238E-3</v>
      </c>
    </row>
    <row r="288" spans="2:7" x14ac:dyDescent="0.25">
      <c r="B288" s="10">
        <v>38756</v>
      </c>
      <c r="C288" s="2">
        <v>6.01</v>
      </c>
      <c r="D288" s="5">
        <v>11202.6</v>
      </c>
      <c r="F288" s="16">
        <f t="shared" si="8"/>
        <v>-4.966887417218584E-3</v>
      </c>
      <c r="G288" s="13">
        <f t="shared" si="9"/>
        <v>2.4608280910237939E-3</v>
      </c>
    </row>
    <row r="289" spans="2:7" x14ac:dyDescent="0.25">
      <c r="B289" s="10">
        <v>38757</v>
      </c>
      <c r="C289" s="2">
        <v>6.1</v>
      </c>
      <c r="D289" s="5">
        <v>11344.9</v>
      </c>
      <c r="F289" s="16">
        <f t="shared" si="8"/>
        <v>1.4975041597337747E-2</v>
      </c>
      <c r="G289" s="13">
        <f t="shared" si="9"/>
        <v>1.270240836948559E-2</v>
      </c>
    </row>
    <row r="290" spans="2:7" x14ac:dyDescent="0.25">
      <c r="B290" s="10">
        <v>38758</v>
      </c>
      <c r="C290" s="2">
        <v>6.18</v>
      </c>
      <c r="D290" s="5">
        <v>11312.6</v>
      </c>
      <c r="F290" s="16">
        <f t="shared" si="8"/>
        <v>1.3114754098360668E-2</v>
      </c>
      <c r="G290" s="13">
        <f t="shared" si="9"/>
        <v>-2.8470942890637444E-3</v>
      </c>
    </row>
    <row r="291" spans="2:7" x14ac:dyDescent="0.25">
      <c r="B291" s="10">
        <v>38761</v>
      </c>
      <c r="C291" s="2">
        <v>6.24</v>
      </c>
      <c r="D291" s="5">
        <v>11395.5</v>
      </c>
      <c r="F291" s="16">
        <f t="shared" si="8"/>
        <v>9.7087378640777506E-3</v>
      </c>
      <c r="G291" s="13">
        <f t="shared" si="9"/>
        <v>7.328112016689323E-3</v>
      </c>
    </row>
    <row r="292" spans="2:7" x14ac:dyDescent="0.25">
      <c r="B292" s="10">
        <v>38762</v>
      </c>
      <c r="C292" s="2">
        <v>6.24</v>
      </c>
      <c r="D292" s="5">
        <v>11395.9</v>
      </c>
      <c r="F292" s="16">
        <f t="shared" si="8"/>
        <v>0</v>
      </c>
      <c r="G292" s="13">
        <f t="shared" si="9"/>
        <v>3.5101575183154423E-5</v>
      </c>
    </row>
    <row r="293" spans="2:7" x14ac:dyDescent="0.25">
      <c r="B293" s="10">
        <v>38763</v>
      </c>
      <c r="C293" s="2">
        <v>6.21</v>
      </c>
      <c r="D293" s="5">
        <v>11377.4</v>
      </c>
      <c r="F293" s="16">
        <f t="shared" si="8"/>
        <v>-4.807692307692347E-3</v>
      </c>
      <c r="G293" s="13">
        <f t="shared" si="9"/>
        <v>-1.623390868645741E-3</v>
      </c>
    </row>
    <row r="294" spans="2:7" x14ac:dyDescent="0.25">
      <c r="B294" s="10">
        <v>38764</v>
      </c>
      <c r="C294" s="2">
        <v>6.18</v>
      </c>
      <c r="D294" s="5">
        <v>11447.2</v>
      </c>
      <c r="F294" s="16">
        <f t="shared" si="8"/>
        <v>-4.8309178743961749E-3</v>
      </c>
      <c r="G294" s="13">
        <f t="shared" si="9"/>
        <v>6.1349693251534707E-3</v>
      </c>
    </row>
    <row r="295" spans="2:7" x14ac:dyDescent="0.25">
      <c r="B295" s="10">
        <v>38765</v>
      </c>
      <c r="C295" s="2">
        <v>6.21</v>
      </c>
      <c r="D295" s="5">
        <v>11491.3</v>
      </c>
      <c r="F295" s="16">
        <f t="shared" si="8"/>
        <v>4.8543689320388753E-3</v>
      </c>
      <c r="G295" s="13">
        <f t="shared" si="9"/>
        <v>3.8524704731286727E-3</v>
      </c>
    </row>
    <row r="296" spans="2:7" x14ac:dyDescent="0.25">
      <c r="B296" s="10">
        <v>38768</v>
      </c>
      <c r="C296" s="2">
        <v>6.34</v>
      </c>
      <c r="D296" s="5">
        <v>11535.6</v>
      </c>
      <c r="F296" s="16">
        <f t="shared" si="8"/>
        <v>2.0933977455716568E-2</v>
      </c>
      <c r="G296" s="13">
        <f t="shared" si="9"/>
        <v>3.8550903727168464E-3</v>
      </c>
    </row>
    <row r="297" spans="2:7" x14ac:dyDescent="0.25">
      <c r="B297" s="10">
        <v>38769</v>
      </c>
      <c r="C297" s="2">
        <v>6.73</v>
      </c>
      <c r="D297" s="5">
        <v>11626.9</v>
      </c>
      <c r="F297" s="16">
        <f t="shared" si="8"/>
        <v>6.1514195583596304E-2</v>
      </c>
      <c r="G297" s="13">
        <f t="shared" si="9"/>
        <v>7.9146294947813091E-3</v>
      </c>
    </row>
    <row r="298" spans="2:7" x14ac:dyDescent="0.25">
      <c r="B298" s="10">
        <v>38770</v>
      </c>
      <c r="C298" s="2">
        <v>6.85</v>
      </c>
      <c r="D298" s="5">
        <v>11755.3</v>
      </c>
      <c r="F298" s="16">
        <f t="shared" si="8"/>
        <v>1.7830609212481308E-2</v>
      </c>
      <c r="G298" s="13">
        <f t="shared" si="9"/>
        <v>1.1043356354660283E-2</v>
      </c>
    </row>
    <row r="299" spans="2:7" x14ac:dyDescent="0.25">
      <c r="B299" s="10">
        <v>38771</v>
      </c>
      <c r="C299" s="2">
        <v>6.77</v>
      </c>
      <c r="D299" s="5">
        <v>11739</v>
      </c>
      <c r="F299" s="16">
        <f t="shared" si="8"/>
        <v>-1.1678832116788333E-2</v>
      </c>
      <c r="G299" s="13">
        <f t="shared" si="9"/>
        <v>-1.3866085935704978E-3</v>
      </c>
    </row>
    <row r="300" spans="2:7" x14ac:dyDescent="0.25">
      <c r="B300" s="10">
        <v>38772</v>
      </c>
      <c r="C300" s="2">
        <v>6.91</v>
      </c>
      <c r="D300" s="5">
        <v>11786.9</v>
      </c>
      <c r="F300" s="16">
        <f t="shared" si="8"/>
        <v>2.0679468242245286E-2</v>
      </c>
      <c r="G300" s="13">
        <f t="shared" si="9"/>
        <v>4.0804157083226544E-3</v>
      </c>
    </row>
    <row r="301" spans="2:7" x14ac:dyDescent="0.25">
      <c r="B301" s="10">
        <v>38775</v>
      </c>
      <c r="C301" s="2">
        <v>6.8</v>
      </c>
      <c r="D301" s="5">
        <v>11832.8</v>
      </c>
      <c r="F301" s="16">
        <f t="shared" si="8"/>
        <v>-1.5918958031837963E-2</v>
      </c>
      <c r="G301" s="13">
        <f t="shared" si="9"/>
        <v>3.8941536790843764E-3</v>
      </c>
    </row>
    <row r="302" spans="2:7" x14ac:dyDescent="0.25">
      <c r="B302" s="10">
        <v>38776</v>
      </c>
      <c r="C302" s="2">
        <v>6.62</v>
      </c>
      <c r="D302" s="5">
        <v>11740.7</v>
      </c>
      <c r="F302" s="16">
        <f t="shared" si="8"/>
        <v>-2.6470588235294076E-2</v>
      </c>
      <c r="G302" s="13">
        <f t="shared" si="9"/>
        <v>-7.7834493949021826E-3</v>
      </c>
    </row>
    <row r="303" spans="2:7" x14ac:dyDescent="0.25">
      <c r="B303" s="10">
        <v>38777</v>
      </c>
      <c r="C303" s="2">
        <v>6.65</v>
      </c>
      <c r="D303" s="5">
        <v>11902.2</v>
      </c>
      <c r="F303" s="16">
        <f t="shared" si="8"/>
        <v>4.5317220543807024E-3</v>
      </c>
      <c r="G303" s="13">
        <f t="shared" si="9"/>
        <v>1.3755568236987573E-2</v>
      </c>
    </row>
    <row r="304" spans="2:7" x14ac:dyDescent="0.25">
      <c r="B304" s="10">
        <v>38778</v>
      </c>
      <c r="C304" s="2">
        <v>6.62</v>
      </c>
      <c r="D304" s="5">
        <v>11809.6</v>
      </c>
      <c r="F304" s="16">
        <f t="shared" si="8"/>
        <v>-4.5112781954887594E-3</v>
      </c>
      <c r="G304" s="13">
        <f t="shared" si="9"/>
        <v>-7.7800742719833609E-3</v>
      </c>
    </row>
    <row r="305" spans="2:7" x14ac:dyDescent="0.25">
      <c r="B305" s="10">
        <v>38779</v>
      </c>
      <c r="C305" s="2">
        <v>6.56</v>
      </c>
      <c r="D305" s="5">
        <v>11755.7</v>
      </c>
      <c r="F305" s="16">
        <f t="shared" si="8"/>
        <v>-9.0634441087614048E-3</v>
      </c>
      <c r="G305" s="13">
        <f t="shared" si="9"/>
        <v>-4.5640834575260492E-3</v>
      </c>
    </row>
    <row r="306" spans="2:7" x14ac:dyDescent="0.25">
      <c r="B306" s="10">
        <v>38782</v>
      </c>
      <c r="C306" s="2">
        <v>6.49</v>
      </c>
      <c r="D306" s="5">
        <v>11759.1</v>
      </c>
      <c r="F306" s="16">
        <f t="shared" si="8"/>
        <v>-1.0670731707316982E-2</v>
      </c>
      <c r="G306" s="13">
        <f t="shared" si="9"/>
        <v>2.8922139898088895E-4</v>
      </c>
    </row>
    <row r="307" spans="2:7" x14ac:dyDescent="0.25">
      <c r="B307" s="10">
        <v>38783</v>
      </c>
      <c r="C307" s="2">
        <v>6.48</v>
      </c>
      <c r="D307" s="5">
        <v>11701.3</v>
      </c>
      <c r="F307" s="16">
        <f t="shared" si="8"/>
        <v>-1.5408320493065927E-3</v>
      </c>
      <c r="G307" s="13">
        <f t="shared" si="9"/>
        <v>-4.9153421605395899E-3</v>
      </c>
    </row>
    <row r="308" spans="2:7" x14ac:dyDescent="0.25">
      <c r="B308" s="10">
        <v>38784</v>
      </c>
      <c r="C308" s="2">
        <v>6.48</v>
      </c>
      <c r="D308" s="5">
        <v>11629.2</v>
      </c>
      <c r="F308" s="16">
        <f t="shared" si="8"/>
        <v>0</v>
      </c>
      <c r="G308" s="13">
        <f t="shared" si="9"/>
        <v>-6.1617085281121375E-3</v>
      </c>
    </row>
    <row r="309" spans="2:7" x14ac:dyDescent="0.25">
      <c r="B309" s="10">
        <v>38785</v>
      </c>
      <c r="C309" s="2">
        <v>6.51</v>
      </c>
      <c r="D309" s="5">
        <v>11699.6</v>
      </c>
      <c r="F309" s="16">
        <f t="shared" si="8"/>
        <v>4.6296296296295305E-3</v>
      </c>
      <c r="G309" s="13">
        <f t="shared" si="9"/>
        <v>6.0537268255769642E-3</v>
      </c>
    </row>
    <row r="310" spans="2:7" x14ac:dyDescent="0.25">
      <c r="B310" s="10">
        <v>38786</v>
      </c>
      <c r="C310" s="2">
        <v>6.59</v>
      </c>
      <c r="D310" s="5">
        <v>11771.8</v>
      </c>
      <c r="F310" s="16">
        <f t="shared" si="8"/>
        <v>1.2288786482334882E-2</v>
      </c>
      <c r="G310" s="13">
        <f t="shared" si="9"/>
        <v>6.1711511504665894E-3</v>
      </c>
    </row>
    <row r="311" spans="2:7" x14ac:dyDescent="0.25">
      <c r="B311" s="10">
        <v>38789</v>
      </c>
      <c r="C311" s="2">
        <v>6.62</v>
      </c>
      <c r="D311" s="5">
        <v>11845.4</v>
      </c>
      <c r="F311" s="16">
        <f t="shared" si="8"/>
        <v>4.5523520485584593E-3</v>
      </c>
      <c r="G311" s="13">
        <f t="shared" si="9"/>
        <v>6.2522299053670953E-3</v>
      </c>
    </row>
    <row r="312" spans="2:7" x14ac:dyDescent="0.25">
      <c r="B312" s="10">
        <v>38790</v>
      </c>
      <c r="C312" s="2">
        <v>6.64</v>
      </c>
      <c r="D312" s="5">
        <v>11835</v>
      </c>
      <c r="F312" s="16">
        <f t="shared" si="8"/>
        <v>3.0211480362537118E-3</v>
      </c>
      <c r="G312" s="13">
        <f t="shared" si="9"/>
        <v>-8.7797794924609021E-4</v>
      </c>
    </row>
    <row r="313" spans="2:7" x14ac:dyDescent="0.25">
      <c r="B313" s="10">
        <v>38791</v>
      </c>
      <c r="C313" s="2">
        <v>6.63</v>
      </c>
      <c r="D313" s="5">
        <v>11845.7</v>
      </c>
      <c r="F313" s="16">
        <f t="shared" si="8"/>
        <v>-1.5060240963855102E-3</v>
      </c>
      <c r="G313" s="13">
        <f t="shared" si="9"/>
        <v>9.0409801436423548E-4</v>
      </c>
    </row>
    <row r="314" spans="2:7" x14ac:dyDescent="0.25">
      <c r="B314" s="10">
        <v>38792</v>
      </c>
      <c r="C314" s="2">
        <v>6.69</v>
      </c>
      <c r="D314" s="5">
        <v>11862.5</v>
      </c>
      <c r="F314" s="16">
        <f t="shared" si="8"/>
        <v>9.049773755656184E-3</v>
      </c>
      <c r="G314" s="13">
        <f t="shared" si="9"/>
        <v>1.4182361532032106E-3</v>
      </c>
    </row>
    <row r="315" spans="2:7" x14ac:dyDescent="0.25">
      <c r="B315" s="10">
        <v>38793</v>
      </c>
      <c r="C315" s="2">
        <v>6.73</v>
      </c>
      <c r="D315" s="5">
        <v>11872.9</v>
      </c>
      <c r="F315" s="16">
        <f t="shared" si="8"/>
        <v>5.9790732436472392E-3</v>
      </c>
      <c r="G315" s="13">
        <f t="shared" si="9"/>
        <v>8.7671232876709263E-4</v>
      </c>
    </row>
    <row r="316" spans="2:7" x14ac:dyDescent="0.25">
      <c r="B316" s="10">
        <v>38796</v>
      </c>
      <c r="C316" s="2">
        <v>6.81</v>
      </c>
      <c r="D316" s="5">
        <v>11922</v>
      </c>
      <c r="F316" s="16">
        <f t="shared" si="8"/>
        <v>1.1887072808320829E-2</v>
      </c>
      <c r="G316" s="13">
        <f t="shared" si="9"/>
        <v>4.1354681670021957E-3</v>
      </c>
    </row>
    <row r="317" spans="2:7" x14ac:dyDescent="0.25">
      <c r="B317" s="10">
        <v>38797</v>
      </c>
      <c r="C317" s="2">
        <v>6.81</v>
      </c>
      <c r="D317" s="5">
        <v>11933.4</v>
      </c>
      <c r="F317" s="16">
        <f t="shared" si="8"/>
        <v>0</v>
      </c>
      <c r="G317" s="13">
        <f t="shared" si="9"/>
        <v>9.562154001006237E-4</v>
      </c>
    </row>
    <row r="318" spans="2:7" x14ac:dyDescent="0.25">
      <c r="B318" s="10">
        <v>38798</v>
      </c>
      <c r="C318" s="2">
        <v>6.85</v>
      </c>
      <c r="D318" s="5">
        <v>11951.6</v>
      </c>
      <c r="F318" s="16">
        <f t="shared" si="8"/>
        <v>5.8737151248164522E-3</v>
      </c>
      <c r="G318" s="13">
        <f t="shared" si="9"/>
        <v>1.5251311445188067E-3</v>
      </c>
    </row>
    <row r="319" spans="2:7" x14ac:dyDescent="0.25">
      <c r="B319" s="10">
        <v>38799</v>
      </c>
      <c r="C319" s="2">
        <v>6.85</v>
      </c>
      <c r="D319" s="5">
        <v>11906.2</v>
      </c>
      <c r="F319" s="16">
        <f t="shared" si="8"/>
        <v>0</v>
      </c>
      <c r="G319" s="13">
        <f t="shared" si="9"/>
        <v>-3.7986545734462027E-3</v>
      </c>
    </row>
    <row r="320" spans="2:7" x14ac:dyDescent="0.25">
      <c r="B320" s="10">
        <v>38800</v>
      </c>
      <c r="C320" s="2">
        <v>6.85</v>
      </c>
      <c r="D320" s="5">
        <v>11954.4</v>
      </c>
      <c r="F320" s="16">
        <f t="shared" si="8"/>
        <v>0</v>
      </c>
      <c r="G320" s="13">
        <f t="shared" si="9"/>
        <v>4.0483109640354524E-3</v>
      </c>
    </row>
    <row r="321" spans="2:7" x14ac:dyDescent="0.25">
      <c r="B321" s="10">
        <v>38803</v>
      </c>
      <c r="C321" s="2">
        <v>6.74</v>
      </c>
      <c r="D321" s="5">
        <v>11839.6</v>
      </c>
      <c r="F321" s="16">
        <f t="shared" si="8"/>
        <v>-1.6058394160583859E-2</v>
      </c>
      <c r="G321" s="13">
        <f t="shared" si="9"/>
        <v>-9.6031586696111292E-3</v>
      </c>
    </row>
    <row r="322" spans="2:7" x14ac:dyDescent="0.25">
      <c r="B322" s="10">
        <v>38804</v>
      </c>
      <c r="C322" s="2">
        <v>6.68</v>
      </c>
      <c r="D322" s="5">
        <v>11774.2</v>
      </c>
      <c r="F322" s="16">
        <f t="shared" si="8"/>
        <v>-8.9020771513353848E-3</v>
      </c>
      <c r="G322" s="13">
        <f t="shared" si="9"/>
        <v>-5.5238352647048574E-3</v>
      </c>
    </row>
    <row r="323" spans="2:7" x14ac:dyDescent="0.25">
      <c r="B323" s="10">
        <v>38805</v>
      </c>
      <c r="C323" s="2">
        <v>6.69</v>
      </c>
      <c r="D323" s="5">
        <v>11817.3</v>
      </c>
      <c r="F323" s="16">
        <f t="shared" si="8"/>
        <v>1.4970059880240532E-3</v>
      </c>
      <c r="G323" s="13">
        <f t="shared" si="9"/>
        <v>3.6605459394267589E-3</v>
      </c>
    </row>
    <row r="324" spans="2:7" x14ac:dyDescent="0.25">
      <c r="B324" s="10">
        <v>38806</v>
      </c>
      <c r="C324" s="2">
        <v>6.7</v>
      </c>
      <c r="D324" s="5">
        <v>11869.8</v>
      </c>
      <c r="F324" s="16">
        <f t="shared" si="8"/>
        <v>1.4947683109117766E-3</v>
      </c>
      <c r="G324" s="13">
        <f t="shared" si="9"/>
        <v>4.4426391815389306E-3</v>
      </c>
    </row>
    <row r="325" spans="2:7" x14ac:dyDescent="0.25">
      <c r="B325" s="10">
        <v>38807</v>
      </c>
      <c r="C325" s="2">
        <v>6.66</v>
      </c>
      <c r="D325" s="5">
        <v>11854.3</v>
      </c>
      <c r="F325" s="16">
        <f t="shared" si="8"/>
        <v>-5.9701492537313485E-3</v>
      </c>
      <c r="G325" s="13">
        <f t="shared" si="9"/>
        <v>-1.3058349761579809E-3</v>
      </c>
    </row>
    <row r="326" spans="2:7" x14ac:dyDescent="0.25">
      <c r="B326" s="10">
        <v>38810</v>
      </c>
      <c r="C326" s="2">
        <v>6.61</v>
      </c>
      <c r="D326" s="5">
        <v>11920</v>
      </c>
      <c r="F326" s="16">
        <f t="shared" si="8"/>
        <v>-7.5075075075074806E-3</v>
      </c>
      <c r="G326" s="13">
        <f t="shared" si="9"/>
        <v>5.54229267017038E-3</v>
      </c>
    </row>
    <row r="327" spans="2:7" x14ac:dyDescent="0.25">
      <c r="B327" s="10">
        <v>38811</v>
      </c>
      <c r="C327" s="2">
        <v>6.62</v>
      </c>
      <c r="D327" s="5">
        <v>11893.8</v>
      </c>
      <c r="F327" s="16">
        <f t="shared" si="8"/>
        <v>1.5128593040846878E-3</v>
      </c>
      <c r="G327" s="13">
        <f t="shared" si="9"/>
        <v>-2.1979865771812692E-3</v>
      </c>
    </row>
    <row r="328" spans="2:7" x14ac:dyDescent="0.25">
      <c r="B328" s="10">
        <v>38812</v>
      </c>
      <c r="C328" s="2">
        <v>6.67</v>
      </c>
      <c r="D328" s="5">
        <v>11916.4</v>
      </c>
      <c r="F328" s="16">
        <f t="shared" ref="F328:F391" si="10">(C328-C327)/C327</f>
        <v>7.5528700906344138E-3</v>
      </c>
      <c r="G328" s="13">
        <f t="shared" ref="G328:G391" si="11">(D328-D327)/D327</f>
        <v>1.9001496578049375E-3</v>
      </c>
    </row>
    <row r="329" spans="2:7" x14ac:dyDescent="0.25">
      <c r="B329" s="10">
        <v>38813</v>
      </c>
      <c r="C329" s="2">
        <v>6.61</v>
      </c>
      <c r="D329" s="5">
        <v>11908.2</v>
      </c>
      <c r="F329" s="16">
        <f t="shared" si="10"/>
        <v>-8.9955022488755042E-3</v>
      </c>
      <c r="G329" s="13">
        <f t="shared" si="11"/>
        <v>-6.8812728676436753E-4</v>
      </c>
    </row>
    <row r="330" spans="2:7" x14ac:dyDescent="0.25">
      <c r="B330" s="10">
        <v>38814</v>
      </c>
      <c r="C330" s="2">
        <v>6.53</v>
      </c>
      <c r="D330" s="5">
        <v>11816.7</v>
      </c>
      <c r="F330" s="16">
        <f t="shared" si="10"/>
        <v>-1.2102874432677772E-2</v>
      </c>
      <c r="G330" s="13">
        <f t="shared" si="11"/>
        <v>-7.6837809240691279E-3</v>
      </c>
    </row>
    <row r="331" spans="2:7" x14ac:dyDescent="0.25">
      <c r="B331" s="10">
        <v>38817</v>
      </c>
      <c r="C331" s="2">
        <v>6.54</v>
      </c>
      <c r="D331" s="5">
        <v>11817.5</v>
      </c>
      <c r="F331" s="16">
        <f t="shared" si="10"/>
        <v>1.5313935681469811E-3</v>
      </c>
      <c r="G331" s="13">
        <f t="shared" si="11"/>
        <v>6.7700796330555255E-5</v>
      </c>
    </row>
    <row r="332" spans="2:7" x14ac:dyDescent="0.25">
      <c r="B332" s="10">
        <v>38818</v>
      </c>
      <c r="C332" s="2">
        <v>6.44</v>
      </c>
      <c r="D332" s="5">
        <v>11674.6</v>
      </c>
      <c r="F332" s="16">
        <f t="shared" si="10"/>
        <v>-1.5290519877675787E-2</v>
      </c>
      <c r="G332" s="13">
        <f t="shared" si="11"/>
        <v>-1.2092236090543655E-2</v>
      </c>
    </row>
    <row r="333" spans="2:7" x14ac:dyDescent="0.25">
      <c r="B333" s="10">
        <v>38819</v>
      </c>
      <c r="C333" s="2">
        <v>6.41</v>
      </c>
      <c r="D333" s="5">
        <v>11601.7</v>
      </c>
      <c r="F333" s="16">
        <f t="shared" si="10"/>
        <v>-4.6583850931677401E-3</v>
      </c>
      <c r="G333" s="13">
        <f t="shared" si="11"/>
        <v>-6.2443252873759817E-3</v>
      </c>
    </row>
    <row r="334" spans="2:7" x14ac:dyDescent="0.25">
      <c r="B334" s="10">
        <v>38820</v>
      </c>
      <c r="C334" s="2">
        <v>6.41</v>
      </c>
      <c r="D334" s="5">
        <v>11609.4</v>
      </c>
      <c r="F334" s="16">
        <f t="shared" si="10"/>
        <v>0</v>
      </c>
      <c r="G334" s="13">
        <f t="shared" si="11"/>
        <v>6.6369583767886676E-4</v>
      </c>
    </row>
    <row r="335" spans="2:7" x14ac:dyDescent="0.25">
      <c r="B335" s="10">
        <v>38825</v>
      </c>
      <c r="C335" s="2">
        <v>6.39</v>
      </c>
      <c r="D335" s="5">
        <v>11585</v>
      </c>
      <c r="F335" s="16">
        <f t="shared" si="10"/>
        <v>-3.1201248049922718E-3</v>
      </c>
      <c r="G335" s="13">
        <f t="shared" si="11"/>
        <v>-2.1017451375609109E-3</v>
      </c>
    </row>
    <row r="336" spans="2:7" x14ac:dyDescent="0.25">
      <c r="B336" s="10">
        <v>38826</v>
      </c>
      <c r="C336" s="2">
        <v>6.48</v>
      </c>
      <c r="D336" s="5">
        <v>11720.1</v>
      </c>
      <c r="F336" s="16">
        <f t="shared" si="10"/>
        <v>1.4084507042253639E-2</v>
      </c>
      <c r="G336" s="13">
        <f t="shared" si="11"/>
        <v>1.1661631419939608E-2</v>
      </c>
    </row>
    <row r="337" spans="2:7" x14ac:dyDescent="0.25">
      <c r="B337" s="10">
        <v>38827</v>
      </c>
      <c r="C337" s="2">
        <v>6.49</v>
      </c>
      <c r="D337" s="5">
        <v>11782.6</v>
      </c>
      <c r="F337" s="16">
        <f t="shared" si="10"/>
        <v>1.5432098765431768E-3</v>
      </c>
      <c r="G337" s="13">
        <f t="shared" si="11"/>
        <v>5.3327190041040605E-3</v>
      </c>
    </row>
    <row r="338" spans="2:7" x14ac:dyDescent="0.25">
      <c r="B338" s="10">
        <v>38828</v>
      </c>
      <c r="C338" s="2">
        <v>6.51</v>
      </c>
      <c r="D338" s="5">
        <v>11913.8</v>
      </c>
      <c r="F338" s="16">
        <f t="shared" si="10"/>
        <v>3.0816640986131853E-3</v>
      </c>
      <c r="G338" s="13">
        <f t="shared" si="11"/>
        <v>1.1135063568312504E-2</v>
      </c>
    </row>
    <row r="339" spans="2:7" x14ac:dyDescent="0.25">
      <c r="B339" s="10">
        <v>38831</v>
      </c>
      <c r="C339" s="2">
        <v>6.43</v>
      </c>
      <c r="D339" s="5">
        <v>11901.3</v>
      </c>
      <c r="F339" s="16">
        <f t="shared" si="10"/>
        <v>-1.2288786482334882E-2</v>
      </c>
      <c r="G339" s="13">
        <f t="shared" si="11"/>
        <v>-1.0492034447447498E-3</v>
      </c>
    </row>
    <row r="340" spans="2:7" x14ac:dyDescent="0.25">
      <c r="B340" s="10">
        <v>38832</v>
      </c>
      <c r="C340" s="2">
        <v>6.39</v>
      </c>
      <c r="D340" s="5">
        <v>11920.5</v>
      </c>
      <c r="F340" s="16">
        <f t="shared" si="10"/>
        <v>-6.2208398133748117E-3</v>
      </c>
      <c r="G340" s="13">
        <f t="shared" si="11"/>
        <v>1.6132691386655852E-3</v>
      </c>
    </row>
    <row r="341" spans="2:7" x14ac:dyDescent="0.25">
      <c r="B341" s="10">
        <v>38833</v>
      </c>
      <c r="C341" s="2">
        <v>6.43</v>
      </c>
      <c r="D341" s="5">
        <v>11925.6</v>
      </c>
      <c r="F341" s="16">
        <f t="shared" si="10"/>
        <v>6.2597809076682378E-3</v>
      </c>
      <c r="G341" s="13">
        <f t="shared" si="11"/>
        <v>4.2783440291937114E-4</v>
      </c>
    </row>
    <row r="342" spans="2:7" x14ac:dyDescent="0.25">
      <c r="B342" s="10">
        <v>38834</v>
      </c>
      <c r="C342" s="2">
        <v>6.43</v>
      </c>
      <c r="D342" s="5">
        <v>11891.3</v>
      </c>
      <c r="F342" s="16">
        <f t="shared" si="10"/>
        <v>0</v>
      </c>
      <c r="G342" s="13">
        <f t="shared" si="11"/>
        <v>-2.8761655598042103E-3</v>
      </c>
    </row>
    <row r="343" spans="2:7" x14ac:dyDescent="0.25">
      <c r="B343" s="10">
        <v>38835</v>
      </c>
      <c r="C343" s="2">
        <v>6.46</v>
      </c>
      <c r="D343" s="5">
        <v>11892.5</v>
      </c>
      <c r="F343" s="16">
        <f t="shared" si="10"/>
        <v>4.6656298600311428E-3</v>
      </c>
      <c r="G343" s="13">
        <f t="shared" si="11"/>
        <v>1.0091411367981025E-4</v>
      </c>
    </row>
    <row r="344" spans="2:7" x14ac:dyDescent="0.25">
      <c r="B344" s="10">
        <v>38839</v>
      </c>
      <c r="C344" s="2">
        <v>6.52</v>
      </c>
      <c r="D344" s="5">
        <v>11929.3</v>
      </c>
      <c r="F344" s="16">
        <f t="shared" si="10"/>
        <v>9.2879256965943662E-3</v>
      </c>
      <c r="G344" s="13">
        <f t="shared" si="11"/>
        <v>3.0943872188353393E-3</v>
      </c>
    </row>
    <row r="345" spans="2:7" x14ac:dyDescent="0.25">
      <c r="B345" s="10">
        <v>38840</v>
      </c>
      <c r="C345" s="2">
        <v>6.54</v>
      </c>
      <c r="D345" s="5">
        <v>11876.5</v>
      </c>
      <c r="F345" s="16">
        <f t="shared" si="10"/>
        <v>3.0674846625767583E-3</v>
      </c>
      <c r="G345" s="13">
        <f t="shared" si="11"/>
        <v>-4.426076970149068E-3</v>
      </c>
    </row>
    <row r="346" spans="2:7" x14ac:dyDescent="0.25">
      <c r="B346" s="10">
        <v>38841</v>
      </c>
      <c r="C346" s="2">
        <v>6.6</v>
      </c>
      <c r="D346" s="5">
        <v>11928.5</v>
      </c>
      <c r="F346" s="16">
        <f t="shared" si="10"/>
        <v>9.1743119266054444E-3</v>
      </c>
      <c r="G346" s="13">
        <f t="shared" si="11"/>
        <v>4.3783943080873992E-3</v>
      </c>
    </row>
    <row r="347" spans="2:7" x14ac:dyDescent="0.25">
      <c r="B347" s="10">
        <v>38842</v>
      </c>
      <c r="C347" s="2">
        <v>6.76</v>
      </c>
      <c r="D347" s="5">
        <v>12034.4</v>
      </c>
      <c r="F347" s="16">
        <f t="shared" si="10"/>
        <v>2.4242424242424267E-2</v>
      </c>
      <c r="G347" s="13">
        <f t="shared" si="11"/>
        <v>8.8778974724399249E-3</v>
      </c>
    </row>
    <row r="348" spans="2:7" x14ac:dyDescent="0.25">
      <c r="B348" s="10">
        <v>38845</v>
      </c>
      <c r="C348" s="2">
        <v>6.72</v>
      </c>
      <c r="D348" s="5">
        <v>12067.7</v>
      </c>
      <c r="F348" s="16">
        <f t="shared" si="10"/>
        <v>-5.9171597633136145E-3</v>
      </c>
      <c r="G348" s="13">
        <f t="shared" si="11"/>
        <v>2.7670677391478673E-3</v>
      </c>
    </row>
    <row r="349" spans="2:7" x14ac:dyDescent="0.25">
      <c r="B349" s="10">
        <v>38846</v>
      </c>
      <c r="C349" s="2">
        <v>6.72</v>
      </c>
      <c r="D349" s="5">
        <v>12083.3</v>
      </c>
      <c r="F349" s="16">
        <f t="shared" si="10"/>
        <v>0</v>
      </c>
      <c r="G349" s="13">
        <f t="shared" si="11"/>
        <v>1.2927069781315864E-3</v>
      </c>
    </row>
    <row r="350" spans="2:7" x14ac:dyDescent="0.25">
      <c r="B350" s="10">
        <v>38847</v>
      </c>
      <c r="C350" s="2">
        <v>6.67</v>
      </c>
      <c r="D350" s="5">
        <v>12064.8</v>
      </c>
      <c r="F350" s="16">
        <f t="shared" si="10"/>
        <v>-7.440476190476164E-3</v>
      </c>
      <c r="G350" s="13">
        <f t="shared" si="11"/>
        <v>-1.5310387063136727E-3</v>
      </c>
    </row>
    <row r="351" spans="2:7" x14ac:dyDescent="0.25">
      <c r="B351" s="10">
        <v>38848</v>
      </c>
      <c r="C351" s="2">
        <v>6.61</v>
      </c>
      <c r="D351" s="5">
        <v>12008.4</v>
      </c>
      <c r="F351" s="16">
        <f t="shared" si="10"/>
        <v>-8.9955022488755042E-3</v>
      </c>
      <c r="G351" s="13">
        <f t="shared" si="11"/>
        <v>-4.674756315894142E-3</v>
      </c>
    </row>
    <row r="352" spans="2:7" x14ac:dyDescent="0.25">
      <c r="B352" s="10">
        <v>38849</v>
      </c>
      <c r="C352" s="2">
        <v>6.48</v>
      </c>
      <c r="D352" s="5">
        <v>11710.2</v>
      </c>
      <c r="F352" s="16">
        <f t="shared" si="10"/>
        <v>-1.9667170953101346E-2</v>
      </c>
      <c r="G352" s="13">
        <f t="shared" si="11"/>
        <v>-2.4832617167982324E-2</v>
      </c>
    </row>
    <row r="353" spans="2:7" x14ac:dyDescent="0.25">
      <c r="B353" s="10">
        <v>38852</v>
      </c>
      <c r="C353" s="2">
        <v>6.37</v>
      </c>
      <c r="D353" s="5">
        <v>11587.7</v>
      </c>
      <c r="F353" s="16">
        <f t="shared" si="10"/>
        <v>-1.6975308641975356E-2</v>
      </c>
      <c r="G353" s="13">
        <f t="shared" si="11"/>
        <v>-1.04609656538744E-2</v>
      </c>
    </row>
    <row r="354" spans="2:7" x14ac:dyDescent="0.25">
      <c r="B354" s="10">
        <v>38853</v>
      </c>
      <c r="C354" s="2">
        <v>6.4</v>
      </c>
      <c r="D354" s="5">
        <v>11595.9</v>
      </c>
      <c r="F354" s="16">
        <f t="shared" si="10"/>
        <v>4.7095761381476054E-3</v>
      </c>
      <c r="G354" s="13">
        <f t="shared" si="11"/>
        <v>7.0764690145575979E-4</v>
      </c>
    </row>
    <row r="355" spans="2:7" x14ac:dyDescent="0.25">
      <c r="B355" s="10">
        <v>38854</v>
      </c>
      <c r="C355" s="2">
        <v>6.22</v>
      </c>
      <c r="D355" s="5">
        <v>11248.2</v>
      </c>
      <c r="F355" s="16">
        <f t="shared" si="10"/>
        <v>-2.8125000000000094E-2</v>
      </c>
      <c r="G355" s="13">
        <f t="shared" si="11"/>
        <v>-2.9984735984270209E-2</v>
      </c>
    </row>
    <row r="356" spans="2:7" x14ac:dyDescent="0.25">
      <c r="B356" s="10">
        <v>38855</v>
      </c>
      <c r="C356" s="2">
        <v>6.18</v>
      </c>
      <c r="D356" s="5">
        <v>11210.3</v>
      </c>
      <c r="F356" s="16">
        <f t="shared" si="10"/>
        <v>-6.4308681672025783E-3</v>
      </c>
      <c r="G356" s="13">
        <f t="shared" si="11"/>
        <v>-3.3694279973685969E-3</v>
      </c>
    </row>
    <row r="357" spans="2:7" x14ac:dyDescent="0.25">
      <c r="B357" s="10">
        <v>38856</v>
      </c>
      <c r="C357" s="2">
        <v>6.15</v>
      </c>
      <c r="D357" s="5">
        <v>11270.8</v>
      </c>
      <c r="F357" s="16">
        <f t="shared" si="10"/>
        <v>-4.8543689320387313E-3</v>
      </c>
      <c r="G357" s="13">
        <f t="shared" si="11"/>
        <v>5.3968225649625792E-3</v>
      </c>
    </row>
    <row r="358" spans="2:7" x14ac:dyDescent="0.25">
      <c r="B358" s="10">
        <v>38859</v>
      </c>
      <c r="C358" s="2">
        <v>6.04</v>
      </c>
      <c r="D358" s="5">
        <v>10950.2</v>
      </c>
      <c r="F358" s="16">
        <f t="shared" si="10"/>
        <v>-1.7886178861788667E-2</v>
      </c>
      <c r="G358" s="13">
        <f t="shared" si="11"/>
        <v>-2.8445185789828457E-2</v>
      </c>
    </row>
    <row r="359" spans="2:7" x14ac:dyDescent="0.25">
      <c r="B359" s="10">
        <v>38860</v>
      </c>
      <c r="C359" s="2">
        <v>6.16</v>
      </c>
      <c r="D359" s="5">
        <v>11160.7</v>
      </c>
      <c r="F359" s="16">
        <f t="shared" si="10"/>
        <v>1.986754966887419E-2</v>
      </c>
      <c r="G359" s="13">
        <f t="shared" si="11"/>
        <v>1.922339318003324E-2</v>
      </c>
    </row>
    <row r="360" spans="2:7" x14ac:dyDescent="0.25">
      <c r="B360" s="10">
        <v>38861</v>
      </c>
      <c r="C360" s="2">
        <v>6.15</v>
      </c>
      <c r="D360" s="5">
        <v>11047.2</v>
      </c>
      <c r="F360" s="16">
        <f t="shared" si="10"/>
        <v>-1.6233766233765888E-3</v>
      </c>
      <c r="G360" s="13">
        <f t="shared" si="11"/>
        <v>-1.0169613017104661E-2</v>
      </c>
    </row>
    <row r="361" spans="2:7" x14ac:dyDescent="0.25">
      <c r="B361" s="10">
        <v>38862</v>
      </c>
      <c r="C361" s="2">
        <v>6.25</v>
      </c>
      <c r="D361" s="5">
        <v>11208.2</v>
      </c>
      <c r="F361" s="16">
        <f t="shared" si="10"/>
        <v>1.6260162601625959E-2</v>
      </c>
      <c r="G361" s="13">
        <f t="shared" si="11"/>
        <v>1.4573828662466506E-2</v>
      </c>
    </row>
    <row r="362" spans="2:7" x14ac:dyDescent="0.25">
      <c r="B362" s="10">
        <v>38863</v>
      </c>
      <c r="C362" s="2">
        <v>6.33</v>
      </c>
      <c r="D362" s="5">
        <v>11414.8</v>
      </c>
      <c r="F362" s="16">
        <f t="shared" si="10"/>
        <v>1.2800000000000011E-2</v>
      </c>
      <c r="G362" s="13">
        <f t="shared" si="11"/>
        <v>1.8432933031173476E-2</v>
      </c>
    </row>
    <row r="363" spans="2:7" x14ac:dyDescent="0.25">
      <c r="B363" s="10">
        <v>38866</v>
      </c>
      <c r="C363" s="2">
        <v>6.31</v>
      </c>
      <c r="D363" s="5">
        <v>11371.4</v>
      </c>
      <c r="F363" s="16">
        <f t="shared" si="10"/>
        <v>-3.159557661927403E-3</v>
      </c>
      <c r="G363" s="13">
        <f t="shared" si="11"/>
        <v>-3.8020815082173702E-3</v>
      </c>
    </row>
    <row r="364" spans="2:7" x14ac:dyDescent="0.25">
      <c r="B364" s="10">
        <v>38867</v>
      </c>
      <c r="C364" s="2">
        <v>6.21</v>
      </c>
      <c r="D364" s="5">
        <v>11165.6</v>
      </c>
      <c r="F364" s="16">
        <f t="shared" si="10"/>
        <v>-1.5847860538827203E-2</v>
      </c>
      <c r="G364" s="13">
        <f t="shared" si="11"/>
        <v>-1.8098035422199489E-2</v>
      </c>
    </row>
    <row r="365" spans="2:7" x14ac:dyDescent="0.25">
      <c r="B365" s="10">
        <v>38868</v>
      </c>
      <c r="C365" s="2">
        <v>6.26</v>
      </c>
      <c r="D365" s="5">
        <v>11340.5</v>
      </c>
      <c r="F365" s="16">
        <f t="shared" si="10"/>
        <v>8.051529790660197E-3</v>
      </c>
      <c r="G365" s="13">
        <f t="shared" si="11"/>
        <v>1.5664182847316726E-2</v>
      </c>
    </row>
    <row r="366" spans="2:7" x14ac:dyDescent="0.25">
      <c r="B366" s="10">
        <v>38869</v>
      </c>
      <c r="C366" s="2">
        <v>6.22</v>
      </c>
      <c r="D366" s="5">
        <v>11346.4</v>
      </c>
      <c r="F366" s="16">
        <f t="shared" si="10"/>
        <v>-6.3897763578274818E-3</v>
      </c>
      <c r="G366" s="13">
        <f t="shared" si="11"/>
        <v>5.2025924782854688E-4</v>
      </c>
    </row>
    <row r="367" spans="2:7" x14ac:dyDescent="0.25">
      <c r="B367" s="10">
        <v>38870</v>
      </c>
      <c r="C367" s="2">
        <v>6.2</v>
      </c>
      <c r="D367" s="5">
        <v>11360.7</v>
      </c>
      <c r="F367" s="16">
        <f t="shared" si="10"/>
        <v>-3.2154340836012176E-3</v>
      </c>
      <c r="G367" s="13">
        <f t="shared" si="11"/>
        <v>1.2603116406967047E-3</v>
      </c>
    </row>
    <row r="368" spans="2:7" x14ac:dyDescent="0.25">
      <c r="B368" s="10">
        <v>38873</v>
      </c>
      <c r="C368" s="2">
        <v>6.19</v>
      </c>
      <c r="D368" s="5">
        <v>11287.8</v>
      </c>
      <c r="F368" s="16">
        <f t="shared" si="10"/>
        <v>-1.6129032258064171E-3</v>
      </c>
      <c r="G368" s="13">
        <f t="shared" si="11"/>
        <v>-6.4168581161373377E-3</v>
      </c>
    </row>
    <row r="369" spans="2:7" x14ac:dyDescent="0.25">
      <c r="B369" s="10">
        <v>38874</v>
      </c>
      <c r="C369" s="2">
        <v>6.16</v>
      </c>
      <c r="D369" s="5">
        <v>11112</v>
      </c>
      <c r="F369" s="16">
        <f t="shared" si="10"/>
        <v>-4.8465266558966472E-3</v>
      </c>
      <c r="G369" s="13">
        <f t="shared" si="11"/>
        <v>-1.557433689470041E-2</v>
      </c>
    </row>
    <row r="370" spans="2:7" x14ac:dyDescent="0.25">
      <c r="B370" s="10">
        <v>38875</v>
      </c>
      <c r="C370" s="2">
        <v>6.35</v>
      </c>
      <c r="D370" s="5">
        <v>11224.7</v>
      </c>
      <c r="F370" s="16">
        <f t="shared" si="10"/>
        <v>3.0844155844155764E-2</v>
      </c>
      <c r="G370" s="13">
        <f t="shared" si="11"/>
        <v>1.0142188624910073E-2</v>
      </c>
    </row>
    <row r="371" spans="2:7" x14ac:dyDescent="0.25">
      <c r="B371" s="10">
        <v>38876</v>
      </c>
      <c r="C371" s="2">
        <v>6.25</v>
      </c>
      <c r="D371" s="5">
        <v>10952.6</v>
      </c>
      <c r="F371" s="16">
        <f t="shared" si="10"/>
        <v>-1.5748031496062936E-2</v>
      </c>
      <c r="G371" s="13">
        <f t="shared" si="11"/>
        <v>-2.4241182392402499E-2</v>
      </c>
    </row>
    <row r="372" spans="2:7" x14ac:dyDescent="0.25">
      <c r="B372" s="10">
        <v>38877</v>
      </c>
      <c r="C372" s="2">
        <v>6.33</v>
      </c>
      <c r="D372" s="5">
        <v>11098.2</v>
      </c>
      <c r="F372" s="16">
        <f t="shared" si="10"/>
        <v>1.2800000000000011E-2</v>
      </c>
      <c r="G372" s="13">
        <f t="shared" si="11"/>
        <v>1.3293647170534884E-2</v>
      </c>
    </row>
    <row r="373" spans="2:7" x14ac:dyDescent="0.25">
      <c r="B373" s="10">
        <v>38880</v>
      </c>
      <c r="C373" s="2">
        <v>6.32</v>
      </c>
      <c r="D373" s="5">
        <v>11031.4</v>
      </c>
      <c r="F373" s="16">
        <f t="shared" si="10"/>
        <v>-1.5797788309636315E-3</v>
      </c>
      <c r="G373" s="13">
        <f t="shared" si="11"/>
        <v>-6.0189940711107282E-3</v>
      </c>
    </row>
    <row r="374" spans="2:7" x14ac:dyDescent="0.25">
      <c r="B374" s="10">
        <v>38881</v>
      </c>
      <c r="C374" s="2">
        <v>6.28</v>
      </c>
      <c r="D374" s="5">
        <v>10797.5</v>
      </c>
      <c r="F374" s="16">
        <f t="shared" si="10"/>
        <v>-6.329113924050638E-3</v>
      </c>
      <c r="G374" s="13">
        <f t="shared" si="11"/>
        <v>-2.1203111119168887E-2</v>
      </c>
    </row>
    <row r="375" spans="2:7" x14ac:dyDescent="0.25">
      <c r="B375" s="10">
        <v>38882</v>
      </c>
      <c r="C375" s="2">
        <v>6.28</v>
      </c>
      <c r="D375" s="5">
        <v>10852</v>
      </c>
      <c r="F375" s="16">
        <f t="shared" si="10"/>
        <v>0</v>
      </c>
      <c r="G375" s="13">
        <f t="shared" si="11"/>
        <v>5.0474646909006715E-3</v>
      </c>
    </row>
    <row r="376" spans="2:7" x14ac:dyDescent="0.25">
      <c r="B376" s="10">
        <v>38883</v>
      </c>
      <c r="C376" s="2">
        <v>6.33</v>
      </c>
      <c r="D376" s="5">
        <v>11036.3</v>
      </c>
      <c r="F376" s="16">
        <f t="shared" si="10"/>
        <v>7.9617834394904181E-3</v>
      </c>
      <c r="G376" s="13">
        <f t="shared" si="11"/>
        <v>1.6983044600073653E-2</v>
      </c>
    </row>
    <row r="377" spans="2:7" x14ac:dyDescent="0.25">
      <c r="B377" s="10">
        <v>38884</v>
      </c>
      <c r="C377" s="2">
        <v>6.33</v>
      </c>
      <c r="D377" s="5">
        <v>10962.8</v>
      </c>
      <c r="F377" s="16">
        <f t="shared" si="10"/>
        <v>0</v>
      </c>
      <c r="G377" s="13">
        <f t="shared" si="11"/>
        <v>-6.6598407074834869E-3</v>
      </c>
    </row>
    <row r="378" spans="2:7" x14ac:dyDescent="0.25">
      <c r="B378" s="10">
        <v>38887</v>
      </c>
      <c r="C378" s="2">
        <v>6.37</v>
      </c>
      <c r="D378" s="5">
        <v>11056.8</v>
      </c>
      <c r="F378" s="16">
        <f t="shared" si="10"/>
        <v>6.3191153238546655E-3</v>
      </c>
      <c r="G378" s="13">
        <f t="shared" si="11"/>
        <v>8.5744517823913603E-3</v>
      </c>
    </row>
    <row r="379" spans="2:7" x14ac:dyDescent="0.25">
      <c r="B379" s="10">
        <v>38888</v>
      </c>
      <c r="C379" s="2">
        <v>6.41</v>
      </c>
      <c r="D379" s="5">
        <v>11103.5</v>
      </c>
      <c r="F379" s="16">
        <f t="shared" si="10"/>
        <v>6.2794348508634279E-3</v>
      </c>
      <c r="G379" s="13">
        <f t="shared" si="11"/>
        <v>4.2236451776283129E-3</v>
      </c>
    </row>
    <row r="380" spans="2:7" x14ac:dyDescent="0.25">
      <c r="B380" s="10">
        <v>38889</v>
      </c>
      <c r="C380" s="2">
        <v>6.5</v>
      </c>
      <c r="D380" s="5">
        <v>11155.4</v>
      </c>
      <c r="F380" s="16">
        <f t="shared" si="10"/>
        <v>1.4040561622464877E-2</v>
      </c>
      <c r="G380" s="13">
        <f t="shared" si="11"/>
        <v>4.6742018282523203E-3</v>
      </c>
    </row>
    <row r="381" spans="2:7" x14ac:dyDescent="0.25">
      <c r="B381" s="10">
        <v>38890</v>
      </c>
      <c r="C381" s="2">
        <v>6.56</v>
      </c>
      <c r="D381" s="5">
        <v>11246.3</v>
      </c>
      <c r="F381" s="16">
        <f t="shared" si="10"/>
        <v>9.2307692307691709E-3</v>
      </c>
      <c r="G381" s="13">
        <f t="shared" si="11"/>
        <v>8.1485199992828265E-3</v>
      </c>
    </row>
    <row r="382" spans="2:7" x14ac:dyDescent="0.25">
      <c r="B382" s="10">
        <v>38891</v>
      </c>
      <c r="C382" s="2">
        <v>6.6</v>
      </c>
      <c r="D382" s="5">
        <v>11274.2</v>
      </c>
      <c r="F382" s="16">
        <f t="shared" si="10"/>
        <v>6.0975609756097615E-3</v>
      </c>
      <c r="G382" s="13">
        <f t="shared" si="11"/>
        <v>2.4808159127892248E-3</v>
      </c>
    </row>
    <row r="383" spans="2:7" x14ac:dyDescent="0.25">
      <c r="B383" s="10">
        <v>38894</v>
      </c>
      <c r="C383" s="2">
        <v>6.55</v>
      </c>
      <c r="D383" s="5">
        <v>11276.6</v>
      </c>
      <c r="F383" s="16">
        <f t="shared" si="10"/>
        <v>-7.5757575757575491E-3</v>
      </c>
      <c r="G383" s="13">
        <f t="shared" si="11"/>
        <v>2.1287541466353586E-4</v>
      </c>
    </row>
    <row r="384" spans="2:7" x14ac:dyDescent="0.25">
      <c r="B384" s="10">
        <v>38895</v>
      </c>
      <c r="C384" s="2">
        <v>6.52</v>
      </c>
      <c r="D384" s="5">
        <v>11214.5</v>
      </c>
      <c r="F384" s="16">
        <f t="shared" si="10"/>
        <v>-4.5801526717557635E-3</v>
      </c>
      <c r="G384" s="13">
        <f t="shared" si="11"/>
        <v>-5.5069790539702002E-3</v>
      </c>
    </row>
    <row r="385" spans="2:7" x14ac:dyDescent="0.25">
      <c r="B385" s="10">
        <v>38896</v>
      </c>
      <c r="C385" s="2">
        <v>6.5</v>
      </c>
      <c r="D385" s="5">
        <v>11188.8</v>
      </c>
      <c r="F385" s="16">
        <f t="shared" si="10"/>
        <v>-3.0674846625766221E-3</v>
      </c>
      <c r="G385" s="13">
        <f t="shared" si="11"/>
        <v>-2.291675955236589E-3</v>
      </c>
    </row>
    <row r="386" spans="2:7" x14ac:dyDescent="0.25">
      <c r="B386" s="10">
        <v>38897</v>
      </c>
      <c r="C386" s="2">
        <v>6.61</v>
      </c>
      <c r="D386" s="5">
        <v>11386.6</v>
      </c>
      <c r="F386" s="16">
        <f t="shared" si="10"/>
        <v>1.6923076923076971E-2</v>
      </c>
      <c r="G386" s="13">
        <f t="shared" si="11"/>
        <v>1.7678392678392777E-2</v>
      </c>
    </row>
    <row r="387" spans="2:7" x14ac:dyDescent="0.25">
      <c r="B387" s="10">
        <v>38898</v>
      </c>
      <c r="C387" s="2">
        <v>6.73</v>
      </c>
      <c r="D387" s="5">
        <v>11548.1</v>
      </c>
      <c r="F387" s="16">
        <f t="shared" si="10"/>
        <v>1.8154311649016656E-2</v>
      </c>
      <c r="G387" s="13">
        <f t="shared" si="11"/>
        <v>1.4183338309943266E-2</v>
      </c>
    </row>
    <row r="388" spans="2:7" x14ac:dyDescent="0.25">
      <c r="B388" s="10">
        <v>38901</v>
      </c>
      <c r="C388" s="2">
        <v>6.58</v>
      </c>
      <c r="D388" s="5">
        <v>11569.6</v>
      </c>
      <c r="F388" s="16">
        <f t="shared" si="10"/>
        <v>-2.2288261515601836E-2</v>
      </c>
      <c r="G388" s="13">
        <f t="shared" si="11"/>
        <v>1.8617781280037408E-3</v>
      </c>
    </row>
    <row r="389" spans="2:7" x14ac:dyDescent="0.25">
      <c r="B389" s="10">
        <v>38902</v>
      </c>
      <c r="C389" s="2">
        <v>6.58</v>
      </c>
      <c r="D389" s="5">
        <v>11603.1</v>
      </c>
      <c r="F389" s="16">
        <f t="shared" si="10"/>
        <v>0</v>
      </c>
      <c r="G389" s="13">
        <f t="shared" si="11"/>
        <v>2.8955192919374912E-3</v>
      </c>
    </row>
    <row r="390" spans="2:7" x14ac:dyDescent="0.25">
      <c r="B390" s="10">
        <v>38903</v>
      </c>
      <c r="C390" s="2">
        <v>6.57</v>
      </c>
      <c r="D390" s="5">
        <v>11521.2</v>
      </c>
      <c r="F390" s="16">
        <f t="shared" si="10"/>
        <v>-1.5197568389057428E-3</v>
      </c>
      <c r="G390" s="13">
        <f t="shared" si="11"/>
        <v>-7.0584585153967159E-3</v>
      </c>
    </row>
    <row r="391" spans="2:7" x14ac:dyDescent="0.25">
      <c r="B391" s="10">
        <v>38904</v>
      </c>
      <c r="C391" s="2">
        <v>6.58</v>
      </c>
      <c r="D391" s="5">
        <v>11636.8</v>
      </c>
      <c r="F391" s="16">
        <f t="shared" si="10"/>
        <v>1.5220700152206675E-3</v>
      </c>
      <c r="G391" s="13">
        <f t="shared" si="11"/>
        <v>1.0033677047529645E-2</v>
      </c>
    </row>
    <row r="392" spans="2:7" x14ac:dyDescent="0.25">
      <c r="B392" s="10">
        <v>38905</v>
      </c>
      <c r="C392" s="2">
        <v>6.59</v>
      </c>
      <c r="D392" s="5">
        <v>11626.7</v>
      </c>
      <c r="F392" s="16">
        <f t="shared" ref="F392:F455" si="12">(C392-C391)/C391</f>
        <v>1.5197568389057428E-3</v>
      </c>
      <c r="G392" s="13">
        <f t="shared" ref="G392:G455" si="13">(D392-D391)/D391</f>
        <v>-8.6793620239228526E-4</v>
      </c>
    </row>
    <row r="393" spans="2:7" x14ac:dyDescent="0.25">
      <c r="B393" s="10">
        <v>38908</v>
      </c>
      <c r="C393" s="2">
        <v>6.6</v>
      </c>
      <c r="D393" s="5">
        <v>11649.5</v>
      </c>
      <c r="F393" s="16">
        <f t="shared" si="12"/>
        <v>1.517450682852775E-3</v>
      </c>
      <c r="G393" s="13">
        <f t="shared" si="13"/>
        <v>1.9610035521686526E-3</v>
      </c>
    </row>
    <row r="394" spans="2:7" x14ac:dyDescent="0.25">
      <c r="B394" s="10">
        <v>38909</v>
      </c>
      <c r="C394" s="2">
        <v>6.57</v>
      </c>
      <c r="D394" s="5">
        <v>11535.2</v>
      </c>
      <c r="F394" s="16">
        <f t="shared" si="12"/>
        <v>-4.545454545454449E-3</v>
      </c>
      <c r="G394" s="13">
        <f t="shared" si="13"/>
        <v>-9.8115798961328181E-3</v>
      </c>
    </row>
    <row r="395" spans="2:7" x14ac:dyDescent="0.25">
      <c r="B395" s="10">
        <v>38910</v>
      </c>
      <c r="C395" s="2">
        <v>6.58</v>
      </c>
      <c r="D395" s="5">
        <v>11537.3</v>
      </c>
      <c r="F395" s="16">
        <f t="shared" si="12"/>
        <v>1.5220700152206675E-3</v>
      </c>
      <c r="G395" s="13">
        <f t="shared" si="13"/>
        <v>1.8205145987919971E-4</v>
      </c>
    </row>
    <row r="396" spans="2:7" x14ac:dyDescent="0.25">
      <c r="B396" s="10">
        <v>38911</v>
      </c>
      <c r="C396" s="2">
        <v>6.48</v>
      </c>
      <c r="D396" s="5">
        <v>11375</v>
      </c>
      <c r="F396" s="16">
        <f t="shared" si="12"/>
        <v>-1.5197568389057697E-2</v>
      </c>
      <c r="G396" s="13">
        <f t="shared" si="13"/>
        <v>-1.4067416119889341E-2</v>
      </c>
    </row>
    <row r="397" spans="2:7" x14ac:dyDescent="0.25">
      <c r="B397" s="10">
        <v>38912</v>
      </c>
      <c r="C397" s="2">
        <v>6.43</v>
      </c>
      <c r="D397" s="5">
        <v>11240.2</v>
      </c>
      <c r="F397" s="16">
        <f t="shared" si="12"/>
        <v>-7.7160493827161582E-3</v>
      </c>
      <c r="G397" s="13">
        <f t="shared" si="13"/>
        <v>-1.1850549450549386E-2</v>
      </c>
    </row>
    <row r="398" spans="2:7" x14ac:dyDescent="0.25">
      <c r="B398" s="10">
        <v>38915</v>
      </c>
      <c r="C398" s="2">
        <v>6.43</v>
      </c>
      <c r="D398" s="5">
        <v>11179.4</v>
      </c>
      <c r="F398" s="16">
        <f t="shared" si="12"/>
        <v>0</v>
      </c>
      <c r="G398" s="13">
        <f t="shared" si="13"/>
        <v>-5.4091564207043551E-3</v>
      </c>
    </row>
    <row r="399" spans="2:7" x14ac:dyDescent="0.25">
      <c r="B399" s="10">
        <v>38916</v>
      </c>
      <c r="C399" s="2">
        <v>6.43</v>
      </c>
      <c r="D399" s="5">
        <v>11161</v>
      </c>
      <c r="F399" s="16">
        <f t="shared" si="12"/>
        <v>0</v>
      </c>
      <c r="G399" s="13">
        <f t="shared" si="13"/>
        <v>-1.6458843945113008E-3</v>
      </c>
    </row>
    <row r="400" spans="2:7" x14ac:dyDescent="0.25">
      <c r="B400" s="10">
        <v>38917</v>
      </c>
      <c r="C400" s="2">
        <v>6.53</v>
      </c>
      <c r="D400" s="5">
        <v>11425.7</v>
      </c>
      <c r="F400" s="16">
        <f t="shared" si="12"/>
        <v>1.5552099533437098E-2</v>
      </c>
      <c r="G400" s="13">
        <f t="shared" si="13"/>
        <v>2.371651285727092E-2</v>
      </c>
    </row>
    <row r="401" spans="2:7" x14ac:dyDescent="0.25">
      <c r="B401" s="10">
        <v>38918</v>
      </c>
      <c r="C401" s="2">
        <v>6.58</v>
      </c>
      <c r="D401" s="5">
        <v>11446.4</v>
      </c>
      <c r="F401" s="16">
        <f t="shared" si="12"/>
        <v>7.6569678407350412E-3</v>
      </c>
      <c r="G401" s="13">
        <f t="shared" si="13"/>
        <v>1.8117051909291254E-3</v>
      </c>
    </row>
    <row r="402" spans="2:7" x14ac:dyDescent="0.25">
      <c r="B402" s="10">
        <v>38919</v>
      </c>
      <c r="C402" s="2">
        <v>6.49</v>
      </c>
      <c r="D402" s="5">
        <v>11333.9</v>
      </c>
      <c r="F402" s="16">
        <f t="shared" si="12"/>
        <v>-1.3677811550151953E-2</v>
      </c>
      <c r="G402" s="13">
        <f t="shared" si="13"/>
        <v>-9.8284176684372386E-3</v>
      </c>
    </row>
    <row r="403" spans="2:7" x14ac:dyDescent="0.25">
      <c r="B403" s="10">
        <v>38922</v>
      </c>
      <c r="C403" s="2">
        <v>6.62</v>
      </c>
      <c r="D403" s="5">
        <v>11561.6</v>
      </c>
      <c r="F403" s="16">
        <f t="shared" si="12"/>
        <v>2.0030816640986115E-2</v>
      </c>
      <c r="G403" s="13">
        <f t="shared" si="13"/>
        <v>2.00901719619902E-2</v>
      </c>
    </row>
    <row r="404" spans="2:7" x14ac:dyDescent="0.25">
      <c r="B404" s="10">
        <v>38923</v>
      </c>
      <c r="C404" s="2">
        <v>6.7</v>
      </c>
      <c r="D404" s="5">
        <v>11611.9</v>
      </c>
      <c r="F404" s="16">
        <f t="shared" si="12"/>
        <v>1.2084592145015116E-2</v>
      </c>
      <c r="G404" s="13">
        <f t="shared" si="13"/>
        <v>4.350608912261216E-3</v>
      </c>
    </row>
    <row r="405" spans="2:7" x14ac:dyDescent="0.25">
      <c r="B405" s="10">
        <v>38924</v>
      </c>
      <c r="C405" s="2">
        <v>6.73</v>
      </c>
      <c r="D405" s="5">
        <v>11635.2</v>
      </c>
      <c r="F405" s="16">
        <f t="shared" si="12"/>
        <v>4.4776119402985442E-3</v>
      </c>
      <c r="G405" s="13">
        <f t="shared" si="13"/>
        <v>2.0065622335708275E-3</v>
      </c>
    </row>
    <row r="406" spans="2:7" x14ac:dyDescent="0.25">
      <c r="B406" s="10">
        <v>38925</v>
      </c>
      <c r="C406" s="2">
        <v>6.88</v>
      </c>
      <c r="D406" s="5">
        <v>11768.4</v>
      </c>
      <c r="F406" s="16">
        <f t="shared" si="12"/>
        <v>2.2288261515601704E-2</v>
      </c>
      <c r="G406" s="13">
        <f t="shared" si="13"/>
        <v>1.1448019801980104E-2</v>
      </c>
    </row>
    <row r="407" spans="2:7" x14ac:dyDescent="0.25">
      <c r="B407" s="10">
        <v>38926</v>
      </c>
      <c r="C407" s="2">
        <v>6.96</v>
      </c>
      <c r="D407" s="5">
        <v>11887.4</v>
      </c>
      <c r="F407" s="16">
        <f t="shared" si="12"/>
        <v>1.1627906976744196E-2</v>
      </c>
      <c r="G407" s="13">
        <f t="shared" si="13"/>
        <v>1.0111824886985487E-2</v>
      </c>
    </row>
    <row r="408" spans="2:7" x14ac:dyDescent="0.25">
      <c r="B408" s="10">
        <v>38929</v>
      </c>
      <c r="C408" s="2">
        <v>6.95</v>
      </c>
      <c r="D408" s="5">
        <v>11818</v>
      </c>
      <c r="F408" s="16">
        <f t="shared" si="12"/>
        <v>-1.4367816091953717E-3</v>
      </c>
      <c r="G408" s="13">
        <f t="shared" si="13"/>
        <v>-5.8381143059036992E-3</v>
      </c>
    </row>
    <row r="409" spans="2:7" x14ac:dyDescent="0.25">
      <c r="B409" s="10">
        <v>38930</v>
      </c>
      <c r="C409" s="2">
        <v>6.88</v>
      </c>
      <c r="D409" s="5">
        <v>11706.6</v>
      </c>
      <c r="F409" s="16">
        <f t="shared" si="12"/>
        <v>-1.0071942446043206E-2</v>
      </c>
      <c r="G409" s="13">
        <f t="shared" si="13"/>
        <v>-9.4262988661363706E-3</v>
      </c>
    </row>
    <row r="410" spans="2:7" x14ac:dyDescent="0.25">
      <c r="B410" s="10">
        <v>38931</v>
      </c>
      <c r="C410" s="2">
        <v>6.97</v>
      </c>
      <c r="D410" s="5">
        <v>11863</v>
      </c>
      <c r="F410" s="16">
        <f t="shared" si="12"/>
        <v>1.3081395348837189E-2</v>
      </c>
      <c r="G410" s="13">
        <f t="shared" si="13"/>
        <v>1.3359984965745787E-2</v>
      </c>
    </row>
    <row r="411" spans="2:7" x14ac:dyDescent="0.25">
      <c r="B411" s="10">
        <v>38932</v>
      </c>
      <c r="C411" s="2">
        <v>6.94</v>
      </c>
      <c r="D411" s="5">
        <v>11800.7</v>
      </c>
      <c r="F411" s="16">
        <f t="shared" si="12"/>
        <v>-4.3041606886656189E-3</v>
      </c>
      <c r="G411" s="13">
        <f t="shared" si="13"/>
        <v>-5.2516226924048956E-3</v>
      </c>
    </row>
    <row r="412" spans="2:7" x14ac:dyDescent="0.25">
      <c r="B412" s="10">
        <v>38933</v>
      </c>
      <c r="C412" s="2">
        <v>7.04</v>
      </c>
      <c r="D412" s="5">
        <v>11934.1</v>
      </c>
      <c r="F412" s="16">
        <f t="shared" si="12"/>
        <v>1.4409221902017239E-2</v>
      </c>
      <c r="G412" s="13">
        <f t="shared" si="13"/>
        <v>1.1304414144923575E-2</v>
      </c>
    </row>
    <row r="413" spans="2:7" x14ac:dyDescent="0.25">
      <c r="B413" s="10">
        <v>38936</v>
      </c>
      <c r="C413" s="2">
        <v>6.94</v>
      </c>
      <c r="D413" s="5">
        <v>11790.5</v>
      </c>
      <c r="F413" s="16">
        <f t="shared" si="12"/>
        <v>-1.4204545454545404E-2</v>
      </c>
      <c r="G413" s="13">
        <f t="shared" si="13"/>
        <v>-1.2032746499526598E-2</v>
      </c>
    </row>
    <row r="414" spans="2:7" x14ac:dyDescent="0.25">
      <c r="B414" s="10">
        <v>38937</v>
      </c>
      <c r="C414" s="2">
        <v>7.01</v>
      </c>
      <c r="D414" s="5">
        <v>11834</v>
      </c>
      <c r="F414" s="16">
        <f t="shared" si="12"/>
        <v>1.0086455331412017E-2</v>
      </c>
      <c r="G414" s="13">
        <f t="shared" si="13"/>
        <v>3.6894109664560451E-3</v>
      </c>
    </row>
    <row r="415" spans="2:7" x14ac:dyDescent="0.25">
      <c r="B415" s="10">
        <v>38938</v>
      </c>
      <c r="C415" s="2">
        <v>7.12</v>
      </c>
      <c r="D415" s="5">
        <v>11911.6</v>
      </c>
      <c r="F415" s="16">
        <f t="shared" si="12"/>
        <v>1.5691868758915879E-2</v>
      </c>
      <c r="G415" s="13">
        <f t="shared" si="13"/>
        <v>6.5573770491803582E-3</v>
      </c>
    </row>
    <row r="416" spans="2:7" x14ac:dyDescent="0.25">
      <c r="B416" s="10">
        <v>38939</v>
      </c>
      <c r="C416" s="2">
        <v>7.11</v>
      </c>
      <c r="D416" s="5">
        <v>11810.4</v>
      </c>
      <c r="F416" s="16">
        <f t="shared" si="12"/>
        <v>-1.4044943820224419E-3</v>
      </c>
      <c r="G416" s="13">
        <f t="shared" si="13"/>
        <v>-8.4959199435844651E-3</v>
      </c>
    </row>
    <row r="417" spans="2:7" x14ac:dyDescent="0.25">
      <c r="B417" s="10">
        <v>38940</v>
      </c>
      <c r="C417" s="2">
        <v>7.09</v>
      </c>
      <c r="D417" s="5">
        <v>11777.3</v>
      </c>
      <c r="F417" s="16">
        <f t="shared" si="12"/>
        <v>-2.812939521800346E-3</v>
      </c>
      <c r="G417" s="13">
        <f t="shared" si="13"/>
        <v>-2.8026146447199386E-3</v>
      </c>
    </row>
    <row r="418" spans="2:7" x14ac:dyDescent="0.25">
      <c r="B418" s="10">
        <v>38943</v>
      </c>
      <c r="C418" s="2">
        <v>7.15</v>
      </c>
      <c r="D418" s="5">
        <v>11903.3</v>
      </c>
      <c r="F418" s="16">
        <f t="shared" si="12"/>
        <v>8.4626234132581801E-3</v>
      </c>
      <c r="G418" s="13">
        <f t="shared" si="13"/>
        <v>1.0698547205216817E-2</v>
      </c>
    </row>
    <row r="419" spans="2:7" x14ac:dyDescent="0.25">
      <c r="B419" s="10">
        <v>38944</v>
      </c>
      <c r="C419" s="2">
        <v>7.23</v>
      </c>
      <c r="D419" s="5">
        <v>11991.3</v>
      </c>
      <c r="F419" s="16">
        <f t="shared" si="12"/>
        <v>1.1188811188811197E-2</v>
      </c>
      <c r="G419" s="13">
        <f t="shared" si="13"/>
        <v>7.3929078490838681E-3</v>
      </c>
    </row>
    <row r="420" spans="2:7" x14ac:dyDescent="0.25">
      <c r="B420" s="10">
        <v>38945</v>
      </c>
      <c r="C420" s="2">
        <v>7.29</v>
      </c>
      <c r="D420" s="5">
        <v>12045.9</v>
      </c>
      <c r="F420" s="16">
        <f t="shared" si="12"/>
        <v>8.2987551867219379E-3</v>
      </c>
      <c r="G420" s="13">
        <f t="shared" si="13"/>
        <v>4.5533011433289442E-3</v>
      </c>
    </row>
    <row r="421" spans="2:7" x14ac:dyDescent="0.25">
      <c r="B421" s="10">
        <v>38946</v>
      </c>
      <c r="C421" s="2">
        <v>7.22</v>
      </c>
      <c r="D421" s="5">
        <v>12087.8</v>
      </c>
      <c r="F421" s="16">
        <f t="shared" si="12"/>
        <v>-9.6021947873800115E-3</v>
      </c>
      <c r="G421" s="13">
        <f t="shared" si="13"/>
        <v>3.4783619322756821E-3</v>
      </c>
    </row>
    <row r="422" spans="2:7" x14ac:dyDescent="0.25">
      <c r="B422" s="10">
        <v>38947</v>
      </c>
      <c r="C422" s="2">
        <v>7.12</v>
      </c>
      <c r="D422" s="5">
        <v>12067.8</v>
      </c>
      <c r="F422" s="16">
        <f t="shared" si="12"/>
        <v>-1.3850415512465325E-2</v>
      </c>
      <c r="G422" s="13">
        <f t="shared" si="13"/>
        <v>-1.6545607968364798E-3</v>
      </c>
    </row>
    <row r="423" spans="2:7" x14ac:dyDescent="0.25">
      <c r="B423" s="10">
        <v>38950</v>
      </c>
      <c r="C423" s="2">
        <v>7.13</v>
      </c>
      <c r="D423" s="5">
        <v>12054.9</v>
      </c>
      <c r="F423" s="16">
        <f t="shared" si="12"/>
        <v>1.4044943820224419E-3</v>
      </c>
      <c r="G423" s="13">
        <f t="shared" si="13"/>
        <v>-1.0689603738875053E-3</v>
      </c>
    </row>
    <row r="424" spans="2:7" x14ac:dyDescent="0.25">
      <c r="B424" s="10">
        <v>38951</v>
      </c>
      <c r="C424" s="2">
        <v>7.15</v>
      </c>
      <c r="D424" s="5">
        <v>12080.8</v>
      </c>
      <c r="F424" s="16">
        <f t="shared" si="12"/>
        <v>2.8050490883591113E-3</v>
      </c>
      <c r="G424" s="13">
        <f t="shared" si="13"/>
        <v>2.1485039278633282E-3</v>
      </c>
    </row>
    <row r="425" spans="2:7" x14ac:dyDescent="0.25">
      <c r="B425" s="10">
        <v>38952</v>
      </c>
      <c r="C425" s="2">
        <v>7.08</v>
      </c>
      <c r="D425" s="5">
        <v>12012.7</v>
      </c>
      <c r="F425" s="16">
        <f t="shared" si="12"/>
        <v>-9.7902097902098292E-3</v>
      </c>
      <c r="G425" s="13">
        <f t="shared" si="13"/>
        <v>-5.6370439043770737E-3</v>
      </c>
    </row>
    <row r="426" spans="2:7" x14ac:dyDescent="0.25">
      <c r="B426" s="10">
        <v>38953</v>
      </c>
      <c r="C426" s="2">
        <v>7.11</v>
      </c>
      <c r="D426" s="5">
        <v>12056</v>
      </c>
      <c r="F426" s="16">
        <f t="shared" si="12"/>
        <v>4.237288135593255E-3</v>
      </c>
      <c r="G426" s="13">
        <f t="shared" si="13"/>
        <v>3.6045185511999192E-3</v>
      </c>
    </row>
    <row r="427" spans="2:7" x14ac:dyDescent="0.25">
      <c r="B427" s="10">
        <v>38954</v>
      </c>
      <c r="C427" s="2">
        <v>7.12</v>
      </c>
      <c r="D427" s="5">
        <v>12042.9</v>
      </c>
      <c r="F427" s="16">
        <f t="shared" si="12"/>
        <v>1.4064697609001105E-3</v>
      </c>
      <c r="G427" s="13">
        <f t="shared" si="13"/>
        <v>-1.0865958858659889E-3</v>
      </c>
    </row>
    <row r="428" spans="2:7" x14ac:dyDescent="0.25">
      <c r="B428" s="10">
        <v>38957</v>
      </c>
      <c r="C428" s="2">
        <v>7.17</v>
      </c>
      <c r="D428" s="5">
        <v>12116.6</v>
      </c>
      <c r="F428" s="16">
        <f t="shared" si="12"/>
        <v>7.0224719101123342E-3</v>
      </c>
      <c r="G428" s="13">
        <f t="shared" si="13"/>
        <v>6.1197884230543087E-3</v>
      </c>
    </row>
    <row r="429" spans="2:7" x14ac:dyDescent="0.25">
      <c r="B429" s="10">
        <v>38958</v>
      </c>
      <c r="C429" s="2">
        <v>7.23</v>
      </c>
      <c r="D429" s="5">
        <v>12146.6</v>
      </c>
      <c r="F429" s="16">
        <f t="shared" si="12"/>
        <v>8.3682008368201524E-3</v>
      </c>
      <c r="G429" s="13">
        <f t="shared" si="13"/>
        <v>2.4759420959675157E-3</v>
      </c>
    </row>
    <row r="430" spans="2:7" x14ac:dyDescent="0.25">
      <c r="B430" s="10">
        <v>38959</v>
      </c>
      <c r="C430" s="2">
        <v>7.24</v>
      </c>
      <c r="D430" s="5">
        <v>12171.9</v>
      </c>
      <c r="F430" s="16">
        <f t="shared" si="12"/>
        <v>1.3831258644536356E-3</v>
      </c>
      <c r="G430" s="13">
        <f t="shared" si="13"/>
        <v>2.0828873923566488E-3</v>
      </c>
    </row>
    <row r="431" spans="2:7" x14ac:dyDescent="0.25">
      <c r="B431" s="10">
        <v>38960</v>
      </c>
      <c r="C431" s="2">
        <v>7.25</v>
      </c>
      <c r="D431" s="5">
        <v>12144.7</v>
      </c>
      <c r="F431" s="16">
        <f t="shared" si="12"/>
        <v>1.3812154696132301E-3</v>
      </c>
      <c r="G431" s="13">
        <f t="shared" si="13"/>
        <v>-2.2346552304898094E-3</v>
      </c>
    </row>
    <row r="432" spans="2:7" x14ac:dyDescent="0.25">
      <c r="B432" s="10">
        <v>38961</v>
      </c>
      <c r="C432" s="2">
        <v>7.26</v>
      </c>
      <c r="D432" s="5">
        <v>12193</v>
      </c>
      <c r="F432" s="16">
        <f t="shared" si="12"/>
        <v>1.3793103448275568E-3</v>
      </c>
      <c r="G432" s="13">
        <f t="shared" si="13"/>
        <v>3.9770434839888407E-3</v>
      </c>
    </row>
    <row r="433" spans="2:7" x14ac:dyDescent="0.25">
      <c r="B433" s="10">
        <v>38964</v>
      </c>
      <c r="C433" s="2">
        <v>7.33</v>
      </c>
      <c r="D433" s="5">
        <v>12278.6</v>
      </c>
      <c r="F433" s="16">
        <f t="shared" si="12"/>
        <v>9.6418732782369548E-3</v>
      </c>
      <c r="G433" s="13">
        <f t="shared" si="13"/>
        <v>7.0204215533503124E-3</v>
      </c>
    </row>
    <row r="434" spans="2:7" x14ac:dyDescent="0.25">
      <c r="B434" s="10">
        <v>38965</v>
      </c>
      <c r="C434" s="2">
        <v>7.31</v>
      </c>
      <c r="D434" s="5">
        <v>12212.4</v>
      </c>
      <c r="F434" s="16">
        <f t="shared" si="12"/>
        <v>-2.728512960436625E-3</v>
      </c>
      <c r="G434" s="13">
        <f t="shared" si="13"/>
        <v>-5.3914941442836095E-3</v>
      </c>
    </row>
    <row r="435" spans="2:7" x14ac:dyDescent="0.25">
      <c r="B435" s="10">
        <v>38966</v>
      </c>
      <c r="C435" s="2">
        <v>7.23</v>
      </c>
      <c r="D435" s="5">
        <v>12102.9</v>
      </c>
      <c r="F435" s="16">
        <f t="shared" si="12"/>
        <v>-1.0943912448700299E-2</v>
      </c>
      <c r="G435" s="13">
        <f t="shared" si="13"/>
        <v>-8.9662965510464779E-3</v>
      </c>
    </row>
    <row r="436" spans="2:7" x14ac:dyDescent="0.25">
      <c r="B436" s="10">
        <v>38967</v>
      </c>
      <c r="C436" s="2">
        <v>7.18</v>
      </c>
      <c r="D436" s="5">
        <v>12014.5</v>
      </c>
      <c r="F436" s="16">
        <f t="shared" si="12"/>
        <v>-6.9156293222684241E-3</v>
      </c>
      <c r="G436" s="13">
        <f t="shared" si="13"/>
        <v>-7.3040345702269404E-3</v>
      </c>
    </row>
    <row r="437" spans="2:7" x14ac:dyDescent="0.25">
      <c r="B437" s="10">
        <v>38968</v>
      </c>
      <c r="C437" s="2">
        <v>7.31</v>
      </c>
      <c r="D437" s="5">
        <v>12081.7</v>
      </c>
      <c r="F437" s="16">
        <f t="shared" si="12"/>
        <v>1.8105849582172689E-2</v>
      </c>
      <c r="G437" s="13">
        <f t="shared" si="13"/>
        <v>5.5932414998544032E-3</v>
      </c>
    </row>
    <row r="438" spans="2:7" x14ac:dyDescent="0.25">
      <c r="B438" s="10">
        <v>38971</v>
      </c>
      <c r="C438" s="2">
        <v>7.26</v>
      </c>
      <c r="D438" s="5">
        <v>12055.2</v>
      </c>
      <c r="F438" s="16">
        <f t="shared" si="12"/>
        <v>-6.839945280437733E-3</v>
      </c>
      <c r="G438" s="13">
        <f t="shared" si="13"/>
        <v>-2.1933999354395491E-3</v>
      </c>
    </row>
    <row r="439" spans="2:7" x14ac:dyDescent="0.25">
      <c r="B439" s="10">
        <v>38972</v>
      </c>
      <c r="C439" s="2">
        <v>7.46</v>
      </c>
      <c r="D439" s="5">
        <v>12164.9</v>
      </c>
      <c r="F439" s="16">
        <f t="shared" si="12"/>
        <v>2.754820936639121E-2</v>
      </c>
      <c r="G439" s="13">
        <f t="shared" si="13"/>
        <v>9.0998075519277081E-3</v>
      </c>
    </row>
    <row r="440" spans="2:7" x14ac:dyDescent="0.25">
      <c r="B440" s="10">
        <v>38973</v>
      </c>
      <c r="C440" s="2">
        <v>7.52</v>
      </c>
      <c r="D440" s="5">
        <v>12206.9</v>
      </c>
      <c r="F440" s="16">
        <f t="shared" si="12"/>
        <v>8.0428954423591974E-3</v>
      </c>
      <c r="G440" s="13">
        <f t="shared" si="13"/>
        <v>3.452556124587954E-3</v>
      </c>
    </row>
    <row r="441" spans="2:7" x14ac:dyDescent="0.25">
      <c r="B441" s="10">
        <v>38974</v>
      </c>
      <c r="C441" s="2">
        <v>7.57</v>
      </c>
      <c r="D441" s="5">
        <v>12214.5</v>
      </c>
      <c r="F441" s="16">
        <f t="shared" si="12"/>
        <v>6.6489361702128606E-3</v>
      </c>
      <c r="G441" s="13">
        <f t="shared" si="13"/>
        <v>6.2259869418118967E-4</v>
      </c>
    </row>
    <row r="442" spans="2:7" x14ac:dyDescent="0.25">
      <c r="B442" s="10">
        <v>38975</v>
      </c>
      <c r="C442" s="2">
        <v>7.88</v>
      </c>
      <c r="D442" s="5">
        <v>12278.4</v>
      </c>
      <c r="F442" s="16">
        <f t="shared" si="12"/>
        <v>4.0951122853368507E-2</v>
      </c>
      <c r="G442" s="13">
        <f t="shared" si="13"/>
        <v>5.231487166891779E-3</v>
      </c>
    </row>
    <row r="443" spans="2:7" x14ac:dyDescent="0.25">
      <c r="B443" s="10">
        <v>38978</v>
      </c>
      <c r="C443" s="2">
        <v>7.89</v>
      </c>
      <c r="D443" s="5">
        <v>12287.8</v>
      </c>
      <c r="F443" s="16">
        <f t="shared" si="12"/>
        <v>1.2690355329948969E-3</v>
      </c>
      <c r="G443" s="13">
        <f t="shared" si="13"/>
        <v>7.6557206150635563E-4</v>
      </c>
    </row>
    <row r="444" spans="2:7" x14ac:dyDescent="0.25">
      <c r="B444" s="10">
        <v>38979</v>
      </c>
      <c r="C444" s="2">
        <v>7.88</v>
      </c>
      <c r="D444" s="5">
        <v>12240.9</v>
      </c>
      <c r="F444" s="16">
        <f t="shared" si="12"/>
        <v>-1.267427122940404E-3</v>
      </c>
      <c r="G444" s="13">
        <f t="shared" si="13"/>
        <v>-3.8167938931297418E-3</v>
      </c>
    </row>
    <row r="445" spans="2:7" x14ac:dyDescent="0.25">
      <c r="B445" s="10">
        <v>38980</v>
      </c>
      <c r="C445" s="2">
        <v>8.06</v>
      </c>
      <c r="D445" s="5">
        <v>12426.1</v>
      </c>
      <c r="F445" s="16">
        <f t="shared" si="12"/>
        <v>2.2842639593908705E-2</v>
      </c>
      <c r="G445" s="13">
        <f t="shared" si="13"/>
        <v>1.5129606483183487E-2</v>
      </c>
    </row>
    <row r="446" spans="2:7" x14ac:dyDescent="0.25">
      <c r="B446" s="10">
        <v>38981</v>
      </c>
      <c r="C446" s="2">
        <v>8.15</v>
      </c>
      <c r="D446" s="5">
        <v>12476.9</v>
      </c>
      <c r="F446" s="16">
        <f t="shared" si="12"/>
        <v>1.1166253101736955E-2</v>
      </c>
      <c r="G446" s="13">
        <f t="shared" si="13"/>
        <v>4.0881692566452285E-3</v>
      </c>
    </row>
    <row r="447" spans="2:7" x14ac:dyDescent="0.25">
      <c r="B447" s="10">
        <v>38982</v>
      </c>
      <c r="C447" s="2">
        <v>8.07</v>
      </c>
      <c r="D447" s="5">
        <v>12389.5</v>
      </c>
      <c r="F447" s="16">
        <f t="shared" si="12"/>
        <v>-9.8159509202454063E-3</v>
      </c>
      <c r="G447" s="13">
        <f t="shared" si="13"/>
        <v>-7.0049451386161336E-3</v>
      </c>
    </row>
    <row r="448" spans="2:7" x14ac:dyDescent="0.25">
      <c r="B448" s="10">
        <v>38985</v>
      </c>
      <c r="C448" s="2">
        <v>8.1</v>
      </c>
      <c r="D448" s="5">
        <v>12393.3</v>
      </c>
      <c r="F448" s="16">
        <f t="shared" si="12"/>
        <v>3.7174721189590283E-3</v>
      </c>
      <c r="G448" s="13">
        <f t="shared" si="13"/>
        <v>3.0671132814070562E-4</v>
      </c>
    </row>
    <row r="449" spans="2:7" x14ac:dyDescent="0.25">
      <c r="B449" s="10">
        <v>38986</v>
      </c>
      <c r="C449" s="2">
        <v>8.34</v>
      </c>
      <c r="D449" s="5">
        <v>12617.4</v>
      </c>
      <c r="F449" s="16">
        <f t="shared" si="12"/>
        <v>2.9629629629629659E-2</v>
      </c>
      <c r="G449" s="13">
        <f t="shared" si="13"/>
        <v>1.8082350947689507E-2</v>
      </c>
    </row>
    <row r="450" spans="2:7" x14ac:dyDescent="0.25">
      <c r="B450" s="10">
        <v>38987</v>
      </c>
      <c r="C450" s="2">
        <v>9.5399999999999991</v>
      </c>
      <c r="D450" s="5">
        <v>12950</v>
      </c>
      <c r="F450" s="16">
        <f t="shared" si="12"/>
        <v>0.14388489208633085</v>
      </c>
      <c r="G450" s="13">
        <f t="shared" si="13"/>
        <v>2.6360422908047645E-2</v>
      </c>
    </row>
    <row r="451" spans="2:7" x14ac:dyDescent="0.25">
      <c r="B451" s="10">
        <v>38988</v>
      </c>
      <c r="C451" s="2">
        <v>9.1300000000000008</v>
      </c>
      <c r="D451" s="5">
        <v>12930.2</v>
      </c>
      <c r="F451" s="16">
        <f t="shared" si="12"/>
        <v>-4.2976939203354131E-2</v>
      </c>
      <c r="G451" s="13">
        <f t="shared" si="13"/>
        <v>-1.5289575289574727E-3</v>
      </c>
    </row>
    <row r="452" spans="2:7" x14ac:dyDescent="0.25">
      <c r="B452" s="10">
        <v>38989</v>
      </c>
      <c r="C452" s="2">
        <v>8.83</v>
      </c>
      <c r="D452" s="5">
        <v>12934.7</v>
      </c>
      <c r="F452" s="16">
        <f t="shared" si="12"/>
        <v>-3.2858707557502816E-2</v>
      </c>
      <c r="G452" s="13">
        <f t="shared" si="13"/>
        <v>3.4802245904935731E-4</v>
      </c>
    </row>
    <row r="453" spans="2:7" x14ac:dyDescent="0.25">
      <c r="B453" s="10">
        <v>38992</v>
      </c>
      <c r="C453" s="2">
        <v>8.8800000000000008</v>
      </c>
      <c r="D453" s="5">
        <v>12915.9</v>
      </c>
      <c r="F453" s="16">
        <f t="shared" si="12"/>
        <v>5.6625141562854711E-3</v>
      </c>
      <c r="G453" s="13">
        <f t="shared" si="13"/>
        <v>-1.4534546607189258E-3</v>
      </c>
    </row>
    <row r="454" spans="2:7" x14ac:dyDescent="0.25">
      <c r="B454" s="10">
        <v>38993</v>
      </c>
      <c r="C454" s="2">
        <v>8.89</v>
      </c>
      <c r="D454" s="5">
        <v>12860.5</v>
      </c>
      <c r="F454" s="16">
        <f t="shared" si="12"/>
        <v>1.126126126126102E-3</v>
      </c>
      <c r="G454" s="13">
        <f t="shared" si="13"/>
        <v>-4.2892868479935302E-3</v>
      </c>
    </row>
    <row r="455" spans="2:7" x14ac:dyDescent="0.25">
      <c r="B455" s="10">
        <v>38994</v>
      </c>
      <c r="C455" s="2">
        <v>9</v>
      </c>
      <c r="D455" s="5">
        <v>12982.6</v>
      </c>
      <c r="F455" s="16">
        <f t="shared" si="12"/>
        <v>1.2373453318335143E-2</v>
      </c>
      <c r="G455" s="13">
        <f t="shared" si="13"/>
        <v>9.4941876287858457E-3</v>
      </c>
    </row>
    <row r="456" spans="2:7" x14ac:dyDescent="0.25">
      <c r="B456" s="10">
        <v>38995</v>
      </c>
      <c r="C456" s="2">
        <v>8.9700000000000006</v>
      </c>
      <c r="D456" s="5">
        <v>13116.4</v>
      </c>
      <c r="F456" s="16">
        <f t="shared" ref="F456:F519" si="14">(C456-C455)/C455</f>
        <v>-3.3333333333332624E-3</v>
      </c>
      <c r="G456" s="13">
        <f t="shared" ref="G456:G519" si="15">(D456-D455)/D455</f>
        <v>1.0306102013464118E-2</v>
      </c>
    </row>
    <row r="457" spans="2:7" x14ac:dyDescent="0.25">
      <c r="B457" s="10">
        <v>38996</v>
      </c>
      <c r="C457" s="2">
        <v>9.0500000000000007</v>
      </c>
      <c r="D457" s="5">
        <v>13152.1</v>
      </c>
      <c r="F457" s="16">
        <f t="shared" si="14"/>
        <v>8.918617614269795E-3</v>
      </c>
      <c r="G457" s="13">
        <f t="shared" si="15"/>
        <v>2.7217834161813248E-3</v>
      </c>
    </row>
    <row r="458" spans="2:7" x14ac:dyDescent="0.25">
      <c r="B458" s="10">
        <v>38999</v>
      </c>
      <c r="C458" s="2">
        <v>8.9600000000000009</v>
      </c>
      <c r="D458" s="5">
        <v>13143.5</v>
      </c>
      <c r="F458" s="16">
        <f t="shared" si="14"/>
        <v>-9.9447513812154532E-3</v>
      </c>
      <c r="G458" s="13">
        <f t="shared" si="15"/>
        <v>-6.5388797226301231E-4</v>
      </c>
    </row>
    <row r="459" spans="2:7" x14ac:dyDescent="0.25">
      <c r="B459" s="10">
        <v>39000</v>
      </c>
      <c r="C459" s="2">
        <v>8.7100000000000009</v>
      </c>
      <c r="D459" s="5">
        <v>13234.5</v>
      </c>
      <c r="F459" s="16">
        <f t="shared" si="14"/>
        <v>-2.7901785714285712E-2</v>
      </c>
      <c r="G459" s="13">
        <f t="shared" si="15"/>
        <v>6.9235743903830792E-3</v>
      </c>
    </row>
    <row r="460" spans="2:7" x14ac:dyDescent="0.25">
      <c r="B460" s="10">
        <v>39001</v>
      </c>
      <c r="C460" s="2">
        <v>8.5500000000000007</v>
      </c>
      <c r="D460" s="5">
        <v>13260.9</v>
      </c>
      <c r="F460" s="16">
        <f t="shared" si="14"/>
        <v>-1.8369690011481071E-2</v>
      </c>
      <c r="G460" s="13">
        <f t="shared" si="15"/>
        <v>1.99478635384787E-3</v>
      </c>
    </row>
    <row r="461" spans="2:7" x14ac:dyDescent="0.25">
      <c r="B461" s="10">
        <v>39002</v>
      </c>
      <c r="C461" s="2">
        <v>8.6300000000000008</v>
      </c>
      <c r="D461" s="5">
        <v>13406.9</v>
      </c>
      <c r="F461" s="16">
        <f t="shared" si="14"/>
        <v>9.3567251461988375E-3</v>
      </c>
      <c r="G461" s="13">
        <f t="shared" si="15"/>
        <v>1.1009810797155548E-2</v>
      </c>
    </row>
    <row r="462" spans="2:7" x14ac:dyDescent="0.25">
      <c r="B462" s="10">
        <v>39003</v>
      </c>
      <c r="C462" s="2">
        <v>8.64</v>
      </c>
      <c r="D462" s="5">
        <v>13454.5</v>
      </c>
      <c r="F462" s="16">
        <f t="shared" si="14"/>
        <v>1.1587485515642858E-3</v>
      </c>
      <c r="G462" s="13">
        <f t="shared" si="15"/>
        <v>3.5504106094623191E-3</v>
      </c>
    </row>
    <row r="463" spans="2:7" x14ac:dyDescent="0.25">
      <c r="B463" s="10">
        <v>39006</v>
      </c>
      <c r="C463" s="2">
        <v>8.6</v>
      </c>
      <c r="D463" s="5">
        <v>13476.6</v>
      </c>
      <c r="F463" s="16">
        <f t="shared" si="14"/>
        <v>-4.6296296296297361E-3</v>
      </c>
      <c r="G463" s="13">
        <f t="shared" si="15"/>
        <v>1.6425731168010973E-3</v>
      </c>
    </row>
    <row r="464" spans="2:7" x14ac:dyDescent="0.25">
      <c r="B464" s="10">
        <v>39007</v>
      </c>
      <c r="C464" s="2">
        <v>8.6</v>
      </c>
      <c r="D464" s="5">
        <v>13245.3</v>
      </c>
      <c r="F464" s="16">
        <f t="shared" si="14"/>
        <v>0</v>
      </c>
      <c r="G464" s="13">
        <f t="shared" si="15"/>
        <v>-1.7163082676639588E-2</v>
      </c>
    </row>
    <row r="465" spans="2:7" x14ac:dyDescent="0.25">
      <c r="B465" s="10">
        <v>39008</v>
      </c>
      <c r="C465" s="2">
        <v>8.73</v>
      </c>
      <c r="D465" s="5">
        <v>13398.2</v>
      </c>
      <c r="F465" s="16">
        <f t="shared" si="14"/>
        <v>1.5116279069767534E-2</v>
      </c>
      <c r="G465" s="13">
        <f t="shared" si="15"/>
        <v>1.154371739409462E-2</v>
      </c>
    </row>
    <row r="466" spans="2:7" x14ac:dyDescent="0.25">
      <c r="B466" s="10">
        <v>39009</v>
      </c>
      <c r="C466" s="2">
        <v>8.8000000000000007</v>
      </c>
      <c r="D466" s="5">
        <v>13463.7</v>
      </c>
      <c r="F466" s="16">
        <f t="shared" si="14"/>
        <v>8.0183276059565042E-3</v>
      </c>
      <c r="G466" s="13">
        <f t="shared" si="15"/>
        <v>4.8887163947395913E-3</v>
      </c>
    </row>
    <row r="467" spans="2:7" x14ac:dyDescent="0.25">
      <c r="B467" s="10">
        <v>39010</v>
      </c>
      <c r="C467" s="2">
        <v>8.94</v>
      </c>
      <c r="D467" s="5">
        <v>13558</v>
      </c>
      <c r="F467" s="16">
        <f t="shared" si="14"/>
        <v>1.5909090909090772E-2</v>
      </c>
      <c r="G467" s="13">
        <f t="shared" si="15"/>
        <v>7.0040182119327724E-3</v>
      </c>
    </row>
    <row r="468" spans="2:7" x14ac:dyDescent="0.25">
      <c r="B468" s="10">
        <v>39013</v>
      </c>
      <c r="C468" s="2">
        <v>9</v>
      </c>
      <c r="D468" s="5">
        <v>13620.7</v>
      </c>
      <c r="F468" s="16">
        <f t="shared" si="14"/>
        <v>6.7114093959732106E-3</v>
      </c>
      <c r="G468" s="13">
        <f t="shared" si="15"/>
        <v>4.6245758961499283E-3</v>
      </c>
    </row>
    <row r="469" spans="2:7" x14ac:dyDescent="0.25">
      <c r="B469" s="10">
        <v>39014</v>
      </c>
      <c r="C469" s="2">
        <v>9</v>
      </c>
      <c r="D469" s="5">
        <v>13579.8</v>
      </c>
      <c r="F469" s="16">
        <f t="shared" si="14"/>
        <v>0</v>
      </c>
      <c r="G469" s="13">
        <f t="shared" si="15"/>
        <v>-3.0027825295323627E-3</v>
      </c>
    </row>
    <row r="470" spans="2:7" x14ac:dyDescent="0.25">
      <c r="B470" s="10">
        <v>39015</v>
      </c>
      <c r="C470" s="2">
        <v>8.98</v>
      </c>
      <c r="D470" s="5">
        <v>13636.3</v>
      </c>
      <c r="F470" s="16">
        <f t="shared" si="14"/>
        <v>-2.2222222222221749E-3</v>
      </c>
      <c r="G470" s="13">
        <f t="shared" si="15"/>
        <v>4.1605914667373605E-3</v>
      </c>
    </row>
    <row r="471" spans="2:7" x14ac:dyDescent="0.25">
      <c r="B471" s="10">
        <v>39016</v>
      </c>
      <c r="C471" s="2">
        <v>8.9600000000000009</v>
      </c>
      <c r="D471" s="5">
        <v>13633.1</v>
      </c>
      <c r="F471" s="16">
        <f t="shared" si="14"/>
        <v>-2.2271714922048524E-3</v>
      </c>
      <c r="G471" s="13">
        <f t="shared" si="15"/>
        <v>-2.3466776178280831E-4</v>
      </c>
    </row>
    <row r="472" spans="2:7" x14ac:dyDescent="0.25">
      <c r="B472" s="10">
        <v>39017</v>
      </c>
      <c r="C472" s="2">
        <v>9.0500000000000007</v>
      </c>
      <c r="D472" s="5">
        <v>13725.8</v>
      </c>
      <c r="F472" s="16">
        <f t="shared" si="14"/>
        <v>1.0044642857142841E-2</v>
      </c>
      <c r="G472" s="13">
        <f t="shared" si="15"/>
        <v>6.7996273774855983E-3</v>
      </c>
    </row>
    <row r="473" spans="2:7" x14ac:dyDescent="0.25">
      <c r="B473" s="10">
        <v>39020</v>
      </c>
      <c r="C473" s="2">
        <v>9.02</v>
      </c>
      <c r="D473" s="5">
        <v>13713.2</v>
      </c>
      <c r="F473" s="16">
        <f t="shared" si="14"/>
        <v>-3.3149171270719486E-3</v>
      </c>
      <c r="G473" s="13">
        <f t="shared" si="15"/>
        <v>-9.1797927989614779E-4</v>
      </c>
    </row>
    <row r="474" spans="2:7" x14ac:dyDescent="0.25">
      <c r="B474" s="10">
        <v>39021</v>
      </c>
      <c r="C474" s="2">
        <v>8.99</v>
      </c>
      <c r="D474" s="5">
        <v>13753</v>
      </c>
      <c r="F474" s="16">
        <f t="shared" si="14"/>
        <v>-3.3259423503325235E-3</v>
      </c>
      <c r="G474" s="13">
        <f t="shared" si="15"/>
        <v>2.9023130997870134E-3</v>
      </c>
    </row>
    <row r="475" spans="2:7" x14ac:dyDescent="0.25">
      <c r="B475" s="10">
        <v>39022</v>
      </c>
      <c r="C475" s="2">
        <v>8.99</v>
      </c>
      <c r="D475" s="5">
        <v>13772.6</v>
      </c>
      <c r="F475" s="16">
        <f t="shared" si="14"/>
        <v>0</v>
      </c>
      <c r="G475" s="13">
        <f t="shared" si="15"/>
        <v>1.4251436050316559E-3</v>
      </c>
    </row>
    <row r="476" spans="2:7" x14ac:dyDescent="0.25">
      <c r="B476" s="10">
        <v>39023</v>
      </c>
      <c r="C476" s="2">
        <v>9.0399999999999991</v>
      </c>
      <c r="D476" s="5">
        <v>13719.3</v>
      </c>
      <c r="F476" s="16">
        <f t="shared" si="14"/>
        <v>5.5617352614014386E-3</v>
      </c>
      <c r="G476" s="13">
        <f t="shared" si="15"/>
        <v>-3.8700027591014835E-3</v>
      </c>
    </row>
    <row r="477" spans="2:7" x14ac:dyDescent="0.25">
      <c r="B477" s="10">
        <v>39024</v>
      </c>
      <c r="C477" s="2">
        <v>9.0299999999999994</v>
      </c>
      <c r="D477" s="5">
        <v>13794.7</v>
      </c>
      <c r="F477" s="16">
        <f t="shared" si="14"/>
        <v>-1.1061946902654633E-3</v>
      </c>
      <c r="G477" s="13">
        <f t="shared" si="15"/>
        <v>5.4959072255874181E-3</v>
      </c>
    </row>
    <row r="478" spans="2:7" x14ac:dyDescent="0.25">
      <c r="B478" s="10">
        <v>39027</v>
      </c>
      <c r="C478" s="2">
        <v>9.0500000000000007</v>
      </c>
      <c r="D478" s="5">
        <v>13968.5</v>
      </c>
      <c r="F478" s="16">
        <f t="shared" si="14"/>
        <v>2.2148394241418993E-3</v>
      </c>
      <c r="G478" s="13">
        <f t="shared" si="15"/>
        <v>1.2599041660927695E-2</v>
      </c>
    </row>
    <row r="479" spans="2:7" x14ac:dyDescent="0.25">
      <c r="B479" s="10">
        <v>39028</v>
      </c>
      <c r="C479" s="2">
        <v>9.0299999999999994</v>
      </c>
      <c r="D479" s="5">
        <v>14058.3</v>
      </c>
      <c r="F479" s="16">
        <f t="shared" si="14"/>
        <v>-2.2099447513813644E-3</v>
      </c>
      <c r="G479" s="13">
        <f t="shared" si="15"/>
        <v>6.4287504026917189E-3</v>
      </c>
    </row>
    <row r="480" spans="2:7" x14ac:dyDescent="0.25">
      <c r="B480" s="10">
        <v>39029</v>
      </c>
      <c r="C480" s="2">
        <v>9.0299999999999994</v>
      </c>
      <c r="D480" s="5">
        <v>14090.4</v>
      </c>
      <c r="F480" s="16">
        <f t="shared" si="14"/>
        <v>0</v>
      </c>
      <c r="G480" s="13">
        <f t="shared" si="15"/>
        <v>2.283348626789894E-3</v>
      </c>
    </row>
    <row r="481" spans="2:7" x14ac:dyDescent="0.25">
      <c r="B481" s="10">
        <v>39030</v>
      </c>
      <c r="C481" s="2">
        <v>8.8699999999999992</v>
      </c>
      <c r="D481" s="5">
        <v>14111.4</v>
      </c>
      <c r="F481" s="16">
        <f t="shared" si="14"/>
        <v>-1.7718715393134014E-2</v>
      </c>
      <c r="G481" s="13">
        <f t="shared" si="15"/>
        <v>1.4903764265031512E-3</v>
      </c>
    </row>
    <row r="482" spans="2:7" x14ac:dyDescent="0.25">
      <c r="B482" s="10">
        <v>39031</v>
      </c>
      <c r="C482" s="2">
        <v>8.69</v>
      </c>
      <c r="D482" s="5">
        <v>14002.4</v>
      </c>
      <c r="F482" s="16">
        <f t="shared" si="14"/>
        <v>-2.0293122886133004E-2</v>
      </c>
      <c r="G482" s="13">
        <f t="shared" si="15"/>
        <v>-7.7242513145400179E-3</v>
      </c>
    </row>
    <row r="483" spans="2:7" x14ac:dyDescent="0.25">
      <c r="B483" s="10">
        <v>39034</v>
      </c>
      <c r="C483" s="2">
        <v>8.4600000000000009</v>
      </c>
      <c r="D483" s="5">
        <v>14091.9</v>
      </c>
      <c r="F483" s="16">
        <f t="shared" si="14"/>
        <v>-2.64672036823934E-2</v>
      </c>
      <c r="G483" s="13">
        <f t="shared" si="15"/>
        <v>6.3917614123293149E-3</v>
      </c>
    </row>
    <row r="484" spans="2:7" x14ac:dyDescent="0.25">
      <c r="B484" s="10">
        <v>39035</v>
      </c>
      <c r="C484" s="2">
        <v>8.51</v>
      </c>
      <c r="D484" s="5">
        <v>14113.2</v>
      </c>
      <c r="F484" s="16">
        <f t="shared" si="14"/>
        <v>5.910165484633443E-3</v>
      </c>
      <c r="G484" s="13">
        <f t="shared" si="15"/>
        <v>1.5115066101803938E-3</v>
      </c>
    </row>
    <row r="485" spans="2:7" x14ac:dyDescent="0.25">
      <c r="B485" s="10">
        <v>39036</v>
      </c>
      <c r="C485" s="2">
        <v>8.56</v>
      </c>
      <c r="D485" s="5">
        <v>14174.3</v>
      </c>
      <c r="F485" s="16">
        <f t="shared" si="14"/>
        <v>5.875440658049437E-3</v>
      </c>
      <c r="G485" s="13">
        <f t="shared" si="15"/>
        <v>4.3292803899894101E-3</v>
      </c>
    </row>
    <row r="486" spans="2:7" x14ac:dyDescent="0.25">
      <c r="B486" s="10">
        <v>39037</v>
      </c>
      <c r="C486" s="2">
        <v>8.61</v>
      </c>
      <c r="D486" s="5">
        <v>14241.3</v>
      </c>
      <c r="F486" s="16">
        <f t="shared" si="14"/>
        <v>5.8411214953269777E-3</v>
      </c>
      <c r="G486" s="13">
        <f t="shared" si="15"/>
        <v>4.726864818721207E-3</v>
      </c>
    </row>
    <row r="487" spans="2:7" x14ac:dyDescent="0.25">
      <c r="B487" s="10">
        <v>39038</v>
      </c>
      <c r="C487" s="2">
        <v>8.51</v>
      </c>
      <c r="D487" s="5">
        <v>14170</v>
      </c>
      <c r="F487" s="16">
        <f t="shared" si="14"/>
        <v>-1.1614401858304257E-2</v>
      </c>
      <c r="G487" s="13">
        <f t="shared" si="15"/>
        <v>-5.0065654118654386E-3</v>
      </c>
    </row>
    <row r="488" spans="2:7" x14ac:dyDescent="0.25">
      <c r="B488" s="10">
        <v>39041</v>
      </c>
      <c r="C488" s="2">
        <v>8.5399999999999991</v>
      </c>
      <c r="D488" s="5">
        <v>14256</v>
      </c>
      <c r="F488" s="16">
        <f t="shared" si="14"/>
        <v>3.5252643948295373E-3</v>
      </c>
      <c r="G488" s="13">
        <f t="shared" si="15"/>
        <v>6.0691601976005649E-3</v>
      </c>
    </row>
    <row r="489" spans="2:7" x14ac:dyDescent="0.25">
      <c r="B489" s="10">
        <v>39042</v>
      </c>
      <c r="C489" s="2">
        <v>8.4499999999999993</v>
      </c>
      <c r="D489" s="5">
        <v>14228.1</v>
      </c>
      <c r="F489" s="16">
        <f t="shared" si="14"/>
        <v>-1.0538641686182654E-2</v>
      </c>
      <c r="G489" s="13">
        <f t="shared" si="15"/>
        <v>-1.9570707070706815E-3</v>
      </c>
    </row>
    <row r="490" spans="2:7" x14ac:dyDescent="0.25">
      <c r="B490" s="10">
        <v>39043</v>
      </c>
      <c r="C490" s="2">
        <v>8.32</v>
      </c>
      <c r="D490" s="5">
        <v>14294.6</v>
      </c>
      <c r="F490" s="16">
        <f t="shared" si="14"/>
        <v>-1.5384615384615268E-2</v>
      </c>
      <c r="G490" s="13">
        <f t="shared" si="15"/>
        <v>4.6738496355802949E-3</v>
      </c>
    </row>
    <row r="491" spans="2:7" x14ac:dyDescent="0.25">
      <c r="B491" s="10">
        <v>39044</v>
      </c>
      <c r="C491" s="2">
        <v>8.36</v>
      </c>
      <c r="D491" s="5">
        <v>14284.4</v>
      </c>
      <c r="F491" s="16">
        <f t="shared" si="14"/>
        <v>4.8076923076922047E-3</v>
      </c>
      <c r="G491" s="13">
        <f t="shared" si="15"/>
        <v>-7.1355616806351543E-4</v>
      </c>
    </row>
    <row r="492" spans="2:7" x14ac:dyDescent="0.25">
      <c r="B492" s="10">
        <v>39045</v>
      </c>
      <c r="C492" s="2">
        <v>8.2799999999999994</v>
      </c>
      <c r="D492" s="5">
        <v>14088.1</v>
      </c>
      <c r="F492" s="16">
        <f t="shared" si="14"/>
        <v>-9.5693779904306303E-3</v>
      </c>
      <c r="G492" s="13">
        <f t="shared" si="15"/>
        <v>-1.3742264288314474E-2</v>
      </c>
    </row>
    <row r="493" spans="2:7" x14ac:dyDescent="0.25">
      <c r="B493" s="10">
        <v>39048</v>
      </c>
      <c r="C493" s="2">
        <v>8.19</v>
      </c>
      <c r="D493" s="5">
        <v>13786.8</v>
      </c>
      <c r="F493" s="16">
        <f t="shared" si="14"/>
        <v>-1.0869565217391288E-2</v>
      </c>
      <c r="G493" s="13">
        <f t="shared" si="15"/>
        <v>-2.1386844216040566E-2</v>
      </c>
    </row>
    <row r="494" spans="2:7" x14ac:dyDescent="0.25">
      <c r="B494" s="10">
        <v>39049</v>
      </c>
      <c r="C494" s="2">
        <v>8.02</v>
      </c>
      <c r="D494" s="5">
        <v>13732.1</v>
      </c>
      <c r="F494" s="16">
        <f t="shared" si="14"/>
        <v>-2.0757020757020749E-2</v>
      </c>
      <c r="G494" s="13">
        <f t="shared" si="15"/>
        <v>-3.9675631763715228E-3</v>
      </c>
    </row>
    <row r="495" spans="2:7" x14ac:dyDescent="0.25">
      <c r="B495" s="10">
        <v>39050</v>
      </c>
      <c r="C495" s="2">
        <v>8.3699999999999992</v>
      </c>
      <c r="D495" s="5">
        <v>13978</v>
      </c>
      <c r="F495" s="16">
        <f t="shared" si="14"/>
        <v>4.3640897755610933E-2</v>
      </c>
      <c r="G495" s="13">
        <f t="shared" si="15"/>
        <v>1.790694795406381E-2</v>
      </c>
    </row>
    <row r="496" spans="2:7" x14ac:dyDescent="0.25">
      <c r="B496" s="10">
        <v>39051</v>
      </c>
      <c r="C496" s="2">
        <v>8.3800000000000008</v>
      </c>
      <c r="D496" s="5">
        <v>13849.3</v>
      </c>
      <c r="F496" s="16">
        <f t="shared" si="14"/>
        <v>1.194743130227188E-3</v>
      </c>
      <c r="G496" s="13">
        <f t="shared" si="15"/>
        <v>-9.2073257976821241E-3</v>
      </c>
    </row>
    <row r="497" spans="2:7" x14ac:dyDescent="0.25">
      <c r="B497" s="10">
        <v>39052</v>
      </c>
      <c r="C497" s="2">
        <v>8.25</v>
      </c>
      <c r="D497" s="5">
        <v>13660.6</v>
      </c>
      <c r="F497" s="16">
        <f t="shared" si="14"/>
        <v>-1.5513126491646869E-2</v>
      </c>
      <c r="G497" s="13">
        <f t="shared" si="15"/>
        <v>-1.3625237376618235E-2</v>
      </c>
    </row>
    <row r="498" spans="2:7" x14ac:dyDescent="0.25">
      <c r="B498" s="10">
        <v>39055</v>
      </c>
      <c r="C498" s="2">
        <v>8.3699999999999992</v>
      </c>
      <c r="D498" s="5">
        <v>13846.4</v>
      </c>
      <c r="F498" s="16">
        <f t="shared" si="14"/>
        <v>1.454545454545445E-2</v>
      </c>
      <c r="G498" s="13">
        <f t="shared" si="15"/>
        <v>1.360115953911243E-2</v>
      </c>
    </row>
    <row r="499" spans="2:7" x14ac:dyDescent="0.25">
      <c r="B499" s="10">
        <v>39056</v>
      </c>
      <c r="C499" s="2">
        <v>8.5</v>
      </c>
      <c r="D499" s="5">
        <v>14032.5</v>
      </c>
      <c r="F499" s="16">
        <f t="shared" si="14"/>
        <v>1.5531660692951111E-2</v>
      </c>
      <c r="G499" s="13">
        <f t="shared" si="15"/>
        <v>1.344031661659351E-2</v>
      </c>
    </row>
    <row r="500" spans="2:7" x14ac:dyDescent="0.25">
      <c r="B500" s="10">
        <v>39057</v>
      </c>
      <c r="C500" s="2">
        <v>8.44</v>
      </c>
      <c r="D500" s="5">
        <v>14007.1</v>
      </c>
      <c r="F500" s="16">
        <f t="shared" si="14"/>
        <v>-7.0588235294118231E-3</v>
      </c>
      <c r="G500" s="13">
        <f t="shared" si="15"/>
        <v>-1.8100837341884651E-3</v>
      </c>
    </row>
    <row r="501" spans="2:7" x14ac:dyDescent="0.25">
      <c r="B501" s="10">
        <v>39058</v>
      </c>
      <c r="C501" s="2">
        <v>8.36</v>
      </c>
      <c r="D501" s="5">
        <v>14062.8</v>
      </c>
      <c r="F501" s="16">
        <f t="shared" si="14"/>
        <v>-9.4786729857819999E-3</v>
      </c>
      <c r="G501" s="13">
        <f t="shared" si="15"/>
        <v>3.976554747235253E-3</v>
      </c>
    </row>
    <row r="502" spans="2:7" x14ac:dyDescent="0.25">
      <c r="B502" s="10">
        <v>39059</v>
      </c>
      <c r="C502" s="2">
        <v>8.27</v>
      </c>
      <c r="D502" s="5">
        <v>14076.6</v>
      </c>
      <c r="F502" s="16">
        <f t="shared" si="14"/>
        <v>-1.0765550239234433E-2</v>
      </c>
      <c r="G502" s="13">
        <f t="shared" si="15"/>
        <v>9.8131239866890607E-4</v>
      </c>
    </row>
    <row r="503" spans="2:7" x14ac:dyDescent="0.25">
      <c r="B503" s="10">
        <v>39062</v>
      </c>
      <c r="C503" s="2">
        <v>8.33</v>
      </c>
      <c r="D503" s="5">
        <v>14209.6</v>
      </c>
      <c r="F503" s="16">
        <f t="shared" si="14"/>
        <v>7.2551390568319834E-3</v>
      </c>
      <c r="G503" s="13">
        <f t="shared" si="15"/>
        <v>9.4483042780216814E-3</v>
      </c>
    </row>
    <row r="504" spans="2:7" x14ac:dyDescent="0.25">
      <c r="B504" s="10">
        <v>39063</v>
      </c>
      <c r="C504" s="2">
        <v>8.33</v>
      </c>
      <c r="D504" s="5">
        <v>14200.2</v>
      </c>
      <c r="F504" s="16">
        <f t="shared" si="14"/>
        <v>0</v>
      </c>
      <c r="G504" s="13">
        <f t="shared" si="15"/>
        <v>-6.6152460308521255E-4</v>
      </c>
    </row>
    <row r="505" spans="2:7" x14ac:dyDescent="0.25">
      <c r="B505" s="10">
        <v>39064</v>
      </c>
      <c r="C505" s="2">
        <v>8.35</v>
      </c>
      <c r="D505" s="5">
        <v>14327.5</v>
      </c>
      <c r="F505" s="16">
        <f t="shared" si="14"/>
        <v>2.4009603841536101E-3</v>
      </c>
      <c r="G505" s="13">
        <f t="shared" si="15"/>
        <v>8.9646624695426304E-3</v>
      </c>
    </row>
    <row r="506" spans="2:7" x14ac:dyDescent="0.25">
      <c r="B506" s="10">
        <v>39065</v>
      </c>
      <c r="C506" s="2">
        <v>8.35</v>
      </c>
      <c r="D506" s="5">
        <v>14351.9</v>
      </c>
      <c r="F506" s="16">
        <f t="shared" si="14"/>
        <v>0</v>
      </c>
      <c r="G506" s="13">
        <f t="shared" si="15"/>
        <v>1.7030186703890864E-3</v>
      </c>
    </row>
    <row r="507" spans="2:7" x14ac:dyDescent="0.25">
      <c r="B507" s="10">
        <v>39066</v>
      </c>
      <c r="C507" s="2">
        <v>8.3699999999999992</v>
      </c>
      <c r="D507" s="5">
        <v>14387.6</v>
      </c>
      <c r="F507" s="16">
        <f t="shared" si="14"/>
        <v>2.3952095808382726E-3</v>
      </c>
      <c r="G507" s="13">
        <f t="shared" si="15"/>
        <v>2.487475525888609E-3</v>
      </c>
    </row>
    <row r="508" spans="2:7" x14ac:dyDescent="0.25">
      <c r="B508" s="10">
        <v>39069</v>
      </c>
      <c r="C508" s="2">
        <v>8.32</v>
      </c>
      <c r="D508" s="5">
        <v>14317.5</v>
      </c>
      <c r="F508" s="16">
        <f t="shared" si="14"/>
        <v>-5.9737156511348796E-3</v>
      </c>
      <c r="G508" s="13">
        <f t="shared" si="15"/>
        <v>-4.8722511051183214E-3</v>
      </c>
    </row>
    <row r="509" spans="2:7" x14ac:dyDescent="0.25">
      <c r="B509" s="10">
        <v>39070</v>
      </c>
      <c r="C509" s="2">
        <v>8.2899999999999991</v>
      </c>
      <c r="D509" s="5">
        <v>14176.8</v>
      </c>
      <c r="F509" s="16">
        <f t="shared" si="14"/>
        <v>-3.6057692307693671E-3</v>
      </c>
      <c r="G509" s="13">
        <f t="shared" si="15"/>
        <v>-9.8271346254584068E-3</v>
      </c>
    </row>
    <row r="510" spans="2:7" x14ac:dyDescent="0.25">
      <c r="B510" s="10">
        <v>39071</v>
      </c>
      <c r="C510" s="2">
        <v>8.31</v>
      </c>
      <c r="D510" s="5">
        <v>14201.7</v>
      </c>
      <c r="F510" s="16">
        <f t="shared" si="14"/>
        <v>2.4125452352233233E-3</v>
      </c>
      <c r="G510" s="13">
        <f t="shared" si="15"/>
        <v>1.7563907228712726E-3</v>
      </c>
    </row>
    <row r="511" spans="2:7" x14ac:dyDescent="0.25">
      <c r="B511" s="10">
        <v>39072</v>
      </c>
      <c r="C511" s="2">
        <v>8.2799999999999994</v>
      </c>
      <c r="D511" s="5">
        <v>14150.4</v>
      </c>
      <c r="F511" s="16">
        <f t="shared" si="14"/>
        <v>-3.6101083032492342E-3</v>
      </c>
      <c r="G511" s="13">
        <f t="shared" si="15"/>
        <v>-3.612243604638958E-3</v>
      </c>
    </row>
    <row r="512" spans="2:7" x14ac:dyDescent="0.25">
      <c r="B512" s="10">
        <v>39073</v>
      </c>
      <c r="C512" s="2">
        <v>8.25</v>
      </c>
      <c r="D512" s="5">
        <v>14066.1</v>
      </c>
      <c r="F512" s="16">
        <f t="shared" si="14"/>
        <v>-3.6231884057970243E-3</v>
      </c>
      <c r="G512" s="13">
        <f t="shared" si="15"/>
        <v>-5.9574287652645348E-3</v>
      </c>
    </row>
    <row r="513" spans="2:7" x14ac:dyDescent="0.25">
      <c r="B513" s="10">
        <v>39078</v>
      </c>
      <c r="C513" s="2">
        <v>8.31</v>
      </c>
      <c r="D513" s="5">
        <v>14199.4</v>
      </c>
      <c r="F513" s="16">
        <f t="shared" si="14"/>
        <v>7.2727272727273334E-3</v>
      </c>
      <c r="G513" s="13">
        <f t="shared" si="15"/>
        <v>9.4766850797306477E-3</v>
      </c>
    </row>
    <row r="514" spans="2:7" x14ac:dyDescent="0.25">
      <c r="B514" s="10">
        <v>39079</v>
      </c>
      <c r="C514" s="2">
        <v>8.32</v>
      </c>
      <c r="D514" s="5">
        <v>14160.8</v>
      </c>
      <c r="F514" s="16">
        <f t="shared" si="14"/>
        <v>1.2033694344163401E-3</v>
      </c>
      <c r="G514" s="13">
        <f t="shared" si="15"/>
        <v>-2.7184247221713849E-3</v>
      </c>
    </row>
    <row r="515" spans="2:7" x14ac:dyDescent="0.25">
      <c r="B515" s="10">
        <v>39080</v>
      </c>
      <c r="C515" s="2">
        <v>8.2799999999999994</v>
      </c>
      <c r="D515" s="5">
        <v>14146.5</v>
      </c>
      <c r="F515" s="16">
        <f t="shared" si="14"/>
        <v>-4.807692307692419E-3</v>
      </c>
      <c r="G515" s="13">
        <f t="shared" si="15"/>
        <v>-1.0098299531099424E-3</v>
      </c>
    </row>
    <row r="516" spans="2:7" x14ac:dyDescent="0.25">
      <c r="B516" s="10">
        <v>39084</v>
      </c>
      <c r="C516" s="2">
        <v>8.2799999999999994</v>
      </c>
      <c r="D516" s="5">
        <v>14364.4</v>
      </c>
      <c r="F516" s="16">
        <f t="shared" si="14"/>
        <v>0</v>
      </c>
      <c r="G516" s="13">
        <f t="shared" si="15"/>
        <v>1.5403103241084341E-2</v>
      </c>
    </row>
    <row r="517" spans="2:7" x14ac:dyDescent="0.25">
      <c r="B517" s="10">
        <v>39085</v>
      </c>
      <c r="C517" s="2">
        <v>8.3000000000000007</v>
      </c>
      <c r="D517" s="5">
        <v>14375.1</v>
      </c>
      <c r="F517" s="16">
        <f t="shared" si="14"/>
        <v>2.415458937198231E-3</v>
      </c>
      <c r="G517" s="13">
        <f t="shared" si="15"/>
        <v>7.4489710673614825E-4</v>
      </c>
    </row>
    <row r="518" spans="2:7" x14ac:dyDescent="0.25">
      <c r="B518" s="10">
        <v>39086</v>
      </c>
      <c r="C518" s="2">
        <v>8.25</v>
      </c>
      <c r="D518" s="5">
        <v>14382.4</v>
      </c>
      <c r="F518" s="16">
        <f t="shared" si="14"/>
        <v>-6.024096385542254E-3</v>
      </c>
      <c r="G518" s="13">
        <f t="shared" si="15"/>
        <v>5.0782255427783262E-4</v>
      </c>
    </row>
    <row r="519" spans="2:7" x14ac:dyDescent="0.25">
      <c r="B519" s="10">
        <v>39087</v>
      </c>
      <c r="C519" s="2">
        <v>8.16</v>
      </c>
      <c r="D519" s="5">
        <v>14304.7</v>
      </c>
      <c r="F519" s="16">
        <f t="shared" si="14"/>
        <v>-1.0909090909090893E-2</v>
      </c>
      <c r="G519" s="13">
        <f t="shared" si="15"/>
        <v>-5.4024363110467596E-3</v>
      </c>
    </row>
    <row r="520" spans="2:7" x14ac:dyDescent="0.25">
      <c r="B520" s="10">
        <v>39090</v>
      </c>
      <c r="C520" s="2">
        <v>8.15</v>
      </c>
      <c r="D520" s="5">
        <v>14322.3</v>
      </c>
      <c r="F520" s="16">
        <f t="shared" ref="F520:F583" si="16">(C520-C519)/C519</f>
        <v>-1.2254901960784053E-3</v>
      </c>
      <c r="G520" s="13">
        <f t="shared" ref="G520:G583" si="17">(D520-D519)/D519</f>
        <v>1.2303648451207326E-3</v>
      </c>
    </row>
    <row r="521" spans="2:7" x14ac:dyDescent="0.25">
      <c r="B521" s="10">
        <v>39091</v>
      </c>
      <c r="C521" s="2">
        <v>8.14</v>
      </c>
      <c r="D521" s="5">
        <v>14311.5</v>
      </c>
      <c r="F521" s="16">
        <f t="shared" si="16"/>
        <v>-1.2269938650306487E-3</v>
      </c>
      <c r="G521" s="13">
        <f t="shared" si="17"/>
        <v>-7.540688297270182E-4</v>
      </c>
    </row>
    <row r="522" spans="2:7" x14ac:dyDescent="0.25">
      <c r="B522" s="10">
        <v>39092</v>
      </c>
      <c r="C522" s="2">
        <v>8.08</v>
      </c>
      <c r="D522" s="5">
        <v>14116.1</v>
      </c>
      <c r="F522" s="16">
        <f t="shared" si="16"/>
        <v>-7.371007371007432E-3</v>
      </c>
      <c r="G522" s="13">
        <f t="shared" si="17"/>
        <v>-1.3653355692974156E-2</v>
      </c>
    </row>
    <row r="523" spans="2:7" x14ac:dyDescent="0.25">
      <c r="B523" s="10">
        <v>39093</v>
      </c>
      <c r="C523" s="2">
        <v>8.14</v>
      </c>
      <c r="D523" s="5">
        <v>14328.8</v>
      </c>
      <c r="F523" s="16">
        <f t="shared" si="16"/>
        <v>7.425742574257487E-3</v>
      </c>
      <c r="G523" s="13">
        <f t="shared" si="17"/>
        <v>1.5067901190838751E-2</v>
      </c>
    </row>
    <row r="524" spans="2:7" x14ac:dyDescent="0.25">
      <c r="B524" s="10">
        <v>39094</v>
      </c>
      <c r="C524" s="2">
        <v>8.08</v>
      </c>
      <c r="D524" s="5">
        <v>14368.2</v>
      </c>
      <c r="F524" s="16">
        <f t="shared" si="16"/>
        <v>-7.371007371007432E-3</v>
      </c>
      <c r="G524" s="13">
        <f t="shared" si="17"/>
        <v>2.749706884037844E-3</v>
      </c>
    </row>
    <row r="525" spans="2:7" x14ac:dyDescent="0.25">
      <c r="B525" s="10">
        <v>39097</v>
      </c>
      <c r="C525" s="2">
        <v>8.11</v>
      </c>
      <c r="D525" s="5">
        <v>14416.7</v>
      </c>
      <c r="F525" s="16">
        <f t="shared" si="16"/>
        <v>3.7128712871286338E-3</v>
      </c>
      <c r="G525" s="13">
        <f t="shared" si="17"/>
        <v>3.3755098063779736E-3</v>
      </c>
    </row>
    <row r="526" spans="2:7" x14ac:dyDescent="0.25">
      <c r="B526" s="10">
        <v>39098</v>
      </c>
      <c r="C526" s="2">
        <v>8.1300000000000008</v>
      </c>
      <c r="D526" s="5">
        <v>14355.6</v>
      </c>
      <c r="F526" s="16">
        <f t="shared" si="16"/>
        <v>2.4660912453762455E-3</v>
      </c>
      <c r="G526" s="13">
        <f t="shared" si="17"/>
        <v>-4.2381404898486031E-3</v>
      </c>
    </row>
    <row r="527" spans="2:7" x14ac:dyDescent="0.25">
      <c r="B527" s="10">
        <v>39099</v>
      </c>
      <c r="C527" s="2">
        <v>8.01</v>
      </c>
      <c r="D527" s="5">
        <v>14295</v>
      </c>
      <c r="F527" s="16">
        <f t="shared" si="16"/>
        <v>-1.4760147601476136E-2</v>
      </c>
      <c r="G527" s="13">
        <f t="shared" si="17"/>
        <v>-4.221349159909747E-3</v>
      </c>
    </row>
    <row r="528" spans="2:7" x14ac:dyDescent="0.25">
      <c r="B528" s="10">
        <v>39100</v>
      </c>
      <c r="C528" s="2">
        <v>7.98</v>
      </c>
      <c r="D528" s="5">
        <v>14265.3</v>
      </c>
      <c r="F528" s="16">
        <f t="shared" si="16"/>
        <v>-3.7453183520598453E-3</v>
      </c>
      <c r="G528" s="13">
        <f t="shared" si="17"/>
        <v>-2.0776495278069765E-3</v>
      </c>
    </row>
    <row r="529" spans="2:7" x14ac:dyDescent="0.25">
      <c r="B529" s="10">
        <v>39101</v>
      </c>
      <c r="C529" s="2">
        <v>8.0399999999999991</v>
      </c>
      <c r="D529" s="5">
        <v>14397.9</v>
      </c>
      <c r="F529" s="16">
        <f t="shared" si="16"/>
        <v>7.5187969924810421E-3</v>
      </c>
      <c r="G529" s="13">
        <f t="shared" si="17"/>
        <v>9.2952829593489356E-3</v>
      </c>
    </row>
    <row r="530" spans="2:7" x14ac:dyDescent="0.25">
      <c r="B530" s="10">
        <v>39104</v>
      </c>
      <c r="C530" s="2">
        <v>8.1300000000000008</v>
      </c>
      <c r="D530" s="5">
        <v>14359.7</v>
      </c>
      <c r="F530" s="16">
        <f t="shared" si="16"/>
        <v>1.1194029850746473E-2</v>
      </c>
      <c r="G530" s="13">
        <f t="shared" si="17"/>
        <v>-2.6531646976294398E-3</v>
      </c>
    </row>
    <row r="531" spans="2:7" x14ac:dyDescent="0.25">
      <c r="B531" s="10">
        <v>39105</v>
      </c>
      <c r="C531" s="2">
        <v>8.09</v>
      </c>
      <c r="D531" s="5">
        <v>14368.6</v>
      </c>
      <c r="F531" s="16">
        <f t="shared" si="16"/>
        <v>-4.9200492004921178E-3</v>
      </c>
      <c r="G531" s="13">
        <f t="shared" si="17"/>
        <v>6.1979010703563692E-4</v>
      </c>
    </row>
    <row r="532" spans="2:7" x14ac:dyDescent="0.25">
      <c r="B532" s="10">
        <v>39106</v>
      </c>
      <c r="C532" s="2">
        <v>8.16</v>
      </c>
      <c r="D532" s="5">
        <v>14540.7</v>
      </c>
      <c r="F532" s="16">
        <f t="shared" si="16"/>
        <v>8.6526576019777864E-3</v>
      </c>
      <c r="G532" s="13">
        <f t="shared" si="17"/>
        <v>1.197750650724499E-2</v>
      </c>
    </row>
    <row r="533" spans="2:7" x14ac:dyDescent="0.25">
      <c r="B533" s="10">
        <v>39107</v>
      </c>
      <c r="C533" s="2">
        <v>8.14</v>
      </c>
      <c r="D533" s="5">
        <v>14537.3</v>
      </c>
      <c r="F533" s="16">
        <f t="shared" si="16"/>
        <v>-2.4509803921568107E-3</v>
      </c>
      <c r="G533" s="13">
        <f t="shared" si="17"/>
        <v>-2.3382643201506496E-4</v>
      </c>
    </row>
    <row r="534" spans="2:7" x14ac:dyDescent="0.25">
      <c r="B534" s="10">
        <v>39108</v>
      </c>
      <c r="C534" s="2">
        <v>8.1300000000000008</v>
      </c>
      <c r="D534" s="5">
        <v>14415.4</v>
      </c>
      <c r="F534" s="16">
        <f t="shared" si="16"/>
        <v>-1.2285012285012022E-3</v>
      </c>
      <c r="G534" s="13">
        <f t="shared" si="17"/>
        <v>-8.3853260234018449E-3</v>
      </c>
    </row>
    <row r="535" spans="2:7" x14ac:dyDescent="0.25">
      <c r="B535" s="10">
        <v>39111</v>
      </c>
      <c r="C535" s="2">
        <v>8.26</v>
      </c>
      <c r="D535" s="5">
        <v>14507</v>
      </c>
      <c r="F535" s="16">
        <f t="shared" si="16"/>
        <v>1.5990159901598893E-2</v>
      </c>
      <c r="G535" s="13">
        <f t="shared" si="17"/>
        <v>6.3543155236760939E-3</v>
      </c>
    </row>
    <row r="536" spans="2:7" x14ac:dyDescent="0.25">
      <c r="B536" s="10">
        <v>39112</v>
      </c>
      <c r="C536" s="2">
        <v>8.2899999999999991</v>
      </c>
      <c r="D536" s="5">
        <v>14553.4</v>
      </c>
      <c r="F536" s="16">
        <f t="shared" si="16"/>
        <v>3.6319612590798257E-3</v>
      </c>
      <c r="G536" s="13">
        <f t="shared" si="17"/>
        <v>3.1984559178327454E-3</v>
      </c>
    </row>
    <row r="537" spans="2:7" x14ac:dyDescent="0.25">
      <c r="B537" s="10">
        <v>39113</v>
      </c>
      <c r="C537" s="2">
        <v>8.1999999999999993</v>
      </c>
      <c r="D537" s="5">
        <v>14553.2</v>
      </c>
      <c r="F537" s="16">
        <f t="shared" si="16"/>
        <v>-1.0856453558504207E-2</v>
      </c>
      <c r="G537" s="13">
        <f t="shared" si="17"/>
        <v>-1.3742493163034659E-5</v>
      </c>
    </row>
    <row r="538" spans="2:7" x14ac:dyDescent="0.25">
      <c r="B538" s="10">
        <v>39114</v>
      </c>
      <c r="C538" s="2">
        <v>8.1999999999999993</v>
      </c>
      <c r="D538" s="5">
        <v>14571.5</v>
      </c>
      <c r="F538" s="16">
        <f t="shared" si="16"/>
        <v>0</v>
      </c>
      <c r="G538" s="13">
        <f t="shared" si="17"/>
        <v>1.2574554049967891E-3</v>
      </c>
    </row>
    <row r="539" spans="2:7" x14ac:dyDescent="0.25">
      <c r="B539" s="10">
        <v>39115</v>
      </c>
      <c r="C539" s="2">
        <v>8.25</v>
      </c>
      <c r="D539" s="5">
        <v>14631.2</v>
      </c>
      <c r="F539" s="16">
        <f t="shared" si="16"/>
        <v>6.097560975609843E-3</v>
      </c>
      <c r="G539" s="13">
        <f t="shared" si="17"/>
        <v>4.0970387400062263E-3</v>
      </c>
    </row>
    <row r="540" spans="2:7" x14ac:dyDescent="0.25">
      <c r="B540" s="10">
        <v>39118</v>
      </c>
      <c r="C540" s="2">
        <v>8.27</v>
      </c>
      <c r="D540" s="5">
        <v>14616.7</v>
      </c>
      <c r="F540" s="16">
        <f t="shared" si="16"/>
        <v>2.4242424242423726E-3</v>
      </c>
      <c r="G540" s="13">
        <f t="shared" si="17"/>
        <v>-9.9103286128273825E-4</v>
      </c>
    </row>
    <row r="541" spans="2:7" x14ac:dyDescent="0.25">
      <c r="B541" s="10">
        <v>39119</v>
      </c>
      <c r="C541" s="2">
        <v>8.5</v>
      </c>
      <c r="D541" s="5">
        <v>14703.2</v>
      </c>
      <c r="F541" s="16">
        <f t="shared" si="16"/>
        <v>2.7811366384522421E-2</v>
      </c>
      <c r="G541" s="13">
        <f t="shared" si="17"/>
        <v>5.9178884426717383E-3</v>
      </c>
    </row>
    <row r="542" spans="2:7" x14ac:dyDescent="0.25">
      <c r="B542" s="10">
        <v>39120</v>
      </c>
      <c r="C542" s="2">
        <v>8.75</v>
      </c>
      <c r="D542" s="5">
        <v>14854.6</v>
      </c>
      <c r="F542" s="16">
        <f t="shared" si="16"/>
        <v>2.9411764705882353E-2</v>
      </c>
      <c r="G542" s="13">
        <f t="shared" si="17"/>
        <v>1.0297078187061295E-2</v>
      </c>
    </row>
    <row r="543" spans="2:7" x14ac:dyDescent="0.25">
      <c r="B543" s="10">
        <v>39121</v>
      </c>
      <c r="C543" s="2">
        <v>8.73</v>
      </c>
      <c r="D543" s="5">
        <v>14826</v>
      </c>
      <c r="F543" s="16">
        <f t="shared" si="16"/>
        <v>-2.2857142857142369E-3</v>
      </c>
      <c r="G543" s="13">
        <f t="shared" si="17"/>
        <v>-1.9253295275537788E-3</v>
      </c>
    </row>
    <row r="544" spans="2:7" x14ac:dyDescent="0.25">
      <c r="B544" s="10">
        <v>39122</v>
      </c>
      <c r="C544" s="2">
        <v>8.76</v>
      </c>
      <c r="D544" s="5">
        <v>14875.5</v>
      </c>
      <c r="F544" s="16">
        <f t="shared" si="16"/>
        <v>3.4364261168384146E-3</v>
      </c>
      <c r="G544" s="13">
        <f t="shared" si="17"/>
        <v>3.338729259409146E-3</v>
      </c>
    </row>
    <row r="545" spans="2:7" x14ac:dyDescent="0.25">
      <c r="B545" s="10">
        <v>39125</v>
      </c>
      <c r="C545" s="2">
        <v>8.7100000000000009</v>
      </c>
      <c r="D545" s="5">
        <v>14769</v>
      </c>
      <c r="F545" s="16">
        <f t="shared" si="16"/>
        <v>-5.7077625570775038E-3</v>
      </c>
      <c r="G545" s="13">
        <f t="shared" si="17"/>
        <v>-7.1594232126651206E-3</v>
      </c>
    </row>
    <row r="546" spans="2:7" x14ac:dyDescent="0.25">
      <c r="B546" s="10">
        <v>39126</v>
      </c>
      <c r="C546" s="2">
        <v>8.7100000000000009</v>
      </c>
      <c r="D546" s="5">
        <v>14824.6</v>
      </c>
      <c r="F546" s="16">
        <f t="shared" si="16"/>
        <v>0</v>
      </c>
      <c r="G546" s="13">
        <f t="shared" si="17"/>
        <v>3.7646421558670436E-3</v>
      </c>
    </row>
    <row r="547" spans="2:7" x14ac:dyDescent="0.25">
      <c r="B547" s="10">
        <v>39127</v>
      </c>
      <c r="C547" s="2">
        <v>8.77</v>
      </c>
      <c r="D547" s="5">
        <v>14905.7</v>
      </c>
      <c r="F547" s="16">
        <f t="shared" si="16"/>
        <v>6.8886337543052484E-3</v>
      </c>
      <c r="G547" s="13">
        <f t="shared" si="17"/>
        <v>5.4706366444963348E-3</v>
      </c>
    </row>
    <row r="548" spans="2:7" x14ac:dyDescent="0.25">
      <c r="B548" s="10">
        <v>39128</v>
      </c>
      <c r="C548" s="2">
        <v>8.73</v>
      </c>
      <c r="D548" s="5">
        <v>14876.9</v>
      </c>
      <c r="F548" s="16">
        <f t="shared" si="16"/>
        <v>-4.5610034207524686E-3</v>
      </c>
      <c r="G548" s="13">
        <f t="shared" si="17"/>
        <v>-1.9321467626479192E-3</v>
      </c>
    </row>
    <row r="549" spans="2:7" x14ac:dyDescent="0.25">
      <c r="B549" s="10">
        <v>39129</v>
      </c>
      <c r="C549" s="2">
        <v>8.7100000000000009</v>
      </c>
      <c r="D549" s="5">
        <v>14851.2</v>
      </c>
      <c r="F549" s="16">
        <f t="shared" si="16"/>
        <v>-2.2909507445589431E-3</v>
      </c>
      <c r="G549" s="13">
        <f t="shared" si="17"/>
        <v>-1.7275104356417608E-3</v>
      </c>
    </row>
    <row r="550" spans="2:7" x14ac:dyDescent="0.25">
      <c r="B550" s="10">
        <v>39132</v>
      </c>
      <c r="C550" s="2">
        <v>8.83</v>
      </c>
      <c r="D550" s="5">
        <v>14915.8</v>
      </c>
      <c r="F550" s="16">
        <f t="shared" si="16"/>
        <v>1.3777267508610701E-2</v>
      </c>
      <c r="G550" s="13">
        <f t="shared" si="17"/>
        <v>4.349816849816752E-3</v>
      </c>
    </row>
    <row r="551" spans="2:7" x14ac:dyDescent="0.25">
      <c r="B551" s="10">
        <v>39133</v>
      </c>
      <c r="C551" s="2">
        <v>8.7200000000000006</v>
      </c>
      <c r="D551" s="5">
        <v>14886.1</v>
      </c>
      <c r="F551" s="16">
        <f t="shared" si="16"/>
        <v>-1.2457531143827794E-2</v>
      </c>
      <c r="G551" s="13">
        <f t="shared" si="17"/>
        <v>-1.9911771410181761E-3</v>
      </c>
    </row>
    <row r="552" spans="2:7" x14ac:dyDescent="0.25">
      <c r="B552" s="10">
        <v>39134</v>
      </c>
      <c r="C552" s="2">
        <v>8.67</v>
      </c>
      <c r="D552" s="5">
        <v>14788.8</v>
      </c>
      <c r="F552" s="16">
        <f t="shared" si="16"/>
        <v>-5.7339449541285213E-3</v>
      </c>
      <c r="G552" s="13">
        <f t="shared" si="17"/>
        <v>-6.536298963462632E-3</v>
      </c>
    </row>
    <row r="553" spans="2:7" x14ac:dyDescent="0.25">
      <c r="B553" s="10">
        <v>39135</v>
      </c>
      <c r="C553" s="2">
        <v>8.68</v>
      </c>
      <c r="D553" s="5">
        <v>14791.3</v>
      </c>
      <c r="F553" s="16">
        <f t="shared" si="16"/>
        <v>1.1534025374855578E-3</v>
      </c>
      <c r="G553" s="13">
        <f t="shared" si="17"/>
        <v>1.6904684626203615E-4</v>
      </c>
    </row>
    <row r="554" spans="2:7" x14ac:dyDescent="0.25">
      <c r="B554" s="10">
        <v>39136</v>
      </c>
      <c r="C554" s="2">
        <v>8.6300000000000008</v>
      </c>
      <c r="D554" s="5">
        <v>14767.1</v>
      </c>
      <c r="F554" s="16">
        <f t="shared" si="16"/>
        <v>-5.7603686635943471E-3</v>
      </c>
      <c r="G554" s="13">
        <f t="shared" si="17"/>
        <v>-1.6360968947961916E-3</v>
      </c>
    </row>
    <row r="555" spans="2:7" x14ac:dyDescent="0.25">
      <c r="B555" s="10">
        <v>39139</v>
      </c>
      <c r="C555" s="2">
        <v>8.75</v>
      </c>
      <c r="D555" s="5">
        <v>14856.1</v>
      </c>
      <c r="F555" s="16">
        <f t="shared" si="16"/>
        <v>1.3904982618771634E-2</v>
      </c>
      <c r="G555" s="13">
        <f t="shared" si="17"/>
        <v>6.0269111741641894E-3</v>
      </c>
    </row>
    <row r="556" spans="2:7" x14ac:dyDescent="0.25">
      <c r="B556" s="10">
        <v>39140</v>
      </c>
      <c r="C556" s="2">
        <v>8.44</v>
      </c>
      <c r="D556" s="5">
        <v>14408.3</v>
      </c>
      <c r="F556" s="16">
        <f t="shared" si="16"/>
        <v>-3.5428571428571483E-2</v>
      </c>
      <c r="G556" s="13">
        <f t="shared" si="17"/>
        <v>-3.014250038704647E-2</v>
      </c>
    </row>
    <row r="557" spans="2:7" x14ac:dyDescent="0.25">
      <c r="B557" s="10">
        <v>39141</v>
      </c>
      <c r="C557" s="2">
        <v>8.2899999999999991</v>
      </c>
      <c r="D557" s="5">
        <v>14248.4</v>
      </c>
      <c r="F557" s="16">
        <f t="shared" si="16"/>
        <v>-1.7772511848341277E-2</v>
      </c>
      <c r="G557" s="13">
        <f t="shared" si="17"/>
        <v>-1.1097770035326835E-2</v>
      </c>
    </row>
    <row r="558" spans="2:7" x14ac:dyDescent="0.25">
      <c r="B558" s="10">
        <v>39142</v>
      </c>
      <c r="C558" s="2">
        <v>8.15</v>
      </c>
      <c r="D558" s="5">
        <v>14064.9</v>
      </c>
      <c r="F558" s="16">
        <f t="shared" si="16"/>
        <v>-1.6887816646561978E-2</v>
      </c>
      <c r="G558" s="13">
        <f t="shared" si="17"/>
        <v>-1.2878639005081273E-2</v>
      </c>
    </row>
    <row r="559" spans="2:7" x14ac:dyDescent="0.25">
      <c r="B559" s="10">
        <v>39143</v>
      </c>
      <c r="C559" s="2">
        <v>8.19</v>
      </c>
      <c r="D559" s="5">
        <v>13962.2</v>
      </c>
      <c r="F559" s="16">
        <f t="shared" si="16"/>
        <v>4.9079754601225947E-3</v>
      </c>
      <c r="G559" s="13">
        <f t="shared" si="17"/>
        <v>-7.3018649261636353E-3</v>
      </c>
    </row>
    <row r="560" spans="2:7" x14ac:dyDescent="0.25">
      <c r="B560" s="10">
        <v>39146</v>
      </c>
      <c r="C560" s="2">
        <v>8.07</v>
      </c>
      <c r="D560" s="5">
        <v>13749.1</v>
      </c>
      <c r="F560" s="16">
        <f t="shared" si="16"/>
        <v>-1.4652014652014558E-2</v>
      </c>
      <c r="G560" s="13">
        <f t="shared" si="17"/>
        <v>-1.5262637693200238E-2</v>
      </c>
    </row>
    <row r="561" spans="2:7" x14ac:dyDescent="0.25">
      <c r="B561" s="10">
        <v>39147</v>
      </c>
      <c r="C561" s="2">
        <v>8.1300000000000008</v>
      </c>
      <c r="D561" s="5">
        <v>13825.9</v>
      </c>
      <c r="F561" s="16">
        <f t="shared" si="16"/>
        <v>7.4349442379182768E-3</v>
      </c>
      <c r="G561" s="13">
        <f t="shared" si="17"/>
        <v>5.5858201627742377E-3</v>
      </c>
    </row>
    <row r="562" spans="2:7" x14ac:dyDescent="0.25">
      <c r="B562" s="10">
        <v>39148</v>
      </c>
      <c r="C562" s="2">
        <v>8.1199999999999992</v>
      </c>
      <c r="D562" s="5">
        <v>13912.7</v>
      </c>
      <c r="F562" s="16">
        <f t="shared" si="16"/>
        <v>-1.2300123001231934E-3</v>
      </c>
      <c r="G562" s="13">
        <f t="shared" si="17"/>
        <v>6.2780723135565202E-3</v>
      </c>
    </row>
    <row r="563" spans="2:7" x14ac:dyDescent="0.25">
      <c r="B563" s="10">
        <v>39149</v>
      </c>
      <c r="C563" s="2">
        <v>8.2899999999999991</v>
      </c>
      <c r="D563" s="5">
        <v>14194</v>
      </c>
      <c r="F563" s="16">
        <f t="shared" si="16"/>
        <v>2.0935960591132997E-2</v>
      </c>
      <c r="G563" s="13">
        <f t="shared" si="17"/>
        <v>2.0218936654998618E-2</v>
      </c>
    </row>
    <row r="564" spans="2:7" x14ac:dyDescent="0.25">
      <c r="B564" s="10">
        <v>39150</v>
      </c>
      <c r="C564" s="2">
        <v>8.32</v>
      </c>
      <c r="D564" s="5">
        <v>14257.2</v>
      </c>
      <c r="F564" s="16">
        <f t="shared" si="16"/>
        <v>3.6188178528348781E-3</v>
      </c>
      <c r="G564" s="13">
        <f t="shared" si="17"/>
        <v>4.4525855995491562E-3</v>
      </c>
    </row>
    <row r="565" spans="2:7" x14ac:dyDescent="0.25">
      <c r="B565" s="10">
        <v>39153</v>
      </c>
      <c r="C565" s="2">
        <v>8.1999999999999993</v>
      </c>
      <c r="D565" s="5">
        <v>14146.5</v>
      </c>
      <c r="F565" s="16">
        <f t="shared" si="16"/>
        <v>-1.4423076923077042E-2</v>
      </c>
      <c r="G565" s="13">
        <f t="shared" si="17"/>
        <v>-7.7644979378840668E-3</v>
      </c>
    </row>
    <row r="566" spans="2:7" x14ac:dyDescent="0.25">
      <c r="B566" s="10">
        <v>39154</v>
      </c>
      <c r="C566" s="2">
        <v>8.16</v>
      </c>
      <c r="D566" s="5">
        <v>13982.9</v>
      </c>
      <c r="F566" s="16">
        <f t="shared" si="16"/>
        <v>-4.8780487804877017E-3</v>
      </c>
      <c r="G566" s="13">
        <f t="shared" si="17"/>
        <v>-1.1564697981832989E-2</v>
      </c>
    </row>
    <row r="567" spans="2:7" x14ac:dyDescent="0.25">
      <c r="B567" s="10">
        <v>39155</v>
      </c>
      <c r="C567" s="2">
        <v>8.11</v>
      </c>
      <c r="D567" s="5">
        <v>13602.4</v>
      </c>
      <c r="F567" s="16">
        <f t="shared" si="16"/>
        <v>-6.1274509803922435E-3</v>
      </c>
      <c r="G567" s="13">
        <f t="shared" si="17"/>
        <v>-2.7211808709209105E-2</v>
      </c>
    </row>
    <row r="568" spans="2:7" x14ac:dyDescent="0.25">
      <c r="B568" s="10">
        <v>39156</v>
      </c>
      <c r="C568" s="2">
        <v>8.3800000000000008</v>
      </c>
      <c r="D568" s="5">
        <v>13940.4</v>
      </c>
      <c r="F568" s="16">
        <f t="shared" si="16"/>
        <v>3.3292231812577233E-2</v>
      </c>
      <c r="G568" s="13">
        <f t="shared" si="17"/>
        <v>2.484855613715227E-2</v>
      </c>
    </row>
    <row r="569" spans="2:7" x14ac:dyDescent="0.25">
      <c r="B569" s="10">
        <v>39157</v>
      </c>
      <c r="C569" s="2">
        <v>8.36</v>
      </c>
      <c r="D569" s="5">
        <v>13977.4</v>
      </c>
      <c r="F569" s="16">
        <f t="shared" si="16"/>
        <v>-2.3866348448688961E-3</v>
      </c>
      <c r="G569" s="13">
        <f t="shared" si="17"/>
        <v>2.6541562652434652E-3</v>
      </c>
    </row>
    <row r="570" spans="2:7" x14ac:dyDescent="0.25">
      <c r="B570" s="10">
        <v>39160</v>
      </c>
      <c r="C570" s="2">
        <v>8.57</v>
      </c>
      <c r="D570" s="5">
        <v>14250.2</v>
      </c>
      <c r="F570" s="16">
        <f t="shared" si="16"/>
        <v>2.5119617224880486E-2</v>
      </c>
      <c r="G570" s="13">
        <f t="shared" si="17"/>
        <v>1.9517220656202233E-2</v>
      </c>
    </row>
    <row r="571" spans="2:7" x14ac:dyDescent="0.25">
      <c r="B571" s="10">
        <v>39161</v>
      </c>
      <c r="C571" s="2">
        <v>8.66</v>
      </c>
      <c r="D571" s="5">
        <v>14323.2</v>
      </c>
      <c r="F571" s="16">
        <f t="shared" si="16"/>
        <v>1.0501750291715269E-2</v>
      </c>
      <c r="G571" s="13">
        <f t="shared" si="17"/>
        <v>5.1227351195070941E-3</v>
      </c>
    </row>
    <row r="572" spans="2:7" x14ac:dyDescent="0.25">
      <c r="B572" s="10">
        <v>39162</v>
      </c>
      <c r="C572" s="2">
        <v>8.65</v>
      </c>
      <c r="D572" s="5">
        <v>14310.5</v>
      </c>
      <c r="F572" s="16">
        <f t="shared" si="16"/>
        <v>-1.1547344110854256E-3</v>
      </c>
      <c r="G572" s="13">
        <f t="shared" si="17"/>
        <v>-8.8667336907958605E-4</v>
      </c>
    </row>
    <row r="573" spans="2:7" x14ac:dyDescent="0.25">
      <c r="B573" s="10">
        <v>39163</v>
      </c>
      <c r="C573" s="2">
        <v>8.6999999999999993</v>
      </c>
      <c r="D573" s="5">
        <v>14490.1</v>
      </c>
      <c r="F573" s="16">
        <f t="shared" si="16"/>
        <v>5.7803468208091251E-3</v>
      </c>
      <c r="G573" s="13">
        <f t="shared" si="17"/>
        <v>1.2550225359002156E-2</v>
      </c>
    </row>
    <row r="574" spans="2:7" x14ac:dyDescent="0.25">
      <c r="B574" s="10">
        <v>39164</v>
      </c>
      <c r="C574" s="2">
        <v>8.8699999999999992</v>
      </c>
      <c r="D574" s="5">
        <v>14545.7</v>
      </c>
      <c r="F574" s="16">
        <f t="shared" si="16"/>
        <v>1.9540229885057464E-2</v>
      </c>
      <c r="G574" s="13">
        <f t="shared" si="17"/>
        <v>3.8371025734812293E-3</v>
      </c>
    </row>
    <row r="575" spans="2:7" x14ac:dyDescent="0.25">
      <c r="B575" s="10">
        <v>39167</v>
      </c>
      <c r="C575" s="2">
        <v>8.84</v>
      </c>
      <c r="D575" s="5">
        <v>14469.6</v>
      </c>
      <c r="F575" s="16">
        <f t="shared" si="16"/>
        <v>-3.3821871476887671E-3</v>
      </c>
      <c r="G575" s="13">
        <f t="shared" si="17"/>
        <v>-5.2317867135992331E-3</v>
      </c>
    </row>
    <row r="576" spans="2:7" x14ac:dyDescent="0.25">
      <c r="B576" s="10">
        <v>39168</v>
      </c>
      <c r="C576" s="2">
        <v>8.91</v>
      </c>
      <c r="D576" s="5">
        <v>14536.8</v>
      </c>
      <c r="F576" s="16">
        <f t="shared" si="16"/>
        <v>7.9185520361991276E-3</v>
      </c>
      <c r="G576" s="13">
        <f t="shared" si="17"/>
        <v>4.6442196052412579E-3</v>
      </c>
    </row>
    <row r="577" spans="2:7" x14ac:dyDescent="0.25">
      <c r="B577" s="10">
        <v>39169</v>
      </c>
      <c r="C577" s="2">
        <v>8.9</v>
      </c>
      <c r="D577" s="5">
        <v>14483</v>
      </c>
      <c r="F577" s="16">
        <f t="shared" si="16"/>
        <v>-1.122334455667765E-3</v>
      </c>
      <c r="G577" s="13">
        <f t="shared" si="17"/>
        <v>-3.7009520664795055E-3</v>
      </c>
    </row>
    <row r="578" spans="2:7" x14ac:dyDescent="0.25">
      <c r="B578" s="10">
        <v>39170</v>
      </c>
      <c r="C578" s="2">
        <v>8.92</v>
      </c>
      <c r="D578" s="5">
        <v>14605.3</v>
      </c>
      <c r="F578" s="16">
        <f t="shared" si="16"/>
        <v>2.2471910112359071E-3</v>
      </c>
      <c r="G578" s="13">
        <f t="shared" si="17"/>
        <v>8.4443830698059299E-3</v>
      </c>
    </row>
    <row r="579" spans="2:7" x14ac:dyDescent="0.25">
      <c r="B579" s="10">
        <v>39171</v>
      </c>
      <c r="C579" s="2">
        <v>8.85</v>
      </c>
      <c r="D579" s="5">
        <v>14641.7</v>
      </c>
      <c r="F579" s="16">
        <f t="shared" si="16"/>
        <v>-7.8475336322870268E-3</v>
      </c>
      <c r="G579" s="13">
        <f t="shared" si="17"/>
        <v>2.4922459655057723E-3</v>
      </c>
    </row>
    <row r="580" spans="2:7" x14ac:dyDescent="0.25">
      <c r="B580" s="10">
        <v>39174</v>
      </c>
      <c r="C580" s="2">
        <v>9.0399999999999991</v>
      </c>
      <c r="D580" s="5">
        <v>14730.8</v>
      </c>
      <c r="F580" s="16">
        <f t="shared" si="16"/>
        <v>2.146892655367226E-2</v>
      </c>
      <c r="G580" s="13">
        <f t="shared" si="17"/>
        <v>6.0853589405600811E-3</v>
      </c>
    </row>
    <row r="581" spans="2:7" x14ac:dyDescent="0.25">
      <c r="B581" s="10">
        <v>39175</v>
      </c>
      <c r="C581" s="2">
        <v>9.25</v>
      </c>
      <c r="D581" s="5">
        <v>14953.2</v>
      </c>
      <c r="F581" s="16">
        <f t="shared" si="16"/>
        <v>2.3230088495575316E-2</v>
      </c>
      <c r="G581" s="13">
        <f t="shared" si="17"/>
        <v>1.5097618595052643E-2</v>
      </c>
    </row>
    <row r="582" spans="2:7" x14ac:dyDescent="0.25">
      <c r="B582" s="10">
        <v>39176</v>
      </c>
      <c r="C582" s="2">
        <v>9.25</v>
      </c>
      <c r="D582" s="5">
        <v>14943.1</v>
      </c>
      <c r="F582" s="16">
        <f t="shared" si="16"/>
        <v>0</v>
      </c>
      <c r="G582" s="13">
        <f t="shared" si="17"/>
        <v>-6.7544070834338896E-4</v>
      </c>
    </row>
    <row r="583" spans="2:7" x14ac:dyDescent="0.25">
      <c r="B583" s="10">
        <v>39177</v>
      </c>
      <c r="C583" s="2">
        <v>9.2899999999999991</v>
      </c>
      <c r="D583" s="5">
        <v>14974.9</v>
      </c>
      <c r="F583" s="16">
        <f t="shared" si="16"/>
        <v>4.3243243243242325E-3</v>
      </c>
      <c r="G583" s="13">
        <f t="shared" si="17"/>
        <v>2.1280724883055908E-3</v>
      </c>
    </row>
    <row r="584" spans="2:7" x14ac:dyDescent="0.25">
      <c r="B584" s="10">
        <v>39182</v>
      </c>
      <c r="C584" s="2">
        <v>9.2200000000000006</v>
      </c>
      <c r="D584" s="5">
        <v>15005.5</v>
      </c>
      <c r="F584" s="16">
        <f t="shared" ref="F584:F647" si="18">(C584-C583)/C583</f>
        <v>-7.5349838536058677E-3</v>
      </c>
      <c r="G584" s="13">
        <f t="shared" ref="G584:G647" si="19">(D584-D583)/D583</f>
        <v>2.0434193216649437E-3</v>
      </c>
    </row>
    <row r="585" spans="2:7" x14ac:dyDescent="0.25">
      <c r="B585" s="10">
        <v>39183</v>
      </c>
      <c r="C585" s="2">
        <v>9.08</v>
      </c>
      <c r="D585" s="5">
        <v>14997.6</v>
      </c>
      <c r="F585" s="16">
        <f t="shared" si="18"/>
        <v>-1.5184381778741925E-2</v>
      </c>
      <c r="G585" s="13">
        <f t="shared" si="19"/>
        <v>-5.2647362633698549E-4</v>
      </c>
    </row>
    <row r="586" spans="2:7" x14ac:dyDescent="0.25">
      <c r="B586" s="10">
        <v>39184</v>
      </c>
      <c r="C586" s="2">
        <v>9.01</v>
      </c>
      <c r="D586" s="5">
        <v>14883</v>
      </c>
      <c r="F586" s="16">
        <f t="shared" si="18"/>
        <v>-7.7092511013216172E-3</v>
      </c>
      <c r="G586" s="13">
        <f t="shared" si="19"/>
        <v>-7.6412225956153223E-3</v>
      </c>
    </row>
    <row r="587" spans="2:7" x14ac:dyDescent="0.25">
      <c r="B587" s="10">
        <v>39185</v>
      </c>
      <c r="C587" s="2">
        <v>9.0399999999999991</v>
      </c>
      <c r="D587" s="5">
        <v>14965.3</v>
      </c>
      <c r="F587" s="16">
        <f t="shared" si="18"/>
        <v>3.3296337402884974E-3</v>
      </c>
      <c r="G587" s="13">
        <f t="shared" si="19"/>
        <v>5.5297990996438402E-3</v>
      </c>
    </row>
    <row r="588" spans="2:7" x14ac:dyDescent="0.25">
      <c r="B588" s="10">
        <v>39188</v>
      </c>
      <c r="C588" s="2">
        <v>8.99</v>
      </c>
      <c r="D588" s="5">
        <v>15020.8</v>
      </c>
      <c r="F588" s="16">
        <f t="shared" si="18"/>
        <v>-5.5309734513273165E-3</v>
      </c>
      <c r="G588" s="13">
        <f t="shared" si="19"/>
        <v>3.7085791798360207E-3</v>
      </c>
    </row>
    <row r="589" spans="2:7" x14ac:dyDescent="0.25">
      <c r="B589" s="10">
        <v>39189</v>
      </c>
      <c r="C589" s="2">
        <v>9.0299999999999994</v>
      </c>
      <c r="D589" s="5">
        <v>14966</v>
      </c>
      <c r="F589" s="16">
        <f t="shared" si="18"/>
        <v>4.4493882091211513E-3</v>
      </c>
      <c r="G589" s="13">
        <f t="shared" si="19"/>
        <v>-3.6482743928418775E-3</v>
      </c>
    </row>
    <row r="590" spans="2:7" x14ac:dyDescent="0.25">
      <c r="B590" s="10">
        <v>39190</v>
      </c>
      <c r="C590" s="2">
        <v>9</v>
      </c>
      <c r="D590" s="5">
        <v>14870.4</v>
      </c>
      <c r="F590" s="16">
        <f t="shared" si="18"/>
        <v>-3.322259136212554E-3</v>
      </c>
      <c r="G590" s="13">
        <f t="shared" si="19"/>
        <v>-6.3878123747160469E-3</v>
      </c>
    </row>
    <row r="591" spans="2:7" x14ac:dyDescent="0.25">
      <c r="B591" s="10">
        <v>39191</v>
      </c>
      <c r="C591" s="2">
        <v>9.15</v>
      </c>
      <c r="D591" s="5">
        <v>14821.7</v>
      </c>
      <c r="F591" s="16">
        <f t="shared" si="18"/>
        <v>1.6666666666666705E-2</v>
      </c>
      <c r="G591" s="13">
        <f t="shared" si="19"/>
        <v>-3.2749623412953862E-3</v>
      </c>
    </row>
    <row r="592" spans="2:7" x14ac:dyDescent="0.25">
      <c r="B592" s="10">
        <v>39192</v>
      </c>
      <c r="C592" s="2">
        <v>9.61</v>
      </c>
      <c r="D592" s="5">
        <v>15080.9</v>
      </c>
      <c r="F592" s="16">
        <f t="shared" si="18"/>
        <v>5.0273224043715745E-2</v>
      </c>
      <c r="G592" s="13">
        <f t="shared" si="19"/>
        <v>1.7487872511250321E-2</v>
      </c>
    </row>
    <row r="593" spans="2:7" x14ac:dyDescent="0.25">
      <c r="B593" s="10">
        <v>39195</v>
      </c>
      <c r="C593" s="2">
        <v>9.34</v>
      </c>
      <c r="D593" s="5">
        <v>14987.1</v>
      </c>
      <c r="F593" s="16">
        <f t="shared" si="18"/>
        <v>-2.8095733610822019E-2</v>
      </c>
      <c r="G593" s="13">
        <f t="shared" si="19"/>
        <v>-6.2197879436903152E-3</v>
      </c>
    </row>
    <row r="594" spans="2:7" x14ac:dyDescent="0.25">
      <c r="B594" s="10">
        <v>39196</v>
      </c>
      <c r="C594" s="2">
        <v>9.2799999999999994</v>
      </c>
      <c r="D594" s="5">
        <v>14578.7</v>
      </c>
      <c r="F594" s="16">
        <f t="shared" si="18"/>
        <v>-6.4239828693790687E-3</v>
      </c>
      <c r="G594" s="13">
        <f t="shared" si="19"/>
        <v>-2.7250101754175231E-2</v>
      </c>
    </row>
    <row r="595" spans="2:7" x14ac:dyDescent="0.25">
      <c r="B595" s="10">
        <v>39197</v>
      </c>
      <c r="C595" s="2">
        <v>9.18</v>
      </c>
      <c r="D595" s="5">
        <v>14620.4</v>
      </c>
      <c r="F595" s="16">
        <f t="shared" si="18"/>
        <v>-1.077586206896548E-2</v>
      </c>
      <c r="G595" s="13">
        <f t="shared" si="19"/>
        <v>2.8603373414638417E-3</v>
      </c>
    </row>
    <row r="596" spans="2:7" x14ac:dyDescent="0.25">
      <c r="B596" s="10">
        <v>39198</v>
      </c>
      <c r="C596" s="2">
        <v>9.1999999999999993</v>
      </c>
      <c r="D596" s="5">
        <v>14611</v>
      </c>
      <c r="F596" s="16">
        <f t="shared" si="18"/>
        <v>2.1786492374727207E-3</v>
      </c>
      <c r="G596" s="13">
        <f t="shared" si="19"/>
        <v>-6.4293726573825866E-4</v>
      </c>
    </row>
    <row r="597" spans="2:7" x14ac:dyDescent="0.25">
      <c r="B597" s="10">
        <v>39199</v>
      </c>
      <c r="C597" s="2">
        <v>9.14</v>
      </c>
      <c r="D597" s="5">
        <v>14403.6</v>
      </c>
      <c r="F597" s="16">
        <f t="shared" si="18"/>
        <v>-6.5217391304346443E-3</v>
      </c>
      <c r="G597" s="13">
        <f t="shared" si="19"/>
        <v>-1.4194784751214813E-2</v>
      </c>
    </row>
    <row r="598" spans="2:7" x14ac:dyDescent="0.25">
      <c r="B598" s="10">
        <v>39202</v>
      </c>
      <c r="C598" s="2">
        <v>9.1300000000000008</v>
      </c>
      <c r="D598" s="5">
        <v>14374.6</v>
      </c>
      <c r="F598" s="16">
        <f t="shared" si="18"/>
        <v>-1.094091903719889E-3</v>
      </c>
      <c r="G598" s="13">
        <f t="shared" si="19"/>
        <v>-2.0133855425032631E-3</v>
      </c>
    </row>
    <row r="599" spans="2:7" x14ac:dyDescent="0.25">
      <c r="B599" s="10">
        <v>39204</v>
      </c>
      <c r="C599" s="2">
        <v>9.1300000000000008</v>
      </c>
      <c r="D599" s="5">
        <v>14416.9</v>
      </c>
      <c r="F599" s="16">
        <f t="shared" si="18"/>
        <v>0</v>
      </c>
      <c r="G599" s="13">
        <f t="shared" si="19"/>
        <v>2.9426905792160666E-3</v>
      </c>
    </row>
    <row r="600" spans="2:7" x14ac:dyDescent="0.25">
      <c r="B600" s="10">
        <v>39205</v>
      </c>
      <c r="C600" s="2">
        <v>9.18</v>
      </c>
      <c r="D600" s="5">
        <v>14395.6</v>
      </c>
      <c r="F600" s="16">
        <f t="shared" si="18"/>
        <v>5.4764512595836725E-3</v>
      </c>
      <c r="G600" s="13">
        <f t="shared" si="19"/>
        <v>-1.4774327351926748E-3</v>
      </c>
    </row>
    <row r="601" spans="2:7" x14ac:dyDescent="0.25">
      <c r="B601" s="10">
        <v>39206</v>
      </c>
      <c r="C601" s="2">
        <v>9.26</v>
      </c>
      <c r="D601" s="5">
        <v>14620.3</v>
      </c>
      <c r="F601" s="16">
        <f t="shared" si="18"/>
        <v>8.7145969498910753E-3</v>
      </c>
      <c r="G601" s="13">
        <f t="shared" si="19"/>
        <v>1.5608936063797195E-2</v>
      </c>
    </row>
    <row r="602" spans="2:7" x14ac:dyDescent="0.25">
      <c r="B602" s="10">
        <v>39209</v>
      </c>
      <c r="C602" s="2">
        <v>9.48</v>
      </c>
      <c r="D602" s="5">
        <v>14672.1</v>
      </c>
      <c r="F602" s="16">
        <f t="shared" si="18"/>
        <v>2.3758099352051906E-2</v>
      </c>
      <c r="G602" s="13">
        <f t="shared" si="19"/>
        <v>3.5430189530995322E-3</v>
      </c>
    </row>
    <row r="603" spans="2:7" x14ac:dyDescent="0.25">
      <c r="B603" s="10">
        <v>39210</v>
      </c>
      <c r="C603" s="2">
        <v>9.3800000000000008</v>
      </c>
      <c r="D603" s="5">
        <v>14556.7</v>
      </c>
      <c r="F603" s="16">
        <f t="shared" si="18"/>
        <v>-1.0548523206751016E-2</v>
      </c>
      <c r="G603" s="13">
        <f t="shared" si="19"/>
        <v>-7.865268093865202E-3</v>
      </c>
    </row>
    <row r="604" spans="2:7" x14ac:dyDescent="0.25">
      <c r="B604" s="10">
        <v>39211</v>
      </c>
      <c r="C604" s="2">
        <v>9.34</v>
      </c>
      <c r="D604" s="5">
        <v>14609.4</v>
      </c>
      <c r="F604" s="16">
        <f t="shared" si="18"/>
        <v>-4.2643923240939146E-3</v>
      </c>
      <c r="G604" s="13">
        <f t="shared" si="19"/>
        <v>3.6203260354337801E-3</v>
      </c>
    </row>
    <row r="605" spans="2:7" x14ac:dyDescent="0.25">
      <c r="B605" s="10">
        <v>39212</v>
      </c>
      <c r="C605" s="2">
        <v>9.4600000000000009</v>
      </c>
      <c r="D605" s="5">
        <v>14575.4</v>
      </c>
      <c r="F605" s="16">
        <f t="shared" si="18"/>
        <v>1.2847965738758137E-2</v>
      </c>
      <c r="G605" s="13">
        <f t="shared" si="19"/>
        <v>-2.3272687447807579E-3</v>
      </c>
    </row>
    <row r="606" spans="2:7" x14ac:dyDescent="0.25">
      <c r="B606" s="10">
        <v>39213</v>
      </c>
      <c r="C606" s="2">
        <v>9.6199999999999992</v>
      </c>
      <c r="D606" s="5">
        <v>14736.3</v>
      </c>
      <c r="F606" s="16">
        <f t="shared" si="18"/>
        <v>1.6913319238900461E-2</v>
      </c>
      <c r="G606" s="13">
        <f t="shared" si="19"/>
        <v>1.1039148153738467E-2</v>
      </c>
    </row>
    <row r="607" spans="2:7" x14ac:dyDescent="0.25">
      <c r="B607" s="10">
        <v>39216</v>
      </c>
      <c r="C607" s="2">
        <v>9.7200000000000006</v>
      </c>
      <c r="D607" s="5">
        <v>14686</v>
      </c>
      <c r="F607" s="16">
        <f t="shared" si="18"/>
        <v>1.0395010395010543E-2</v>
      </c>
      <c r="G607" s="13">
        <f t="shared" si="19"/>
        <v>-3.4133398478586397E-3</v>
      </c>
    </row>
    <row r="608" spans="2:7" x14ac:dyDescent="0.25">
      <c r="B608" s="10">
        <v>39217</v>
      </c>
      <c r="C608" s="2">
        <v>9.7799999999999994</v>
      </c>
      <c r="D608" s="5">
        <v>14824.2</v>
      </c>
      <c r="F608" s="16">
        <f t="shared" si="18"/>
        <v>6.1728395061727073E-3</v>
      </c>
      <c r="G608" s="13">
        <f t="shared" si="19"/>
        <v>9.4103227563666573E-3</v>
      </c>
    </row>
    <row r="609" spans="2:7" x14ac:dyDescent="0.25">
      <c r="B609" s="10">
        <v>39218</v>
      </c>
      <c r="C609" s="2">
        <v>10.039999999999999</v>
      </c>
      <c r="D609" s="5">
        <v>14918.8</v>
      </c>
      <c r="F609" s="16">
        <f t="shared" si="18"/>
        <v>2.6584867075664601E-2</v>
      </c>
      <c r="G609" s="13">
        <f t="shared" si="19"/>
        <v>6.3814573467707225E-3</v>
      </c>
    </row>
    <row r="610" spans="2:7" x14ac:dyDescent="0.25">
      <c r="B610" s="10">
        <v>39219</v>
      </c>
      <c r="C610" s="2">
        <v>10.28</v>
      </c>
      <c r="D610" s="5">
        <v>14968.2</v>
      </c>
      <c r="F610" s="16">
        <f t="shared" si="18"/>
        <v>2.3904382470119546E-2</v>
      </c>
      <c r="G610" s="13">
        <f t="shared" si="19"/>
        <v>3.3112582781457929E-3</v>
      </c>
    </row>
    <row r="611" spans="2:7" x14ac:dyDescent="0.25">
      <c r="B611" s="10">
        <v>39220</v>
      </c>
      <c r="C611" s="2">
        <v>10.220000000000001</v>
      </c>
      <c r="D611" s="5">
        <v>15068.4</v>
      </c>
      <c r="F611" s="16">
        <f t="shared" si="18"/>
        <v>-5.8365758754862574E-3</v>
      </c>
      <c r="G611" s="13">
        <f t="shared" si="19"/>
        <v>6.6941916863750422E-3</v>
      </c>
    </row>
    <row r="612" spans="2:7" x14ac:dyDescent="0.25">
      <c r="B612" s="10">
        <v>39223</v>
      </c>
      <c r="C612" s="2">
        <v>10.27</v>
      </c>
      <c r="D612" s="5">
        <v>15055.5</v>
      </c>
      <c r="F612" s="16">
        <f t="shared" si="18"/>
        <v>4.8923679060664318E-3</v>
      </c>
      <c r="G612" s="13">
        <f t="shared" si="19"/>
        <v>-8.560962013219477E-4</v>
      </c>
    </row>
    <row r="613" spans="2:7" x14ac:dyDescent="0.25">
      <c r="B613" s="10">
        <v>39224</v>
      </c>
      <c r="C613" s="2">
        <v>10.34</v>
      </c>
      <c r="D613" s="5">
        <v>15070.9</v>
      </c>
      <c r="F613" s="16">
        <f t="shared" si="18"/>
        <v>6.8159688412853248E-3</v>
      </c>
      <c r="G613" s="13">
        <f t="shared" si="19"/>
        <v>1.0228820032546005E-3</v>
      </c>
    </row>
    <row r="614" spans="2:7" x14ac:dyDescent="0.25">
      <c r="B614" s="10">
        <v>39225</v>
      </c>
      <c r="C614" s="2">
        <v>10.45</v>
      </c>
      <c r="D614" s="5">
        <v>15223.9</v>
      </c>
      <c r="F614" s="16">
        <f t="shared" si="18"/>
        <v>1.0638297872340371E-2</v>
      </c>
      <c r="G614" s="13">
        <f t="shared" si="19"/>
        <v>1.0152014809998076E-2</v>
      </c>
    </row>
    <row r="615" spans="2:7" x14ac:dyDescent="0.25">
      <c r="B615" s="10">
        <v>39226</v>
      </c>
      <c r="C615" s="2">
        <v>10.37</v>
      </c>
      <c r="D615" s="5">
        <v>15094.9</v>
      </c>
      <c r="F615" s="16">
        <f t="shared" si="18"/>
        <v>-7.6555023923445048E-3</v>
      </c>
      <c r="G615" s="13">
        <f t="shared" si="19"/>
        <v>-8.4735186121821619E-3</v>
      </c>
    </row>
    <row r="616" spans="2:7" x14ac:dyDescent="0.25">
      <c r="B616" s="10">
        <v>39227</v>
      </c>
      <c r="C616" s="2">
        <v>10.37</v>
      </c>
      <c r="D616" s="5">
        <v>15053.2</v>
      </c>
      <c r="F616" s="16">
        <f t="shared" si="18"/>
        <v>0</v>
      </c>
      <c r="G616" s="13">
        <f t="shared" si="19"/>
        <v>-2.7625224413542924E-3</v>
      </c>
    </row>
    <row r="617" spans="2:7" x14ac:dyDescent="0.25">
      <c r="B617" s="10">
        <v>39230</v>
      </c>
      <c r="C617" s="2">
        <v>10.38</v>
      </c>
      <c r="D617" s="5">
        <v>15124.6</v>
      </c>
      <c r="F617" s="16">
        <f t="shared" si="18"/>
        <v>9.6432015429137553E-4</v>
      </c>
      <c r="G617" s="13">
        <f t="shared" si="19"/>
        <v>4.7431775303589689E-3</v>
      </c>
    </row>
    <row r="618" spans="2:7" x14ac:dyDescent="0.25">
      <c r="B618" s="10">
        <v>39231</v>
      </c>
      <c r="C618" s="2">
        <v>10.4</v>
      </c>
      <c r="D618" s="5">
        <v>15188.6</v>
      </c>
      <c r="F618" s="16">
        <f t="shared" si="18"/>
        <v>1.9267822736030416E-3</v>
      </c>
      <c r="G618" s="13">
        <f t="shared" si="19"/>
        <v>4.2315168665617601E-3</v>
      </c>
    </row>
    <row r="619" spans="2:7" x14ac:dyDescent="0.25">
      <c r="B619" s="10">
        <v>39232</v>
      </c>
      <c r="C619" s="2">
        <v>10.52</v>
      </c>
      <c r="D619" s="5">
        <v>15137.3</v>
      </c>
      <c r="F619" s="16">
        <f t="shared" si="18"/>
        <v>1.1538461538461463E-2</v>
      </c>
      <c r="G619" s="13">
        <f t="shared" si="19"/>
        <v>-3.3775331498624686E-3</v>
      </c>
    </row>
    <row r="620" spans="2:7" x14ac:dyDescent="0.25">
      <c r="B620" s="10">
        <v>39233</v>
      </c>
      <c r="C620" s="2">
        <v>10.73</v>
      </c>
      <c r="D620" s="5">
        <v>15329.4</v>
      </c>
      <c r="F620" s="16">
        <f t="shared" si="18"/>
        <v>1.9961977186311868E-2</v>
      </c>
      <c r="G620" s="13">
        <f t="shared" si="19"/>
        <v>1.2690506232947776E-2</v>
      </c>
    </row>
    <row r="621" spans="2:7" x14ac:dyDescent="0.25">
      <c r="B621" s="10">
        <v>39234</v>
      </c>
      <c r="C621" s="2">
        <v>11.28</v>
      </c>
      <c r="D621" s="5">
        <v>15501.5</v>
      </c>
      <c r="F621" s="16">
        <f t="shared" si="18"/>
        <v>5.125815470643047E-2</v>
      </c>
      <c r="G621" s="13">
        <f t="shared" si="19"/>
        <v>1.1226792959933224E-2</v>
      </c>
    </row>
    <row r="622" spans="2:7" x14ac:dyDescent="0.25">
      <c r="B622" s="10">
        <v>39237</v>
      </c>
      <c r="C622" s="2">
        <v>11.29</v>
      </c>
      <c r="D622" s="5">
        <v>15414.3</v>
      </c>
      <c r="F622" s="16">
        <f t="shared" si="18"/>
        <v>8.8652482269501657E-4</v>
      </c>
      <c r="G622" s="13">
        <f t="shared" si="19"/>
        <v>-5.6252620714124912E-3</v>
      </c>
    </row>
    <row r="623" spans="2:7" x14ac:dyDescent="0.25">
      <c r="B623" s="10">
        <v>39238</v>
      </c>
      <c r="C623" s="2">
        <v>11.09</v>
      </c>
      <c r="D623" s="5">
        <v>15314.9</v>
      </c>
      <c r="F623" s="16">
        <f t="shared" si="18"/>
        <v>-1.7714791851195687E-2</v>
      </c>
      <c r="G623" s="13">
        <f t="shared" si="19"/>
        <v>-6.4485575082877354E-3</v>
      </c>
    </row>
    <row r="624" spans="2:7" x14ac:dyDescent="0.25">
      <c r="B624" s="10">
        <v>39239</v>
      </c>
      <c r="C624" s="2">
        <v>10.63</v>
      </c>
      <c r="D624" s="5">
        <v>14928.8</v>
      </c>
      <c r="F624" s="16">
        <f t="shared" si="18"/>
        <v>-4.1478809738503077E-2</v>
      </c>
      <c r="G624" s="13">
        <f t="shared" si="19"/>
        <v>-2.5210742479546088E-2</v>
      </c>
    </row>
    <row r="625" spans="2:7" x14ac:dyDescent="0.25">
      <c r="B625" s="10">
        <v>39240</v>
      </c>
      <c r="C625" s="2">
        <v>10.55</v>
      </c>
      <c r="D625" s="5">
        <v>14725.9</v>
      </c>
      <c r="F625" s="16">
        <f t="shared" si="18"/>
        <v>-7.525870178739423E-3</v>
      </c>
      <c r="G625" s="13">
        <f t="shared" si="19"/>
        <v>-1.3591179465194768E-2</v>
      </c>
    </row>
    <row r="626" spans="2:7" x14ac:dyDescent="0.25">
      <c r="B626" s="10">
        <v>39241</v>
      </c>
      <c r="C626" s="2">
        <v>10.71</v>
      </c>
      <c r="D626" s="5">
        <v>14816.5</v>
      </c>
      <c r="F626" s="16">
        <f t="shared" si="18"/>
        <v>1.5165876777251197E-2</v>
      </c>
      <c r="G626" s="13">
        <f t="shared" si="19"/>
        <v>6.1524253186562702E-3</v>
      </c>
    </row>
    <row r="627" spans="2:7" x14ac:dyDescent="0.25">
      <c r="B627" s="10">
        <v>39244</v>
      </c>
      <c r="C627" s="2">
        <v>10.92</v>
      </c>
      <c r="D627" s="5">
        <v>14940.6</v>
      </c>
      <c r="F627" s="16">
        <f t="shared" si="18"/>
        <v>1.9607843137254815E-2</v>
      </c>
      <c r="G627" s="13">
        <f t="shared" si="19"/>
        <v>8.3757972530624884E-3</v>
      </c>
    </row>
    <row r="628" spans="2:7" x14ac:dyDescent="0.25">
      <c r="B628" s="10">
        <v>39245</v>
      </c>
      <c r="C628" s="2">
        <v>10.85</v>
      </c>
      <c r="D628" s="5">
        <v>14764.3</v>
      </c>
      <c r="F628" s="16">
        <f t="shared" si="18"/>
        <v>-6.4102564102564361E-3</v>
      </c>
      <c r="G628" s="13">
        <f t="shared" si="19"/>
        <v>-1.1800061577179034E-2</v>
      </c>
    </row>
    <row r="629" spans="2:7" x14ac:dyDescent="0.25">
      <c r="B629" s="10">
        <v>39246</v>
      </c>
      <c r="C629" s="2">
        <v>10.99</v>
      </c>
      <c r="D629" s="5">
        <v>14829.8</v>
      </c>
      <c r="F629" s="16">
        <f t="shared" si="18"/>
        <v>1.2903225806451665E-2</v>
      </c>
      <c r="G629" s="13">
        <f t="shared" si="19"/>
        <v>4.4363769362584073E-3</v>
      </c>
    </row>
    <row r="630" spans="2:7" x14ac:dyDescent="0.25">
      <c r="B630" s="10">
        <v>39247</v>
      </c>
      <c r="C630" s="2">
        <v>11.14</v>
      </c>
      <c r="D630" s="5">
        <v>15078.4</v>
      </c>
      <c r="F630" s="16">
        <f t="shared" si="18"/>
        <v>1.3648771610555083E-2</v>
      </c>
      <c r="G630" s="13">
        <f t="shared" si="19"/>
        <v>1.6763543675572184E-2</v>
      </c>
    </row>
    <row r="631" spans="2:7" x14ac:dyDescent="0.25">
      <c r="B631" s="10">
        <v>39248</v>
      </c>
      <c r="C631" s="2">
        <v>11.3</v>
      </c>
      <c r="D631" s="5">
        <v>15252.1</v>
      </c>
      <c r="F631" s="16">
        <f t="shared" si="18"/>
        <v>1.4362657091561952E-2</v>
      </c>
      <c r="G631" s="13">
        <f t="shared" si="19"/>
        <v>1.1519789898132477E-2</v>
      </c>
    </row>
    <row r="632" spans="2:7" x14ac:dyDescent="0.25">
      <c r="B632" s="10">
        <v>39251</v>
      </c>
      <c r="C632" s="2">
        <v>11.18</v>
      </c>
      <c r="D632" s="5">
        <v>15103.6</v>
      </c>
      <c r="F632" s="16">
        <f t="shared" si="18"/>
        <v>-1.0619469026548759E-2</v>
      </c>
      <c r="G632" s="13">
        <f t="shared" si="19"/>
        <v>-9.7363641728024329E-3</v>
      </c>
    </row>
    <row r="633" spans="2:7" x14ac:dyDescent="0.25">
      <c r="B633" s="10">
        <v>39252</v>
      </c>
      <c r="C633" s="2">
        <v>11.08</v>
      </c>
      <c r="D633" s="5">
        <v>15000.2</v>
      </c>
      <c r="F633" s="16">
        <f t="shared" si="18"/>
        <v>-8.9445438282647269E-3</v>
      </c>
      <c r="G633" s="13">
        <f t="shared" si="19"/>
        <v>-6.8460499483566587E-3</v>
      </c>
    </row>
    <row r="634" spans="2:7" x14ac:dyDescent="0.25">
      <c r="B634" s="10">
        <v>39253</v>
      </c>
      <c r="C634" s="2">
        <v>10.98</v>
      </c>
      <c r="D634" s="5">
        <v>15035.7</v>
      </c>
      <c r="F634" s="16">
        <f t="shared" si="18"/>
        <v>-9.0252707581227123E-3</v>
      </c>
      <c r="G634" s="13">
        <f t="shared" si="19"/>
        <v>2.366635111531846E-3</v>
      </c>
    </row>
    <row r="635" spans="2:7" x14ac:dyDescent="0.25">
      <c r="B635" s="10">
        <v>39254</v>
      </c>
      <c r="C635" s="2">
        <v>10.72</v>
      </c>
      <c r="D635" s="5">
        <v>14882.4</v>
      </c>
      <c r="F635" s="16">
        <f t="shared" si="18"/>
        <v>-2.3679417122040053E-2</v>
      </c>
      <c r="G635" s="13">
        <f t="shared" si="19"/>
        <v>-1.0195734152716606E-2</v>
      </c>
    </row>
    <row r="636" spans="2:7" x14ac:dyDescent="0.25">
      <c r="B636" s="10">
        <v>39255</v>
      </c>
      <c r="C636" s="2">
        <v>10.64</v>
      </c>
      <c r="D636" s="5">
        <v>14784.9</v>
      </c>
      <c r="F636" s="16">
        <f t="shared" si="18"/>
        <v>-7.462686567164185E-3</v>
      </c>
      <c r="G636" s="13">
        <f t="shared" si="19"/>
        <v>-6.5513626834381557E-3</v>
      </c>
    </row>
    <row r="637" spans="2:7" x14ac:dyDescent="0.25">
      <c r="B637" s="10">
        <v>39258</v>
      </c>
      <c r="C637" s="2">
        <v>10.71</v>
      </c>
      <c r="D637" s="5">
        <v>14848.3</v>
      </c>
      <c r="F637" s="16">
        <f t="shared" si="18"/>
        <v>6.5789473684210792E-3</v>
      </c>
      <c r="G637" s="13">
        <f t="shared" si="19"/>
        <v>4.2881588647876983E-3</v>
      </c>
    </row>
    <row r="638" spans="2:7" x14ac:dyDescent="0.25">
      <c r="B638" s="10">
        <v>39259</v>
      </c>
      <c r="C638" s="2">
        <v>10.3</v>
      </c>
      <c r="D638" s="5">
        <v>14755.2</v>
      </c>
      <c r="F638" s="16">
        <f t="shared" si="18"/>
        <v>-3.8281979458450056E-2</v>
      </c>
      <c r="G638" s="13">
        <f t="shared" si="19"/>
        <v>-6.2700780560736614E-3</v>
      </c>
    </row>
    <row r="639" spans="2:7" x14ac:dyDescent="0.25">
      <c r="B639" s="10">
        <v>39260</v>
      </c>
      <c r="C639" s="2">
        <v>10.199999999999999</v>
      </c>
      <c r="D639" s="5">
        <v>14681.7</v>
      </c>
      <c r="F639" s="16">
        <f t="shared" si="18"/>
        <v>-9.7087378640778078E-3</v>
      </c>
      <c r="G639" s="13">
        <f t="shared" si="19"/>
        <v>-4.9812947299934934E-3</v>
      </c>
    </row>
    <row r="640" spans="2:7" x14ac:dyDescent="0.25">
      <c r="B640" s="10">
        <v>39261</v>
      </c>
      <c r="C640" s="2">
        <v>10.23</v>
      </c>
      <c r="D640" s="5">
        <v>14819.9</v>
      </c>
      <c r="F640" s="16">
        <f t="shared" si="18"/>
        <v>2.9411764705883471E-3</v>
      </c>
      <c r="G640" s="13">
        <f t="shared" si="19"/>
        <v>9.4130788668886373E-3</v>
      </c>
    </row>
    <row r="641" spans="2:7" x14ac:dyDescent="0.25">
      <c r="B641" s="10">
        <v>39262</v>
      </c>
      <c r="C641" s="2">
        <v>10.38</v>
      </c>
      <c r="D641" s="5">
        <v>14892</v>
      </c>
      <c r="F641" s="16">
        <f t="shared" si="18"/>
        <v>1.4662756598240503E-2</v>
      </c>
      <c r="G641" s="13">
        <f t="shared" si="19"/>
        <v>4.8650800612689941E-3</v>
      </c>
    </row>
    <row r="642" spans="2:7" x14ac:dyDescent="0.25">
      <c r="B642" s="10">
        <v>39265</v>
      </c>
      <c r="C642" s="2">
        <v>10.11</v>
      </c>
      <c r="D642" s="5">
        <v>14804.7</v>
      </c>
      <c r="F642" s="16">
        <f t="shared" si="18"/>
        <v>-2.6011560693641748E-2</v>
      </c>
      <c r="G642" s="13">
        <f t="shared" si="19"/>
        <v>-5.862207896857324E-3</v>
      </c>
    </row>
    <row r="643" spans="2:7" x14ac:dyDescent="0.25">
      <c r="B643" s="10">
        <v>39266</v>
      </c>
      <c r="C643" s="2">
        <v>10.25</v>
      </c>
      <c r="D643" s="5">
        <v>14869.4</v>
      </c>
      <c r="F643" s="16">
        <f t="shared" si="18"/>
        <v>1.3847675568743875E-2</v>
      </c>
      <c r="G643" s="13">
        <f t="shared" si="19"/>
        <v>4.3702337771112489E-3</v>
      </c>
    </row>
    <row r="644" spans="2:7" x14ac:dyDescent="0.25">
      <c r="B644" s="10">
        <v>39267</v>
      </c>
      <c r="C644" s="2">
        <v>10.24</v>
      </c>
      <c r="D644" s="5">
        <v>14989.7</v>
      </c>
      <c r="F644" s="16">
        <f t="shared" si="18"/>
        <v>-9.7560975609754016E-4</v>
      </c>
      <c r="G644" s="13">
        <f t="shared" si="19"/>
        <v>8.0904407709794009E-3</v>
      </c>
    </row>
    <row r="645" spans="2:7" x14ac:dyDescent="0.25">
      <c r="B645" s="10">
        <v>39268</v>
      </c>
      <c r="C645" s="2">
        <v>10</v>
      </c>
      <c r="D645" s="5">
        <v>14907.4</v>
      </c>
      <c r="F645" s="16">
        <f t="shared" si="18"/>
        <v>-2.3437500000000021E-2</v>
      </c>
      <c r="G645" s="13">
        <f t="shared" si="19"/>
        <v>-5.4904367665797905E-3</v>
      </c>
    </row>
    <row r="646" spans="2:7" x14ac:dyDescent="0.25">
      <c r="B646" s="10">
        <v>39269</v>
      </c>
      <c r="C646" s="2">
        <v>10.19</v>
      </c>
      <c r="D646" s="5">
        <v>15058.3</v>
      </c>
      <c r="F646" s="16">
        <f t="shared" si="18"/>
        <v>1.8999999999999951E-2</v>
      </c>
      <c r="G646" s="13">
        <f t="shared" si="19"/>
        <v>1.0122489501858114E-2</v>
      </c>
    </row>
    <row r="647" spans="2:7" x14ac:dyDescent="0.25">
      <c r="B647" s="10">
        <v>39272</v>
      </c>
      <c r="C647" s="2">
        <v>10.050000000000001</v>
      </c>
      <c r="D647" s="5">
        <v>14974.7</v>
      </c>
      <c r="F647" s="16">
        <f t="shared" si="18"/>
        <v>-1.3738959764474857E-2</v>
      </c>
      <c r="G647" s="13">
        <f t="shared" si="19"/>
        <v>-5.5517555102500647E-3</v>
      </c>
    </row>
    <row r="648" spans="2:7" x14ac:dyDescent="0.25">
      <c r="B648" s="10">
        <v>39273</v>
      </c>
      <c r="C648" s="2">
        <v>10</v>
      </c>
      <c r="D648" s="5">
        <v>14823.9</v>
      </c>
      <c r="F648" s="16">
        <f t="shared" ref="F648:F711" si="20">(C648-C647)/C647</f>
        <v>-4.9751243781095229E-3</v>
      </c>
      <c r="G648" s="13">
        <f t="shared" ref="G648:G711" si="21">(D648-D647)/D647</f>
        <v>-1.0070318604045562E-2</v>
      </c>
    </row>
    <row r="649" spans="2:7" x14ac:dyDescent="0.25">
      <c r="B649" s="10">
        <v>39274</v>
      </c>
      <c r="C649" s="2">
        <v>9.83</v>
      </c>
      <c r="D649" s="5">
        <v>14766.2</v>
      </c>
      <c r="F649" s="16">
        <f t="shared" si="20"/>
        <v>-1.6999999999999994E-2</v>
      </c>
      <c r="G649" s="13">
        <f t="shared" si="21"/>
        <v>-3.8923630083850342E-3</v>
      </c>
    </row>
    <row r="650" spans="2:7" x14ac:dyDescent="0.25">
      <c r="B650" s="10">
        <v>39275</v>
      </c>
      <c r="C650" s="2">
        <v>10.039999999999999</v>
      </c>
      <c r="D650" s="5">
        <v>14941.8</v>
      </c>
      <c r="F650" s="16">
        <f t="shared" si="20"/>
        <v>2.1363173957273558E-2</v>
      </c>
      <c r="G650" s="13">
        <f t="shared" si="21"/>
        <v>1.1892023675691683E-2</v>
      </c>
    </row>
    <row r="651" spans="2:7" x14ac:dyDescent="0.25">
      <c r="B651" s="10">
        <v>39276</v>
      </c>
      <c r="C651" s="2">
        <v>10.119999999999999</v>
      </c>
      <c r="D651" s="5">
        <v>15023.5</v>
      </c>
      <c r="F651" s="16">
        <f t="shared" si="20"/>
        <v>7.9681274900398492E-3</v>
      </c>
      <c r="G651" s="13">
        <f t="shared" si="21"/>
        <v>5.4678820490169011E-3</v>
      </c>
    </row>
    <row r="652" spans="2:7" x14ac:dyDescent="0.25">
      <c r="B652" s="10">
        <v>39279</v>
      </c>
      <c r="C652" s="2">
        <v>10.220000000000001</v>
      </c>
      <c r="D652" s="5">
        <v>15110.4</v>
      </c>
      <c r="F652" s="16">
        <f t="shared" si="20"/>
        <v>9.8814229249013265E-3</v>
      </c>
      <c r="G652" s="13">
        <f t="shared" si="21"/>
        <v>5.7842713082836648E-3</v>
      </c>
    </row>
    <row r="653" spans="2:7" x14ac:dyDescent="0.25">
      <c r="B653" s="10">
        <v>39280</v>
      </c>
      <c r="C653" s="2">
        <v>10.37</v>
      </c>
      <c r="D653" s="5">
        <v>15153.8</v>
      </c>
      <c r="F653" s="16">
        <f t="shared" si="20"/>
        <v>1.4677103718199469E-2</v>
      </c>
      <c r="G653" s="13">
        <f t="shared" si="21"/>
        <v>2.8721939855992982E-3</v>
      </c>
    </row>
    <row r="654" spans="2:7" x14ac:dyDescent="0.25">
      <c r="B654" s="10">
        <v>39281</v>
      </c>
      <c r="C654" s="2">
        <v>10.32</v>
      </c>
      <c r="D654" s="5">
        <v>15058.6</v>
      </c>
      <c r="F654" s="16">
        <f t="shared" si="20"/>
        <v>-4.8216007714560211E-3</v>
      </c>
      <c r="G654" s="13">
        <f t="shared" si="21"/>
        <v>-6.282252636302374E-3</v>
      </c>
    </row>
    <row r="655" spans="2:7" x14ac:dyDescent="0.25">
      <c r="B655" s="10">
        <v>39282</v>
      </c>
      <c r="C655" s="2">
        <v>10.48</v>
      </c>
      <c r="D655" s="5">
        <v>15207.3</v>
      </c>
      <c r="F655" s="16">
        <f t="shared" si="20"/>
        <v>1.5503875968992262E-2</v>
      </c>
      <c r="G655" s="13">
        <f t="shared" si="21"/>
        <v>9.8747559534086114E-3</v>
      </c>
    </row>
    <row r="656" spans="2:7" x14ac:dyDescent="0.25">
      <c r="B656" s="10">
        <v>39283</v>
      </c>
      <c r="C656" s="2">
        <v>10.36</v>
      </c>
      <c r="D656" s="5">
        <v>14930.1</v>
      </c>
      <c r="F656" s="16">
        <f t="shared" si="20"/>
        <v>-1.1450381679389407E-2</v>
      </c>
      <c r="G656" s="13">
        <f t="shared" si="21"/>
        <v>-1.8228087826241274E-2</v>
      </c>
    </row>
    <row r="657" spans="2:7" x14ac:dyDescent="0.25">
      <c r="B657" s="10">
        <v>39286</v>
      </c>
      <c r="C657" s="2">
        <v>10.48</v>
      </c>
      <c r="D657" s="5">
        <v>15056.7</v>
      </c>
      <c r="F657" s="16">
        <f t="shared" si="20"/>
        <v>1.158301158301168E-2</v>
      </c>
      <c r="G657" s="13">
        <f t="shared" si="21"/>
        <v>8.4795145377459195E-3</v>
      </c>
    </row>
    <row r="658" spans="2:7" x14ac:dyDescent="0.25">
      <c r="B658" s="10">
        <v>39287</v>
      </c>
      <c r="C658" s="2">
        <v>10.37</v>
      </c>
      <c r="D658" s="5">
        <v>14913.3</v>
      </c>
      <c r="F658" s="16">
        <f t="shared" si="20"/>
        <v>-1.0496183206106985E-2</v>
      </c>
      <c r="G658" s="13">
        <f t="shared" si="21"/>
        <v>-9.523999282711448E-3</v>
      </c>
    </row>
    <row r="659" spans="2:7" x14ac:dyDescent="0.25">
      <c r="B659" s="10">
        <v>39288</v>
      </c>
      <c r="C659" s="2">
        <v>10.5</v>
      </c>
      <c r="D659" s="5">
        <v>14937.7</v>
      </c>
      <c r="F659" s="16">
        <f t="shared" si="20"/>
        <v>1.2536162005785997E-2</v>
      </c>
      <c r="G659" s="13">
        <f t="shared" si="21"/>
        <v>1.6361234602671076E-3</v>
      </c>
    </row>
    <row r="660" spans="2:7" x14ac:dyDescent="0.25">
      <c r="B660" s="10">
        <v>39289</v>
      </c>
      <c r="C660" s="2">
        <v>10.199999999999999</v>
      </c>
      <c r="D660" s="5">
        <v>14540.4</v>
      </c>
      <c r="F660" s="16">
        <f t="shared" si="20"/>
        <v>-2.857142857142864E-2</v>
      </c>
      <c r="G660" s="13">
        <f t="shared" si="21"/>
        <v>-2.6597133427502296E-2</v>
      </c>
    </row>
    <row r="661" spans="2:7" x14ac:dyDescent="0.25">
      <c r="B661" s="10">
        <v>39290</v>
      </c>
      <c r="C661" s="2">
        <v>10.15</v>
      </c>
      <c r="D661" s="5">
        <v>14587.5</v>
      </c>
      <c r="F661" s="16">
        <f t="shared" si="20"/>
        <v>-4.9019607843136213E-3</v>
      </c>
      <c r="G661" s="13">
        <f t="shared" si="21"/>
        <v>3.2392506395972852E-3</v>
      </c>
    </row>
    <row r="662" spans="2:7" x14ac:dyDescent="0.25">
      <c r="B662" s="10">
        <v>39293</v>
      </c>
      <c r="C662" s="2">
        <v>10.06</v>
      </c>
      <c r="D662" s="5">
        <v>14507.9</v>
      </c>
      <c r="F662" s="16">
        <f t="shared" si="20"/>
        <v>-8.8669950738916106E-3</v>
      </c>
      <c r="G662" s="13">
        <f t="shared" si="21"/>
        <v>-5.4567266495287314E-3</v>
      </c>
    </row>
    <row r="663" spans="2:7" x14ac:dyDescent="0.25">
      <c r="B663" s="10">
        <v>39294</v>
      </c>
      <c r="C663" s="2">
        <v>10.31</v>
      </c>
      <c r="D663" s="5">
        <v>14802.4</v>
      </c>
      <c r="F663" s="16">
        <f t="shared" si="20"/>
        <v>2.4850894632206758E-2</v>
      </c>
      <c r="G663" s="13">
        <f t="shared" si="21"/>
        <v>2.0299285217019694E-2</v>
      </c>
    </row>
    <row r="664" spans="2:7" x14ac:dyDescent="0.25">
      <c r="B664" s="10">
        <v>39295</v>
      </c>
      <c r="C664" s="2">
        <v>10.09</v>
      </c>
      <c r="D664" s="5">
        <v>14595.7</v>
      </c>
      <c r="F664" s="16">
        <f t="shared" si="20"/>
        <v>-2.1338506304558743E-2</v>
      </c>
      <c r="G664" s="13">
        <f t="shared" si="21"/>
        <v>-1.3963951791601288E-2</v>
      </c>
    </row>
    <row r="665" spans="2:7" x14ac:dyDescent="0.25">
      <c r="B665" s="10">
        <v>39296</v>
      </c>
      <c r="C665" s="2">
        <v>10.14</v>
      </c>
      <c r="D665" s="5">
        <v>14678.6</v>
      </c>
      <c r="F665" s="16">
        <f t="shared" si="20"/>
        <v>4.9554013875124587E-3</v>
      </c>
      <c r="G665" s="13">
        <f t="shared" si="21"/>
        <v>5.6797549963345118E-3</v>
      </c>
    </row>
    <row r="666" spans="2:7" x14ac:dyDescent="0.25">
      <c r="B666" s="10">
        <v>39297</v>
      </c>
      <c r="C666" s="2">
        <v>10.01</v>
      </c>
      <c r="D666" s="5">
        <v>14534.3</v>
      </c>
      <c r="F666" s="16">
        <f t="shared" si="20"/>
        <v>-1.2820512820512896E-2</v>
      </c>
      <c r="G666" s="13">
        <f t="shared" si="21"/>
        <v>-9.8306377992452339E-3</v>
      </c>
    </row>
    <row r="667" spans="2:7" x14ac:dyDescent="0.25">
      <c r="B667" s="10">
        <v>39300</v>
      </c>
      <c r="C667" s="2">
        <v>9.93</v>
      </c>
      <c r="D667" s="5">
        <v>14432.1</v>
      </c>
      <c r="F667" s="16">
        <f t="shared" si="20"/>
        <v>-7.9920079920079989E-3</v>
      </c>
      <c r="G667" s="13">
        <f t="shared" si="21"/>
        <v>-7.0316423907583383E-3</v>
      </c>
    </row>
    <row r="668" spans="2:7" x14ac:dyDescent="0.25">
      <c r="B668" s="10">
        <v>39301</v>
      </c>
      <c r="C668" s="2">
        <v>10.08</v>
      </c>
      <c r="D668" s="5">
        <v>14652.9</v>
      </c>
      <c r="F668" s="16">
        <f t="shared" si="20"/>
        <v>1.5105740181268918E-2</v>
      </c>
      <c r="G668" s="13">
        <f t="shared" si="21"/>
        <v>1.529922880246113E-2</v>
      </c>
    </row>
    <row r="669" spans="2:7" x14ac:dyDescent="0.25">
      <c r="B669" s="10">
        <v>39302</v>
      </c>
      <c r="C669" s="2">
        <v>10.51</v>
      </c>
      <c r="D669" s="5">
        <v>15004.2</v>
      </c>
      <c r="F669" s="16">
        <f t="shared" si="20"/>
        <v>4.2658730158730132E-2</v>
      </c>
      <c r="G669" s="13">
        <f t="shared" si="21"/>
        <v>2.397477632414069E-2</v>
      </c>
    </row>
    <row r="670" spans="2:7" x14ac:dyDescent="0.25">
      <c r="B670" s="10">
        <v>39303</v>
      </c>
      <c r="C670" s="2">
        <v>10.3</v>
      </c>
      <c r="D670" s="5">
        <v>14838.3</v>
      </c>
      <c r="F670" s="16">
        <f t="shared" si="20"/>
        <v>-1.9980970504281548E-2</v>
      </c>
      <c r="G670" s="13">
        <f t="shared" si="21"/>
        <v>-1.1056904066861375E-2</v>
      </c>
    </row>
    <row r="671" spans="2:7" x14ac:dyDescent="0.25">
      <c r="B671" s="10">
        <v>39304</v>
      </c>
      <c r="C671" s="2">
        <v>10.08</v>
      </c>
      <c r="D671" s="5">
        <v>14453.9</v>
      </c>
      <c r="F671" s="16">
        <f t="shared" si="20"/>
        <v>-2.1359223300970936E-2</v>
      </c>
      <c r="G671" s="13">
        <f t="shared" si="21"/>
        <v>-2.5905932620313623E-2</v>
      </c>
    </row>
    <row r="672" spans="2:7" x14ac:dyDescent="0.25">
      <c r="B672" s="10">
        <v>39307</v>
      </c>
      <c r="C672" s="2">
        <v>10.24</v>
      </c>
      <c r="D672" s="5">
        <v>14731.8</v>
      </c>
      <c r="F672" s="16">
        <f t="shared" si="20"/>
        <v>1.5873015873015886E-2</v>
      </c>
      <c r="G672" s="13">
        <f t="shared" si="21"/>
        <v>1.922664471180786E-2</v>
      </c>
    </row>
    <row r="673" spans="2:7" x14ac:dyDescent="0.25">
      <c r="B673" s="10">
        <v>39308</v>
      </c>
      <c r="C673" s="2">
        <v>10.14</v>
      </c>
      <c r="D673" s="5">
        <v>14553.1</v>
      </c>
      <c r="F673" s="16">
        <f t="shared" si="20"/>
        <v>-9.7656249999999653E-3</v>
      </c>
      <c r="G673" s="13">
        <f t="shared" si="21"/>
        <v>-1.213022169728064E-2</v>
      </c>
    </row>
    <row r="674" spans="2:7" x14ac:dyDescent="0.25">
      <c r="B674" s="10">
        <v>39309</v>
      </c>
      <c r="C674" s="2">
        <v>10.119999999999999</v>
      </c>
      <c r="D674" s="5">
        <v>14520.5</v>
      </c>
      <c r="F674" s="16">
        <f t="shared" si="20"/>
        <v>-1.9723865877713364E-3</v>
      </c>
      <c r="G674" s="13">
        <f t="shared" si="21"/>
        <v>-2.2400725618596973E-3</v>
      </c>
    </row>
    <row r="675" spans="2:7" x14ac:dyDescent="0.25">
      <c r="B675" s="10">
        <v>39310</v>
      </c>
      <c r="C675" s="2">
        <v>9.74</v>
      </c>
      <c r="D675" s="5">
        <v>13979.7</v>
      </c>
      <c r="F675" s="16">
        <f t="shared" si="20"/>
        <v>-3.7549407114624407E-2</v>
      </c>
      <c r="G675" s="13">
        <f t="shared" si="21"/>
        <v>-3.7243896560035759E-2</v>
      </c>
    </row>
    <row r="676" spans="2:7" x14ac:dyDescent="0.25">
      <c r="B676" s="10">
        <v>39311</v>
      </c>
      <c r="C676" s="2">
        <v>9.76</v>
      </c>
      <c r="D676" s="5">
        <v>14237.5</v>
      </c>
      <c r="F676" s="16">
        <f t="shared" si="20"/>
        <v>2.0533880903490323E-3</v>
      </c>
      <c r="G676" s="13">
        <f t="shared" si="21"/>
        <v>1.8441025200826862E-2</v>
      </c>
    </row>
    <row r="677" spans="2:7" x14ac:dyDescent="0.25">
      <c r="B677" s="10">
        <v>39314</v>
      </c>
      <c r="C677" s="2">
        <v>9.82</v>
      </c>
      <c r="D677" s="5">
        <v>14269.1</v>
      </c>
      <c r="F677" s="16">
        <f t="shared" si="20"/>
        <v>6.1475409836066084E-3</v>
      </c>
      <c r="G677" s="13">
        <f t="shared" si="21"/>
        <v>2.2194907813872073E-3</v>
      </c>
    </row>
    <row r="678" spans="2:7" x14ac:dyDescent="0.25">
      <c r="B678" s="10">
        <v>39315</v>
      </c>
      <c r="C678" s="2">
        <v>9.81</v>
      </c>
      <c r="D678" s="5">
        <v>14239.8</v>
      </c>
      <c r="F678" s="16">
        <f t="shared" si="20"/>
        <v>-1.0183299389001819E-3</v>
      </c>
      <c r="G678" s="13">
        <f t="shared" si="21"/>
        <v>-2.0533880903491524E-3</v>
      </c>
    </row>
    <row r="679" spans="2:7" x14ac:dyDescent="0.25">
      <c r="B679" s="10">
        <v>39316</v>
      </c>
      <c r="C679" s="2">
        <v>9.8800000000000008</v>
      </c>
      <c r="D679" s="5">
        <v>14359.2</v>
      </c>
      <c r="F679" s="16">
        <f t="shared" si="20"/>
        <v>7.135575942915421E-3</v>
      </c>
      <c r="G679" s="13">
        <f t="shared" si="21"/>
        <v>8.3849492268150867E-3</v>
      </c>
    </row>
    <row r="680" spans="2:7" x14ac:dyDescent="0.25">
      <c r="B680" s="10">
        <v>39317</v>
      </c>
      <c r="C680" s="2">
        <v>9.91</v>
      </c>
      <c r="D680" s="5">
        <v>14292.5</v>
      </c>
      <c r="F680" s="16">
        <f t="shared" si="20"/>
        <v>3.0364372469634977E-3</v>
      </c>
      <c r="G680" s="13">
        <f t="shared" si="21"/>
        <v>-4.6451055769124129E-3</v>
      </c>
    </row>
    <row r="681" spans="2:7" x14ac:dyDescent="0.25">
      <c r="B681" s="10">
        <v>39318</v>
      </c>
      <c r="C681" s="2">
        <v>9.98</v>
      </c>
      <c r="D681" s="5">
        <v>14334.4</v>
      </c>
      <c r="F681" s="16">
        <f t="shared" si="20"/>
        <v>7.0635721493441253E-3</v>
      </c>
      <c r="G681" s="13">
        <f t="shared" si="21"/>
        <v>2.9316074864439135E-3</v>
      </c>
    </row>
    <row r="682" spans="2:7" x14ac:dyDescent="0.25">
      <c r="B682" s="10">
        <v>39321</v>
      </c>
      <c r="C682" s="2">
        <v>9.93</v>
      </c>
      <c r="D682" s="5">
        <v>14305.5</v>
      </c>
      <c r="F682" s="16">
        <f t="shared" si="20"/>
        <v>-5.0100200400802312E-3</v>
      </c>
      <c r="G682" s="13">
        <f t="shared" si="21"/>
        <v>-2.0161290322580393E-3</v>
      </c>
    </row>
    <row r="683" spans="2:7" x14ac:dyDescent="0.25">
      <c r="B683" s="10">
        <v>39322</v>
      </c>
      <c r="C683" s="2">
        <v>9.83</v>
      </c>
      <c r="D683" s="5">
        <v>14124.8</v>
      </c>
      <c r="F683" s="16">
        <f t="shared" si="20"/>
        <v>-1.007049345417922E-2</v>
      </c>
      <c r="G683" s="13">
        <f t="shared" si="21"/>
        <v>-1.2631505365069429E-2</v>
      </c>
    </row>
    <row r="684" spans="2:7" x14ac:dyDescent="0.25">
      <c r="B684" s="10">
        <v>39323</v>
      </c>
      <c r="C684" s="2">
        <v>9.86</v>
      </c>
      <c r="D684" s="5">
        <v>14183.6</v>
      </c>
      <c r="F684" s="16">
        <f t="shared" si="20"/>
        <v>3.0518819938961709E-3</v>
      </c>
      <c r="G684" s="13">
        <f t="shared" si="21"/>
        <v>4.1628908019937343E-3</v>
      </c>
    </row>
    <row r="685" spans="2:7" x14ac:dyDescent="0.25">
      <c r="B685" s="10">
        <v>39324</v>
      </c>
      <c r="C685" s="2">
        <v>10.050000000000001</v>
      </c>
      <c r="D685" s="5">
        <v>14313.4</v>
      </c>
      <c r="F685" s="16">
        <f t="shared" si="20"/>
        <v>1.926977687626788E-2</v>
      </c>
      <c r="G685" s="13">
        <f t="shared" si="21"/>
        <v>9.1514143094841415E-3</v>
      </c>
    </row>
    <row r="686" spans="2:7" x14ac:dyDescent="0.25">
      <c r="B686" s="10">
        <v>39325</v>
      </c>
      <c r="C686" s="2">
        <v>10.18</v>
      </c>
      <c r="D686" s="5">
        <v>14479.8</v>
      </c>
      <c r="F686" s="16">
        <f t="shared" si="20"/>
        <v>1.2935323383084478E-2</v>
      </c>
      <c r="G686" s="13">
        <f t="shared" si="21"/>
        <v>1.1625469839451119E-2</v>
      </c>
    </row>
    <row r="687" spans="2:7" x14ac:dyDescent="0.25">
      <c r="B687" s="10">
        <v>39328</v>
      </c>
      <c r="C687" s="2">
        <v>10.19</v>
      </c>
      <c r="D687" s="5">
        <v>14546.9</v>
      </c>
      <c r="F687" s="16">
        <f t="shared" si="20"/>
        <v>9.8231827111982194E-4</v>
      </c>
      <c r="G687" s="13">
        <f t="shared" si="21"/>
        <v>4.6340419066561948E-3</v>
      </c>
    </row>
    <row r="688" spans="2:7" x14ac:dyDescent="0.25">
      <c r="B688" s="10">
        <v>39329</v>
      </c>
      <c r="C688" s="2">
        <v>10.18</v>
      </c>
      <c r="D688" s="5">
        <v>14590.1</v>
      </c>
      <c r="F688" s="16">
        <f t="shared" si="20"/>
        <v>-9.8135426889104879E-4</v>
      </c>
      <c r="G688" s="13">
        <f t="shared" si="21"/>
        <v>2.9697048855770458E-3</v>
      </c>
    </row>
    <row r="689" spans="2:7" x14ac:dyDescent="0.25">
      <c r="B689" s="10">
        <v>39330</v>
      </c>
      <c r="C689" s="2">
        <v>9.89</v>
      </c>
      <c r="D689" s="5">
        <v>14240.1</v>
      </c>
      <c r="F689" s="16">
        <f t="shared" si="20"/>
        <v>-2.8487229862475358E-2</v>
      </c>
      <c r="G689" s="13">
        <f t="shared" si="21"/>
        <v>-2.3988869164707573E-2</v>
      </c>
    </row>
    <row r="690" spans="2:7" x14ac:dyDescent="0.25">
      <c r="B690" s="10">
        <v>39331</v>
      </c>
      <c r="C690" s="2">
        <v>9.83</v>
      </c>
      <c r="D690" s="5">
        <v>14198.4</v>
      </c>
      <c r="F690" s="16">
        <f t="shared" si="20"/>
        <v>-6.0667340748231033E-3</v>
      </c>
      <c r="G690" s="13">
        <f t="shared" si="21"/>
        <v>-2.928350222259726E-3</v>
      </c>
    </row>
    <row r="691" spans="2:7" x14ac:dyDescent="0.25">
      <c r="B691" s="10">
        <v>39332</v>
      </c>
      <c r="C691" s="2">
        <v>9.59</v>
      </c>
      <c r="D691" s="5">
        <v>13873.4</v>
      </c>
      <c r="F691" s="16">
        <f t="shared" si="20"/>
        <v>-2.4415055951169908E-2</v>
      </c>
      <c r="G691" s="13">
        <f t="shared" si="21"/>
        <v>-2.2889903087671852E-2</v>
      </c>
    </row>
    <row r="692" spans="2:7" x14ac:dyDescent="0.25">
      <c r="B692" s="10">
        <v>39335</v>
      </c>
      <c r="C692" s="2">
        <v>9.5299999999999994</v>
      </c>
      <c r="D692" s="5">
        <v>13726.3</v>
      </c>
      <c r="F692" s="16">
        <f t="shared" si="20"/>
        <v>-6.2565172054223671E-3</v>
      </c>
      <c r="G692" s="13">
        <f t="shared" si="21"/>
        <v>-1.0603024492914524E-2</v>
      </c>
    </row>
    <row r="693" spans="2:7" x14ac:dyDescent="0.25">
      <c r="B693" s="10">
        <v>39336</v>
      </c>
      <c r="C693" s="2">
        <v>9.6300000000000008</v>
      </c>
      <c r="D693" s="5">
        <v>13965.5</v>
      </c>
      <c r="F693" s="16">
        <f t="shared" si="20"/>
        <v>1.0493179433368461E-2</v>
      </c>
      <c r="G693" s="13">
        <f t="shared" si="21"/>
        <v>1.7426400413804211E-2</v>
      </c>
    </row>
    <row r="694" spans="2:7" x14ac:dyDescent="0.25">
      <c r="B694" s="10">
        <v>39337</v>
      </c>
      <c r="C694" s="2">
        <v>9.5500000000000007</v>
      </c>
      <c r="D694" s="5">
        <v>13980.4</v>
      </c>
      <c r="F694" s="16">
        <f t="shared" si="20"/>
        <v>-8.3073727933541085E-3</v>
      </c>
      <c r="G694" s="13">
        <f t="shared" si="21"/>
        <v>1.0669148974257732E-3</v>
      </c>
    </row>
    <row r="695" spans="2:7" x14ac:dyDescent="0.25">
      <c r="B695" s="10">
        <v>39338</v>
      </c>
      <c r="C695" s="2">
        <v>9.5500000000000007</v>
      </c>
      <c r="D695" s="5">
        <v>14077.8</v>
      </c>
      <c r="F695" s="16">
        <f t="shared" si="20"/>
        <v>0</v>
      </c>
      <c r="G695" s="13">
        <f t="shared" si="21"/>
        <v>6.966896512259995E-3</v>
      </c>
    </row>
    <row r="696" spans="2:7" x14ac:dyDescent="0.25">
      <c r="B696" s="10">
        <v>39339</v>
      </c>
      <c r="C696" s="2">
        <v>9.4499999999999993</v>
      </c>
      <c r="D696" s="5">
        <v>13861</v>
      </c>
      <c r="F696" s="16">
        <f t="shared" si="20"/>
        <v>-1.0471204188481823E-2</v>
      </c>
      <c r="G696" s="13">
        <f t="shared" si="21"/>
        <v>-1.5400133543593408E-2</v>
      </c>
    </row>
    <row r="697" spans="2:7" x14ac:dyDescent="0.25">
      <c r="B697" s="10">
        <v>39342</v>
      </c>
      <c r="C697" s="2">
        <v>9.4600000000000009</v>
      </c>
      <c r="D697" s="5">
        <v>13696.9</v>
      </c>
      <c r="F697" s="16">
        <f t="shared" si="20"/>
        <v>1.0582010582012237E-3</v>
      </c>
      <c r="G697" s="13">
        <f t="shared" si="21"/>
        <v>-1.1838972657095473E-2</v>
      </c>
    </row>
    <row r="698" spans="2:7" x14ac:dyDescent="0.25">
      <c r="B698" s="10">
        <v>39343</v>
      </c>
      <c r="C698" s="2">
        <v>9.7200000000000006</v>
      </c>
      <c r="D698" s="5">
        <v>14042</v>
      </c>
      <c r="F698" s="16">
        <f t="shared" si="20"/>
        <v>2.7484143763213505E-2</v>
      </c>
      <c r="G698" s="13">
        <f t="shared" si="21"/>
        <v>2.5195482189400549E-2</v>
      </c>
    </row>
    <row r="699" spans="2:7" x14ac:dyDescent="0.25">
      <c r="B699" s="10">
        <v>39344</v>
      </c>
      <c r="C699" s="2">
        <v>9.9700000000000006</v>
      </c>
      <c r="D699" s="5">
        <v>14494.8</v>
      </c>
      <c r="F699" s="16">
        <f t="shared" si="20"/>
        <v>2.5720164609053495E-2</v>
      </c>
      <c r="G699" s="13">
        <f t="shared" si="21"/>
        <v>3.22461187864976E-2</v>
      </c>
    </row>
    <row r="700" spans="2:7" x14ac:dyDescent="0.25">
      <c r="B700" s="10">
        <v>39345</v>
      </c>
      <c r="C700" s="2">
        <v>10.01</v>
      </c>
      <c r="D700" s="5">
        <v>14427.1</v>
      </c>
      <c r="F700" s="16">
        <f t="shared" si="20"/>
        <v>4.0120361083248891E-3</v>
      </c>
      <c r="G700" s="13">
        <f t="shared" si="21"/>
        <v>-4.6706405055605398E-3</v>
      </c>
    </row>
    <row r="701" spans="2:7" x14ac:dyDescent="0.25">
      <c r="B701" s="10">
        <v>39346</v>
      </c>
      <c r="C701" s="2">
        <v>10.08</v>
      </c>
      <c r="D701" s="5">
        <v>14450.6</v>
      </c>
      <c r="F701" s="16">
        <f t="shared" si="20"/>
        <v>6.9930069930070216E-3</v>
      </c>
      <c r="G701" s="13">
        <f t="shared" si="21"/>
        <v>1.6288789846885376E-3</v>
      </c>
    </row>
    <row r="702" spans="2:7" x14ac:dyDescent="0.25">
      <c r="B702" s="10">
        <v>39349</v>
      </c>
      <c r="C702" s="2">
        <v>10.19</v>
      </c>
      <c r="D702" s="5">
        <v>14494.7</v>
      </c>
      <c r="F702" s="16">
        <f t="shared" si="20"/>
        <v>1.0912698412698357E-2</v>
      </c>
      <c r="G702" s="13">
        <f t="shared" si="21"/>
        <v>3.0517763968278384E-3</v>
      </c>
    </row>
    <row r="703" spans="2:7" x14ac:dyDescent="0.25">
      <c r="B703" s="10">
        <v>39350</v>
      </c>
      <c r="C703" s="2">
        <v>10.06</v>
      </c>
      <c r="D703" s="5">
        <v>14311.9</v>
      </c>
      <c r="F703" s="16">
        <f t="shared" si="20"/>
        <v>-1.2757605495583808E-2</v>
      </c>
      <c r="G703" s="13">
        <f t="shared" si="21"/>
        <v>-1.2611506274707382E-2</v>
      </c>
    </row>
    <row r="704" spans="2:7" x14ac:dyDescent="0.25">
      <c r="B704" s="10">
        <v>39351</v>
      </c>
      <c r="C704" s="2">
        <v>10.29</v>
      </c>
      <c r="D704" s="5">
        <v>14513.7</v>
      </c>
      <c r="F704" s="16">
        <f t="shared" si="20"/>
        <v>2.2862823061630084E-2</v>
      </c>
      <c r="G704" s="13">
        <f t="shared" si="21"/>
        <v>1.41001544169538E-2</v>
      </c>
    </row>
    <row r="705" spans="2:7" x14ac:dyDescent="0.25">
      <c r="B705" s="10">
        <v>39352</v>
      </c>
      <c r="C705" s="2">
        <v>10.33</v>
      </c>
      <c r="D705" s="5">
        <v>14581.6</v>
      </c>
      <c r="F705" s="16">
        <f t="shared" si="20"/>
        <v>3.8872691933917324E-3</v>
      </c>
      <c r="G705" s="13">
        <f t="shared" si="21"/>
        <v>4.6783383975140475E-3</v>
      </c>
    </row>
    <row r="706" spans="2:7" x14ac:dyDescent="0.25">
      <c r="B706" s="10">
        <v>39353</v>
      </c>
      <c r="C706" s="2">
        <v>10.3</v>
      </c>
      <c r="D706" s="5">
        <v>14576.5</v>
      </c>
      <c r="F706" s="16">
        <f t="shared" si="20"/>
        <v>-2.9041626331073921E-3</v>
      </c>
      <c r="G706" s="13">
        <f t="shared" si="21"/>
        <v>-3.4975585669613508E-4</v>
      </c>
    </row>
    <row r="707" spans="2:7" x14ac:dyDescent="0.25">
      <c r="B707" s="10">
        <v>39356</v>
      </c>
      <c r="C707" s="2">
        <v>10.34</v>
      </c>
      <c r="D707" s="5">
        <v>14603</v>
      </c>
      <c r="F707" s="16">
        <f t="shared" si="20"/>
        <v>3.883495145630985E-3</v>
      </c>
      <c r="G707" s="13">
        <f t="shared" si="21"/>
        <v>1.8179947175247829E-3</v>
      </c>
    </row>
    <row r="708" spans="2:7" x14ac:dyDescent="0.25">
      <c r="B708" s="10">
        <v>39357</v>
      </c>
      <c r="C708" s="2">
        <v>10.39</v>
      </c>
      <c r="D708" s="5">
        <v>14790</v>
      </c>
      <c r="F708" s="16">
        <f t="shared" si="20"/>
        <v>4.8355899419729896E-3</v>
      </c>
      <c r="G708" s="13">
        <f t="shared" si="21"/>
        <v>1.2805587892898719E-2</v>
      </c>
    </row>
    <row r="709" spans="2:7" x14ac:dyDescent="0.25">
      <c r="B709" s="10">
        <v>39358</v>
      </c>
      <c r="C709" s="2">
        <v>10.38</v>
      </c>
      <c r="D709" s="5">
        <v>14783.8</v>
      </c>
      <c r="F709" s="16">
        <f t="shared" si="20"/>
        <v>-9.6246390760344432E-4</v>
      </c>
      <c r="G709" s="13">
        <f t="shared" si="21"/>
        <v>-4.1920216362411949E-4</v>
      </c>
    </row>
    <row r="710" spans="2:7" x14ac:dyDescent="0.25">
      <c r="B710" s="10">
        <v>39359</v>
      </c>
      <c r="C710" s="2">
        <v>10.35</v>
      </c>
      <c r="D710" s="5">
        <v>14718</v>
      </c>
      <c r="F710" s="16">
        <f t="shared" si="20"/>
        <v>-2.8901734104047334E-3</v>
      </c>
      <c r="G710" s="13">
        <f t="shared" si="21"/>
        <v>-4.4508177870371136E-3</v>
      </c>
    </row>
    <row r="711" spans="2:7" x14ac:dyDescent="0.25">
      <c r="B711" s="10">
        <v>39360</v>
      </c>
      <c r="C711" s="2">
        <v>10.51</v>
      </c>
      <c r="D711" s="5">
        <v>14892.1</v>
      </c>
      <c r="F711" s="16">
        <f t="shared" si="20"/>
        <v>1.5458937198067646E-2</v>
      </c>
      <c r="G711" s="13">
        <f t="shared" si="21"/>
        <v>1.182905286044302E-2</v>
      </c>
    </row>
    <row r="712" spans="2:7" x14ac:dyDescent="0.25">
      <c r="B712" s="10">
        <v>39363</v>
      </c>
      <c r="C712" s="2">
        <v>10.51</v>
      </c>
      <c r="D712" s="5">
        <v>14809</v>
      </c>
      <c r="F712" s="16">
        <f t="shared" ref="F712:F775" si="22">(C712-C711)/C711</f>
        <v>0</v>
      </c>
      <c r="G712" s="13">
        <f t="shared" ref="G712:G775" si="23">(D712-D711)/D711</f>
        <v>-5.5801398056688021E-3</v>
      </c>
    </row>
    <row r="713" spans="2:7" x14ac:dyDescent="0.25">
      <c r="B713" s="10">
        <v>39364</v>
      </c>
      <c r="C713" s="2">
        <v>10.81</v>
      </c>
      <c r="D713" s="5">
        <v>14862.7</v>
      </c>
      <c r="F713" s="16">
        <f t="shared" si="22"/>
        <v>2.8544243577545262E-2</v>
      </c>
      <c r="G713" s="13">
        <f t="shared" si="23"/>
        <v>3.6261732730097055E-3</v>
      </c>
    </row>
    <row r="714" spans="2:7" x14ac:dyDescent="0.25">
      <c r="B714" s="10">
        <v>39365</v>
      </c>
      <c r="C714" s="2">
        <v>10.8</v>
      </c>
      <c r="D714" s="5">
        <v>14863.8</v>
      </c>
      <c r="F714" s="16">
        <f t="shared" si="22"/>
        <v>-9.2506938020349547E-4</v>
      </c>
      <c r="G714" s="13">
        <f t="shared" si="23"/>
        <v>7.4010778660576126E-5</v>
      </c>
    </row>
    <row r="715" spans="2:7" x14ac:dyDescent="0.25">
      <c r="B715" s="10">
        <v>39366</v>
      </c>
      <c r="C715" s="2">
        <v>10.78</v>
      </c>
      <c r="D715" s="5">
        <v>15100</v>
      </c>
      <c r="F715" s="16">
        <f t="shared" si="22"/>
        <v>-1.8518518518519768E-3</v>
      </c>
      <c r="G715" s="13">
        <f t="shared" si="23"/>
        <v>1.5890956552160333E-2</v>
      </c>
    </row>
    <row r="716" spans="2:7" x14ac:dyDescent="0.25">
      <c r="B716" s="10">
        <v>39367</v>
      </c>
      <c r="C716" s="2">
        <v>10.77</v>
      </c>
      <c r="D716" s="5">
        <v>15261.3</v>
      </c>
      <c r="F716" s="16">
        <f t="shared" si="22"/>
        <v>-9.2764378478662221E-4</v>
      </c>
      <c r="G716" s="13">
        <f t="shared" si="23"/>
        <v>1.0682119205297965E-2</v>
      </c>
    </row>
    <row r="717" spans="2:7" x14ac:dyDescent="0.25">
      <c r="B717" s="10">
        <v>39370</v>
      </c>
      <c r="C717" s="2">
        <v>10.66</v>
      </c>
      <c r="D717" s="5">
        <v>15187.5</v>
      </c>
      <c r="F717" s="16">
        <f t="shared" si="22"/>
        <v>-1.0213556174558908E-2</v>
      </c>
      <c r="G717" s="13">
        <f t="shared" si="23"/>
        <v>-4.8357610426372115E-3</v>
      </c>
    </row>
    <row r="718" spans="2:7" x14ac:dyDescent="0.25">
      <c r="B718" s="10">
        <v>39371</v>
      </c>
      <c r="C718" s="2">
        <v>10.78</v>
      </c>
      <c r="D718" s="5">
        <v>15279.7</v>
      </c>
      <c r="F718" s="16">
        <f t="shared" si="22"/>
        <v>1.1257035647279477E-2</v>
      </c>
      <c r="G718" s="13">
        <f t="shared" si="23"/>
        <v>6.0707818930041627E-3</v>
      </c>
    </row>
    <row r="719" spans="2:7" x14ac:dyDescent="0.25">
      <c r="B719" s="10">
        <v>39372</v>
      </c>
      <c r="C719" s="2">
        <v>10.85</v>
      </c>
      <c r="D719" s="5">
        <v>15430.5</v>
      </c>
      <c r="F719" s="16">
        <f t="shared" si="22"/>
        <v>6.49350649350652E-3</v>
      </c>
      <c r="G719" s="13">
        <f t="shared" si="23"/>
        <v>9.8693037166959607E-3</v>
      </c>
    </row>
    <row r="720" spans="2:7" x14ac:dyDescent="0.25">
      <c r="B720" s="10">
        <v>39373</v>
      </c>
      <c r="C720" s="2">
        <v>11.03</v>
      </c>
      <c r="D720" s="5">
        <v>15507.1</v>
      </c>
      <c r="F720" s="16">
        <f t="shared" si="22"/>
        <v>1.6589861751152048E-2</v>
      </c>
      <c r="G720" s="13">
        <f t="shared" si="23"/>
        <v>4.9641942905285221E-3</v>
      </c>
    </row>
    <row r="721" spans="2:7" x14ac:dyDescent="0.25">
      <c r="B721" s="10">
        <v>39374</v>
      </c>
      <c r="C721" s="2">
        <v>11.07</v>
      </c>
      <c r="D721" s="5">
        <v>15529.7</v>
      </c>
      <c r="F721" s="16">
        <f t="shared" si="22"/>
        <v>3.6264732547598303E-3</v>
      </c>
      <c r="G721" s="13">
        <f t="shared" si="23"/>
        <v>1.4573969343075342E-3</v>
      </c>
    </row>
    <row r="722" spans="2:7" x14ac:dyDescent="0.25">
      <c r="B722" s="10">
        <v>39377</v>
      </c>
      <c r="C722" s="2">
        <v>10.91</v>
      </c>
      <c r="D722" s="5">
        <v>15327.8</v>
      </c>
      <c r="F722" s="16">
        <f t="shared" si="22"/>
        <v>-1.4453477868112028E-2</v>
      </c>
      <c r="G722" s="13">
        <f t="shared" si="23"/>
        <v>-1.3000895059144828E-2</v>
      </c>
    </row>
    <row r="723" spans="2:7" x14ac:dyDescent="0.25">
      <c r="B723" s="10">
        <v>39378</v>
      </c>
      <c r="C723" s="2">
        <v>11.01</v>
      </c>
      <c r="D723" s="5">
        <v>15429.6</v>
      </c>
      <c r="F723" s="16">
        <f t="shared" si="22"/>
        <v>9.1659028414298477E-3</v>
      </c>
      <c r="G723" s="13">
        <f t="shared" si="23"/>
        <v>6.6415271598012169E-3</v>
      </c>
    </row>
    <row r="724" spans="2:7" x14ac:dyDescent="0.25">
      <c r="B724" s="10">
        <v>39379</v>
      </c>
      <c r="C724" s="2">
        <v>10.86</v>
      </c>
      <c r="D724" s="5">
        <v>15231.3</v>
      </c>
      <c r="F724" s="16">
        <f t="shared" si="22"/>
        <v>-1.362397820163491E-2</v>
      </c>
      <c r="G724" s="13">
        <f t="shared" si="23"/>
        <v>-1.2851920983045646E-2</v>
      </c>
    </row>
    <row r="725" spans="2:7" x14ac:dyDescent="0.25">
      <c r="B725" s="10">
        <v>39380</v>
      </c>
      <c r="C725" s="2">
        <v>10.95</v>
      </c>
      <c r="D725" s="5">
        <v>15386</v>
      </c>
      <c r="F725" s="16">
        <f t="shared" si="22"/>
        <v>8.2872928176795455E-3</v>
      </c>
      <c r="G725" s="13">
        <f t="shared" si="23"/>
        <v>1.0156716760880603E-2</v>
      </c>
    </row>
    <row r="726" spans="2:7" x14ac:dyDescent="0.25">
      <c r="B726" s="10">
        <v>39381</v>
      </c>
      <c r="C726" s="2">
        <v>11.02</v>
      </c>
      <c r="D726" s="5">
        <v>15603.9</v>
      </c>
      <c r="F726" s="16">
        <f t="shared" si="22"/>
        <v>6.392694063926967E-3</v>
      </c>
      <c r="G726" s="13">
        <f t="shared" si="23"/>
        <v>1.4162225399714002E-2</v>
      </c>
    </row>
    <row r="727" spans="2:7" x14ac:dyDescent="0.25">
      <c r="B727" s="10">
        <v>39384</v>
      </c>
      <c r="C727" s="2">
        <v>11.07</v>
      </c>
      <c r="D727" s="5">
        <v>15738.1</v>
      </c>
      <c r="F727" s="16">
        <f t="shared" si="22"/>
        <v>4.5372050816697559E-3</v>
      </c>
      <c r="G727" s="13">
        <f t="shared" si="23"/>
        <v>8.6004139990643828E-3</v>
      </c>
    </row>
    <row r="728" spans="2:7" x14ac:dyDescent="0.25">
      <c r="B728" s="10">
        <v>39385</v>
      </c>
      <c r="C728" s="2">
        <v>11.15</v>
      </c>
      <c r="D728" s="5">
        <v>15782.5</v>
      </c>
      <c r="F728" s="16">
        <f t="shared" si="22"/>
        <v>7.2267389340560139E-3</v>
      </c>
      <c r="G728" s="13">
        <f t="shared" si="23"/>
        <v>2.8211791766477299E-3</v>
      </c>
    </row>
    <row r="729" spans="2:7" x14ac:dyDescent="0.25">
      <c r="B729" s="10">
        <v>39386</v>
      </c>
      <c r="C729" s="2">
        <v>11.11</v>
      </c>
      <c r="D729" s="5">
        <v>15890.5</v>
      </c>
      <c r="F729" s="16">
        <f t="shared" si="22"/>
        <v>-3.5874439461884237E-3</v>
      </c>
      <c r="G729" s="13">
        <f t="shared" si="23"/>
        <v>6.8430223348645656E-3</v>
      </c>
    </row>
    <row r="730" spans="2:7" x14ac:dyDescent="0.25">
      <c r="B730" s="10">
        <v>39387</v>
      </c>
      <c r="C730" s="2">
        <v>11.18</v>
      </c>
      <c r="D730" s="5">
        <v>15759.6</v>
      </c>
      <c r="F730" s="16">
        <f t="shared" si="22"/>
        <v>6.3006300630063265E-3</v>
      </c>
      <c r="G730" s="13">
        <f t="shared" si="23"/>
        <v>-8.2376262546804465E-3</v>
      </c>
    </row>
    <row r="731" spans="2:7" x14ac:dyDescent="0.25">
      <c r="B731" s="10">
        <v>39388</v>
      </c>
      <c r="C731" s="2">
        <v>11.25</v>
      </c>
      <c r="D731" s="5">
        <v>15823.7</v>
      </c>
      <c r="F731" s="16">
        <f t="shared" si="22"/>
        <v>6.2611806797853563E-3</v>
      </c>
      <c r="G731" s="13">
        <f t="shared" si="23"/>
        <v>4.0673621157897638E-3</v>
      </c>
    </row>
    <row r="732" spans="2:7" x14ac:dyDescent="0.25">
      <c r="B732" s="10">
        <v>39391</v>
      </c>
      <c r="C732" s="2">
        <v>11.36</v>
      </c>
      <c r="D732" s="5">
        <v>15825.9</v>
      </c>
      <c r="F732" s="16">
        <f t="shared" si="22"/>
        <v>9.7777777777777273E-3</v>
      </c>
      <c r="G732" s="13">
        <f t="shared" si="23"/>
        <v>1.3903195839145766E-4</v>
      </c>
    </row>
    <row r="733" spans="2:7" x14ac:dyDescent="0.25">
      <c r="B733" s="10">
        <v>39392</v>
      </c>
      <c r="C733" s="2">
        <v>11.6</v>
      </c>
      <c r="D733" s="5">
        <v>15895.4</v>
      </c>
      <c r="F733" s="16">
        <f t="shared" si="22"/>
        <v>2.1126760563380302E-2</v>
      </c>
      <c r="G733" s="13">
        <f t="shared" si="23"/>
        <v>4.3915353945115287E-3</v>
      </c>
    </row>
    <row r="734" spans="2:7" x14ac:dyDescent="0.25">
      <c r="B734" s="10">
        <v>39393</v>
      </c>
      <c r="C734" s="2">
        <v>11.68</v>
      </c>
      <c r="D734" s="5">
        <v>15841.9</v>
      </c>
      <c r="F734" s="16">
        <f t="shared" si="22"/>
        <v>6.896551724137937E-3</v>
      </c>
      <c r="G734" s="13">
        <f t="shared" si="23"/>
        <v>-3.3657536142531804E-3</v>
      </c>
    </row>
    <row r="735" spans="2:7" x14ac:dyDescent="0.25">
      <c r="B735" s="10">
        <v>39394</v>
      </c>
      <c r="C735" s="2">
        <v>11.9</v>
      </c>
      <c r="D735" s="5">
        <v>15945.7</v>
      </c>
      <c r="F735" s="16">
        <f t="shared" si="22"/>
        <v>1.8835616438356219E-2</v>
      </c>
      <c r="G735" s="13">
        <f t="shared" si="23"/>
        <v>6.5522443646280496E-3</v>
      </c>
    </row>
    <row r="736" spans="2:7" x14ac:dyDescent="0.25">
      <c r="B736" s="10">
        <v>39395</v>
      </c>
      <c r="C736" s="2">
        <v>11.88</v>
      </c>
      <c r="D736" s="5">
        <v>15731.2</v>
      </c>
      <c r="F736" s="16">
        <f t="shared" si="22"/>
        <v>-1.6806722689075271E-3</v>
      </c>
      <c r="G736" s="13">
        <f t="shared" si="23"/>
        <v>-1.3451902393748784E-2</v>
      </c>
    </row>
    <row r="737" spans="2:7" x14ac:dyDescent="0.25">
      <c r="B737" s="10">
        <v>39398</v>
      </c>
      <c r="C737" s="2">
        <v>11.72</v>
      </c>
      <c r="D737" s="5">
        <v>15774.7</v>
      </c>
      <c r="F737" s="16">
        <f t="shared" si="22"/>
        <v>-1.346801346801348E-2</v>
      </c>
      <c r="G737" s="13">
        <f t="shared" si="23"/>
        <v>2.7652054515866558E-3</v>
      </c>
    </row>
    <row r="738" spans="2:7" x14ac:dyDescent="0.25">
      <c r="B738" s="10">
        <v>39399</v>
      </c>
      <c r="C738" s="2">
        <v>11.55</v>
      </c>
      <c r="D738" s="5">
        <v>15814.8</v>
      </c>
      <c r="F738" s="16">
        <f t="shared" si="22"/>
        <v>-1.4505119453924908E-2</v>
      </c>
      <c r="G738" s="13">
        <f t="shared" si="23"/>
        <v>2.5420451736006735E-3</v>
      </c>
    </row>
    <row r="739" spans="2:7" x14ac:dyDescent="0.25">
      <c r="B739" s="10">
        <v>39400</v>
      </c>
      <c r="C739" s="2">
        <v>11.53</v>
      </c>
      <c r="D739" s="5">
        <v>15808.9</v>
      </c>
      <c r="F739" s="16">
        <f t="shared" si="22"/>
        <v>-1.7316017316018485E-3</v>
      </c>
      <c r="G739" s="13">
        <f t="shared" si="23"/>
        <v>-3.7306826516931207E-4</v>
      </c>
    </row>
    <row r="740" spans="2:7" x14ac:dyDescent="0.25">
      <c r="B740" s="10">
        <v>39401</v>
      </c>
      <c r="C740" s="2">
        <v>11.56</v>
      </c>
      <c r="D740" s="5">
        <v>15725.8</v>
      </c>
      <c r="F740" s="16">
        <f t="shared" si="22"/>
        <v>2.6019080659151032E-3</v>
      </c>
      <c r="G740" s="13">
        <f t="shared" si="23"/>
        <v>-5.2565327125859715E-3</v>
      </c>
    </row>
    <row r="741" spans="2:7" x14ac:dyDescent="0.25">
      <c r="B741" s="10">
        <v>39402</v>
      </c>
      <c r="C741" s="2">
        <v>11.65</v>
      </c>
      <c r="D741" s="5">
        <v>15769</v>
      </c>
      <c r="F741" s="16">
        <f t="shared" si="22"/>
        <v>7.7854671280276691E-3</v>
      </c>
      <c r="G741" s="13">
        <f t="shared" si="23"/>
        <v>2.7470780500833489E-3</v>
      </c>
    </row>
    <row r="742" spans="2:7" x14ac:dyDescent="0.25">
      <c r="B742" s="10">
        <v>39405</v>
      </c>
      <c r="C742" s="2">
        <v>11.59</v>
      </c>
      <c r="D742" s="5">
        <v>15539.3</v>
      </c>
      <c r="F742" s="16">
        <f t="shared" si="22"/>
        <v>-5.1502145922747208E-3</v>
      </c>
      <c r="G742" s="13">
        <f t="shared" si="23"/>
        <v>-1.4566554632506864E-2</v>
      </c>
    </row>
    <row r="743" spans="2:7" x14ac:dyDescent="0.25">
      <c r="B743" s="10">
        <v>39406</v>
      </c>
      <c r="C743" s="2">
        <v>11.65</v>
      </c>
      <c r="D743" s="5">
        <v>15700</v>
      </c>
      <c r="F743" s="16">
        <f t="shared" si="22"/>
        <v>5.176876617773986E-3</v>
      </c>
      <c r="G743" s="13">
        <f t="shared" si="23"/>
        <v>1.0341521175342566E-2</v>
      </c>
    </row>
    <row r="744" spans="2:7" x14ac:dyDescent="0.25">
      <c r="B744" s="10">
        <v>39407</v>
      </c>
      <c r="C744" s="2">
        <v>11.39</v>
      </c>
      <c r="D744" s="5">
        <v>15364.5</v>
      </c>
      <c r="F744" s="16">
        <f t="shared" si="22"/>
        <v>-2.2317596566523587E-2</v>
      </c>
      <c r="G744" s="13">
        <f t="shared" si="23"/>
        <v>-2.1369426751592358E-2</v>
      </c>
    </row>
    <row r="745" spans="2:7" x14ac:dyDescent="0.25">
      <c r="B745" s="10">
        <v>39408</v>
      </c>
      <c r="C745" s="2">
        <v>11.42</v>
      </c>
      <c r="D745" s="5">
        <v>15317.1</v>
      </c>
      <c r="F745" s="16">
        <f t="shared" si="22"/>
        <v>2.6338893766461244E-3</v>
      </c>
      <c r="G745" s="13">
        <f t="shared" si="23"/>
        <v>-3.0850336815385882E-3</v>
      </c>
    </row>
    <row r="746" spans="2:7" x14ac:dyDescent="0.25">
      <c r="B746" s="10">
        <v>39409</v>
      </c>
      <c r="C746" s="2">
        <v>11.4</v>
      </c>
      <c r="D746" s="5">
        <v>15392.2</v>
      </c>
      <c r="F746" s="16">
        <f t="shared" si="22"/>
        <v>-1.7513134851137981E-3</v>
      </c>
      <c r="G746" s="13">
        <f t="shared" si="23"/>
        <v>4.9030168896201211E-3</v>
      </c>
    </row>
    <row r="747" spans="2:7" x14ac:dyDescent="0.25">
      <c r="B747" s="10">
        <v>39412</v>
      </c>
      <c r="C747" s="2">
        <v>11.44</v>
      </c>
      <c r="D747" s="5">
        <v>15330.2</v>
      </c>
      <c r="F747" s="16">
        <f t="shared" si="22"/>
        <v>3.5087719298244864E-3</v>
      </c>
      <c r="G747" s="13">
        <f t="shared" si="23"/>
        <v>-4.0280141890048204E-3</v>
      </c>
    </row>
    <row r="748" spans="2:7" x14ac:dyDescent="0.25">
      <c r="B748" s="10">
        <v>39413</v>
      </c>
      <c r="C748" s="2">
        <v>11.26</v>
      </c>
      <c r="D748" s="5">
        <v>15315.6</v>
      </c>
      <c r="F748" s="16">
        <f t="shared" si="22"/>
        <v>-1.5734265734265711E-2</v>
      </c>
      <c r="G748" s="13">
        <f t="shared" si="23"/>
        <v>-9.5236852748172647E-4</v>
      </c>
    </row>
    <row r="749" spans="2:7" x14ac:dyDescent="0.25">
      <c r="B749" s="10">
        <v>39414</v>
      </c>
      <c r="C749" s="2">
        <v>11.12</v>
      </c>
      <c r="D749" s="5">
        <v>15566.5</v>
      </c>
      <c r="F749" s="16">
        <f t="shared" si="22"/>
        <v>-1.2433392539964526E-2</v>
      </c>
      <c r="G749" s="13">
        <f t="shared" si="23"/>
        <v>1.6381989605369664E-2</v>
      </c>
    </row>
    <row r="750" spans="2:7" x14ac:dyDescent="0.25">
      <c r="B750" s="10">
        <v>39415</v>
      </c>
      <c r="C750" s="2">
        <v>11.26</v>
      </c>
      <c r="D750" s="5">
        <v>15656.6</v>
      </c>
      <c r="F750" s="16">
        <f t="shared" si="22"/>
        <v>1.2589928057554009E-2</v>
      </c>
      <c r="G750" s="13">
        <f t="shared" si="23"/>
        <v>5.7880705360871332E-3</v>
      </c>
    </row>
    <row r="751" spans="2:7" x14ac:dyDescent="0.25">
      <c r="B751" s="10">
        <v>39416</v>
      </c>
      <c r="C751" s="2">
        <v>11.27</v>
      </c>
      <c r="D751" s="5">
        <v>15759.9</v>
      </c>
      <c r="F751" s="16">
        <f t="shared" si="22"/>
        <v>8.8809946714030078E-4</v>
      </c>
      <c r="G751" s="13">
        <f t="shared" si="23"/>
        <v>6.5978564950244156E-3</v>
      </c>
    </row>
    <row r="752" spans="2:7" x14ac:dyDescent="0.25">
      <c r="B752" s="10">
        <v>39419</v>
      </c>
      <c r="C752" s="2">
        <v>11.18</v>
      </c>
      <c r="D752" s="5">
        <v>15735</v>
      </c>
      <c r="F752" s="16">
        <f t="shared" si="22"/>
        <v>-7.9858030168589045E-3</v>
      </c>
      <c r="G752" s="13">
        <f t="shared" si="23"/>
        <v>-1.5799592637008887E-3</v>
      </c>
    </row>
    <row r="753" spans="2:7" x14ac:dyDescent="0.25">
      <c r="B753" s="10">
        <v>39420</v>
      </c>
      <c r="C753" s="2">
        <v>11.15</v>
      </c>
      <c r="D753" s="5">
        <v>15708.2</v>
      </c>
      <c r="F753" s="16">
        <f t="shared" si="22"/>
        <v>-2.6833631484793705E-3</v>
      </c>
      <c r="G753" s="13">
        <f t="shared" si="23"/>
        <v>-1.7032094057832395E-3</v>
      </c>
    </row>
    <row r="754" spans="2:7" x14ac:dyDescent="0.25">
      <c r="B754" s="10">
        <v>39421</v>
      </c>
      <c r="C754" s="2">
        <v>11.08</v>
      </c>
      <c r="D754" s="5">
        <v>15802.2</v>
      </c>
      <c r="F754" s="16">
        <f t="shared" si="22"/>
        <v>-6.2780269058296213E-3</v>
      </c>
      <c r="G754" s="13">
        <f t="shared" si="23"/>
        <v>5.9841356743611613E-3</v>
      </c>
    </row>
    <row r="755" spans="2:7" x14ac:dyDescent="0.25">
      <c r="B755" s="10">
        <v>39422</v>
      </c>
      <c r="C755" s="2">
        <v>11.02</v>
      </c>
      <c r="D755" s="5">
        <v>15695.9</v>
      </c>
      <c r="F755" s="16">
        <f t="shared" si="22"/>
        <v>-5.4151624548736911E-3</v>
      </c>
      <c r="G755" s="13">
        <f t="shared" si="23"/>
        <v>-6.7269114427105777E-3</v>
      </c>
    </row>
    <row r="756" spans="2:7" x14ac:dyDescent="0.25">
      <c r="B756" s="10">
        <v>39423</v>
      </c>
      <c r="C756" s="2">
        <v>10.99</v>
      </c>
      <c r="D756" s="5">
        <v>15819.6</v>
      </c>
      <c r="F756" s="16">
        <f t="shared" si="22"/>
        <v>-2.7223230490017571E-3</v>
      </c>
      <c r="G756" s="13">
        <f t="shared" si="23"/>
        <v>7.8810389974452392E-3</v>
      </c>
    </row>
    <row r="757" spans="2:7" x14ac:dyDescent="0.25">
      <c r="B757" s="10">
        <v>39426</v>
      </c>
      <c r="C757" s="2">
        <v>10.74</v>
      </c>
      <c r="D757" s="5">
        <v>15832.7</v>
      </c>
      <c r="F757" s="16">
        <f t="shared" si="22"/>
        <v>-2.2747952684258416E-2</v>
      </c>
      <c r="G757" s="13">
        <f t="shared" si="23"/>
        <v>8.2808667728642715E-4</v>
      </c>
    </row>
    <row r="758" spans="2:7" x14ac:dyDescent="0.25">
      <c r="B758" s="10">
        <v>39427</v>
      </c>
      <c r="C758" s="2">
        <v>10.9</v>
      </c>
      <c r="D758" s="5">
        <v>15890.5</v>
      </c>
      <c r="F758" s="16">
        <f t="shared" si="22"/>
        <v>1.4897579143389213E-2</v>
      </c>
      <c r="G758" s="13">
        <f t="shared" si="23"/>
        <v>3.6506723426831347E-3</v>
      </c>
    </row>
    <row r="759" spans="2:7" x14ac:dyDescent="0.25">
      <c r="B759" s="10">
        <v>39428</v>
      </c>
      <c r="C759" s="2">
        <v>10.91</v>
      </c>
      <c r="D759" s="5">
        <v>15860</v>
      </c>
      <c r="F759" s="16">
        <f t="shared" si="22"/>
        <v>9.1743119266053089E-4</v>
      </c>
      <c r="G759" s="13">
        <f t="shared" si="23"/>
        <v>-1.9193857965451055E-3</v>
      </c>
    </row>
    <row r="760" spans="2:7" x14ac:dyDescent="0.25">
      <c r="B760" s="10">
        <v>39429</v>
      </c>
      <c r="C760" s="2">
        <v>10.61</v>
      </c>
      <c r="D760" s="5">
        <v>15499.2</v>
      </c>
      <c r="F760" s="16">
        <f t="shared" si="22"/>
        <v>-2.7497708524289708E-2</v>
      </c>
      <c r="G760" s="13">
        <f t="shared" si="23"/>
        <v>-2.2749054224464015E-2</v>
      </c>
    </row>
    <row r="761" spans="2:7" x14ac:dyDescent="0.25">
      <c r="B761" s="10">
        <v>39430</v>
      </c>
      <c r="C761" s="2">
        <v>10.63</v>
      </c>
      <c r="D761" s="5">
        <v>15575.7</v>
      </c>
      <c r="F761" s="16">
        <f t="shared" si="22"/>
        <v>1.8850141376061593E-3</v>
      </c>
      <c r="G761" s="13">
        <f t="shared" si="23"/>
        <v>4.9357386187674204E-3</v>
      </c>
    </row>
    <row r="762" spans="2:7" x14ac:dyDescent="0.25">
      <c r="B762" s="10">
        <v>39433</v>
      </c>
      <c r="C762" s="2">
        <v>10.55</v>
      </c>
      <c r="D762" s="5">
        <v>15318.5</v>
      </c>
      <c r="F762" s="16">
        <f t="shared" si="22"/>
        <v>-7.525870178739423E-3</v>
      </c>
      <c r="G762" s="13">
        <f t="shared" si="23"/>
        <v>-1.6512901506834411E-2</v>
      </c>
    </row>
    <row r="763" spans="2:7" x14ac:dyDescent="0.25">
      <c r="B763" s="10">
        <v>39434</v>
      </c>
      <c r="C763" s="2">
        <v>10.51</v>
      </c>
      <c r="D763" s="5">
        <v>15282.1</v>
      </c>
      <c r="F763" s="16">
        <f t="shared" si="22"/>
        <v>-3.7914691943128835E-3</v>
      </c>
      <c r="G763" s="13">
        <f t="shared" si="23"/>
        <v>-2.3762117700819032E-3</v>
      </c>
    </row>
    <row r="764" spans="2:7" x14ac:dyDescent="0.25">
      <c r="B764" s="10">
        <v>39435</v>
      </c>
      <c r="C764" s="2">
        <v>10.52</v>
      </c>
      <c r="D764" s="5">
        <v>15177.1</v>
      </c>
      <c r="F764" s="16">
        <f t="shared" si="22"/>
        <v>9.5147478591815294E-4</v>
      </c>
      <c r="G764" s="13">
        <f t="shared" si="23"/>
        <v>-6.8707834656231799E-3</v>
      </c>
    </row>
    <row r="765" spans="2:7" x14ac:dyDescent="0.25">
      <c r="B765" s="10">
        <v>39436</v>
      </c>
      <c r="C765" s="2">
        <v>10.49</v>
      </c>
      <c r="D765" s="5">
        <v>15140.2</v>
      </c>
      <c r="F765" s="16">
        <f t="shared" si="22"/>
        <v>-2.851711026615909E-3</v>
      </c>
      <c r="G765" s="13">
        <f t="shared" si="23"/>
        <v>-2.4312945160801232E-3</v>
      </c>
    </row>
    <row r="766" spans="2:7" x14ac:dyDescent="0.25">
      <c r="B766" s="10">
        <v>39437</v>
      </c>
      <c r="C766" s="2">
        <v>10.49</v>
      </c>
      <c r="D766" s="5">
        <v>15289.3</v>
      </c>
      <c r="F766" s="16">
        <f t="shared" si="22"/>
        <v>0</v>
      </c>
      <c r="G766" s="13">
        <f t="shared" si="23"/>
        <v>9.8479544523849445E-3</v>
      </c>
    </row>
    <row r="767" spans="2:7" x14ac:dyDescent="0.25">
      <c r="B767" s="10">
        <v>39443</v>
      </c>
      <c r="C767" s="2">
        <v>10.44</v>
      </c>
      <c r="D767" s="5">
        <v>15256.2</v>
      </c>
      <c r="F767" s="16">
        <f t="shared" si="22"/>
        <v>-4.7664442326025465E-3</v>
      </c>
      <c r="G767" s="13">
        <f t="shared" si="23"/>
        <v>-2.164912716736446E-3</v>
      </c>
    </row>
    <row r="768" spans="2:7" x14ac:dyDescent="0.25">
      <c r="B768" s="10">
        <v>39444</v>
      </c>
      <c r="C768" s="2">
        <v>10.4</v>
      </c>
      <c r="D768" s="5">
        <v>15182.3</v>
      </c>
      <c r="F768" s="16">
        <f t="shared" si="22"/>
        <v>-3.8314176245209915E-3</v>
      </c>
      <c r="G768" s="13">
        <f t="shared" si="23"/>
        <v>-4.8439323029326733E-3</v>
      </c>
    </row>
    <row r="769" spans="2:7" x14ac:dyDescent="0.25">
      <c r="B769" s="10">
        <v>39449</v>
      </c>
      <c r="C769" s="2">
        <v>10.15</v>
      </c>
      <c r="D769" s="5">
        <v>15002.5</v>
      </c>
      <c r="F769" s="16">
        <f t="shared" si="22"/>
        <v>-2.4038461538461536E-2</v>
      </c>
      <c r="G769" s="13">
        <f t="shared" si="23"/>
        <v>-1.1842737925083767E-2</v>
      </c>
    </row>
    <row r="770" spans="2:7" x14ac:dyDescent="0.25">
      <c r="B770" s="10">
        <v>39450</v>
      </c>
      <c r="C770" s="2">
        <v>10.24</v>
      </c>
      <c r="D770" s="5">
        <v>14856.5</v>
      </c>
      <c r="F770" s="16">
        <f t="shared" si="22"/>
        <v>8.8669950738916106E-3</v>
      </c>
      <c r="G770" s="13">
        <f t="shared" si="23"/>
        <v>-9.7317113814364281E-3</v>
      </c>
    </row>
    <row r="771" spans="2:7" x14ac:dyDescent="0.25">
      <c r="B771" s="10">
        <v>39451</v>
      </c>
      <c r="C771" s="2">
        <v>10.37</v>
      </c>
      <c r="D771" s="5">
        <v>14602.3</v>
      </c>
      <c r="F771" s="16">
        <f t="shared" si="22"/>
        <v>1.2695312499999903E-2</v>
      </c>
      <c r="G771" s="13">
        <f t="shared" si="23"/>
        <v>-1.7110355736546342E-2</v>
      </c>
    </row>
    <row r="772" spans="2:7" x14ac:dyDescent="0.25">
      <c r="B772" s="10">
        <v>39454</v>
      </c>
      <c r="C772" s="2">
        <v>10.55</v>
      </c>
      <c r="D772" s="5">
        <v>14667</v>
      </c>
      <c r="F772" s="16">
        <f t="shared" si="22"/>
        <v>1.735776277724219E-2</v>
      </c>
      <c r="G772" s="13">
        <f t="shared" si="23"/>
        <v>4.4308088451819735E-3</v>
      </c>
    </row>
    <row r="773" spans="2:7" x14ac:dyDescent="0.25">
      <c r="B773" s="10">
        <v>39455</v>
      </c>
      <c r="C773" s="2">
        <v>10.62</v>
      </c>
      <c r="D773" s="5">
        <v>14670.5</v>
      </c>
      <c r="F773" s="16">
        <f t="shared" si="22"/>
        <v>6.6350710900472511E-3</v>
      </c>
      <c r="G773" s="13">
        <f t="shared" si="23"/>
        <v>2.3863094020590441E-4</v>
      </c>
    </row>
    <row r="774" spans="2:7" x14ac:dyDescent="0.25">
      <c r="B774" s="10">
        <v>39456</v>
      </c>
      <c r="C774" s="2">
        <v>10.7</v>
      </c>
      <c r="D774" s="5">
        <v>14603.5</v>
      </c>
      <c r="F774" s="16">
        <f t="shared" si="22"/>
        <v>7.5329566854990659E-3</v>
      </c>
      <c r="G774" s="13">
        <f t="shared" si="23"/>
        <v>-4.5669881735455505E-3</v>
      </c>
    </row>
    <row r="775" spans="2:7" x14ac:dyDescent="0.25">
      <c r="B775" s="10">
        <v>39457</v>
      </c>
      <c r="C775" s="2">
        <v>10.66</v>
      </c>
      <c r="D775" s="5">
        <v>14524</v>
      </c>
      <c r="F775" s="16">
        <f t="shared" si="22"/>
        <v>-3.7383177570092662E-3</v>
      </c>
      <c r="G775" s="13">
        <f t="shared" si="23"/>
        <v>-5.4439004348272677E-3</v>
      </c>
    </row>
    <row r="776" spans="2:7" x14ac:dyDescent="0.25">
      <c r="B776" s="10">
        <v>39458</v>
      </c>
      <c r="C776" s="2">
        <v>10.44</v>
      </c>
      <c r="D776" s="5">
        <v>14458</v>
      </c>
      <c r="F776" s="16">
        <f t="shared" ref="F776:F839" si="24">(C776-C775)/C775</f>
        <v>-2.0637898686679233E-2</v>
      </c>
      <c r="G776" s="13">
        <f t="shared" ref="G776:G839" si="25">(D776-D775)/D775</f>
        <v>-4.544202698980997E-3</v>
      </c>
    </row>
    <row r="777" spans="2:7" x14ac:dyDescent="0.25">
      <c r="B777" s="10">
        <v>39461</v>
      </c>
      <c r="C777" s="2">
        <v>10.37</v>
      </c>
      <c r="D777" s="5">
        <v>14431.9</v>
      </c>
      <c r="F777" s="16">
        <f t="shared" si="24"/>
        <v>-6.7049808429119053E-3</v>
      </c>
      <c r="G777" s="13">
        <f t="shared" si="25"/>
        <v>-1.8052289389957369E-3</v>
      </c>
    </row>
    <row r="778" spans="2:7" x14ac:dyDescent="0.25">
      <c r="B778" s="10">
        <v>39462</v>
      </c>
      <c r="C778" s="2">
        <v>10.050000000000001</v>
      </c>
      <c r="D778" s="5">
        <v>13945.2</v>
      </c>
      <c r="F778" s="16">
        <f t="shared" si="24"/>
        <v>-3.0858244937319049E-2</v>
      </c>
      <c r="G778" s="13">
        <f t="shared" si="25"/>
        <v>-3.3723903297556035E-2</v>
      </c>
    </row>
    <row r="779" spans="2:7" x14ac:dyDescent="0.25">
      <c r="B779" s="10">
        <v>39463</v>
      </c>
      <c r="C779" s="2">
        <v>9.84</v>
      </c>
      <c r="D779" s="5">
        <v>13817.1</v>
      </c>
      <c r="F779" s="16">
        <f t="shared" si="24"/>
        <v>-2.0895522388059785E-2</v>
      </c>
      <c r="G779" s="13">
        <f t="shared" si="25"/>
        <v>-9.1859564581361578E-3</v>
      </c>
    </row>
    <row r="780" spans="2:7" x14ac:dyDescent="0.25">
      <c r="B780" s="10">
        <v>39464</v>
      </c>
      <c r="C780" s="2">
        <v>9.9700000000000006</v>
      </c>
      <c r="D780" s="5">
        <v>13775.6</v>
      </c>
      <c r="F780" s="16">
        <f t="shared" si="24"/>
        <v>1.3211382113821217E-2</v>
      </c>
      <c r="G780" s="13">
        <f t="shared" si="25"/>
        <v>-3.0035246180457548E-3</v>
      </c>
    </row>
    <row r="781" spans="2:7" x14ac:dyDescent="0.25">
      <c r="B781" s="10">
        <v>39465</v>
      </c>
      <c r="C781" s="2">
        <v>9.7799999999999994</v>
      </c>
      <c r="D781" s="5">
        <v>13655.4</v>
      </c>
      <c r="F781" s="16">
        <f t="shared" si="24"/>
        <v>-1.905717151454376E-2</v>
      </c>
      <c r="G781" s="13">
        <f t="shared" si="25"/>
        <v>-8.7255727518221141E-3</v>
      </c>
    </row>
    <row r="782" spans="2:7" x14ac:dyDescent="0.25">
      <c r="B782" s="10">
        <v>39468</v>
      </c>
      <c r="C782" s="2">
        <v>8.5500000000000007</v>
      </c>
      <c r="D782" s="5">
        <v>12625.8</v>
      </c>
      <c r="F782" s="16">
        <f t="shared" si="24"/>
        <v>-0.12576687116564403</v>
      </c>
      <c r="G782" s="13">
        <f t="shared" si="25"/>
        <v>-7.5398743354277459E-2</v>
      </c>
    </row>
    <row r="783" spans="2:7" x14ac:dyDescent="0.25">
      <c r="B783" s="10">
        <v>39469</v>
      </c>
      <c r="C783" s="2">
        <v>8.36</v>
      </c>
      <c r="D783" s="5">
        <v>12839.7</v>
      </c>
      <c r="F783" s="16">
        <f t="shared" si="24"/>
        <v>-2.2222222222222369E-2</v>
      </c>
      <c r="G783" s="13">
        <f t="shared" si="25"/>
        <v>1.6941500736587106E-2</v>
      </c>
    </row>
    <row r="784" spans="2:7" x14ac:dyDescent="0.25">
      <c r="B784" s="10">
        <v>39470</v>
      </c>
      <c r="C784" s="2">
        <v>7.79</v>
      </c>
      <c r="D784" s="5">
        <v>12254.6</v>
      </c>
      <c r="F784" s="16">
        <f t="shared" si="24"/>
        <v>-6.8181818181818107E-2</v>
      </c>
      <c r="G784" s="13">
        <f t="shared" si="25"/>
        <v>-4.5569600535838091E-2</v>
      </c>
    </row>
    <row r="785" spans="2:7" x14ac:dyDescent="0.25">
      <c r="B785" s="10">
        <v>39471</v>
      </c>
      <c r="C785" s="2">
        <v>9.09</v>
      </c>
      <c r="D785" s="5">
        <v>13106.7</v>
      </c>
      <c r="F785" s="16">
        <f t="shared" si="24"/>
        <v>0.16688061617458277</v>
      </c>
      <c r="G785" s="13">
        <f t="shared" si="25"/>
        <v>6.9533073294926015E-2</v>
      </c>
    </row>
    <row r="786" spans="2:7" x14ac:dyDescent="0.25">
      <c r="B786" s="10">
        <v>39472</v>
      </c>
      <c r="C786" s="2">
        <v>9.34</v>
      </c>
      <c r="D786" s="5">
        <v>13141.1</v>
      </c>
      <c r="F786" s="16">
        <f t="shared" si="24"/>
        <v>2.7502750275027504E-2</v>
      </c>
      <c r="G786" s="13">
        <f t="shared" si="25"/>
        <v>2.6246118397460563E-3</v>
      </c>
    </row>
    <row r="787" spans="2:7" x14ac:dyDescent="0.25">
      <c r="B787" s="10">
        <v>39475</v>
      </c>
      <c r="C787" s="2">
        <v>9.1300000000000008</v>
      </c>
      <c r="D787" s="5">
        <v>13026.7</v>
      </c>
      <c r="F787" s="16">
        <f t="shared" si="24"/>
        <v>-2.2483940042826455E-2</v>
      </c>
      <c r="G787" s="13">
        <f t="shared" si="25"/>
        <v>-8.7055117151531945E-3</v>
      </c>
    </row>
    <row r="788" spans="2:7" x14ac:dyDescent="0.25">
      <c r="B788" s="10">
        <v>39476</v>
      </c>
      <c r="C788" s="2">
        <v>9.23</v>
      </c>
      <c r="D788" s="5">
        <v>13246.6</v>
      </c>
      <c r="F788" s="16">
        <f t="shared" si="24"/>
        <v>1.0952902519167539E-2</v>
      </c>
      <c r="G788" s="13">
        <f t="shared" si="25"/>
        <v>1.6880714225398576E-2</v>
      </c>
    </row>
    <row r="789" spans="2:7" x14ac:dyDescent="0.25">
      <c r="B789" s="10">
        <v>39477</v>
      </c>
      <c r="C789" s="2">
        <v>9.56</v>
      </c>
      <c r="D789" s="5">
        <v>13217.1</v>
      </c>
      <c r="F789" s="16">
        <f t="shared" si="24"/>
        <v>3.5752979414951251E-2</v>
      </c>
      <c r="G789" s="13">
        <f t="shared" si="25"/>
        <v>-2.2269865474914318E-3</v>
      </c>
    </row>
    <row r="790" spans="2:7" x14ac:dyDescent="0.25">
      <c r="B790" s="10">
        <v>39478</v>
      </c>
      <c r="C790" s="2">
        <v>10.18</v>
      </c>
      <c r="D790" s="5">
        <v>13229</v>
      </c>
      <c r="F790" s="16">
        <f t="shared" si="24"/>
        <v>6.4853556485355568E-2</v>
      </c>
      <c r="G790" s="13">
        <f t="shared" si="25"/>
        <v>9.0034879058187019E-4</v>
      </c>
    </row>
    <row r="791" spans="2:7" x14ac:dyDescent="0.25">
      <c r="B791" s="10">
        <v>39479</v>
      </c>
      <c r="C791" s="2">
        <v>10.36</v>
      </c>
      <c r="D791" s="5">
        <v>13494.7</v>
      </c>
      <c r="F791" s="16">
        <f t="shared" si="24"/>
        <v>1.7681728880157142E-2</v>
      </c>
      <c r="G791" s="13">
        <f t="shared" si="25"/>
        <v>2.0084662483936859E-2</v>
      </c>
    </row>
    <row r="792" spans="2:7" x14ac:dyDescent="0.25">
      <c r="B792" s="10">
        <v>39482</v>
      </c>
      <c r="C792" s="2">
        <v>10.220000000000001</v>
      </c>
      <c r="D792" s="5">
        <v>13515.7</v>
      </c>
      <c r="F792" s="16">
        <f t="shared" si="24"/>
        <v>-1.3513513513513398E-2</v>
      </c>
      <c r="G792" s="13">
        <f t="shared" si="25"/>
        <v>1.556166494994331E-3</v>
      </c>
    </row>
    <row r="793" spans="2:7" x14ac:dyDescent="0.25">
      <c r="B793" s="10">
        <v>39483</v>
      </c>
      <c r="C793" s="2">
        <v>9.85</v>
      </c>
      <c r="D793" s="5">
        <v>12814.7</v>
      </c>
      <c r="F793" s="16">
        <f t="shared" si="24"/>
        <v>-3.6203522504892463E-2</v>
      </c>
      <c r="G793" s="13">
        <f t="shared" si="25"/>
        <v>-5.1865608144602199E-2</v>
      </c>
    </row>
    <row r="794" spans="2:7" x14ac:dyDescent="0.25">
      <c r="B794" s="10">
        <v>39484</v>
      </c>
      <c r="C794" s="2">
        <v>10.199999999999999</v>
      </c>
      <c r="D794" s="5">
        <v>13037.3</v>
      </c>
      <c r="F794" s="16">
        <f t="shared" si="24"/>
        <v>3.5532994923857836E-2</v>
      </c>
      <c r="G794" s="13">
        <f t="shared" si="25"/>
        <v>1.7370675864436823E-2</v>
      </c>
    </row>
    <row r="795" spans="2:7" x14ac:dyDescent="0.25">
      <c r="B795" s="10">
        <v>39485</v>
      </c>
      <c r="C795" s="2">
        <v>10.119999999999999</v>
      </c>
      <c r="D795" s="5">
        <v>12889.5</v>
      </c>
      <c r="F795" s="16">
        <f t="shared" si="24"/>
        <v>-7.8431372549019676E-3</v>
      </c>
      <c r="G795" s="13">
        <f t="shared" si="25"/>
        <v>-1.1336703151726146E-2</v>
      </c>
    </row>
    <row r="796" spans="2:7" x14ac:dyDescent="0.25">
      <c r="B796" s="10">
        <v>39486</v>
      </c>
      <c r="C796" s="2">
        <v>10.09</v>
      </c>
      <c r="D796" s="5">
        <v>12934.8</v>
      </c>
      <c r="F796" s="16">
        <f t="shared" si="24"/>
        <v>-2.9644268774702926E-3</v>
      </c>
      <c r="G796" s="13">
        <f t="shared" si="25"/>
        <v>3.5144885371813702E-3</v>
      </c>
    </row>
    <row r="797" spans="2:7" x14ac:dyDescent="0.25">
      <c r="B797" s="10">
        <v>39489</v>
      </c>
      <c r="C797" s="2">
        <v>10.199999999999999</v>
      </c>
      <c r="D797" s="5">
        <v>12818.8</v>
      </c>
      <c r="F797" s="16">
        <f t="shared" si="24"/>
        <v>1.0901883052527199E-2</v>
      </c>
      <c r="G797" s="13">
        <f t="shared" si="25"/>
        <v>-8.9680551690014543E-3</v>
      </c>
    </row>
    <row r="798" spans="2:7" x14ac:dyDescent="0.25">
      <c r="B798" s="10">
        <v>39490</v>
      </c>
      <c r="C798" s="2">
        <v>10.44</v>
      </c>
      <c r="D798" s="5">
        <v>13254.7</v>
      </c>
      <c r="F798" s="16">
        <f t="shared" si="24"/>
        <v>2.3529411764705906E-2</v>
      </c>
      <c r="G798" s="13">
        <f t="shared" si="25"/>
        <v>3.4004743033669411E-2</v>
      </c>
    </row>
    <row r="799" spans="2:7" x14ac:dyDescent="0.25">
      <c r="B799" s="10">
        <v>39491</v>
      </c>
      <c r="C799" s="2">
        <v>10.33</v>
      </c>
      <c r="D799" s="5">
        <v>13266.7</v>
      </c>
      <c r="F799" s="16">
        <f t="shared" si="24"/>
        <v>-1.0536398467432897E-2</v>
      </c>
      <c r="G799" s="13">
        <f t="shared" si="25"/>
        <v>9.05339238157031E-4</v>
      </c>
    </row>
    <row r="800" spans="2:7" x14ac:dyDescent="0.25">
      <c r="B800" s="10">
        <v>39492</v>
      </c>
      <c r="C800" s="2">
        <v>10.34</v>
      </c>
      <c r="D800" s="5">
        <v>13313.2</v>
      </c>
      <c r="F800" s="16">
        <f t="shared" si="24"/>
        <v>9.6805421103579733E-4</v>
      </c>
      <c r="G800" s="13">
        <f t="shared" si="25"/>
        <v>3.5050163190544744E-3</v>
      </c>
    </row>
    <row r="801" spans="2:7" x14ac:dyDescent="0.25">
      <c r="B801" s="10">
        <v>39493</v>
      </c>
      <c r="C801" s="2">
        <v>10.199999999999999</v>
      </c>
      <c r="D801" s="5">
        <v>13073.9</v>
      </c>
      <c r="F801" s="16">
        <f t="shared" si="24"/>
        <v>-1.3539651837524234E-2</v>
      </c>
      <c r="G801" s="13">
        <f t="shared" si="25"/>
        <v>-1.7974641708980641E-2</v>
      </c>
    </row>
    <row r="802" spans="2:7" x14ac:dyDescent="0.25">
      <c r="B802" s="10">
        <v>39496</v>
      </c>
      <c r="C802" s="2">
        <v>10.37</v>
      </c>
      <c r="D802" s="5">
        <v>13312.2</v>
      </c>
      <c r="F802" s="16">
        <f t="shared" si="24"/>
        <v>1.6666666666666659E-2</v>
      </c>
      <c r="G802" s="13">
        <f t="shared" si="25"/>
        <v>1.8227154865801412E-2</v>
      </c>
    </row>
    <row r="803" spans="2:7" x14ac:dyDescent="0.25">
      <c r="B803" s="10">
        <v>39497</v>
      </c>
      <c r="C803" s="2">
        <v>10.27</v>
      </c>
      <c r="D803" s="5">
        <v>13269.7</v>
      </c>
      <c r="F803" s="16">
        <f t="shared" si="24"/>
        <v>-9.643201542912214E-3</v>
      </c>
      <c r="G803" s="13">
        <f t="shared" si="25"/>
        <v>-3.1925602079295682E-3</v>
      </c>
    </row>
    <row r="804" spans="2:7" x14ac:dyDescent="0.25">
      <c r="B804" s="10">
        <v>39498</v>
      </c>
      <c r="C804" s="2">
        <v>10.17</v>
      </c>
      <c r="D804" s="5">
        <v>13080.4</v>
      </c>
      <c r="F804" s="16">
        <f t="shared" si="24"/>
        <v>-9.7370983446932475E-3</v>
      </c>
      <c r="G804" s="13">
        <f t="shared" si="25"/>
        <v>-1.4265582492445276E-2</v>
      </c>
    </row>
    <row r="805" spans="2:7" x14ac:dyDescent="0.25">
      <c r="B805" s="10">
        <v>39499</v>
      </c>
      <c r="C805" s="2">
        <v>10.01</v>
      </c>
      <c r="D805" s="5">
        <v>13173</v>
      </c>
      <c r="F805" s="16">
        <f t="shared" si="24"/>
        <v>-1.5732546705998048E-2</v>
      </c>
      <c r="G805" s="13">
        <f t="shared" si="25"/>
        <v>7.0792942111862307E-3</v>
      </c>
    </row>
    <row r="806" spans="2:7" x14ac:dyDescent="0.25">
      <c r="B806" s="10">
        <v>39500</v>
      </c>
      <c r="C806" s="2">
        <v>9.82</v>
      </c>
      <c r="D806" s="5">
        <v>13017.5</v>
      </c>
      <c r="F806" s="16">
        <f t="shared" si="24"/>
        <v>-1.8981018981018932E-2</v>
      </c>
      <c r="G806" s="13">
        <f t="shared" si="25"/>
        <v>-1.1804448493129886E-2</v>
      </c>
    </row>
    <row r="807" spans="2:7" x14ac:dyDescent="0.25">
      <c r="B807" s="10">
        <v>39503</v>
      </c>
      <c r="C807" s="2">
        <v>9.66</v>
      </c>
      <c r="D807" s="5">
        <v>13156.6</v>
      </c>
      <c r="F807" s="16">
        <f t="shared" si="24"/>
        <v>-1.6293279022403271E-2</v>
      </c>
      <c r="G807" s="13">
        <f t="shared" si="25"/>
        <v>1.0685615517572527E-2</v>
      </c>
    </row>
    <row r="808" spans="2:7" x14ac:dyDescent="0.25">
      <c r="B808" s="10">
        <v>39504</v>
      </c>
      <c r="C808" s="2">
        <v>9.85</v>
      </c>
      <c r="D808" s="5">
        <v>13436.6</v>
      </c>
      <c r="F808" s="16">
        <f t="shared" si="24"/>
        <v>1.9668737060041356E-2</v>
      </c>
      <c r="G808" s="13">
        <f t="shared" si="25"/>
        <v>2.1282094158065153E-2</v>
      </c>
    </row>
    <row r="809" spans="2:7" x14ac:dyDescent="0.25">
      <c r="B809" s="10">
        <v>39505</v>
      </c>
      <c r="C809" s="2">
        <v>9.84</v>
      </c>
      <c r="D809" s="5">
        <v>13454.3</v>
      </c>
      <c r="F809" s="16">
        <f t="shared" si="24"/>
        <v>-1.0152284263959175E-3</v>
      </c>
      <c r="G809" s="13">
        <f t="shared" si="25"/>
        <v>1.3172975306252257E-3</v>
      </c>
    </row>
    <row r="810" spans="2:7" x14ac:dyDescent="0.25">
      <c r="B810" s="10">
        <v>39506</v>
      </c>
      <c r="C810" s="2">
        <v>9.68</v>
      </c>
      <c r="D810" s="5">
        <v>13272.1</v>
      </c>
      <c r="F810" s="16">
        <f t="shared" si="24"/>
        <v>-1.6260162601626032E-2</v>
      </c>
      <c r="G810" s="13">
        <f t="shared" si="25"/>
        <v>-1.3542138944426609E-2</v>
      </c>
    </row>
    <row r="811" spans="2:7" x14ac:dyDescent="0.25">
      <c r="B811" s="10">
        <v>39507</v>
      </c>
      <c r="C811" s="2">
        <v>9.6</v>
      </c>
      <c r="D811" s="5">
        <v>13170.4</v>
      </c>
      <c r="F811" s="16">
        <f t="shared" si="24"/>
        <v>-8.2644628099173625E-3</v>
      </c>
      <c r="G811" s="13">
        <f t="shared" si="25"/>
        <v>-7.6626909079950218E-3</v>
      </c>
    </row>
    <row r="812" spans="2:7" x14ac:dyDescent="0.25">
      <c r="B812" s="10">
        <v>39510</v>
      </c>
      <c r="C812" s="2">
        <v>9.34</v>
      </c>
      <c r="D812" s="5">
        <v>12862.5</v>
      </c>
      <c r="F812" s="16">
        <f t="shared" si="24"/>
        <v>-2.7083333333333313E-2</v>
      </c>
      <c r="G812" s="13">
        <f t="shared" si="25"/>
        <v>-2.3378181376419824E-2</v>
      </c>
    </row>
    <row r="813" spans="2:7" x14ac:dyDescent="0.25">
      <c r="B813" s="10">
        <v>39511</v>
      </c>
      <c r="C813" s="2">
        <v>9.48</v>
      </c>
      <c r="D813" s="5">
        <v>12630.1</v>
      </c>
      <c r="F813" s="16">
        <f t="shared" si="24"/>
        <v>1.4989293361884429E-2</v>
      </c>
      <c r="G813" s="13">
        <f t="shared" si="25"/>
        <v>-1.8068027210884324E-2</v>
      </c>
    </row>
    <row r="814" spans="2:7" x14ac:dyDescent="0.25">
      <c r="B814" s="10">
        <v>39512</v>
      </c>
      <c r="C814" s="2">
        <v>9.81</v>
      </c>
      <c r="D814" s="5">
        <v>12948.1</v>
      </c>
      <c r="F814" s="16">
        <f t="shared" si="24"/>
        <v>3.4810126582278486E-2</v>
      </c>
      <c r="G814" s="13">
        <f t="shared" si="25"/>
        <v>2.5177947918068738E-2</v>
      </c>
    </row>
    <row r="815" spans="2:7" x14ac:dyDescent="0.25">
      <c r="B815" s="10">
        <v>39513</v>
      </c>
      <c r="C815" s="2">
        <v>9.98</v>
      </c>
      <c r="D815" s="5">
        <v>12803.3</v>
      </c>
      <c r="F815" s="16">
        <f t="shared" si="24"/>
        <v>1.7329255861365946E-2</v>
      </c>
      <c r="G815" s="13">
        <f t="shared" si="25"/>
        <v>-1.1183107946339702E-2</v>
      </c>
    </row>
    <row r="816" spans="2:7" x14ac:dyDescent="0.25">
      <c r="B816" s="10">
        <v>39514</v>
      </c>
      <c r="C816" s="2">
        <v>9.92</v>
      </c>
      <c r="D816" s="5">
        <v>12691.3</v>
      </c>
      <c r="F816" s="16">
        <f t="shared" si="24"/>
        <v>-6.0120240480962418E-3</v>
      </c>
      <c r="G816" s="13">
        <f t="shared" si="25"/>
        <v>-8.7477447220638428E-3</v>
      </c>
    </row>
    <row r="817" spans="2:7" x14ac:dyDescent="0.25">
      <c r="B817" s="10">
        <v>39517</v>
      </c>
      <c r="C817" s="2">
        <v>10.039999999999999</v>
      </c>
      <c r="D817" s="5">
        <v>12655</v>
      </c>
      <c r="F817" s="16">
        <f t="shared" si="24"/>
        <v>1.2096774193548309E-2</v>
      </c>
      <c r="G817" s="13">
        <f t="shared" si="25"/>
        <v>-2.8602270846957581E-3</v>
      </c>
    </row>
    <row r="818" spans="2:7" x14ac:dyDescent="0.25">
      <c r="B818" s="10">
        <v>39518</v>
      </c>
      <c r="C818" s="2">
        <v>10.59</v>
      </c>
      <c r="D818" s="5">
        <v>13056.1</v>
      </c>
      <c r="F818" s="16">
        <f t="shared" si="24"/>
        <v>5.4780876494023981E-2</v>
      </c>
      <c r="G818" s="13">
        <f t="shared" si="25"/>
        <v>3.1694982220466246E-2</v>
      </c>
    </row>
    <row r="819" spans="2:7" x14ac:dyDescent="0.25">
      <c r="B819" s="10">
        <v>39519</v>
      </c>
      <c r="C819" s="2">
        <v>10.38</v>
      </c>
      <c r="D819" s="5">
        <v>13131.3</v>
      </c>
      <c r="F819" s="16">
        <f t="shared" si="24"/>
        <v>-1.9830028328611811E-2</v>
      </c>
      <c r="G819" s="13">
        <f t="shared" si="25"/>
        <v>5.7597598057612083E-3</v>
      </c>
    </row>
    <row r="820" spans="2:7" x14ac:dyDescent="0.25">
      <c r="B820" s="10">
        <v>39520</v>
      </c>
      <c r="C820" s="2">
        <v>10.64</v>
      </c>
      <c r="D820" s="5">
        <v>13073.2</v>
      </c>
      <c r="F820" s="16">
        <f t="shared" si="24"/>
        <v>2.5048169556840055E-2</v>
      </c>
      <c r="G820" s="13">
        <f t="shared" si="25"/>
        <v>-4.4245428860812371E-3</v>
      </c>
    </row>
    <row r="821" spans="2:7" x14ac:dyDescent="0.25">
      <c r="B821" s="10">
        <v>39521</v>
      </c>
      <c r="C821" s="2">
        <v>10.46</v>
      </c>
      <c r="D821" s="5">
        <v>13021.4</v>
      </c>
      <c r="F821" s="16">
        <f t="shared" si="24"/>
        <v>-1.6917293233082678E-2</v>
      </c>
      <c r="G821" s="13">
        <f t="shared" si="25"/>
        <v>-3.962304562004795E-3</v>
      </c>
    </row>
    <row r="822" spans="2:7" x14ac:dyDescent="0.25">
      <c r="B822" s="10">
        <v>39524</v>
      </c>
      <c r="C822" s="2">
        <v>10.19</v>
      </c>
      <c r="D822" s="5">
        <v>12656</v>
      </c>
      <c r="F822" s="16">
        <f t="shared" si="24"/>
        <v>-2.5812619502868197E-2</v>
      </c>
      <c r="G822" s="13">
        <f t="shared" si="25"/>
        <v>-2.8061498763573781E-2</v>
      </c>
    </row>
    <row r="823" spans="2:7" x14ac:dyDescent="0.25">
      <c r="B823" s="10">
        <v>39525</v>
      </c>
      <c r="C823" s="2">
        <v>10.41</v>
      </c>
      <c r="D823" s="5">
        <v>13030.5</v>
      </c>
      <c r="F823" s="16">
        <f t="shared" si="24"/>
        <v>2.1589793915603596E-2</v>
      </c>
      <c r="G823" s="13">
        <f t="shared" si="25"/>
        <v>2.9590707964601771E-2</v>
      </c>
    </row>
    <row r="824" spans="2:7" x14ac:dyDescent="0.25">
      <c r="B824" s="10">
        <v>39526</v>
      </c>
      <c r="C824" s="2">
        <v>10.17</v>
      </c>
      <c r="D824" s="5">
        <v>12964.7</v>
      </c>
      <c r="F824" s="16">
        <f t="shared" si="24"/>
        <v>-2.3054755043227685E-2</v>
      </c>
      <c r="G824" s="13">
        <f t="shared" si="25"/>
        <v>-5.0496911093203846E-3</v>
      </c>
    </row>
    <row r="825" spans="2:7" x14ac:dyDescent="0.25">
      <c r="B825" s="10">
        <v>39527</v>
      </c>
      <c r="C825" s="2">
        <v>10.17</v>
      </c>
      <c r="D825" s="5">
        <v>12964.2</v>
      </c>
      <c r="F825" s="16">
        <f t="shared" si="24"/>
        <v>0</v>
      </c>
      <c r="G825" s="13">
        <f t="shared" si="25"/>
        <v>-3.8566260692495778E-5</v>
      </c>
    </row>
    <row r="826" spans="2:7" x14ac:dyDescent="0.25">
      <c r="B826" s="10">
        <v>39532</v>
      </c>
      <c r="C826" s="2">
        <v>10.5</v>
      </c>
      <c r="D826" s="5">
        <v>13434.2</v>
      </c>
      <c r="F826" s="16">
        <f t="shared" si="24"/>
        <v>3.244837758112095E-2</v>
      </c>
      <c r="G826" s="13">
        <f t="shared" si="25"/>
        <v>3.6253683219944155E-2</v>
      </c>
    </row>
    <row r="827" spans="2:7" x14ac:dyDescent="0.25">
      <c r="B827" s="10">
        <v>39533</v>
      </c>
      <c r="C827" s="2">
        <v>10.41</v>
      </c>
      <c r="D827" s="5">
        <v>13403</v>
      </c>
      <c r="F827" s="16">
        <f t="shared" si="24"/>
        <v>-8.571428571428558E-3</v>
      </c>
      <c r="G827" s="13">
        <f t="shared" si="25"/>
        <v>-2.3224308109154788E-3</v>
      </c>
    </row>
    <row r="828" spans="2:7" x14ac:dyDescent="0.25">
      <c r="B828" s="10">
        <v>39534</v>
      </c>
      <c r="C828" s="2">
        <v>10.33</v>
      </c>
      <c r="D828" s="5">
        <v>13537.9</v>
      </c>
      <c r="F828" s="16">
        <f t="shared" si="24"/>
        <v>-7.684918347742562E-3</v>
      </c>
      <c r="G828" s="13">
        <f t="shared" si="25"/>
        <v>1.0064910840856497E-2</v>
      </c>
    </row>
    <row r="829" spans="2:7" x14ac:dyDescent="0.25">
      <c r="B829" s="10">
        <v>39535</v>
      </c>
      <c r="C829" s="2">
        <v>10.11</v>
      </c>
      <c r="D829" s="5">
        <v>13442.4</v>
      </c>
      <c r="F829" s="16">
        <f t="shared" si="24"/>
        <v>-2.1297192642788058E-2</v>
      </c>
      <c r="G829" s="13">
        <f t="shared" si="25"/>
        <v>-7.0542698646023387E-3</v>
      </c>
    </row>
    <row r="830" spans="2:7" x14ac:dyDescent="0.25">
      <c r="B830" s="10">
        <v>39538</v>
      </c>
      <c r="C830" s="2">
        <v>9.82</v>
      </c>
      <c r="D830" s="5">
        <v>13269</v>
      </c>
      <c r="F830" s="16">
        <f t="shared" si="24"/>
        <v>-2.8684470820969254E-2</v>
      </c>
      <c r="G830" s="13">
        <f t="shared" si="25"/>
        <v>-1.2899482235315096E-2</v>
      </c>
    </row>
    <row r="831" spans="2:7" x14ac:dyDescent="0.25">
      <c r="B831" s="10">
        <v>39539</v>
      </c>
      <c r="C831" s="2">
        <v>10.01</v>
      </c>
      <c r="D831" s="5">
        <v>13699.1</v>
      </c>
      <c r="F831" s="16">
        <f t="shared" si="24"/>
        <v>1.9348268839103819E-2</v>
      </c>
      <c r="G831" s="13">
        <f t="shared" si="25"/>
        <v>3.2413897053282112E-2</v>
      </c>
    </row>
    <row r="832" spans="2:7" x14ac:dyDescent="0.25">
      <c r="B832" s="10">
        <v>39540</v>
      </c>
      <c r="C832" s="2">
        <v>9.92</v>
      </c>
      <c r="D832" s="5">
        <v>13838.7</v>
      </c>
      <c r="F832" s="16">
        <f t="shared" si="24"/>
        <v>-8.9910089910089763E-3</v>
      </c>
      <c r="G832" s="13">
        <f t="shared" si="25"/>
        <v>1.0190450467548989E-2</v>
      </c>
    </row>
    <row r="833" spans="2:7" x14ac:dyDescent="0.25">
      <c r="B833" s="10">
        <v>39541</v>
      </c>
      <c r="C833" s="2">
        <v>9.76</v>
      </c>
      <c r="D833" s="5">
        <v>13738.9</v>
      </c>
      <c r="F833" s="16">
        <f t="shared" si="24"/>
        <v>-1.612903225806453E-2</v>
      </c>
      <c r="G833" s="13">
        <f t="shared" si="25"/>
        <v>-7.2116600547740099E-3</v>
      </c>
    </row>
    <row r="834" spans="2:7" x14ac:dyDescent="0.25">
      <c r="B834" s="10">
        <v>39542</v>
      </c>
      <c r="C834" s="2">
        <v>9.9499999999999993</v>
      </c>
      <c r="D834" s="5">
        <v>13846.4</v>
      </c>
      <c r="F834" s="16">
        <f t="shared" si="24"/>
        <v>1.9467213114754047E-2</v>
      </c>
      <c r="G834" s="13">
        <f t="shared" si="25"/>
        <v>7.8244983222819885E-3</v>
      </c>
    </row>
    <row r="835" spans="2:7" x14ac:dyDescent="0.25">
      <c r="B835" s="10">
        <v>39545</v>
      </c>
      <c r="C835" s="2">
        <v>9.75</v>
      </c>
      <c r="D835" s="5">
        <v>13919.6</v>
      </c>
      <c r="F835" s="16">
        <f t="shared" si="24"/>
        <v>-2.0100502512562745E-2</v>
      </c>
      <c r="G835" s="13">
        <f t="shared" si="25"/>
        <v>5.2865726831523522E-3</v>
      </c>
    </row>
    <row r="836" spans="2:7" x14ac:dyDescent="0.25">
      <c r="B836" s="10">
        <v>39546</v>
      </c>
      <c r="C836" s="2">
        <v>9.67</v>
      </c>
      <c r="D836" s="5">
        <v>13759.4</v>
      </c>
      <c r="F836" s="16">
        <f t="shared" si="24"/>
        <v>-8.2051282051282121E-3</v>
      </c>
      <c r="G836" s="13">
        <f t="shared" si="25"/>
        <v>-1.1508951406649669E-2</v>
      </c>
    </row>
    <row r="837" spans="2:7" x14ac:dyDescent="0.25">
      <c r="B837" s="10">
        <v>39547</v>
      </c>
      <c r="C837" s="2">
        <v>9.41</v>
      </c>
      <c r="D837" s="5">
        <v>13599</v>
      </c>
      <c r="F837" s="16">
        <f t="shared" si="24"/>
        <v>-2.6887280248190256E-2</v>
      </c>
      <c r="G837" s="13">
        <f t="shared" si="25"/>
        <v>-1.1657485064755705E-2</v>
      </c>
    </row>
    <row r="838" spans="2:7" x14ac:dyDescent="0.25">
      <c r="B838" s="10">
        <v>39548</v>
      </c>
      <c r="C838" s="2">
        <v>9.5299999999999994</v>
      </c>
      <c r="D838" s="5">
        <v>13507.9</v>
      </c>
      <c r="F838" s="16">
        <f t="shared" si="24"/>
        <v>1.2752391073326165E-2</v>
      </c>
      <c r="G838" s="13">
        <f t="shared" si="25"/>
        <v>-6.6990219869108294E-3</v>
      </c>
    </row>
    <row r="839" spans="2:7" x14ac:dyDescent="0.25">
      <c r="B839" s="10">
        <v>39549</v>
      </c>
      <c r="C839" s="2">
        <v>9.26</v>
      </c>
      <c r="D839" s="5">
        <v>13278.3</v>
      </c>
      <c r="F839" s="16">
        <f t="shared" si="24"/>
        <v>-2.8331584470094397E-2</v>
      </c>
      <c r="G839" s="13">
        <f t="shared" si="25"/>
        <v>-1.6997460745193579E-2</v>
      </c>
    </row>
    <row r="840" spans="2:7" x14ac:dyDescent="0.25">
      <c r="B840" s="10">
        <v>39552</v>
      </c>
      <c r="C840" s="2">
        <v>9.2200000000000006</v>
      </c>
      <c r="D840" s="5">
        <v>13160.3</v>
      </c>
      <c r="F840" s="16">
        <f t="shared" ref="F840:F903" si="26">(C840-C839)/C839</f>
        <v>-4.3196544276456967E-3</v>
      </c>
      <c r="G840" s="13">
        <f t="shared" ref="G840:G903" si="27">(D840-D839)/D839</f>
        <v>-8.8866797707537869E-3</v>
      </c>
    </row>
    <row r="841" spans="2:7" x14ac:dyDescent="0.25">
      <c r="B841" s="10">
        <v>39553</v>
      </c>
      <c r="C841" s="2">
        <v>9.5299999999999994</v>
      </c>
      <c r="D841" s="5">
        <v>13408.9</v>
      </c>
      <c r="F841" s="16">
        <f t="shared" si="26"/>
        <v>3.3622559652928277E-2</v>
      </c>
      <c r="G841" s="13">
        <f t="shared" si="27"/>
        <v>1.8890146881150153E-2</v>
      </c>
    </row>
    <row r="842" spans="2:7" x14ac:dyDescent="0.25">
      <c r="B842" s="10">
        <v>39554</v>
      </c>
      <c r="C842" s="2">
        <v>9.6199999999999992</v>
      </c>
      <c r="D842" s="5">
        <v>13637.6</v>
      </c>
      <c r="F842" s="16">
        <f t="shared" si="26"/>
        <v>9.4438614900314646E-3</v>
      </c>
      <c r="G842" s="13">
        <f t="shared" si="27"/>
        <v>1.7055836049191263E-2</v>
      </c>
    </row>
    <row r="843" spans="2:7" x14ac:dyDescent="0.25">
      <c r="B843" s="10">
        <v>39555</v>
      </c>
      <c r="C843" s="2">
        <v>9.58</v>
      </c>
      <c r="D843" s="5">
        <v>13568.7</v>
      </c>
      <c r="F843" s="16">
        <f t="shared" si="26"/>
        <v>-4.1580041580040698E-3</v>
      </c>
      <c r="G843" s="13">
        <f t="shared" si="27"/>
        <v>-5.0522085997535956E-3</v>
      </c>
    </row>
    <row r="844" spans="2:7" x14ac:dyDescent="0.25">
      <c r="B844" s="10">
        <v>39556</v>
      </c>
      <c r="C844" s="2">
        <v>9.8699999999999992</v>
      </c>
      <c r="D844" s="5">
        <v>13924.9</v>
      </c>
      <c r="F844" s="16">
        <f t="shared" si="26"/>
        <v>3.0271398747390307E-2</v>
      </c>
      <c r="G844" s="13">
        <f t="shared" si="27"/>
        <v>2.6251593741478469E-2</v>
      </c>
    </row>
    <row r="845" spans="2:7" x14ac:dyDescent="0.25">
      <c r="B845" s="10">
        <v>39559</v>
      </c>
      <c r="C845" s="2">
        <v>9.56</v>
      </c>
      <c r="D845" s="5">
        <v>13728.9</v>
      </c>
      <c r="F845" s="16">
        <f t="shared" si="26"/>
        <v>-3.140830800405256E-2</v>
      </c>
      <c r="G845" s="13">
        <f t="shared" si="27"/>
        <v>-1.4075505030556773E-2</v>
      </c>
    </row>
    <row r="846" spans="2:7" x14ac:dyDescent="0.25">
      <c r="B846" s="10">
        <v>39560</v>
      </c>
      <c r="C846" s="2">
        <v>9.39</v>
      </c>
      <c r="D846" s="5">
        <v>13593.4</v>
      </c>
      <c r="F846" s="16">
        <f t="shared" si="26"/>
        <v>-1.7782426778242669E-2</v>
      </c>
      <c r="G846" s="13">
        <f t="shared" si="27"/>
        <v>-9.8696909439212176E-3</v>
      </c>
    </row>
    <row r="847" spans="2:7" x14ac:dyDescent="0.25">
      <c r="B847" s="10">
        <v>39561</v>
      </c>
      <c r="C847" s="2">
        <v>9.5500000000000007</v>
      </c>
      <c r="D847" s="5">
        <v>13663</v>
      </c>
      <c r="F847" s="16">
        <f t="shared" si="26"/>
        <v>1.7039403620873285E-2</v>
      </c>
      <c r="G847" s="13">
        <f t="shared" si="27"/>
        <v>5.120131828681593E-3</v>
      </c>
    </row>
    <row r="848" spans="2:7" x14ac:dyDescent="0.25">
      <c r="B848" s="10">
        <v>39562</v>
      </c>
      <c r="C848" s="2">
        <v>9.6</v>
      </c>
      <c r="D848" s="5">
        <v>13669.2</v>
      </c>
      <c r="F848" s="16">
        <f t="shared" si="26"/>
        <v>5.2356020942407261E-3</v>
      </c>
      <c r="G848" s="13">
        <f t="shared" si="27"/>
        <v>4.5378028251487432E-4</v>
      </c>
    </row>
    <row r="849" spans="2:7" x14ac:dyDescent="0.25">
      <c r="B849" s="10">
        <v>39563</v>
      </c>
      <c r="C849" s="2">
        <v>9.57</v>
      </c>
      <c r="D849" s="5">
        <v>13772.8</v>
      </c>
      <c r="F849" s="16">
        <f t="shared" si="26"/>
        <v>-3.1249999999999334E-3</v>
      </c>
      <c r="G849" s="13">
        <f t="shared" si="27"/>
        <v>7.5790829017059183E-3</v>
      </c>
    </row>
    <row r="850" spans="2:7" x14ac:dyDescent="0.25">
      <c r="B850" s="10">
        <v>39566</v>
      </c>
      <c r="C850" s="2">
        <v>9.6199999999999992</v>
      </c>
      <c r="D850" s="5">
        <v>13877.8</v>
      </c>
      <c r="F850" s="16">
        <f t="shared" si="26"/>
        <v>5.2246603970740784E-3</v>
      </c>
      <c r="G850" s="13">
        <f t="shared" si="27"/>
        <v>7.6237221189591085E-3</v>
      </c>
    </row>
    <row r="851" spans="2:7" x14ac:dyDescent="0.25">
      <c r="B851" s="10">
        <v>39567</v>
      </c>
      <c r="C851" s="2">
        <v>9.3800000000000008</v>
      </c>
      <c r="D851" s="5">
        <v>13707.2</v>
      </c>
      <c r="F851" s="16">
        <f t="shared" si="26"/>
        <v>-2.4948024948024786E-2</v>
      </c>
      <c r="G851" s="13">
        <f t="shared" si="27"/>
        <v>-1.2293014742970683E-2</v>
      </c>
    </row>
    <row r="852" spans="2:7" x14ac:dyDescent="0.25">
      <c r="B852" s="10">
        <v>39568</v>
      </c>
      <c r="C852" s="2">
        <v>9.41</v>
      </c>
      <c r="D852" s="5">
        <v>13798.3</v>
      </c>
      <c r="F852" s="16">
        <f t="shared" si="26"/>
        <v>3.1982942430702939E-3</v>
      </c>
      <c r="G852" s="13">
        <f t="shared" si="27"/>
        <v>6.646142173456179E-3</v>
      </c>
    </row>
    <row r="853" spans="2:7" x14ac:dyDescent="0.25">
      <c r="B853" s="10">
        <v>39570</v>
      </c>
      <c r="C853" s="2">
        <v>9.49</v>
      </c>
      <c r="D853" s="5">
        <v>14060</v>
      </c>
      <c r="F853" s="16">
        <f t="shared" si="26"/>
        <v>8.501594048884174E-3</v>
      </c>
      <c r="G853" s="13">
        <f t="shared" si="27"/>
        <v>1.8966104520122099E-2</v>
      </c>
    </row>
    <row r="854" spans="2:7" x14ac:dyDescent="0.25">
      <c r="B854" s="10">
        <v>39573</v>
      </c>
      <c r="C854" s="2">
        <v>9.4700000000000006</v>
      </c>
      <c r="D854" s="5">
        <v>14074</v>
      </c>
      <c r="F854" s="16">
        <f t="shared" si="26"/>
        <v>-2.1074815595363092E-3</v>
      </c>
      <c r="G854" s="13">
        <f t="shared" si="27"/>
        <v>9.95732574679943E-4</v>
      </c>
    </row>
    <row r="855" spans="2:7" x14ac:dyDescent="0.25">
      <c r="B855" s="10">
        <v>39574</v>
      </c>
      <c r="C855" s="2">
        <v>9.34</v>
      </c>
      <c r="D855" s="5">
        <v>14005.8</v>
      </c>
      <c r="F855" s="16">
        <f t="shared" si="26"/>
        <v>-1.3727560718057103E-2</v>
      </c>
      <c r="G855" s="13">
        <f t="shared" si="27"/>
        <v>-4.84581497797362E-3</v>
      </c>
    </row>
    <row r="856" spans="2:7" x14ac:dyDescent="0.25">
      <c r="B856" s="10">
        <v>39575</v>
      </c>
      <c r="C856" s="2">
        <v>9.35</v>
      </c>
      <c r="D856" s="5">
        <v>14026.8</v>
      </c>
      <c r="F856" s="16">
        <f t="shared" si="26"/>
        <v>1.0706638115631465E-3</v>
      </c>
      <c r="G856" s="13">
        <f t="shared" si="27"/>
        <v>1.4993788287709379E-3</v>
      </c>
    </row>
    <row r="857" spans="2:7" x14ac:dyDescent="0.25">
      <c r="B857" s="10">
        <v>39576</v>
      </c>
      <c r="C857" s="2">
        <v>9.41</v>
      </c>
      <c r="D857" s="5">
        <v>14074</v>
      </c>
      <c r="F857" s="16">
        <f t="shared" si="26"/>
        <v>6.4171122994652937E-3</v>
      </c>
      <c r="G857" s="13">
        <f t="shared" si="27"/>
        <v>3.364987024838219E-3</v>
      </c>
    </row>
    <row r="858" spans="2:7" x14ac:dyDescent="0.25">
      <c r="B858" s="10">
        <v>39577</v>
      </c>
      <c r="C858" s="2">
        <v>9.36</v>
      </c>
      <c r="D858" s="5">
        <v>13945.1</v>
      </c>
      <c r="F858" s="16">
        <f t="shared" si="26"/>
        <v>-5.3134962805526792E-3</v>
      </c>
      <c r="G858" s="13">
        <f t="shared" si="27"/>
        <v>-9.1587324143811016E-3</v>
      </c>
    </row>
    <row r="859" spans="2:7" x14ac:dyDescent="0.25">
      <c r="B859" s="10">
        <v>39580</v>
      </c>
      <c r="C859" s="2">
        <v>9.5399999999999991</v>
      </c>
      <c r="D859" s="5">
        <v>14053.9</v>
      </c>
      <c r="F859" s="16">
        <f t="shared" si="26"/>
        <v>1.9230769230769201E-2</v>
      </c>
      <c r="G859" s="13">
        <f t="shared" si="27"/>
        <v>7.802023649884136E-3</v>
      </c>
    </row>
    <row r="860" spans="2:7" x14ac:dyDescent="0.25">
      <c r="B860" s="10">
        <v>39581</v>
      </c>
      <c r="C860" s="2">
        <v>9.6300000000000008</v>
      </c>
      <c r="D860" s="5">
        <v>14016.4</v>
      </c>
      <c r="F860" s="16">
        <f t="shared" si="26"/>
        <v>9.4339622641511148E-3</v>
      </c>
      <c r="G860" s="13">
        <f t="shared" si="27"/>
        <v>-2.6682984794256397E-3</v>
      </c>
    </row>
    <row r="861" spans="2:7" x14ac:dyDescent="0.25">
      <c r="B861" s="10">
        <v>39582</v>
      </c>
      <c r="C861" s="2">
        <v>9.82</v>
      </c>
      <c r="D861" s="5">
        <v>14187.2</v>
      </c>
      <c r="F861" s="16">
        <f t="shared" si="26"/>
        <v>1.973001038421594E-2</v>
      </c>
      <c r="G861" s="13">
        <f t="shared" si="27"/>
        <v>1.2185725293228011E-2</v>
      </c>
    </row>
    <row r="862" spans="2:7" x14ac:dyDescent="0.25">
      <c r="B862" s="10">
        <v>39583</v>
      </c>
      <c r="C862" s="2">
        <v>9.77</v>
      </c>
      <c r="D862" s="5">
        <v>14186.4</v>
      </c>
      <c r="F862" s="16">
        <f t="shared" si="26"/>
        <v>-5.0916496945010905E-3</v>
      </c>
      <c r="G862" s="13">
        <f t="shared" si="27"/>
        <v>-5.6388857561822724E-5</v>
      </c>
    </row>
    <row r="863" spans="2:7" x14ac:dyDescent="0.25">
      <c r="B863" s="10">
        <v>39584</v>
      </c>
      <c r="C863" s="2">
        <v>9.58</v>
      </c>
      <c r="D863" s="5">
        <v>14124.8</v>
      </c>
      <c r="F863" s="16">
        <f t="shared" si="26"/>
        <v>-1.9447287615148363E-2</v>
      </c>
      <c r="G863" s="13">
        <f t="shared" si="27"/>
        <v>-4.3421868832121159E-3</v>
      </c>
    </row>
    <row r="864" spans="2:7" x14ac:dyDescent="0.25">
      <c r="B864" s="10">
        <v>39587</v>
      </c>
      <c r="C864" s="2">
        <v>9.83</v>
      </c>
      <c r="D864" s="5">
        <v>14247.6</v>
      </c>
      <c r="F864" s="16">
        <f t="shared" si="26"/>
        <v>2.6096033402922755E-2</v>
      </c>
      <c r="G864" s="13">
        <f t="shared" si="27"/>
        <v>8.6939284096058771E-3</v>
      </c>
    </row>
    <row r="865" spans="2:7" x14ac:dyDescent="0.25">
      <c r="B865" s="10">
        <v>39588</v>
      </c>
      <c r="C865" s="2">
        <v>9.66</v>
      </c>
      <c r="D865" s="5">
        <v>13992.1</v>
      </c>
      <c r="F865" s="16">
        <f t="shared" si="26"/>
        <v>-1.7293997965411995E-2</v>
      </c>
      <c r="G865" s="13">
        <f t="shared" si="27"/>
        <v>-1.7932844830006456E-2</v>
      </c>
    </row>
    <row r="866" spans="2:7" x14ac:dyDescent="0.25">
      <c r="B866" s="10">
        <v>39589</v>
      </c>
      <c r="C866" s="2">
        <v>9.49</v>
      </c>
      <c r="D866" s="5">
        <v>13857.2</v>
      </c>
      <c r="F866" s="16">
        <f t="shared" si="26"/>
        <v>-1.7598343685300201E-2</v>
      </c>
      <c r="G866" s="13">
        <f t="shared" si="27"/>
        <v>-9.6411546515533502E-3</v>
      </c>
    </row>
    <row r="867" spans="2:7" x14ac:dyDescent="0.25">
      <c r="B867" s="10">
        <v>39590</v>
      </c>
      <c r="C867" s="2">
        <v>9.4700000000000006</v>
      </c>
      <c r="D867" s="5">
        <v>13852</v>
      </c>
      <c r="F867" s="16">
        <f t="shared" si="26"/>
        <v>-2.1074815595363092E-3</v>
      </c>
      <c r="G867" s="13">
        <f t="shared" si="27"/>
        <v>-3.7525618451063184E-4</v>
      </c>
    </row>
    <row r="868" spans="2:7" x14ac:dyDescent="0.25">
      <c r="B868" s="10">
        <v>39591</v>
      </c>
      <c r="C868" s="2">
        <v>9.24</v>
      </c>
      <c r="D868" s="5">
        <v>13577.6</v>
      </c>
      <c r="F868" s="16">
        <f t="shared" si="26"/>
        <v>-2.4287222808870159E-2</v>
      </c>
      <c r="G868" s="13">
        <f t="shared" si="27"/>
        <v>-1.9809413803060904E-2</v>
      </c>
    </row>
    <row r="869" spans="2:7" x14ac:dyDescent="0.25">
      <c r="B869" s="10">
        <v>39594</v>
      </c>
      <c r="C869" s="2">
        <v>9.3699999999999992</v>
      </c>
      <c r="D869" s="5">
        <v>13583.7</v>
      </c>
      <c r="F869" s="16">
        <f t="shared" si="26"/>
        <v>1.4069264069263961E-2</v>
      </c>
      <c r="G869" s="13">
        <f t="shared" si="27"/>
        <v>4.492693848692231E-4</v>
      </c>
    </row>
    <row r="870" spans="2:7" x14ac:dyDescent="0.25">
      <c r="B870" s="10">
        <v>39595</v>
      </c>
      <c r="C870" s="2">
        <v>9.35</v>
      </c>
      <c r="D870" s="5">
        <v>13451.4</v>
      </c>
      <c r="F870" s="16">
        <f t="shared" si="26"/>
        <v>-2.1344717182496878E-3</v>
      </c>
      <c r="G870" s="13">
        <f t="shared" si="27"/>
        <v>-9.7396143907772618E-3</v>
      </c>
    </row>
    <row r="871" spans="2:7" x14ac:dyDescent="0.25">
      <c r="B871" s="10">
        <v>39596</v>
      </c>
      <c r="C871" s="2">
        <v>9.23</v>
      </c>
      <c r="D871" s="5">
        <v>13499.2</v>
      </c>
      <c r="F871" s="16">
        <f t="shared" si="26"/>
        <v>-1.2834224598930398E-2</v>
      </c>
      <c r="G871" s="13">
        <f t="shared" si="27"/>
        <v>3.5535334612011456E-3</v>
      </c>
    </row>
    <row r="872" spans="2:7" x14ac:dyDescent="0.25">
      <c r="B872" s="10">
        <v>39597</v>
      </c>
      <c r="C872" s="2">
        <v>9.2200000000000006</v>
      </c>
      <c r="D872" s="5">
        <v>13539.5</v>
      </c>
      <c r="F872" s="16">
        <f t="shared" si="26"/>
        <v>-1.0834236186348632E-3</v>
      </c>
      <c r="G872" s="13">
        <f t="shared" si="27"/>
        <v>2.9853620955315329E-3</v>
      </c>
    </row>
    <row r="873" spans="2:7" x14ac:dyDescent="0.25">
      <c r="B873" s="10">
        <v>39598</v>
      </c>
      <c r="C873" s="2">
        <v>9.2799999999999994</v>
      </c>
      <c r="D873" s="5">
        <v>13600.9</v>
      </c>
      <c r="F873" s="16">
        <f t="shared" si="26"/>
        <v>6.5075921908892319E-3</v>
      </c>
      <c r="G873" s="13">
        <f t="shared" si="27"/>
        <v>4.5348794268621172E-3</v>
      </c>
    </row>
    <row r="874" spans="2:7" x14ac:dyDescent="0.25">
      <c r="B874" s="10">
        <v>39601</v>
      </c>
      <c r="C874" s="2">
        <v>8.94</v>
      </c>
      <c r="D874" s="5">
        <v>13300</v>
      </c>
      <c r="F874" s="16">
        <f t="shared" si="26"/>
        <v>-3.6637931034482749E-2</v>
      </c>
      <c r="G874" s="13">
        <f t="shared" si="27"/>
        <v>-2.2123535942474369E-2</v>
      </c>
    </row>
    <row r="875" spans="2:7" x14ac:dyDescent="0.25">
      <c r="B875" s="10">
        <v>39602</v>
      </c>
      <c r="C875" s="2">
        <v>9.16</v>
      </c>
      <c r="D875" s="5">
        <v>13431.7</v>
      </c>
      <c r="F875" s="16">
        <f t="shared" si="26"/>
        <v>2.4608501118568306E-2</v>
      </c>
      <c r="G875" s="13">
        <f t="shared" si="27"/>
        <v>9.9022556390977994E-3</v>
      </c>
    </row>
    <row r="876" spans="2:7" x14ac:dyDescent="0.25">
      <c r="B876" s="10">
        <v>39603</v>
      </c>
      <c r="C876" s="2">
        <v>9.14</v>
      </c>
      <c r="D876" s="5">
        <v>13341.2</v>
      </c>
      <c r="F876" s="16">
        <f t="shared" si="26"/>
        <v>-2.1834061135370714E-3</v>
      </c>
      <c r="G876" s="13">
        <f t="shared" si="27"/>
        <v>-6.7377919399629234E-3</v>
      </c>
    </row>
    <row r="877" spans="2:7" x14ac:dyDescent="0.25">
      <c r="B877" s="10">
        <v>39604</v>
      </c>
      <c r="C877" s="2">
        <v>8.98</v>
      </c>
      <c r="D877" s="5">
        <v>13239.3</v>
      </c>
      <c r="F877" s="16">
        <f t="shared" si="26"/>
        <v>-1.7505470459518613E-2</v>
      </c>
      <c r="G877" s="13">
        <f t="shared" si="27"/>
        <v>-7.6379935837856752E-3</v>
      </c>
    </row>
    <row r="878" spans="2:7" x14ac:dyDescent="0.25">
      <c r="B878" s="10">
        <v>39605</v>
      </c>
      <c r="C878" s="2">
        <v>8.75</v>
      </c>
      <c r="D878" s="5">
        <v>12909.8</v>
      </c>
      <c r="F878" s="16">
        <f t="shared" si="26"/>
        <v>-2.5612472160356392E-2</v>
      </c>
      <c r="G878" s="13">
        <f t="shared" si="27"/>
        <v>-2.4888022780660612E-2</v>
      </c>
    </row>
    <row r="879" spans="2:7" x14ac:dyDescent="0.25">
      <c r="B879" s="10">
        <v>39608</v>
      </c>
      <c r="C879" s="2">
        <v>8.83</v>
      </c>
      <c r="D879" s="5">
        <v>12823.9</v>
      </c>
      <c r="F879" s="16">
        <f t="shared" si="26"/>
        <v>9.1428571428571505E-3</v>
      </c>
      <c r="G879" s="13">
        <f t="shared" si="27"/>
        <v>-6.6538598584021166E-3</v>
      </c>
    </row>
    <row r="880" spans="2:7" x14ac:dyDescent="0.25">
      <c r="B880" s="10">
        <v>39609</v>
      </c>
      <c r="C880" s="2">
        <v>8.7799999999999994</v>
      </c>
      <c r="D880" s="5">
        <v>12755.2</v>
      </c>
      <c r="F880" s="16">
        <f t="shared" si="26"/>
        <v>-5.6625141562854711E-3</v>
      </c>
      <c r="G880" s="13">
        <f t="shared" si="27"/>
        <v>-5.3571846318201883E-3</v>
      </c>
    </row>
    <row r="881" spans="2:7" x14ac:dyDescent="0.25">
      <c r="B881" s="10">
        <v>39610</v>
      </c>
      <c r="C881" s="2">
        <v>8.75</v>
      </c>
      <c r="D881" s="5">
        <v>12584.3</v>
      </c>
      <c r="F881" s="16">
        <f t="shared" si="26"/>
        <v>-3.4168564920272625E-3</v>
      </c>
      <c r="G881" s="13">
        <f t="shared" si="27"/>
        <v>-1.3398457099849586E-2</v>
      </c>
    </row>
    <row r="882" spans="2:7" x14ac:dyDescent="0.25">
      <c r="B882" s="10">
        <v>39611</v>
      </c>
      <c r="C882" s="2">
        <v>9.0299999999999994</v>
      </c>
      <c r="D882" s="5">
        <v>12853.3</v>
      </c>
      <c r="F882" s="16">
        <f t="shared" si="26"/>
        <v>3.1999999999999924E-2</v>
      </c>
      <c r="G882" s="13">
        <f t="shared" si="27"/>
        <v>2.1375841326096805E-2</v>
      </c>
    </row>
    <row r="883" spans="2:7" x14ac:dyDescent="0.25">
      <c r="B883" s="10">
        <v>39612</v>
      </c>
      <c r="C883" s="2">
        <v>9.15</v>
      </c>
      <c r="D883" s="5">
        <v>12998.7</v>
      </c>
      <c r="F883" s="16">
        <f t="shared" si="26"/>
        <v>1.328903654485061E-2</v>
      </c>
      <c r="G883" s="13">
        <f t="shared" si="27"/>
        <v>1.1312270000700323E-2</v>
      </c>
    </row>
    <row r="884" spans="2:7" x14ac:dyDescent="0.25">
      <c r="B884" s="10">
        <v>39615</v>
      </c>
      <c r="C884" s="2">
        <v>8.9700000000000006</v>
      </c>
      <c r="D884" s="5">
        <v>12826.6</v>
      </c>
      <c r="F884" s="16">
        <f t="shared" si="26"/>
        <v>-1.9672131147540951E-2</v>
      </c>
      <c r="G884" s="13">
        <f t="shared" si="27"/>
        <v>-1.3239785517013268E-2</v>
      </c>
    </row>
    <row r="885" spans="2:7" x14ac:dyDescent="0.25">
      <c r="B885" s="10">
        <v>39616</v>
      </c>
      <c r="C885" s="2">
        <v>8.9</v>
      </c>
      <c r="D885" s="5">
        <v>12885.1</v>
      </c>
      <c r="F885" s="16">
        <f t="shared" si="26"/>
        <v>-7.8037904124860962E-3</v>
      </c>
      <c r="G885" s="13">
        <f t="shared" si="27"/>
        <v>4.560834515771911E-3</v>
      </c>
    </row>
    <row r="886" spans="2:7" x14ac:dyDescent="0.25">
      <c r="B886" s="10">
        <v>39617</v>
      </c>
      <c r="C886" s="2">
        <v>8.77</v>
      </c>
      <c r="D886" s="5">
        <v>12631.5</v>
      </c>
      <c r="F886" s="16">
        <f t="shared" si="26"/>
        <v>-1.4606741573033795E-2</v>
      </c>
      <c r="G886" s="13">
        <f t="shared" si="27"/>
        <v>-1.9681647794739687E-2</v>
      </c>
    </row>
    <row r="887" spans="2:7" x14ac:dyDescent="0.25">
      <c r="B887" s="10">
        <v>39618</v>
      </c>
      <c r="C887" s="2">
        <v>8.84</v>
      </c>
      <c r="D887" s="5">
        <v>12585</v>
      </c>
      <c r="F887" s="16">
        <f t="shared" si="26"/>
        <v>7.9817559863170229E-3</v>
      </c>
      <c r="G887" s="13">
        <f t="shared" si="27"/>
        <v>-3.6812730079562998E-3</v>
      </c>
    </row>
    <row r="888" spans="2:7" x14ac:dyDescent="0.25">
      <c r="B888" s="10">
        <v>39619</v>
      </c>
      <c r="C888" s="2">
        <v>8.56</v>
      </c>
      <c r="D888" s="5">
        <v>12412.5</v>
      </c>
      <c r="F888" s="16">
        <f t="shared" si="26"/>
        <v>-3.1674208144796309E-2</v>
      </c>
      <c r="G888" s="13">
        <f t="shared" si="27"/>
        <v>-1.3706793802145411E-2</v>
      </c>
    </row>
    <row r="889" spans="2:7" x14ac:dyDescent="0.25">
      <c r="B889" s="10">
        <v>39622</v>
      </c>
      <c r="C889" s="2">
        <v>8.6</v>
      </c>
      <c r="D889" s="5">
        <v>12403.4</v>
      </c>
      <c r="F889" s="16">
        <f t="shared" si="26"/>
        <v>4.6728971962615821E-3</v>
      </c>
      <c r="G889" s="13">
        <f t="shared" si="27"/>
        <v>-7.3313192346427904E-4</v>
      </c>
    </row>
    <row r="890" spans="2:7" x14ac:dyDescent="0.25">
      <c r="B890" s="10">
        <v>39623</v>
      </c>
      <c r="C890" s="2">
        <v>8.3699999999999992</v>
      </c>
      <c r="D890" s="5">
        <v>12205.6</v>
      </c>
      <c r="F890" s="16">
        <f t="shared" si="26"/>
        <v>-2.674418604651168E-2</v>
      </c>
      <c r="G890" s="13">
        <f t="shared" si="27"/>
        <v>-1.5947240272828359E-2</v>
      </c>
    </row>
    <row r="891" spans="2:7" x14ac:dyDescent="0.25">
      <c r="B891" s="10">
        <v>39624</v>
      </c>
      <c r="C891" s="2">
        <v>8.6</v>
      </c>
      <c r="D891" s="5">
        <v>12446.1</v>
      </c>
      <c r="F891" s="16">
        <f t="shared" si="26"/>
        <v>2.747909199522108E-2</v>
      </c>
      <c r="G891" s="13">
        <f t="shared" si="27"/>
        <v>1.9704070262830175E-2</v>
      </c>
    </row>
    <row r="892" spans="2:7" x14ac:dyDescent="0.25">
      <c r="B892" s="10">
        <v>39625</v>
      </c>
      <c r="C892" s="2">
        <v>8.42</v>
      </c>
      <c r="D892" s="5">
        <v>12077.7</v>
      </c>
      <c r="F892" s="16">
        <f t="shared" si="26"/>
        <v>-2.0930232558139503E-2</v>
      </c>
      <c r="G892" s="13">
        <f t="shared" si="27"/>
        <v>-2.9599633620170145E-2</v>
      </c>
    </row>
    <row r="893" spans="2:7" x14ac:dyDescent="0.25">
      <c r="B893" s="10">
        <v>39626</v>
      </c>
      <c r="C893" s="2">
        <v>8.4700000000000006</v>
      </c>
      <c r="D893" s="5">
        <v>12089.8</v>
      </c>
      <c r="F893" s="16">
        <f t="shared" si="26"/>
        <v>5.9382422802851205E-3</v>
      </c>
      <c r="G893" s="13">
        <f t="shared" si="27"/>
        <v>1.0018463780354326E-3</v>
      </c>
    </row>
    <row r="894" spans="2:7" x14ac:dyDescent="0.25">
      <c r="B894" s="10">
        <v>39629</v>
      </c>
      <c r="C894" s="2">
        <v>8.51</v>
      </c>
      <c r="D894" s="5">
        <v>12046.2</v>
      </c>
      <c r="F894" s="16">
        <f t="shared" si="26"/>
        <v>4.7225501770955308E-3</v>
      </c>
      <c r="G894" s="13">
        <f t="shared" si="27"/>
        <v>-3.6063458452578658E-3</v>
      </c>
    </row>
    <row r="895" spans="2:7" x14ac:dyDescent="0.25">
      <c r="B895" s="10">
        <v>39630</v>
      </c>
      <c r="C895" s="2">
        <v>8.1199999999999992</v>
      </c>
      <c r="D895" s="5">
        <v>11770.9</v>
      </c>
      <c r="F895" s="16">
        <f t="shared" si="26"/>
        <v>-4.5828437132785026E-2</v>
      </c>
      <c r="G895" s="13">
        <f t="shared" si="27"/>
        <v>-2.2853679998671869E-2</v>
      </c>
    </row>
    <row r="896" spans="2:7" x14ac:dyDescent="0.25">
      <c r="B896" s="10">
        <v>39631</v>
      </c>
      <c r="C896" s="2">
        <v>8.1999999999999993</v>
      </c>
      <c r="D896" s="5">
        <v>11856.9</v>
      </c>
      <c r="F896" s="16">
        <f t="shared" si="26"/>
        <v>9.8522167487684834E-3</v>
      </c>
      <c r="G896" s="13">
        <f t="shared" si="27"/>
        <v>7.3061533102821369E-3</v>
      </c>
    </row>
    <row r="897" spans="2:7" x14ac:dyDescent="0.25">
      <c r="B897" s="10">
        <v>39632</v>
      </c>
      <c r="C897" s="2">
        <v>8.44</v>
      </c>
      <c r="D897" s="5">
        <v>11980.1</v>
      </c>
      <c r="F897" s="16">
        <f t="shared" si="26"/>
        <v>2.9268292682926859E-2</v>
      </c>
      <c r="G897" s="13">
        <f t="shared" si="27"/>
        <v>1.0390574264774159E-2</v>
      </c>
    </row>
    <row r="898" spans="2:7" x14ac:dyDescent="0.25">
      <c r="B898" s="10">
        <v>39633</v>
      </c>
      <c r="C898" s="2">
        <v>8.6300000000000008</v>
      </c>
      <c r="D898" s="5">
        <v>11765.9</v>
      </c>
      <c r="F898" s="16">
        <f t="shared" si="26"/>
        <v>2.251184834123238E-2</v>
      </c>
      <c r="G898" s="13">
        <f t="shared" si="27"/>
        <v>-1.787965042028036E-2</v>
      </c>
    </row>
    <row r="899" spans="2:7" x14ac:dyDescent="0.25">
      <c r="B899" s="10">
        <v>39636</v>
      </c>
      <c r="C899" s="2">
        <v>9.3000000000000007</v>
      </c>
      <c r="D899" s="5">
        <v>11982.2</v>
      </c>
      <c r="F899" s="16">
        <f t="shared" si="26"/>
        <v>7.7636152954808788E-2</v>
      </c>
      <c r="G899" s="13">
        <f t="shared" si="27"/>
        <v>1.8383634061142889E-2</v>
      </c>
    </row>
    <row r="900" spans="2:7" x14ac:dyDescent="0.25">
      <c r="B900" s="10">
        <v>39637</v>
      </c>
      <c r="C900" s="2">
        <v>8.4499999999999993</v>
      </c>
      <c r="D900" s="5">
        <v>11794.7</v>
      </c>
      <c r="F900" s="16">
        <f t="shared" si="26"/>
        <v>-9.1397849462365732E-2</v>
      </c>
      <c r="G900" s="13">
        <f t="shared" si="27"/>
        <v>-1.5648211513745389E-2</v>
      </c>
    </row>
    <row r="901" spans="2:7" x14ac:dyDescent="0.25">
      <c r="B901" s="10">
        <v>39638</v>
      </c>
      <c r="C901" s="2">
        <v>8.68</v>
      </c>
      <c r="D901" s="5">
        <v>11999.8</v>
      </c>
      <c r="F901" s="16">
        <f t="shared" si="26"/>
        <v>2.7218934911242658E-2</v>
      </c>
      <c r="G901" s="13">
        <f t="shared" si="27"/>
        <v>1.7389166320465846E-2</v>
      </c>
    </row>
    <row r="902" spans="2:7" x14ac:dyDescent="0.25">
      <c r="B902" s="10">
        <v>39639</v>
      </c>
      <c r="C902" s="2">
        <v>8.41</v>
      </c>
      <c r="D902" s="5">
        <v>11739.5</v>
      </c>
      <c r="F902" s="16">
        <f t="shared" si="26"/>
        <v>-3.110599078341009E-2</v>
      </c>
      <c r="G902" s="13">
        <f t="shared" si="27"/>
        <v>-2.1692028200469948E-2</v>
      </c>
    </row>
    <row r="903" spans="2:7" x14ac:dyDescent="0.25">
      <c r="B903" s="10">
        <v>39640</v>
      </c>
      <c r="C903" s="2">
        <v>8.15</v>
      </c>
      <c r="D903" s="5">
        <v>11383.5</v>
      </c>
      <c r="F903" s="16">
        <f t="shared" si="26"/>
        <v>-3.091557669441139E-2</v>
      </c>
      <c r="G903" s="13">
        <f t="shared" si="27"/>
        <v>-3.0324971250905063E-2</v>
      </c>
    </row>
    <row r="904" spans="2:7" x14ac:dyDescent="0.25">
      <c r="B904" s="10">
        <v>39643</v>
      </c>
      <c r="C904" s="2">
        <v>8.18</v>
      </c>
      <c r="D904" s="5">
        <v>11443</v>
      </c>
      <c r="F904" s="16">
        <f t="shared" ref="F904:F967" si="28">(C904-C903)/C903</f>
        <v>3.680981595091946E-3</v>
      </c>
      <c r="G904" s="13">
        <f t="shared" ref="G904:G967" si="29">(D904-D903)/D903</f>
        <v>5.226863442702157E-3</v>
      </c>
    </row>
    <row r="905" spans="2:7" x14ac:dyDescent="0.25">
      <c r="B905" s="10">
        <v>39644</v>
      </c>
      <c r="C905" s="2">
        <v>7.88</v>
      </c>
      <c r="D905" s="5">
        <v>11151.6</v>
      </c>
      <c r="F905" s="16">
        <f t="shared" si="28"/>
        <v>-3.6674816625916852E-2</v>
      </c>
      <c r="G905" s="13">
        <f t="shared" si="29"/>
        <v>-2.5465349995630486E-2</v>
      </c>
    </row>
    <row r="906" spans="2:7" x14ac:dyDescent="0.25">
      <c r="B906" s="10">
        <v>39645</v>
      </c>
      <c r="C906" s="2">
        <v>8.07</v>
      </c>
      <c r="D906" s="5">
        <v>11287.7</v>
      </c>
      <c r="F906" s="16">
        <f t="shared" si="28"/>
        <v>2.4111675126903605E-2</v>
      </c>
      <c r="G906" s="13">
        <f t="shared" si="29"/>
        <v>1.2204526704688148E-2</v>
      </c>
    </row>
    <row r="907" spans="2:7" x14ac:dyDescent="0.25">
      <c r="B907" s="10">
        <v>39646</v>
      </c>
      <c r="C907" s="2">
        <v>8.4499999999999993</v>
      </c>
      <c r="D907" s="5">
        <v>11642.1</v>
      </c>
      <c r="F907" s="16">
        <f t="shared" si="28"/>
        <v>4.7087980173481904E-2</v>
      </c>
      <c r="G907" s="13">
        <f t="shared" si="29"/>
        <v>3.1397007361995764E-2</v>
      </c>
    </row>
    <row r="908" spans="2:7" x14ac:dyDescent="0.25">
      <c r="B908" s="10">
        <v>39647</v>
      </c>
      <c r="C908" s="2">
        <v>8.68</v>
      </c>
      <c r="D908" s="5">
        <v>11895.3</v>
      </c>
      <c r="F908" s="16">
        <f t="shared" si="28"/>
        <v>2.7218934911242658E-2</v>
      </c>
      <c r="G908" s="13">
        <f t="shared" si="29"/>
        <v>2.1748653593423772E-2</v>
      </c>
    </row>
    <row r="909" spans="2:7" x14ac:dyDescent="0.25">
      <c r="B909" s="10">
        <v>39650</v>
      </c>
      <c r="C909" s="2">
        <v>8.34</v>
      </c>
      <c r="D909" s="5">
        <v>11784.6</v>
      </c>
      <c r="F909" s="16">
        <f t="shared" si="28"/>
        <v>-3.9170506912442379E-2</v>
      </c>
      <c r="G909" s="13">
        <f t="shared" si="29"/>
        <v>-9.3061965650297947E-3</v>
      </c>
    </row>
    <row r="910" spans="2:7" x14ac:dyDescent="0.25">
      <c r="B910" s="10">
        <v>39651</v>
      </c>
      <c r="C910" s="2">
        <v>8.24</v>
      </c>
      <c r="D910" s="5">
        <v>11610.1</v>
      </c>
      <c r="F910" s="16">
        <f t="shared" si="28"/>
        <v>-1.199040767386087E-2</v>
      </c>
      <c r="G910" s="13">
        <f t="shared" si="29"/>
        <v>-1.4807460584152199E-2</v>
      </c>
    </row>
    <row r="911" spans="2:7" x14ac:dyDescent="0.25">
      <c r="B911" s="10">
        <v>39652</v>
      </c>
      <c r="C911" s="2">
        <v>8.4</v>
      </c>
      <c r="D911" s="5">
        <v>11934.9</v>
      </c>
      <c r="F911" s="16">
        <f t="shared" si="28"/>
        <v>1.9417475728155355E-2</v>
      </c>
      <c r="G911" s="13">
        <f t="shared" si="29"/>
        <v>2.7975641898002536E-2</v>
      </c>
    </row>
    <row r="912" spans="2:7" x14ac:dyDescent="0.25">
      <c r="B912" s="10">
        <v>39653</v>
      </c>
      <c r="C912" s="2">
        <v>8.02</v>
      </c>
      <c r="D912" s="5">
        <v>11675.1</v>
      </c>
      <c r="F912" s="16">
        <f t="shared" si="28"/>
        <v>-4.5238095238095327E-2</v>
      </c>
      <c r="G912" s="13">
        <f t="shared" si="29"/>
        <v>-2.1768091898549571E-2</v>
      </c>
    </row>
    <row r="913" spans="2:7" x14ac:dyDescent="0.25">
      <c r="B913" s="10">
        <v>39654</v>
      </c>
      <c r="C913" s="2">
        <v>7.98</v>
      </c>
      <c r="D913" s="5">
        <v>11589.9</v>
      </c>
      <c r="F913" s="16">
        <f t="shared" si="28"/>
        <v>-4.9875311720697195E-3</v>
      </c>
      <c r="G913" s="13">
        <f t="shared" si="29"/>
        <v>-7.2975820335586614E-3</v>
      </c>
    </row>
    <row r="914" spans="2:7" x14ac:dyDescent="0.25">
      <c r="B914" s="10">
        <v>39657</v>
      </c>
      <c r="C914" s="2">
        <v>8</v>
      </c>
      <c r="D914" s="5">
        <v>11484.6</v>
      </c>
      <c r="F914" s="16">
        <f t="shared" si="28"/>
        <v>2.5062656641603475E-3</v>
      </c>
      <c r="G914" s="13">
        <f t="shared" si="29"/>
        <v>-9.0854968550202562E-3</v>
      </c>
    </row>
    <row r="915" spans="2:7" x14ac:dyDescent="0.25">
      <c r="B915" s="10">
        <v>39658</v>
      </c>
      <c r="C915" s="2">
        <v>8.08</v>
      </c>
      <c r="D915" s="5">
        <v>11683.8</v>
      </c>
      <c r="F915" s="16">
        <f t="shared" si="28"/>
        <v>1.0000000000000009E-2</v>
      </c>
      <c r="G915" s="13">
        <f t="shared" si="29"/>
        <v>1.7344966302700913E-2</v>
      </c>
    </row>
    <row r="916" spans="2:7" x14ac:dyDescent="0.25">
      <c r="B916" s="10">
        <v>39659</v>
      </c>
      <c r="C916" s="2">
        <v>8.51</v>
      </c>
      <c r="D916" s="5">
        <v>11817.9</v>
      </c>
      <c r="F916" s="16">
        <f t="shared" si="28"/>
        <v>5.3217821782178182E-2</v>
      </c>
      <c r="G916" s="13">
        <f t="shared" si="29"/>
        <v>1.1477430288091235E-2</v>
      </c>
    </row>
    <row r="917" spans="2:7" x14ac:dyDescent="0.25">
      <c r="B917" s="10">
        <v>39660</v>
      </c>
      <c r="C917" s="2">
        <v>8.76</v>
      </c>
      <c r="D917" s="5">
        <v>11881.3</v>
      </c>
      <c r="F917" s="16">
        <f t="shared" si="28"/>
        <v>2.9377203290246769E-2</v>
      </c>
      <c r="G917" s="13">
        <f t="shared" si="29"/>
        <v>5.3647433131097438E-3</v>
      </c>
    </row>
    <row r="918" spans="2:7" x14ac:dyDescent="0.25">
      <c r="B918" s="10">
        <v>39661</v>
      </c>
      <c r="C918" s="2">
        <v>8.41</v>
      </c>
      <c r="D918" s="5">
        <v>11569.5</v>
      </c>
      <c r="F918" s="16">
        <f t="shared" si="28"/>
        <v>-3.9954337899543342E-2</v>
      </c>
      <c r="G918" s="13">
        <f t="shared" si="29"/>
        <v>-2.6242919545840883E-2</v>
      </c>
    </row>
    <row r="919" spans="2:7" x14ac:dyDescent="0.25">
      <c r="B919" s="10">
        <v>39664</v>
      </c>
      <c r="C919" s="2">
        <v>8.3699999999999992</v>
      </c>
      <c r="D919" s="5">
        <v>11447.6</v>
      </c>
      <c r="F919" s="16">
        <f t="shared" si="28"/>
        <v>-4.7562425683710967E-3</v>
      </c>
      <c r="G919" s="13">
        <f t="shared" si="29"/>
        <v>-1.0536323955227075E-2</v>
      </c>
    </row>
    <row r="920" spans="2:7" x14ac:dyDescent="0.25">
      <c r="B920" s="10">
        <v>39665</v>
      </c>
      <c r="C920" s="2">
        <v>8.48</v>
      </c>
      <c r="D920" s="5">
        <v>11751.4</v>
      </c>
      <c r="F920" s="16">
        <f t="shared" si="28"/>
        <v>1.3142174432497159E-2</v>
      </c>
      <c r="G920" s="13">
        <f t="shared" si="29"/>
        <v>2.6538313707676654E-2</v>
      </c>
    </row>
    <row r="921" spans="2:7" x14ac:dyDescent="0.25">
      <c r="B921" s="10">
        <v>39666</v>
      </c>
      <c r="C921" s="2">
        <v>8.3800000000000008</v>
      </c>
      <c r="D921" s="5">
        <v>11774.4</v>
      </c>
      <c r="F921" s="16">
        <f t="shared" si="28"/>
        <v>-1.1792452830188637E-2</v>
      </c>
      <c r="G921" s="13">
        <f t="shared" si="29"/>
        <v>1.9572136085913168E-3</v>
      </c>
    </row>
    <row r="922" spans="2:7" x14ac:dyDescent="0.25">
      <c r="B922" s="10">
        <v>39667</v>
      </c>
      <c r="C922" s="2">
        <v>8.48</v>
      </c>
      <c r="D922" s="5">
        <v>11717.5</v>
      </c>
      <c r="F922" s="16">
        <f t="shared" si="28"/>
        <v>1.1933174224343632E-2</v>
      </c>
      <c r="G922" s="13">
        <f t="shared" si="29"/>
        <v>-4.8325180051637141E-3</v>
      </c>
    </row>
    <row r="923" spans="2:7" x14ac:dyDescent="0.25">
      <c r="B923" s="10">
        <v>39668</v>
      </c>
      <c r="C923" s="2">
        <v>8.52</v>
      </c>
      <c r="D923" s="5">
        <v>11799.9</v>
      </c>
      <c r="F923" s="16">
        <f t="shared" si="28"/>
        <v>4.7169811320753709E-3</v>
      </c>
      <c r="G923" s="13">
        <f t="shared" si="29"/>
        <v>7.0322167697887466E-3</v>
      </c>
    </row>
    <row r="924" spans="2:7" x14ac:dyDescent="0.25">
      <c r="B924" s="10">
        <v>39671</v>
      </c>
      <c r="C924" s="2">
        <v>8.61</v>
      </c>
      <c r="D924" s="5">
        <v>12047.7</v>
      </c>
      <c r="F924" s="16">
        <f t="shared" si="28"/>
        <v>1.0563380281690125E-2</v>
      </c>
      <c r="G924" s="13">
        <f t="shared" si="29"/>
        <v>2.1000177967609987E-2</v>
      </c>
    </row>
    <row r="925" spans="2:7" x14ac:dyDescent="0.25">
      <c r="B925" s="10">
        <v>39672</v>
      </c>
      <c r="C925" s="2">
        <v>8.51</v>
      </c>
      <c r="D925" s="5">
        <v>11996.1</v>
      </c>
      <c r="F925" s="16">
        <f t="shared" si="28"/>
        <v>-1.1614401858304257E-2</v>
      </c>
      <c r="G925" s="13">
        <f t="shared" si="29"/>
        <v>-4.282975173684634E-3</v>
      </c>
    </row>
    <row r="926" spans="2:7" x14ac:dyDescent="0.25">
      <c r="B926" s="10">
        <v>39673</v>
      </c>
      <c r="C926" s="2">
        <v>8.32</v>
      </c>
      <c r="D926" s="5">
        <v>11695.4</v>
      </c>
      <c r="F926" s="16">
        <f t="shared" si="28"/>
        <v>-2.2326674500587486E-2</v>
      </c>
      <c r="G926" s="13">
        <f t="shared" si="29"/>
        <v>-2.5066479939313671E-2</v>
      </c>
    </row>
    <row r="927" spans="2:7" x14ac:dyDescent="0.25">
      <c r="B927" s="10">
        <v>39674</v>
      </c>
      <c r="C927" s="2">
        <v>8.24</v>
      </c>
      <c r="D927" s="5">
        <v>11606.8</v>
      </c>
      <c r="F927" s="16">
        <f t="shared" si="28"/>
        <v>-9.6153846153846229E-3</v>
      </c>
      <c r="G927" s="13">
        <f t="shared" si="29"/>
        <v>-7.5756280246935008E-3</v>
      </c>
    </row>
    <row r="928" spans="2:7" x14ac:dyDescent="0.25">
      <c r="B928" s="10">
        <v>39675</v>
      </c>
      <c r="C928" s="2">
        <v>8.1999999999999993</v>
      </c>
      <c r="D928" s="5">
        <v>11686.1</v>
      </c>
      <c r="F928" s="16">
        <f t="shared" si="28"/>
        <v>-4.8543689320389473E-3</v>
      </c>
      <c r="G928" s="13">
        <f t="shared" si="29"/>
        <v>6.832201812730563E-3</v>
      </c>
    </row>
    <row r="929" spans="2:7" x14ac:dyDescent="0.25">
      <c r="B929" s="10">
        <v>39678</v>
      </c>
      <c r="C929" s="2">
        <v>8.18</v>
      </c>
      <c r="D929" s="5">
        <v>11677.5</v>
      </c>
      <c r="F929" s="16">
        <f t="shared" si="28"/>
        <v>-2.4390243902438508E-3</v>
      </c>
      <c r="G929" s="13">
        <f t="shared" si="29"/>
        <v>-7.3591702963352729E-4</v>
      </c>
    </row>
    <row r="930" spans="2:7" x14ac:dyDescent="0.25">
      <c r="B930" s="10">
        <v>39679</v>
      </c>
      <c r="C930" s="2">
        <v>8</v>
      </c>
      <c r="D930" s="5">
        <v>11335.3</v>
      </c>
      <c r="F930" s="16">
        <f t="shared" si="28"/>
        <v>-2.2004889975550088E-2</v>
      </c>
      <c r="G930" s="13">
        <f t="shared" si="29"/>
        <v>-2.9304217512310059E-2</v>
      </c>
    </row>
    <row r="931" spans="2:7" x14ac:dyDescent="0.25">
      <c r="B931" s="10">
        <v>39680</v>
      </c>
      <c r="C931" s="2">
        <v>8.06</v>
      </c>
      <c r="D931" s="5">
        <v>11379.9</v>
      </c>
      <c r="F931" s="16">
        <f t="shared" si="28"/>
        <v>7.5000000000000622E-3</v>
      </c>
      <c r="G931" s="13">
        <f t="shared" si="29"/>
        <v>3.9346113468545487E-3</v>
      </c>
    </row>
    <row r="932" spans="2:7" x14ac:dyDescent="0.25">
      <c r="B932" s="10">
        <v>39681</v>
      </c>
      <c r="C932" s="2">
        <v>7.93</v>
      </c>
      <c r="D932" s="5">
        <v>11217.4</v>
      </c>
      <c r="F932" s="16">
        <f t="shared" si="28"/>
        <v>-1.6129032258064613E-2</v>
      </c>
      <c r="G932" s="13">
        <f t="shared" si="29"/>
        <v>-1.4279563089306585E-2</v>
      </c>
    </row>
    <row r="933" spans="2:7" x14ac:dyDescent="0.25">
      <c r="B933" s="10">
        <v>39682</v>
      </c>
      <c r="C933" s="2">
        <v>8.1199999999999992</v>
      </c>
      <c r="D933" s="5">
        <v>11497.3</v>
      </c>
      <c r="F933" s="16">
        <f t="shared" si="28"/>
        <v>2.3959646910466519E-2</v>
      </c>
      <c r="G933" s="13">
        <f t="shared" si="29"/>
        <v>2.4952306238522265E-2</v>
      </c>
    </row>
    <row r="934" spans="2:7" x14ac:dyDescent="0.25">
      <c r="B934" s="10">
        <v>39685</v>
      </c>
      <c r="C934" s="2">
        <v>7.99</v>
      </c>
      <c r="D934" s="5">
        <v>11327.1</v>
      </c>
      <c r="F934" s="16">
        <f t="shared" si="28"/>
        <v>-1.6009852216748648E-2</v>
      </c>
      <c r="G934" s="13">
        <f t="shared" si="29"/>
        <v>-1.4803475598618712E-2</v>
      </c>
    </row>
    <row r="935" spans="2:7" x14ac:dyDescent="0.25">
      <c r="B935" s="10">
        <v>39686</v>
      </c>
      <c r="C935" s="2">
        <v>8.14</v>
      </c>
      <c r="D935" s="5">
        <v>11419.9</v>
      </c>
      <c r="F935" s="16">
        <f t="shared" si="28"/>
        <v>1.8773466833541971E-2</v>
      </c>
      <c r="G935" s="13">
        <f t="shared" si="29"/>
        <v>8.192741301833591E-3</v>
      </c>
    </row>
    <row r="936" spans="2:7" x14ac:dyDescent="0.25">
      <c r="B936" s="10">
        <v>39687</v>
      </c>
      <c r="C936" s="2">
        <v>8.1999999999999993</v>
      </c>
      <c r="D936" s="5">
        <v>11479.6</v>
      </c>
      <c r="F936" s="16">
        <f t="shared" si="28"/>
        <v>7.3710073710072134E-3</v>
      </c>
      <c r="G936" s="13">
        <f t="shared" si="29"/>
        <v>5.2277165299171383E-3</v>
      </c>
    </row>
    <row r="937" spans="2:7" x14ac:dyDescent="0.25">
      <c r="B937" s="10">
        <v>39688</v>
      </c>
      <c r="C937" s="2">
        <v>8.2799999999999994</v>
      </c>
      <c r="D937" s="5">
        <v>11662.6</v>
      </c>
      <c r="F937" s="16">
        <f t="shared" si="28"/>
        <v>9.7560975609756184E-3</v>
      </c>
      <c r="G937" s="13">
        <f t="shared" si="29"/>
        <v>1.5941321997282133E-2</v>
      </c>
    </row>
    <row r="938" spans="2:7" x14ac:dyDescent="0.25">
      <c r="B938" s="10">
        <v>39689</v>
      </c>
      <c r="C938" s="2">
        <v>8.24</v>
      </c>
      <c r="D938" s="5">
        <v>11707.3</v>
      </c>
      <c r="F938" s="16">
        <f t="shared" si="28"/>
        <v>-4.8309178743960327E-3</v>
      </c>
      <c r="G938" s="13">
        <f t="shared" si="29"/>
        <v>3.8327645636478066E-3</v>
      </c>
    </row>
    <row r="939" spans="2:7" x14ac:dyDescent="0.25">
      <c r="B939" s="10">
        <v>39692</v>
      </c>
      <c r="C939" s="2">
        <v>8.25</v>
      </c>
      <c r="D939" s="5">
        <v>11693.8</v>
      </c>
      <c r="F939" s="16">
        <f t="shared" si="28"/>
        <v>1.2135922330096828E-3</v>
      </c>
      <c r="G939" s="13">
        <f t="shared" si="29"/>
        <v>-1.1531266816430775E-3</v>
      </c>
    </row>
    <row r="940" spans="2:7" x14ac:dyDescent="0.25">
      <c r="B940" s="10">
        <v>39693</v>
      </c>
      <c r="C940" s="2">
        <v>8.36</v>
      </c>
      <c r="D940" s="5">
        <v>11903.9</v>
      </c>
      <c r="F940" s="16">
        <f t="shared" si="28"/>
        <v>1.3333333333333265E-2</v>
      </c>
      <c r="G940" s="13">
        <f t="shared" si="29"/>
        <v>1.7966785818125875E-2</v>
      </c>
    </row>
    <row r="941" spans="2:7" x14ac:dyDescent="0.25">
      <c r="B941" s="10">
        <v>39694</v>
      </c>
      <c r="C941" s="2">
        <v>8.24</v>
      </c>
      <c r="D941" s="5">
        <v>11849.1</v>
      </c>
      <c r="F941" s="16">
        <f t="shared" si="28"/>
        <v>-1.435406698564584E-2</v>
      </c>
      <c r="G941" s="13">
        <f t="shared" si="29"/>
        <v>-4.6035332958105557E-3</v>
      </c>
    </row>
    <row r="942" spans="2:7" x14ac:dyDescent="0.25">
      <c r="B942" s="10">
        <v>39695</v>
      </c>
      <c r="C942" s="2">
        <v>7.96</v>
      </c>
      <c r="D942" s="5">
        <v>11480.1</v>
      </c>
      <c r="F942" s="16">
        <f t="shared" si="28"/>
        <v>-3.3980582524271871E-2</v>
      </c>
      <c r="G942" s="13">
        <f t="shared" si="29"/>
        <v>-3.1141605691571511E-2</v>
      </c>
    </row>
    <row r="943" spans="2:7" x14ac:dyDescent="0.25">
      <c r="B943" s="10">
        <v>39696</v>
      </c>
      <c r="C943" s="2">
        <v>7.48</v>
      </c>
      <c r="D943" s="5">
        <v>11139.7</v>
      </c>
      <c r="F943" s="16">
        <f t="shared" si="28"/>
        <v>-6.0301507537688384E-2</v>
      </c>
      <c r="G943" s="13">
        <f t="shared" si="29"/>
        <v>-2.9651309657581348E-2</v>
      </c>
    </row>
    <row r="944" spans="2:7" x14ac:dyDescent="0.25">
      <c r="B944" s="10">
        <v>39699</v>
      </c>
      <c r="C944" s="2">
        <v>7.83</v>
      </c>
      <c r="D944" s="5">
        <v>11554.2</v>
      </c>
      <c r="F944" s="16">
        <f t="shared" si="28"/>
        <v>4.6791443850267331E-2</v>
      </c>
      <c r="G944" s="13">
        <f t="shared" si="29"/>
        <v>3.7209260572546837E-2</v>
      </c>
    </row>
    <row r="945" spans="2:7" x14ac:dyDescent="0.25">
      <c r="B945" s="10">
        <v>39700</v>
      </c>
      <c r="C945" s="2">
        <v>7.52</v>
      </c>
      <c r="D945" s="5">
        <v>11350</v>
      </c>
      <c r="F945" s="16">
        <f t="shared" si="28"/>
        <v>-3.9591315453384485E-2</v>
      </c>
      <c r="G945" s="13">
        <f t="shared" si="29"/>
        <v>-1.7673227051634967E-2</v>
      </c>
    </row>
    <row r="946" spans="2:7" x14ac:dyDescent="0.25">
      <c r="B946" s="10">
        <v>39701</v>
      </c>
      <c r="C946" s="2">
        <v>7.29</v>
      </c>
      <c r="D946" s="5">
        <v>11180.8</v>
      </c>
      <c r="F946" s="16">
        <f t="shared" si="28"/>
        <v>-3.0585106382978663E-2</v>
      </c>
      <c r="G946" s="13">
        <f t="shared" si="29"/>
        <v>-1.4907488986784205E-2</v>
      </c>
    </row>
    <row r="947" spans="2:7" x14ac:dyDescent="0.25">
      <c r="B947" s="10">
        <v>39702</v>
      </c>
      <c r="C947" s="2">
        <v>7.31</v>
      </c>
      <c r="D947" s="5">
        <v>11136.5</v>
      </c>
      <c r="F947" s="16">
        <f t="shared" si="28"/>
        <v>2.7434842249656481E-3</v>
      </c>
      <c r="G947" s="13">
        <f t="shared" si="29"/>
        <v>-3.9621493989695977E-3</v>
      </c>
    </row>
    <row r="948" spans="2:7" x14ac:dyDescent="0.25">
      <c r="B948" s="10">
        <v>39703</v>
      </c>
      <c r="C948" s="2">
        <v>7.55</v>
      </c>
      <c r="D948" s="5">
        <v>11412</v>
      </c>
      <c r="F948" s="16">
        <f t="shared" si="28"/>
        <v>3.2831737346101265E-2</v>
      </c>
      <c r="G948" s="13">
        <f t="shared" si="29"/>
        <v>2.4738472590131549E-2</v>
      </c>
    </row>
    <row r="949" spans="2:7" x14ac:dyDescent="0.25">
      <c r="B949" s="10">
        <v>39706</v>
      </c>
      <c r="C949" s="2">
        <v>7.2</v>
      </c>
      <c r="D949" s="5">
        <v>10899</v>
      </c>
      <c r="F949" s="16">
        <f t="shared" si="28"/>
        <v>-4.6357615894039687E-2</v>
      </c>
      <c r="G949" s="13">
        <f t="shared" si="29"/>
        <v>-4.4952681388012616E-2</v>
      </c>
    </row>
    <row r="950" spans="2:7" x14ac:dyDescent="0.25">
      <c r="B950" s="10">
        <v>39707</v>
      </c>
      <c r="C950" s="2">
        <v>7.07</v>
      </c>
      <c r="D950" s="5">
        <v>10911.5</v>
      </c>
      <c r="F950" s="16">
        <f t="shared" si="28"/>
        <v>-1.805555555555554E-2</v>
      </c>
      <c r="G950" s="13">
        <f t="shared" si="29"/>
        <v>1.1468942104780255E-3</v>
      </c>
    </row>
    <row r="951" spans="2:7" x14ac:dyDescent="0.25">
      <c r="B951" s="10">
        <v>39708</v>
      </c>
      <c r="C951" s="2">
        <v>6.97</v>
      </c>
      <c r="D951" s="5">
        <v>10661.4</v>
      </c>
      <c r="F951" s="16">
        <f t="shared" si="28"/>
        <v>-1.414427157001422E-2</v>
      </c>
      <c r="G951" s="13">
        <f t="shared" si="29"/>
        <v>-2.2920771662924472E-2</v>
      </c>
    </row>
    <row r="952" spans="2:7" x14ac:dyDescent="0.25">
      <c r="B952" s="10">
        <v>39709</v>
      </c>
      <c r="C952" s="2">
        <v>6.88</v>
      </c>
      <c r="D952" s="5">
        <v>10631.6</v>
      </c>
      <c r="F952" s="16">
        <f t="shared" si="28"/>
        <v>-1.291248206599711E-2</v>
      </c>
      <c r="G952" s="13">
        <f t="shared" si="29"/>
        <v>-2.7951300954845775E-3</v>
      </c>
    </row>
    <row r="953" spans="2:7" x14ac:dyDescent="0.25">
      <c r="B953" s="10">
        <v>39710</v>
      </c>
      <c r="C953" s="2">
        <v>7.27</v>
      </c>
      <c r="D953" s="5">
        <v>11557.9</v>
      </c>
      <c r="F953" s="16">
        <f t="shared" si="28"/>
        <v>5.6686046511627862E-2</v>
      </c>
      <c r="G953" s="13">
        <f t="shared" si="29"/>
        <v>8.7127055193950045E-2</v>
      </c>
    </row>
    <row r="954" spans="2:7" x14ac:dyDescent="0.25">
      <c r="B954" s="10">
        <v>39713</v>
      </c>
      <c r="C954" s="2">
        <v>7.06</v>
      </c>
      <c r="D954" s="5">
        <v>11328.5</v>
      </c>
      <c r="F954" s="16">
        <f t="shared" si="28"/>
        <v>-2.8885832187070148E-2</v>
      </c>
      <c r="G954" s="13">
        <f t="shared" si="29"/>
        <v>-1.9847896244127361E-2</v>
      </c>
    </row>
    <row r="955" spans="2:7" x14ac:dyDescent="0.25">
      <c r="B955" s="10">
        <v>39714</v>
      </c>
      <c r="C955" s="2">
        <v>7.12</v>
      </c>
      <c r="D955" s="5">
        <v>11176.5</v>
      </c>
      <c r="F955" s="16">
        <f t="shared" si="28"/>
        <v>8.4985835694051694E-3</v>
      </c>
      <c r="G955" s="13">
        <f t="shared" si="29"/>
        <v>-1.3417486869400185E-2</v>
      </c>
    </row>
    <row r="956" spans="2:7" x14ac:dyDescent="0.25">
      <c r="B956" s="10">
        <v>39715</v>
      </c>
      <c r="C956" s="2">
        <v>7.17</v>
      </c>
      <c r="D956" s="5">
        <v>11112.9</v>
      </c>
      <c r="F956" s="16">
        <f t="shared" si="28"/>
        <v>7.0224719101123342E-3</v>
      </c>
      <c r="G956" s="13">
        <f t="shared" si="29"/>
        <v>-5.6905113407596623E-3</v>
      </c>
    </row>
    <row r="957" spans="2:7" x14ac:dyDescent="0.25">
      <c r="B957" s="10">
        <v>39716</v>
      </c>
      <c r="C957" s="2">
        <v>7.54</v>
      </c>
      <c r="D957" s="5">
        <v>11438.6</v>
      </c>
      <c r="F957" s="16">
        <f t="shared" si="28"/>
        <v>5.1603905160390533E-2</v>
      </c>
      <c r="G957" s="13">
        <f t="shared" si="29"/>
        <v>2.9308281366700027E-2</v>
      </c>
    </row>
    <row r="958" spans="2:7" x14ac:dyDescent="0.25">
      <c r="B958" s="10">
        <v>39717</v>
      </c>
      <c r="C958" s="2">
        <v>7.46</v>
      </c>
      <c r="D958" s="5">
        <v>11387.9</v>
      </c>
      <c r="F958" s="16">
        <f t="shared" si="28"/>
        <v>-1.0610079575596827E-2</v>
      </c>
      <c r="G958" s="13">
        <f t="shared" si="29"/>
        <v>-4.4323606035704304E-3</v>
      </c>
    </row>
    <row r="959" spans="2:7" x14ac:dyDescent="0.25">
      <c r="B959" s="10">
        <v>39720</v>
      </c>
      <c r="C959" s="2">
        <v>7.13</v>
      </c>
      <c r="D959" s="5">
        <v>10945.7</v>
      </c>
      <c r="F959" s="16">
        <f t="shared" si="28"/>
        <v>-4.423592493297588E-2</v>
      </c>
      <c r="G959" s="13">
        <f t="shared" si="29"/>
        <v>-3.8830688713458926E-2</v>
      </c>
    </row>
    <row r="960" spans="2:7" x14ac:dyDescent="0.25">
      <c r="B960" s="10">
        <v>39721</v>
      </c>
      <c r="C960" s="2">
        <v>7.14</v>
      </c>
      <c r="D960" s="5">
        <v>10987.5</v>
      </c>
      <c r="F960" s="16">
        <f t="shared" si="28"/>
        <v>1.4025245441794932E-3</v>
      </c>
      <c r="G960" s="13">
        <f t="shared" si="29"/>
        <v>3.8188512383857836E-3</v>
      </c>
    </row>
    <row r="961" spans="2:7" x14ac:dyDescent="0.25">
      <c r="B961" s="10">
        <v>39722</v>
      </c>
      <c r="C961" s="2">
        <v>7.33</v>
      </c>
      <c r="D961" s="5">
        <v>11182.5</v>
      </c>
      <c r="F961" s="16">
        <f t="shared" si="28"/>
        <v>2.6610644257703136E-2</v>
      </c>
      <c r="G961" s="13">
        <f t="shared" si="29"/>
        <v>1.7747440273037544E-2</v>
      </c>
    </row>
    <row r="962" spans="2:7" x14ac:dyDescent="0.25">
      <c r="B962" s="10">
        <v>39723</v>
      </c>
      <c r="C962" s="2">
        <v>7.14</v>
      </c>
      <c r="D962" s="5">
        <v>11002.3</v>
      </c>
      <c r="F962" s="16">
        <f t="shared" si="28"/>
        <v>-2.5920873124147394E-2</v>
      </c>
      <c r="G962" s="13">
        <f t="shared" si="29"/>
        <v>-1.6114464565168855E-2</v>
      </c>
    </row>
    <row r="963" spans="2:7" x14ac:dyDescent="0.25">
      <c r="B963" s="10">
        <v>39724</v>
      </c>
      <c r="C963" s="2">
        <v>7.35</v>
      </c>
      <c r="D963" s="5">
        <v>11418.5</v>
      </c>
      <c r="F963" s="16">
        <f t="shared" si="28"/>
        <v>2.9411764705882349E-2</v>
      </c>
      <c r="G963" s="13">
        <f t="shared" si="29"/>
        <v>3.7828454050516776E-2</v>
      </c>
    </row>
    <row r="964" spans="2:7" x14ac:dyDescent="0.25">
      <c r="B964" s="10">
        <v>39727</v>
      </c>
      <c r="C964" s="2">
        <v>6.79</v>
      </c>
      <c r="D964" s="5">
        <v>10726</v>
      </c>
      <c r="F964" s="16">
        <f t="shared" si="28"/>
        <v>-7.6190476190476142E-2</v>
      </c>
      <c r="G964" s="13">
        <f t="shared" si="29"/>
        <v>-6.0647195340894161E-2</v>
      </c>
    </row>
    <row r="965" spans="2:7" x14ac:dyDescent="0.25">
      <c r="B965" s="10">
        <v>39728</v>
      </c>
      <c r="C965" s="2">
        <v>6.78</v>
      </c>
      <c r="D965" s="5">
        <v>10862</v>
      </c>
      <c r="F965" s="16">
        <f t="shared" si="28"/>
        <v>-1.4727540500736062E-3</v>
      </c>
      <c r="G965" s="13">
        <f t="shared" si="29"/>
        <v>1.2679470445646093E-2</v>
      </c>
    </row>
    <row r="966" spans="2:7" x14ac:dyDescent="0.25">
      <c r="B966" s="10">
        <v>39729</v>
      </c>
      <c r="C966" s="2">
        <v>6.31</v>
      </c>
      <c r="D966" s="5">
        <v>10297.6</v>
      </c>
      <c r="F966" s="16">
        <f t="shared" si="28"/>
        <v>-6.9321533923303924E-2</v>
      </c>
      <c r="G966" s="13">
        <f t="shared" si="29"/>
        <v>-5.1960964831522703E-2</v>
      </c>
    </row>
    <row r="967" spans="2:7" x14ac:dyDescent="0.25">
      <c r="B967" s="10">
        <v>39730</v>
      </c>
      <c r="C967" s="2">
        <v>5.77</v>
      </c>
      <c r="D967" s="5">
        <v>9902.9</v>
      </c>
      <c r="F967" s="16">
        <f t="shared" si="28"/>
        <v>-8.5578446909667205E-2</v>
      </c>
      <c r="G967" s="13">
        <f t="shared" si="29"/>
        <v>-3.8329319453076514E-2</v>
      </c>
    </row>
    <row r="968" spans="2:7" x14ac:dyDescent="0.25">
      <c r="B968" s="10">
        <v>39731</v>
      </c>
      <c r="C968" s="2">
        <v>5.16</v>
      </c>
      <c r="D968" s="5">
        <v>8997.7000000000007</v>
      </c>
      <c r="F968" s="16">
        <f t="shared" ref="F968:F1031" si="30">(C968-C967)/C967</f>
        <v>-0.10571923743500858</v>
      </c>
      <c r="G968" s="13">
        <f t="shared" ref="G968:G1031" si="31">(D968-D967)/D967</f>
        <v>-9.140756748023296E-2</v>
      </c>
    </row>
    <row r="969" spans="2:7" x14ac:dyDescent="0.25">
      <c r="B969" s="10">
        <v>39734</v>
      </c>
      <c r="C969" s="2">
        <v>6.13</v>
      </c>
      <c r="D969" s="5">
        <v>9955.7000000000007</v>
      </c>
      <c r="F969" s="16">
        <f t="shared" si="30"/>
        <v>0.18798449612403095</v>
      </c>
      <c r="G969" s="13">
        <f t="shared" si="31"/>
        <v>0.10647165386709936</v>
      </c>
    </row>
    <row r="970" spans="2:7" x14ac:dyDescent="0.25">
      <c r="B970" s="10">
        <v>39735</v>
      </c>
      <c r="C970" s="2">
        <v>6.39</v>
      </c>
      <c r="D970" s="5">
        <v>10224.5</v>
      </c>
      <c r="F970" s="16">
        <f t="shared" si="30"/>
        <v>4.2414355628058696E-2</v>
      </c>
      <c r="G970" s="13">
        <f t="shared" si="31"/>
        <v>2.6999608264612156E-2</v>
      </c>
    </row>
    <row r="971" spans="2:7" x14ac:dyDescent="0.25">
      <c r="B971" s="10">
        <v>39736</v>
      </c>
      <c r="C971" s="2">
        <v>5.86</v>
      </c>
      <c r="D971" s="5">
        <v>9706.7999999999993</v>
      </c>
      <c r="F971" s="16">
        <f t="shared" si="30"/>
        <v>-8.2942097026603975E-2</v>
      </c>
      <c r="G971" s="13">
        <f t="shared" si="31"/>
        <v>-5.0633282801115037E-2</v>
      </c>
    </row>
    <row r="972" spans="2:7" x14ac:dyDescent="0.25">
      <c r="B972" s="10">
        <v>39737</v>
      </c>
      <c r="C972" s="2">
        <v>5.48</v>
      </c>
      <c r="D972" s="5">
        <v>9308.2000000000007</v>
      </c>
      <c r="F972" s="16">
        <f t="shared" si="30"/>
        <v>-6.4846416382252539E-2</v>
      </c>
      <c r="G972" s="13">
        <f t="shared" si="31"/>
        <v>-4.106399637367604E-2</v>
      </c>
    </row>
    <row r="973" spans="2:7" x14ac:dyDescent="0.25">
      <c r="B973" s="10">
        <v>39738</v>
      </c>
      <c r="C973" s="2">
        <v>5.9</v>
      </c>
      <c r="D973" s="5">
        <v>9655.2000000000007</v>
      </c>
      <c r="F973" s="16">
        <f t="shared" si="30"/>
        <v>7.6642335766423333E-2</v>
      </c>
      <c r="G973" s="13">
        <f t="shared" si="31"/>
        <v>3.727895833780967E-2</v>
      </c>
    </row>
    <row r="974" spans="2:7" x14ac:dyDescent="0.25">
      <c r="B974" s="10">
        <v>39741</v>
      </c>
      <c r="C974" s="2">
        <v>6.23</v>
      </c>
      <c r="D974" s="5">
        <v>9944.2999999999993</v>
      </c>
      <c r="F974" s="16">
        <f t="shared" si="30"/>
        <v>5.5932203389830515E-2</v>
      </c>
      <c r="G974" s="13">
        <f t="shared" si="31"/>
        <v>2.9942414450244276E-2</v>
      </c>
    </row>
    <row r="975" spans="2:7" x14ac:dyDescent="0.25">
      <c r="B975" s="10">
        <v>39742</v>
      </c>
      <c r="C975" s="2">
        <v>6.02</v>
      </c>
      <c r="D975" s="5">
        <v>9795</v>
      </c>
      <c r="F975" s="16">
        <f t="shared" si="30"/>
        <v>-3.3707865168539464E-2</v>
      </c>
      <c r="G975" s="13">
        <f t="shared" si="31"/>
        <v>-1.5013625896241996E-2</v>
      </c>
    </row>
    <row r="976" spans="2:7" x14ac:dyDescent="0.25">
      <c r="B976" s="10">
        <v>39743</v>
      </c>
      <c r="C976" s="2">
        <v>5.52</v>
      </c>
      <c r="D976" s="5">
        <v>8995.2999999999993</v>
      </c>
      <c r="F976" s="16">
        <f t="shared" si="30"/>
        <v>-8.3056478405315617E-2</v>
      </c>
      <c r="G976" s="13">
        <f t="shared" si="31"/>
        <v>-8.1643695763144536E-2</v>
      </c>
    </row>
    <row r="977" spans="2:7" x14ac:dyDescent="0.25">
      <c r="B977" s="10">
        <v>39744</v>
      </c>
      <c r="C977" s="2">
        <v>5.53</v>
      </c>
      <c r="D977" s="5">
        <v>8811.2000000000007</v>
      </c>
      <c r="F977" s="16">
        <f t="shared" si="30"/>
        <v>1.811594202898673E-3</v>
      </c>
      <c r="G977" s="13">
        <f t="shared" si="31"/>
        <v>-2.0466243482707477E-2</v>
      </c>
    </row>
    <row r="978" spans="2:7" x14ac:dyDescent="0.25">
      <c r="B978" s="10">
        <v>39745</v>
      </c>
      <c r="C978" s="2">
        <v>5.3</v>
      </c>
      <c r="D978" s="5">
        <v>8353.2000000000007</v>
      </c>
      <c r="F978" s="16">
        <f t="shared" si="30"/>
        <v>-4.1591320072332807E-2</v>
      </c>
      <c r="G978" s="13">
        <f t="shared" si="31"/>
        <v>-5.1979299073905937E-2</v>
      </c>
    </row>
    <row r="979" spans="2:7" x14ac:dyDescent="0.25">
      <c r="B979" s="10">
        <v>39748</v>
      </c>
      <c r="C979" s="2">
        <v>4.9400000000000004</v>
      </c>
      <c r="D979" s="5">
        <v>8009.9</v>
      </c>
      <c r="F979" s="16">
        <f t="shared" si="30"/>
        <v>-6.7924528301886694E-2</v>
      </c>
      <c r="G979" s="13">
        <f t="shared" si="31"/>
        <v>-4.1098022314801641E-2</v>
      </c>
    </row>
    <row r="980" spans="2:7" x14ac:dyDescent="0.25">
      <c r="B980" s="10">
        <v>39749</v>
      </c>
      <c r="C980" s="2">
        <v>4.99</v>
      </c>
      <c r="D980" s="5">
        <v>7905.4</v>
      </c>
      <c r="F980" s="16">
        <f t="shared" si="30"/>
        <v>1.0121457489878506E-2</v>
      </c>
      <c r="G980" s="13">
        <f t="shared" si="31"/>
        <v>-1.3046355135519794E-2</v>
      </c>
    </row>
    <row r="981" spans="2:7" x14ac:dyDescent="0.25">
      <c r="B981" s="10">
        <v>39750</v>
      </c>
      <c r="C981" s="2">
        <v>5.25</v>
      </c>
      <c r="D981" s="5">
        <v>8650.1</v>
      </c>
      <c r="F981" s="16">
        <f t="shared" si="30"/>
        <v>5.2104208416833622E-2</v>
      </c>
      <c r="G981" s="13">
        <f t="shared" si="31"/>
        <v>9.4201431932603122E-2</v>
      </c>
    </row>
    <row r="982" spans="2:7" x14ac:dyDescent="0.25">
      <c r="B982" s="10">
        <v>39751</v>
      </c>
      <c r="C982" s="2">
        <v>5.37</v>
      </c>
      <c r="D982" s="5">
        <v>8822.9</v>
      </c>
      <c r="F982" s="16">
        <f t="shared" si="30"/>
        <v>2.2857142857142878E-2</v>
      </c>
      <c r="G982" s="13">
        <f t="shared" si="31"/>
        <v>1.9976647668812991E-2</v>
      </c>
    </row>
    <row r="983" spans="2:7" x14ac:dyDescent="0.25">
      <c r="B983" s="10">
        <v>39752</v>
      </c>
      <c r="C983" s="2">
        <v>5.63</v>
      </c>
      <c r="D983" s="5">
        <v>9116</v>
      </c>
      <c r="F983" s="16">
        <f t="shared" si="30"/>
        <v>4.841713221601486E-2</v>
      </c>
      <c r="G983" s="13">
        <f t="shared" si="31"/>
        <v>3.3220369719706717E-2</v>
      </c>
    </row>
    <row r="984" spans="2:7" x14ac:dyDescent="0.25">
      <c r="B984" s="10">
        <v>39755</v>
      </c>
      <c r="C984" s="2">
        <v>5.82</v>
      </c>
      <c r="D984" s="5">
        <v>9231.7999999999993</v>
      </c>
      <c r="F984" s="16">
        <f t="shared" si="30"/>
        <v>3.3747779751332217E-2</v>
      </c>
      <c r="G984" s="13">
        <f t="shared" si="31"/>
        <v>1.2702939885914795E-2</v>
      </c>
    </row>
    <row r="985" spans="2:7" x14ac:dyDescent="0.25">
      <c r="B985" s="10">
        <v>39756</v>
      </c>
      <c r="C985" s="2">
        <v>6.19</v>
      </c>
      <c r="D985" s="5">
        <v>9726.7999999999993</v>
      </c>
      <c r="F985" s="16">
        <f t="shared" si="30"/>
        <v>6.3573883161512038E-2</v>
      </c>
      <c r="G985" s="13">
        <f t="shared" si="31"/>
        <v>5.3619012543599305E-2</v>
      </c>
    </row>
    <row r="986" spans="2:7" x14ac:dyDescent="0.25">
      <c r="B986" s="10">
        <v>39757</v>
      </c>
      <c r="C986" s="2">
        <v>6.25</v>
      </c>
      <c r="D986" s="5">
        <v>9744.7000000000007</v>
      </c>
      <c r="F986" s="16">
        <f t="shared" si="30"/>
        <v>9.6930533117931504E-3</v>
      </c>
      <c r="G986" s="13">
        <f t="shared" si="31"/>
        <v>1.8402763498788354E-3</v>
      </c>
    </row>
    <row r="987" spans="2:7" x14ac:dyDescent="0.25">
      <c r="B987" s="10">
        <v>39758</v>
      </c>
      <c r="C987" s="2">
        <v>5.7</v>
      </c>
      <c r="D987" s="5">
        <v>9133.9</v>
      </c>
      <c r="F987" s="16">
        <f t="shared" si="30"/>
        <v>-8.7999999999999967E-2</v>
      </c>
      <c r="G987" s="13">
        <f t="shared" si="31"/>
        <v>-6.2680226174228151E-2</v>
      </c>
    </row>
    <row r="988" spans="2:7" x14ac:dyDescent="0.25">
      <c r="B988" s="10">
        <v>39759</v>
      </c>
      <c r="C988" s="2">
        <v>5.88</v>
      </c>
      <c r="D988" s="5">
        <v>9343.5</v>
      </c>
      <c r="F988" s="16">
        <f t="shared" si="30"/>
        <v>3.1578947368421005E-2</v>
      </c>
      <c r="G988" s="13">
        <f t="shared" si="31"/>
        <v>2.2947481360645547E-2</v>
      </c>
    </row>
    <row r="989" spans="2:7" x14ac:dyDescent="0.25">
      <c r="B989" s="10">
        <v>39762</v>
      </c>
      <c r="C989" s="2">
        <v>6</v>
      </c>
      <c r="D989" s="5">
        <v>9293.7999999999993</v>
      </c>
      <c r="F989" s="16">
        <f t="shared" si="30"/>
        <v>2.0408163265306142E-2</v>
      </c>
      <c r="G989" s="13">
        <f t="shared" si="31"/>
        <v>-5.3192058650399455E-3</v>
      </c>
    </row>
    <row r="990" spans="2:7" x14ac:dyDescent="0.25">
      <c r="B990" s="10">
        <v>39763</v>
      </c>
      <c r="C990" s="2">
        <v>5.73</v>
      </c>
      <c r="D990" s="5">
        <v>8911.9</v>
      </c>
      <c r="F990" s="16">
        <f t="shared" si="30"/>
        <v>-4.4999999999999929E-2</v>
      </c>
      <c r="G990" s="13">
        <f t="shared" si="31"/>
        <v>-4.1091910736189681E-2</v>
      </c>
    </row>
    <row r="991" spans="2:7" x14ac:dyDescent="0.25">
      <c r="B991" s="10">
        <v>39764</v>
      </c>
      <c r="C991" s="2">
        <v>5.55</v>
      </c>
      <c r="D991" s="5">
        <v>8646.7999999999993</v>
      </c>
      <c r="F991" s="16">
        <f t="shared" si="30"/>
        <v>-3.1413612565445129E-2</v>
      </c>
      <c r="G991" s="13">
        <f t="shared" si="31"/>
        <v>-2.9746743118751376E-2</v>
      </c>
    </row>
    <row r="992" spans="2:7" x14ac:dyDescent="0.25">
      <c r="B992" s="10">
        <v>39765</v>
      </c>
      <c r="C992" s="2">
        <v>5.59</v>
      </c>
      <c r="D992" s="5">
        <v>8740.6</v>
      </c>
      <c r="F992" s="16">
        <f t="shared" si="30"/>
        <v>7.2072072072072143E-3</v>
      </c>
      <c r="G992" s="13">
        <f t="shared" si="31"/>
        <v>1.0847943747976258E-2</v>
      </c>
    </row>
    <row r="993" spans="2:7" x14ac:dyDescent="0.25">
      <c r="B993" s="10">
        <v>39766</v>
      </c>
      <c r="C993" s="2">
        <v>5.79</v>
      </c>
      <c r="D993" s="5">
        <v>8832.2000000000007</v>
      </c>
      <c r="F993" s="16">
        <f t="shared" si="30"/>
        <v>3.5778175313059067E-2</v>
      </c>
      <c r="G993" s="13">
        <f t="shared" si="31"/>
        <v>1.0479829759970753E-2</v>
      </c>
    </row>
    <row r="994" spans="2:7" x14ac:dyDescent="0.25">
      <c r="B994" s="10">
        <v>39769</v>
      </c>
      <c r="C994" s="2">
        <v>5.63</v>
      </c>
      <c r="D994" s="5">
        <v>8498.7999999999993</v>
      </c>
      <c r="F994" s="16">
        <f t="shared" si="30"/>
        <v>-2.7633851468048382E-2</v>
      </c>
      <c r="G994" s="13">
        <f t="shared" si="31"/>
        <v>-3.7748239396752953E-2</v>
      </c>
    </row>
    <row r="995" spans="2:7" x14ac:dyDescent="0.25">
      <c r="B995" s="10">
        <v>39770</v>
      </c>
      <c r="C995" s="2">
        <v>5.74</v>
      </c>
      <c r="D995" s="5">
        <v>8530.7999999999993</v>
      </c>
      <c r="F995" s="16">
        <f t="shared" si="30"/>
        <v>1.9538188277087091E-2</v>
      </c>
      <c r="G995" s="13">
        <f t="shared" si="31"/>
        <v>3.7652374452863935E-3</v>
      </c>
    </row>
    <row r="996" spans="2:7" x14ac:dyDescent="0.25">
      <c r="B996" s="10">
        <v>39771</v>
      </c>
      <c r="C996" s="2">
        <v>5.55</v>
      </c>
      <c r="D996" s="5">
        <v>8211.5</v>
      </c>
      <c r="F996" s="16">
        <f t="shared" si="30"/>
        <v>-3.3101045296167315E-2</v>
      </c>
      <c r="G996" s="13">
        <f t="shared" si="31"/>
        <v>-3.7429080508275814E-2</v>
      </c>
    </row>
    <row r="997" spans="2:7" x14ac:dyDescent="0.25">
      <c r="B997" s="10">
        <v>39772</v>
      </c>
      <c r="C997" s="2">
        <v>5.23</v>
      </c>
      <c r="D997" s="5">
        <v>7988.4</v>
      </c>
      <c r="F997" s="16">
        <f t="shared" si="30"/>
        <v>-5.7657657657657548E-2</v>
      </c>
      <c r="G997" s="13">
        <f t="shared" si="31"/>
        <v>-2.7169213907325136E-2</v>
      </c>
    </row>
    <row r="998" spans="2:7" x14ac:dyDescent="0.25">
      <c r="B998" s="10">
        <v>39773</v>
      </c>
      <c r="C998" s="2">
        <v>5.12</v>
      </c>
      <c r="D998" s="5">
        <v>7974.4</v>
      </c>
      <c r="F998" s="16">
        <f t="shared" si="30"/>
        <v>-2.1032504780114782E-2</v>
      </c>
      <c r="G998" s="13">
        <f t="shared" si="31"/>
        <v>-1.7525411847178409E-3</v>
      </c>
    </row>
    <row r="999" spans="2:7" x14ac:dyDescent="0.25">
      <c r="B999" s="10">
        <v>39776</v>
      </c>
      <c r="C999" s="2">
        <v>5.85</v>
      </c>
      <c r="D999" s="5">
        <v>8622.6</v>
      </c>
      <c r="F999" s="16">
        <f t="shared" si="30"/>
        <v>0.14257812499999992</v>
      </c>
      <c r="G999" s="13">
        <f t="shared" si="31"/>
        <v>8.128511235955066E-2</v>
      </c>
    </row>
    <row r="1000" spans="2:7" x14ac:dyDescent="0.25">
      <c r="B1000" s="10">
        <v>39777</v>
      </c>
      <c r="C1000" s="2">
        <v>5.84</v>
      </c>
      <c r="D1000" s="5">
        <v>8696.6</v>
      </c>
      <c r="F1000" s="16">
        <f t="shared" si="30"/>
        <v>-1.709401709401673E-3</v>
      </c>
      <c r="G1000" s="13">
        <f t="shared" si="31"/>
        <v>8.5820982070373194E-3</v>
      </c>
    </row>
    <row r="1001" spans="2:7" x14ac:dyDescent="0.25">
      <c r="B1001" s="10">
        <v>39778</v>
      </c>
      <c r="C1001" s="2">
        <v>5.78</v>
      </c>
      <c r="D1001" s="5">
        <v>8654.1</v>
      </c>
      <c r="F1001" s="16">
        <f t="shared" si="30"/>
        <v>-1.027397260273966E-2</v>
      </c>
      <c r="G1001" s="13">
        <f t="shared" si="31"/>
        <v>-4.8869673205620585E-3</v>
      </c>
    </row>
    <row r="1002" spans="2:7" x14ac:dyDescent="0.25">
      <c r="B1002" s="10">
        <v>39779</v>
      </c>
      <c r="C1002" s="2">
        <v>5.78</v>
      </c>
      <c r="D1002" s="5">
        <v>8849.2999999999993</v>
      </c>
      <c r="F1002" s="16">
        <f t="shared" si="30"/>
        <v>0</v>
      </c>
      <c r="G1002" s="13">
        <f t="shared" si="31"/>
        <v>2.255578280814861E-2</v>
      </c>
    </row>
    <row r="1003" spans="2:7" x14ac:dyDescent="0.25">
      <c r="B1003" s="10">
        <v>39780</v>
      </c>
      <c r="C1003" s="2">
        <v>5.82</v>
      </c>
      <c r="D1003" s="5">
        <v>8910.6</v>
      </c>
      <c r="F1003" s="16">
        <f t="shared" si="30"/>
        <v>6.9204152249135011E-3</v>
      </c>
      <c r="G1003" s="13">
        <f t="shared" si="31"/>
        <v>6.9271015786560629E-3</v>
      </c>
    </row>
    <row r="1004" spans="2:7" x14ac:dyDescent="0.25">
      <c r="B1004" s="10">
        <v>39783</v>
      </c>
      <c r="C1004" s="2">
        <v>5.37</v>
      </c>
      <c r="D1004" s="5">
        <v>8510.5</v>
      </c>
      <c r="F1004" s="16">
        <f t="shared" si="30"/>
        <v>-7.731958762886601E-2</v>
      </c>
      <c r="G1004" s="13">
        <f t="shared" si="31"/>
        <v>-4.4901577895989087E-2</v>
      </c>
    </row>
    <row r="1005" spans="2:7" x14ac:dyDescent="0.25">
      <c r="B1005" s="10">
        <v>39784</v>
      </c>
      <c r="C1005" s="2">
        <v>5.66</v>
      </c>
      <c r="D1005" s="5">
        <v>8834.7000000000007</v>
      </c>
      <c r="F1005" s="16">
        <f t="shared" si="30"/>
        <v>5.4003724394785853E-2</v>
      </c>
      <c r="G1005" s="13">
        <f t="shared" si="31"/>
        <v>3.8094119029434312E-2</v>
      </c>
    </row>
    <row r="1006" spans="2:7" x14ac:dyDescent="0.25">
      <c r="B1006" s="10">
        <v>39785</v>
      </c>
      <c r="C1006" s="2">
        <v>5.77</v>
      </c>
      <c r="D1006" s="5">
        <v>8879.9</v>
      </c>
      <c r="F1006" s="16">
        <f t="shared" si="30"/>
        <v>1.9434628975264916E-2</v>
      </c>
      <c r="G1006" s="13">
        <f t="shared" si="31"/>
        <v>5.1161895706700738E-3</v>
      </c>
    </row>
    <row r="1007" spans="2:7" x14ac:dyDescent="0.25">
      <c r="B1007" s="10">
        <v>39786</v>
      </c>
      <c r="C1007" s="2">
        <v>5.69</v>
      </c>
      <c r="D1007" s="5">
        <v>8836.1</v>
      </c>
      <c r="F1007" s="16">
        <f t="shared" si="30"/>
        <v>-1.386481802426329E-2</v>
      </c>
      <c r="G1007" s="13">
        <f t="shared" si="31"/>
        <v>-4.9324879784681443E-3</v>
      </c>
    </row>
    <row r="1008" spans="2:7" x14ac:dyDescent="0.25">
      <c r="B1008" s="10">
        <v>39787</v>
      </c>
      <c r="C1008" s="2">
        <v>5.3</v>
      </c>
      <c r="D1008" s="5">
        <v>8491.2000000000007</v>
      </c>
      <c r="F1008" s="16">
        <f t="shared" si="30"/>
        <v>-6.8541300527240875E-2</v>
      </c>
      <c r="G1008" s="13">
        <f t="shared" si="31"/>
        <v>-3.9033057570647643E-2</v>
      </c>
    </row>
    <row r="1009" spans="2:7" x14ac:dyDescent="0.25">
      <c r="B1009" s="10">
        <v>39790</v>
      </c>
      <c r="C1009" s="2">
        <v>5.82</v>
      </c>
      <c r="D1009" s="5">
        <v>9036.5</v>
      </c>
      <c r="F1009" s="16">
        <f t="shared" si="30"/>
        <v>9.8113207547169901E-2</v>
      </c>
      <c r="G1009" s="13">
        <f t="shared" si="31"/>
        <v>6.4219427171659973E-2</v>
      </c>
    </row>
    <row r="1010" spans="2:7" x14ac:dyDescent="0.25">
      <c r="B1010" s="10">
        <v>39791</v>
      </c>
      <c r="C1010" s="2">
        <v>5.65</v>
      </c>
      <c r="D1010" s="5">
        <v>9063.1</v>
      </c>
      <c r="F1010" s="16">
        <f t="shared" si="30"/>
        <v>-2.9209621993127134E-2</v>
      </c>
      <c r="G1010" s="13">
        <f t="shared" si="31"/>
        <v>2.9436175510430328E-3</v>
      </c>
    </row>
    <row r="1011" spans="2:7" x14ac:dyDescent="0.25">
      <c r="B1011" s="10">
        <v>39792</v>
      </c>
      <c r="C1011" s="2">
        <v>5.83</v>
      </c>
      <c r="D1011" s="5">
        <v>9152.4</v>
      </c>
      <c r="F1011" s="16">
        <f t="shared" si="30"/>
        <v>3.1858407079645969E-2</v>
      </c>
      <c r="G1011" s="13">
        <f t="shared" si="31"/>
        <v>9.8531407575773479E-3</v>
      </c>
    </row>
    <row r="1012" spans="2:7" x14ac:dyDescent="0.25">
      <c r="B1012" s="10">
        <v>39793</v>
      </c>
      <c r="C1012" s="2">
        <v>5.84</v>
      </c>
      <c r="D1012" s="5">
        <v>9182.6</v>
      </c>
      <c r="F1012" s="16">
        <f t="shared" si="30"/>
        <v>1.7152658662092258E-3</v>
      </c>
      <c r="G1012" s="13">
        <f t="shared" si="31"/>
        <v>3.2996809580001672E-3</v>
      </c>
    </row>
    <row r="1013" spans="2:7" x14ac:dyDescent="0.25">
      <c r="B1013" s="10">
        <v>39794</v>
      </c>
      <c r="C1013" s="2">
        <v>5.69</v>
      </c>
      <c r="D1013" s="5">
        <v>8975.5</v>
      </c>
      <c r="F1013" s="16">
        <f t="shared" si="30"/>
        <v>-2.5684931506849223E-2</v>
      </c>
      <c r="G1013" s="13">
        <f t="shared" si="31"/>
        <v>-2.2553525145383699E-2</v>
      </c>
    </row>
    <row r="1014" spans="2:7" x14ac:dyDescent="0.25">
      <c r="B1014" s="10">
        <v>39797</v>
      </c>
      <c r="C1014" s="2">
        <v>5.75</v>
      </c>
      <c r="D1014" s="5">
        <v>9023.9</v>
      </c>
      <c r="F1014" s="16">
        <f t="shared" si="30"/>
        <v>1.0544815465729281E-2</v>
      </c>
      <c r="G1014" s="13">
        <f t="shared" si="31"/>
        <v>5.3924572447217019E-3</v>
      </c>
    </row>
    <row r="1015" spans="2:7" x14ac:dyDescent="0.25">
      <c r="B1015" s="10">
        <v>39798</v>
      </c>
      <c r="C1015" s="2">
        <v>5.9</v>
      </c>
      <c r="D1015" s="5">
        <v>9167.7000000000007</v>
      </c>
      <c r="F1015" s="16">
        <f t="shared" si="30"/>
        <v>2.6086956521739191E-2</v>
      </c>
      <c r="G1015" s="13">
        <f t="shared" si="31"/>
        <v>1.5935460277707099E-2</v>
      </c>
    </row>
    <row r="1016" spans="2:7" x14ac:dyDescent="0.25">
      <c r="B1016" s="10">
        <v>39799</v>
      </c>
      <c r="C1016" s="2">
        <v>5.94</v>
      </c>
      <c r="D1016" s="5">
        <v>9196.9</v>
      </c>
      <c r="F1016" s="16">
        <f t="shared" si="30"/>
        <v>6.7796610169491584E-3</v>
      </c>
      <c r="G1016" s="13">
        <f t="shared" si="31"/>
        <v>3.1850954983255238E-3</v>
      </c>
    </row>
    <row r="1017" spans="2:7" x14ac:dyDescent="0.25">
      <c r="B1017" s="10">
        <v>39800</v>
      </c>
      <c r="C1017" s="2">
        <v>6.1</v>
      </c>
      <c r="D1017" s="5">
        <v>9257.7999999999993</v>
      </c>
      <c r="F1017" s="16">
        <f t="shared" si="30"/>
        <v>2.693602693602681E-2</v>
      </c>
      <c r="G1017" s="13">
        <f t="shared" si="31"/>
        <v>6.6217964748991115E-3</v>
      </c>
    </row>
    <row r="1018" spans="2:7" x14ac:dyDescent="0.25">
      <c r="B1018" s="10">
        <v>39801</v>
      </c>
      <c r="C1018" s="2">
        <v>6.22</v>
      </c>
      <c r="D1018" s="5">
        <v>9268.4</v>
      </c>
      <c r="F1018" s="16">
        <f t="shared" si="30"/>
        <v>1.9672131147541003E-2</v>
      </c>
      <c r="G1018" s="13">
        <f t="shared" si="31"/>
        <v>1.1449804489187889E-3</v>
      </c>
    </row>
    <row r="1019" spans="2:7" x14ac:dyDescent="0.25">
      <c r="B1019" s="10">
        <v>39804</v>
      </c>
      <c r="C1019" s="2">
        <v>6.15</v>
      </c>
      <c r="D1019" s="5">
        <v>9098.9</v>
      </c>
      <c r="F1019" s="16">
        <f t="shared" si="30"/>
        <v>-1.1254019292604405E-2</v>
      </c>
      <c r="G1019" s="13">
        <f t="shared" si="31"/>
        <v>-1.8287946139571017E-2</v>
      </c>
    </row>
    <row r="1020" spans="2:7" x14ac:dyDescent="0.25">
      <c r="B1020" s="10">
        <v>39805</v>
      </c>
      <c r="C1020" s="2">
        <v>6.17</v>
      </c>
      <c r="D1020" s="5">
        <v>9068.5</v>
      </c>
      <c r="F1020" s="16">
        <f t="shared" si="30"/>
        <v>3.2520325203251339E-3</v>
      </c>
      <c r="G1020" s="13">
        <f t="shared" si="31"/>
        <v>-3.3410632054423762E-3</v>
      </c>
    </row>
    <row r="1021" spans="2:7" x14ac:dyDescent="0.25">
      <c r="B1021" s="10">
        <v>39811</v>
      </c>
      <c r="C1021" s="2">
        <v>6.25</v>
      </c>
      <c r="D1021" s="5">
        <v>9017.7000000000007</v>
      </c>
      <c r="F1021" s="16">
        <f t="shared" si="30"/>
        <v>1.2965964343598067E-2</v>
      </c>
      <c r="G1021" s="13">
        <f t="shared" si="31"/>
        <v>-5.6018084578485167E-3</v>
      </c>
    </row>
    <row r="1022" spans="2:7" x14ac:dyDescent="0.25">
      <c r="B1022" s="10">
        <v>39812</v>
      </c>
      <c r="C1022" s="2">
        <v>6.54</v>
      </c>
      <c r="D1022" s="5">
        <v>9195.7999999999993</v>
      </c>
      <c r="F1022" s="16">
        <f t="shared" si="30"/>
        <v>4.6400000000000004E-2</v>
      </c>
      <c r="G1022" s="13">
        <f t="shared" si="31"/>
        <v>1.9750047129533977E-2</v>
      </c>
    </row>
    <row r="1023" spans="2:7" x14ac:dyDescent="0.25">
      <c r="B1023" s="10">
        <v>39815</v>
      </c>
      <c r="C1023" s="2">
        <v>6.59</v>
      </c>
      <c r="D1023" s="5">
        <v>9486.2999999999993</v>
      </c>
      <c r="F1023" s="16">
        <f t="shared" si="30"/>
        <v>7.6452599388378934E-3</v>
      </c>
      <c r="G1023" s="13">
        <f t="shared" si="31"/>
        <v>3.1590508710498275E-2</v>
      </c>
    </row>
    <row r="1024" spans="2:7" x14ac:dyDescent="0.25">
      <c r="B1024" s="10">
        <v>39818</v>
      </c>
      <c r="C1024" s="2">
        <v>6.76</v>
      </c>
      <c r="D1024" s="5">
        <v>9644.1</v>
      </c>
      <c r="F1024" s="16">
        <f t="shared" si="30"/>
        <v>2.5796661608497713E-2</v>
      </c>
      <c r="G1024" s="13">
        <f t="shared" si="31"/>
        <v>1.6634515037475213E-2</v>
      </c>
    </row>
    <row r="1025" spans="2:7" x14ac:dyDescent="0.25">
      <c r="B1025" s="10">
        <v>39819</v>
      </c>
      <c r="C1025" s="2">
        <v>6.72</v>
      </c>
      <c r="D1025" s="5">
        <v>9724</v>
      </c>
      <c r="F1025" s="16">
        <f t="shared" si="30"/>
        <v>-5.9171597633136145E-3</v>
      </c>
      <c r="G1025" s="13">
        <f t="shared" si="31"/>
        <v>8.284858099770807E-3</v>
      </c>
    </row>
    <row r="1026" spans="2:7" x14ac:dyDescent="0.25">
      <c r="B1026" s="10">
        <v>39820</v>
      </c>
      <c r="C1026" s="2">
        <v>6.52</v>
      </c>
      <c r="D1026" s="5">
        <v>9570</v>
      </c>
      <c r="F1026" s="16">
        <f t="shared" si="30"/>
        <v>-2.9761904761904788E-2</v>
      </c>
      <c r="G1026" s="13">
        <f t="shared" si="31"/>
        <v>-1.5837104072398189E-2</v>
      </c>
    </row>
    <row r="1027" spans="2:7" x14ac:dyDescent="0.25">
      <c r="B1027" s="10">
        <v>39821</v>
      </c>
      <c r="C1027" s="2">
        <v>6.46</v>
      </c>
      <c r="D1027" s="5">
        <v>9469.5</v>
      </c>
      <c r="F1027" s="16">
        <f t="shared" si="30"/>
        <v>-9.2024539877300013E-3</v>
      </c>
      <c r="G1027" s="13">
        <f t="shared" si="31"/>
        <v>-1.0501567398119123E-2</v>
      </c>
    </row>
    <row r="1028" spans="2:7" x14ac:dyDescent="0.25">
      <c r="B1028" s="10">
        <v>39822</v>
      </c>
      <c r="C1028" s="2">
        <v>6.26</v>
      </c>
      <c r="D1028" s="5">
        <v>9378.5</v>
      </c>
      <c r="F1028" s="16">
        <f t="shared" si="30"/>
        <v>-3.0959752321981452E-2</v>
      </c>
      <c r="G1028" s="13">
        <f t="shared" si="31"/>
        <v>-9.6097998838375834E-3</v>
      </c>
    </row>
    <row r="1029" spans="2:7" x14ac:dyDescent="0.25">
      <c r="B1029" s="10">
        <v>39825</v>
      </c>
      <c r="C1029" s="2">
        <v>6.17</v>
      </c>
      <c r="D1029" s="5">
        <v>9199.9</v>
      </c>
      <c r="F1029" s="16">
        <f t="shared" si="30"/>
        <v>-1.43769968051118E-2</v>
      </c>
      <c r="G1029" s="13">
        <f t="shared" si="31"/>
        <v>-1.9043557072026481E-2</v>
      </c>
    </row>
    <row r="1030" spans="2:7" x14ac:dyDescent="0.25">
      <c r="B1030" s="10">
        <v>39826</v>
      </c>
      <c r="C1030" s="2">
        <v>6.21</v>
      </c>
      <c r="D1030" s="5">
        <v>9057.2999999999993</v>
      </c>
      <c r="F1030" s="16">
        <f t="shared" si="30"/>
        <v>6.4829821717990333E-3</v>
      </c>
      <c r="G1030" s="13">
        <f t="shared" si="31"/>
        <v>-1.5500168480092216E-2</v>
      </c>
    </row>
    <row r="1031" spans="2:7" x14ac:dyDescent="0.25">
      <c r="B1031" s="10">
        <v>39827</v>
      </c>
      <c r="C1031" s="2">
        <v>5.94</v>
      </c>
      <c r="D1031" s="5">
        <v>8692.7000000000007</v>
      </c>
      <c r="F1031" s="16">
        <f t="shared" si="30"/>
        <v>-4.3478260869565147E-2</v>
      </c>
      <c r="G1031" s="13">
        <f t="shared" si="31"/>
        <v>-4.0254822077219324E-2</v>
      </c>
    </row>
    <row r="1032" spans="2:7" x14ac:dyDescent="0.25">
      <c r="B1032" s="10">
        <v>39828</v>
      </c>
      <c r="C1032" s="2">
        <v>5.92</v>
      </c>
      <c r="D1032" s="5">
        <v>8611.1</v>
      </c>
      <c r="F1032" s="16">
        <f t="shared" ref="F1032:F1095" si="32">(C1032-C1031)/C1031</f>
        <v>-3.3670033670034445E-3</v>
      </c>
      <c r="G1032" s="13">
        <f t="shared" ref="G1032:G1095" si="33">(D1032-D1031)/D1031</f>
        <v>-9.3871869499695549E-3</v>
      </c>
    </row>
    <row r="1033" spans="2:7" x14ac:dyDescent="0.25">
      <c r="B1033" s="10">
        <v>39829</v>
      </c>
      <c r="C1033" s="2">
        <v>5.93</v>
      </c>
      <c r="D1033" s="5">
        <v>8620.1</v>
      </c>
      <c r="F1033" s="16">
        <f t="shared" si="32"/>
        <v>1.6891891891891533E-3</v>
      </c>
      <c r="G1033" s="13">
        <f t="shared" si="33"/>
        <v>1.0451626389195341E-3</v>
      </c>
    </row>
    <row r="1034" spans="2:7" x14ac:dyDescent="0.25">
      <c r="B1034" s="10">
        <v>39832</v>
      </c>
      <c r="C1034" s="2">
        <v>5.97</v>
      </c>
      <c r="D1034" s="5">
        <v>8494.7999999999993</v>
      </c>
      <c r="F1034" s="16">
        <f t="shared" si="32"/>
        <v>6.7453625632377806E-3</v>
      </c>
      <c r="G1034" s="13">
        <f t="shared" si="33"/>
        <v>-1.4535794248326711E-2</v>
      </c>
    </row>
    <row r="1035" spans="2:7" x14ac:dyDescent="0.25">
      <c r="B1035" s="10">
        <v>39833</v>
      </c>
      <c r="C1035" s="2">
        <v>6.09</v>
      </c>
      <c r="D1035" s="5">
        <v>8276.5</v>
      </c>
      <c r="F1035" s="16">
        <f t="shared" si="32"/>
        <v>2.0100502512562832E-2</v>
      </c>
      <c r="G1035" s="13">
        <f t="shared" si="33"/>
        <v>-2.5698074115929663E-2</v>
      </c>
    </row>
    <row r="1036" spans="2:7" x14ac:dyDescent="0.25">
      <c r="B1036" s="10">
        <v>39834</v>
      </c>
      <c r="C1036" s="2">
        <v>6</v>
      </c>
      <c r="D1036" s="5">
        <v>8230.7000000000007</v>
      </c>
      <c r="F1036" s="16">
        <f t="shared" si="32"/>
        <v>-1.4778325123152686E-2</v>
      </c>
      <c r="G1036" s="13">
        <f t="shared" si="33"/>
        <v>-5.5337401075332901E-3</v>
      </c>
    </row>
    <row r="1037" spans="2:7" x14ac:dyDescent="0.25">
      <c r="B1037" s="10">
        <v>39835</v>
      </c>
      <c r="C1037" s="2">
        <v>6.01</v>
      </c>
      <c r="D1037" s="5">
        <v>8159.3</v>
      </c>
      <c r="F1037" s="16">
        <f t="shared" si="32"/>
        <v>1.6666666666666312E-3</v>
      </c>
      <c r="G1037" s="13">
        <f t="shared" si="33"/>
        <v>-8.6748393210784678E-3</v>
      </c>
    </row>
    <row r="1038" spans="2:7" x14ac:dyDescent="0.25">
      <c r="B1038" s="10">
        <v>39836</v>
      </c>
      <c r="C1038" s="2">
        <v>6.1</v>
      </c>
      <c r="D1038" s="5">
        <v>8172.8</v>
      </c>
      <c r="F1038" s="16">
        <f t="shared" si="32"/>
        <v>1.4975041597337747E-2</v>
      </c>
      <c r="G1038" s="13">
        <f t="shared" si="33"/>
        <v>1.6545536994595125E-3</v>
      </c>
    </row>
    <row r="1039" spans="2:7" x14ac:dyDescent="0.25">
      <c r="B1039" s="10">
        <v>39839</v>
      </c>
      <c r="C1039" s="2">
        <v>6.15</v>
      </c>
      <c r="D1039" s="5">
        <v>8375.2000000000007</v>
      </c>
      <c r="F1039" s="16">
        <f t="shared" si="32"/>
        <v>8.1967213114755265E-3</v>
      </c>
      <c r="G1039" s="13">
        <f t="shared" si="33"/>
        <v>2.4765074393108915E-2</v>
      </c>
    </row>
    <row r="1040" spans="2:7" x14ac:dyDescent="0.25">
      <c r="B1040" s="10">
        <v>39840</v>
      </c>
      <c r="C1040" s="2">
        <v>6.15</v>
      </c>
      <c r="D1040" s="5">
        <v>8349.5</v>
      </c>
      <c r="F1040" s="16">
        <f t="shared" si="32"/>
        <v>0</v>
      </c>
      <c r="G1040" s="13">
        <f t="shared" si="33"/>
        <v>-3.068583436813536E-3</v>
      </c>
    </row>
    <row r="1041" spans="2:7" x14ac:dyDescent="0.25">
      <c r="B1041" s="10">
        <v>39841</v>
      </c>
      <c r="C1041" s="2">
        <v>6.24</v>
      </c>
      <c r="D1041" s="5">
        <v>8701.5</v>
      </c>
      <c r="F1041" s="16">
        <f t="shared" si="32"/>
        <v>1.4634146341463391E-2</v>
      </c>
      <c r="G1041" s="13">
        <f t="shared" si="33"/>
        <v>4.2158213066650699E-2</v>
      </c>
    </row>
    <row r="1042" spans="2:7" x14ac:dyDescent="0.25">
      <c r="B1042" s="10">
        <v>39842</v>
      </c>
      <c r="C1042" s="2">
        <v>6.05</v>
      </c>
      <c r="D1042" s="5">
        <v>8477.4</v>
      </c>
      <c r="F1042" s="16">
        <f t="shared" si="32"/>
        <v>-3.0448717948718011E-2</v>
      </c>
      <c r="G1042" s="13">
        <f t="shared" si="33"/>
        <v>-2.5754180313739054E-2</v>
      </c>
    </row>
    <row r="1043" spans="2:7" x14ac:dyDescent="0.25">
      <c r="B1043" s="10">
        <v>39843</v>
      </c>
      <c r="C1043" s="2">
        <v>6.08</v>
      </c>
      <c r="D1043" s="5">
        <v>8450.4</v>
      </c>
      <c r="F1043" s="16">
        <f t="shared" si="32"/>
        <v>4.9586776859504543E-3</v>
      </c>
      <c r="G1043" s="13">
        <f t="shared" si="33"/>
        <v>-3.1849387783990375E-3</v>
      </c>
    </row>
    <row r="1044" spans="2:7" x14ac:dyDescent="0.25">
      <c r="B1044" s="10">
        <v>39846</v>
      </c>
      <c r="C1044" s="2">
        <v>5.95</v>
      </c>
      <c r="D1044" s="5">
        <v>8233.4</v>
      </c>
      <c r="F1044" s="16">
        <f t="shared" si="32"/>
        <v>-2.1381578947368404E-2</v>
      </c>
      <c r="G1044" s="13">
        <f t="shared" si="33"/>
        <v>-2.5679257786613653E-2</v>
      </c>
    </row>
    <row r="1045" spans="2:7" x14ac:dyDescent="0.25">
      <c r="B1045" s="10">
        <v>39847</v>
      </c>
      <c r="C1045" s="2">
        <v>6.07</v>
      </c>
      <c r="D1045" s="5">
        <v>8361.9</v>
      </c>
      <c r="F1045" s="16">
        <f t="shared" si="32"/>
        <v>2.0168067226890775E-2</v>
      </c>
      <c r="G1045" s="13">
        <f t="shared" si="33"/>
        <v>1.5607161075618822E-2</v>
      </c>
    </row>
    <row r="1046" spans="2:7" x14ac:dyDescent="0.25">
      <c r="B1046" s="10">
        <v>39848</v>
      </c>
      <c r="C1046" s="2">
        <v>6</v>
      </c>
      <c r="D1046" s="5">
        <v>8495.4</v>
      </c>
      <c r="F1046" s="16">
        <f t="shared" si="32"/>
        <v>-1.1532125205930853E-2</v>
      </c>
      <c r="G1046" s="13">
        <f t="shared" si="33"/>
        <v>1.5965271050837729E-2</v>
      </c>
    </row>
    <row r="1047" spans="2:7" x14ac:dyDescent="0.25">
      <c r="B1047" s="10">
        <v>39849</v>
      </c>
      <c r="C1047" s="2">
        <v>5.82</v>
      </c>
      <c r="D1047" s="5">
        <v>8440.2000000000007</v>
      </c>
      <c r="F1047" s="16">
        <f t="shared" si="32"/>
        <v>-2.9999999999999954E-2</v>
      </c>
      <c r="G1047" s="13">
        <f t="shared" si="33"/>
        <v>-6.4976340137014041E-3</v>
      </c>
    </row>
    <row r="1048" spans="2:7" x14ac:dyDescent="0.25">
      <c r="B1048" s="10">
        <v>39850</v>
      </c>
      <c r="C1048" s="2">
        <v>5.85</v>
      </c>
      <c r="D1048" s="5">
        <v>8544.7000000000007</v>
      </c>
      <c r="F1048" s="16">
        <f t="shared" si="32"/>
        <v>5.1546391752576217E-3</v>
      </c>
      <c r="G1048" s="13">
        <f t="shared" si="33"/>
        <v>1.2381223193763179E-2</v>
      </c>
    </row>
    <row r="1049" spans="2:7" x14ac:dyDescent="0.25">
      <c r="B1049" s="10">
        <v>39853</v>
      </c>
      <c r="C1049" s="2">
        <v>5.81</v>
      </c>
      <c r="D1049" s="5">
        <v>8584.7999999999993</v>
      </c>
      <c r="F1049" s="16">
        <f t="shared" si="32"/>
        <v>-6.8376068376068437E-3</v>
      </c>
      <c r="G1049" s="13">
        <f t="shared" si="33"/>
        <v>4.6929675705406322E-3</v>
      </c>
    </row>
    <row r="1050" spans="2:7" x14ac:dyDescent="0.25">
      <c r="B1050" s="10">
        <v>39854</v>
      </c>
      <c r="C1050" s="2">
        <v>5.68</v>
      </c>
      <c r="D1050" s="5">
        <v>8397.2999999999993</v>
      </c>
      <c r="F1050" s="16">
        <f t="shared" si="32"/>
        <v>-2.2375215146299466E-2</v>
      </c>
      <c r="G1050" s="13">
        <f t="shared" si="33"/>
        <v>-2.1840928152082752E-2</v>
      </c>
    </row>
    <row r="1051" spans="2:7" x14ac:dyDescent="0.25">
      <c r="B1051" s="10">
        <v>39855</v>
      </c>
      <c r="C1051" s="2">
        <v>5.57</v>
      </c>
      <c r="D1051" s="5">
        <v>8355.7999999999993</v>
      </c>
      <c r="F1051" s="16">
        <f t="shared" si="32"/>
        <v>-1.9366197183098493E-2</v>
      </c>
      <c r="G1051" s="13">
        <f t="shared" si="33"/>
        <v>-4.942064711276244E-3</v>
      </c>
    </row>
    <row r="1052" spans="2:7" x14ac:dyDescent="0.25">
      <c r="B1052" s="10">
        <v>39856</v>
      </c>
      <c r="C1052" s="2">
        <v>5.51</v>
      </c>
      <c r="D1052" s="5">
        <v>8200.9</v>
      </c>
      <c r="F1052" s="16">
        <f t="shared" si="32"/>
        <v>-1.0771992818671543E-2</v>
      </c>
      <c r="G1052" s="13">
        <f t="shared" si="33"/>
        <v>-1.8538021494051996E-2</v>
      </c>
    </row>
    <row r="1053" spans="2:7" x14ac:dyDescent="0.25">
      <c r="B1053" s="10">
        <v>39857</v>
      </c>
      <c r="C1053" s="2">
        <v>5.51</v>
      </c>
      <c r="D1053" s="5">
        <v>8265.5</v>
      </c>
      <c r="F1053" s="16">
        <f t="shared" si="32"/>
        <v>0</v>
      </c>
      <c r="G1053" s="13">
        <f t="shared" si="33"/>
        <v>7.8771842114890283E-3</v>
      </c>
    </row>
    <row r="1054" spans="2:7" x14ac:dyDescent="0.25">
      <c r="B1054" s="10">
        <v>39860</v>
      </c>
      <c r="C1054" s="2">
        <v>5.4</v>
      </c>
      <c r="D1054" s="5">
        <v>8075</v>
      </c>
      <c r="F1054" s="16">
        <f t="shared" si="32"/>
        <v>-1.9963702359346538E-2</v>
      </c>
      <c r="G1054" s="13">
        <f t="shared" si="33"/>
        <v>-2.304760752525558E-2</v>
      </c>
    </row>
    <row r="1055" spans="2:7" x14ac:dyDescent="0.25">
      <c r="B1055" s="10">
        <v>39861</v>
      </c>
      <c r="C1055" s="2">
        <v>5.54</v>
      </c>
      <c r="D1055" s="5">
        <v>7843.2</v>
      </c>
      <c r="F1055" s="16">
        <f t="shared" si="32"/>
        <v>2.5925925925925866E-2</v>
      </c>
      <c r="G1055" s="13">
        <f t="shared" si="33"/>
        <v>-2.8705882352941199E-2</v>
      </c>
    </row>
    <row r="1056" spans="2:7" x14ac:dyDescent="0.25">
      <c r="B1056" s="10">
        <v>39862</v>
      </c>
      <c r="C1056" s="2">
        <v>5.42</v>
      </c>
      <c r="D1056" s="5">
        <v>7861.4</v>
      </c>
      <c r="F1056" s="16">
        <f t="shared" si="32"/>
        <v>-2.1660649819494605E-2</v>
      </c>
      <c r="G1056" s="13">
        <f t="shared" si="33"/>
        <v>2.3204814361484877E-3</v>
      </c>
    </row>
    <row r="1057" spans="2:7" x14ac:dyDescent="0.25">
      <c r="B1057" s="10">
        <v>39863</v>
      </c>
      <c r="C1057" s="2">
        <v>5.65</v>
      </c>
      <c r="D1057" s="5">
        <v>7875.9</v>
      </c>
      <c r="F1057" s="16">
        <f t="shared" si="32"/>
        <v>4.243542435424362E-2</v>
      </c>
      <c r="G1057" s="13">
        <f t="shared" si="33"/>
        <v>1.8444551860991682E-3</v>
      </c>
    </row>
    <row r="1058" spans="2:7" x14ac:dyDescent="0.25">
      <c r="B1058" s="10">
        <v>39864</v>
      </c>
      <c r="C1058" s="2">
        <v>5.46</v>
      </c>
      <c r="D1058" s="5">
        <v>7603.6</v>
      </c>
      <c r="F1058" s="16">
        <f t="shared" si="32"/>
        <v>-3.3628318584070865E-2</v>
      </c>
      <c r="G1058" s="13">
        <f t="shared" si="33"/>
        <v>-3.4573826483322453E-2</v>
      </c>
    </row>
    <row r="1059" spans="2:7" x14ac:dyDescent="0.25">
      <c r="B1059" s="10">
        <v>39867</v>
      </c>
      <c r="C1059" s="2">
        <v>5.38</v>
      </c>
      <c r="D1059" s="5">
        <v>7540.4</v>
      </c>
      <c r="F1059" s="16">
        <f t="shared" si="32"/>
        <v>-1.4652014652014666E-2</v>
      </c>
      <c r="G1059" s="13">
        <f t="shared" si="33"/>
        <v>-8.3118522804988063E-3</v>
      </c>
    </row>
    <row r="1060" spans="2:7" x14ac:dyDescent="0.25">
      <c r="B1060" s="10">
        <v>39868</v>
      </c>
      <c r="C1060" s="2">
        <v>5.27</v>
      </c>
      <c r="D1060" s="5">
        <v>7483.4</v>
      </c>
      <c r="F1060" s="16">
        <f t="shared" si="32"/>
        <v>-2.0446096654275152E-2</v>
      </c>
      <c r="G1060" s="13">
        <f t="shared" si="33"/>
        <v>-7.5592806747652652E-3</v>
      </c>
    </row>
    <row r="1061" spans="2:7" x14ac:dyDescent="0.25">
      <c r="B1061" s="10">
        <v>39869</v>
      </c>
      <c r="C1061" s="2">
        <v>5.3</v>
      </c>
      <c r="D1061" s="5">
        <v>7512.1</v>
      </c>
      <c r="F1061" s="16">
        <f t="shared" si="32"/>
        <v>5.6925996204934062E-3</v>
      </c>
      <c r="G1061" s="13">
        <f t="shared" si="33"/>
        <v>3.8351551433841208E-3</v>
      </c>
    </row>
    <row r="1062" spans="2:7" x14ac:dyDescent="0.25">
      <c r="B1062" s="10">
        <v>39870</v>
      </c>
      <c r="C1062" s="2">
        <v>5.38</v>
      </c>
      <c r="D1062" s="5">
        <v>7811.7</v>
      </c>
      <c r="F1062" s="16">
        <f t="shared" si="32"/>
        <v>1.5094339622641523E-2</v>
      </c>
      <c r="G1062" s="13">
        <f t="shared" si="33"/>
        <v>3.988232318526104E-2</v>
      </c>
    </row>
    <row r="1063" spans="2:7" x14ac:dyDescent="0.25">
      <c r="B1063" s="10">
        <v>39871</v>
      </c>
      <c r="C1063" s="2">
        <v>5.2</v>
      </c>
      <c r="D1063" s="5">
        <v>7620.9</v>
      </c>
      <c r="F1063" s="16">
        <f t="shared" si="32"/>
        <v>-3.3457249070631918E-2</v>
      </c>
      <c r="G1063" s="13">
        <f t="shared" si="33"/>
        <v>-2.4424901109873675E-2</v>
      </c>
    </row>
    <row r="1064" spans="2:7" x14ac:dyDescent="0.25">
      <c r="B1064" s="10">
        <v>39874</v>
      </c>
      <c r="C1064" s="2">
        <v>4.8</v>
      </c>
      <c r="D1064" s="5">
        <v>7270.5</v>
      </c>
      <c r="F1064" s="16">
        <f t="shared" si="32"/>
        <v>-7.6923076923076983E-2</v>
      </c>
      <c r="G1064" s="13">
        <f t="shared" si="33"/>
        <v>-4.5978821399047312E-2</v>
      </c>
    </row>
    <row r="1065" spans="2:7" x14ac:dyDescent="0.25">
      <c r="B1065" s="10">
        <v>39875</v>
      </c>
      <c r="C1065" s="2">
        <v>4.7699999999999996</v>
      </c>
      <c r="D1065" s="5">
        <v>7219.4</v>
      </c>
      <c r="F1065" s="16">
        <f t="shared" si="32"/>
        <v>-6.2500000000000524E-3</v>
      </c>
      <c r="G1065" s="13">
        <f t="shared" si="33"/>
        <v>-7.0284024482498266E-3</v>
      </c>
    </row>
    <row r="1066" spans="2:7" x14ac:dyDescent="0.25">
      <c r="B1066" s="10">
        <v>39876</v>
      </c>
      <c r="C1066" s="2">
        <v>4.97</v>
      </c>
      <c r="D1066" s="5">
        <v>7357.5</v>
      </c>
      <c r="F1066" s="16">
        <f t="shared" si="32"/>
        <v>4.1928721174004237E-2</v>
      </c>
      <c r="G1066" s="13">
        <f t="shared" si="33"/>
        <v>1.9129013491425931E-2</v>
      </c>
    </row>
    <row r="1067" spans="2:7" x14ac:dyDescent="0.25">
      <c r="B1067" s="10">
        <v>39877</v>
      </c>
      <c r="C1067" s="2">
        <v>4.71</v>
      </c>
      <c r="D1067" s="5">
        <v>7025.9</v>
      </c>
      <c r="F1067" s="16">
        <f t="shared" si="32"/>
        <v>-5.2313883299798754E-2</v>
      </c>
      <c r="G1067" s="13">
        <f t="shared" si="33"/>
        <v>-4.5069656812776131E-2</v>
      </c>
    </row>
    <row r="1068" spans="2:7" x14ac:dyDescent="0.25">
      <c r="B1068" s="10">
        <v>39878</v>
      </c>
      <c r="C1068" s="2">
        <v>4.59</v>
      </c>
      <c r="D1068" s="5">
        <v>6936.9</v>
      </c>
      <c r="F1068" s="16">
        <f t="shared" si="32"/>
        <v>-2.5477707006369449E-2</v>
      </c>
      <c r="G1068" s="13">
        <f t="shared" si="33"/>
        <v>-1.266741627407165E-2</v>
      </c>
    </row>
    <row r="1069" spans="2:7" x14ac:dyDescent="0.25">
      <c r="B1069" s="10">
        <v>39881</v>
      </c>
      <c r="C1069" s="2">
        <v>4.46</v>
      </c>
      <c r="D1069" s="5">
        <v>6817.4</v>
      </c>
      <c r="F1069" s="16">
        <f t="shared" si="32"/>
        <v>-2.8322440087145948E-2</v>
      </c>
      <c r="G1069" s="13">
        <f t="shared" si="33"/>
        <v>-1.7226715103288215E-2</v>
      </c>
    </row>
    <row r="1070" spans="2:7" x14ac:dyDescent="0.25">
      <c r="B1070" s="10">
        <v>39882</v>
      </c>
      <c r="C1070" s="2">
        <v>4.78</v>
      </c>
      <c r="D1070" s="5">
        <v>7153.3</v>
      </c>
      <c r="F1070" s="16">
        <f t="shared" si="32"/>
        <v>7.1748878923766884E-2</v>
      </c>
      <c r="G1070" s="13">
        <f t="shared" si="33"/>
        <v>4.9270983072725753E-2</v>
      </c>
    </row>
    <row r="1071" spans="2:7" x14ac:dyDescent="0.25">
      <c r="B1071" s="10">
        <v>39883</v>
      </c>
      <c r="C1071" s="2">
        <v>4.68</v>
      </c>
      <c r="D1071" s="5">
        <v>7204.7</v>
      </c>
      <c r="F1071" s="16">
        <f t="shared" si="32"/>
        <v>-2.0920502092050319E-2</v>
      </c>
      <c r="G1071" s="13">
        <f t="shared" si="33"/>
        <v>7.1854948065927108E-3</v>
      </c>
    </row>
    <row r="1072" spans="2:7" x14ac:dyDescent="0.25">
      <c r="B1072" s="10">
        <v>39884</v>
      </c>
      <c r="C1072" s="2">
        <v>4.9000000000000004</v>
      </c>
      <c r="D1072" s="5">
        <v>7340.5</v>
      </c>
      <c r="F1072" s="16">
        <f t="shared" si="32"/>
        <v>4.7008547008547147E-2</v>
      </c>
      <c r="G1072" s="13">
        <f t="shared" si="33"/>
        <v>1.8848807028745151E-2</v>
      </c>
    </row>
    <row r="1073" spans="2:7" x14ac:dyDescent="0.25">
      <c r="B1073" s="10">
        <v>39885</v>
      </c>
      <c r="C1073" s="2">
        <v>5.0199999999999996</v>
      </c>
      <c r="D1073" s="5">
        <v>7427.8</v>
      </c>
      <c r="F1073" s="16">
        <f t="shared" si="32"/>
        <v>2.4489795918367186E-2</v>
      </c>
      <c r="G1073" s="13">
        <f t="shared" si="33"/>
        <v>1.1892922825420637E-2</v>
      </c>
    </row>
    <row r="1074" spans="2:7" x14ac:dyDescent="0.25">
      <c r="B1074" s="10">
        <v>39888</v>
      </c>
      <c r="C1074" s="2">
        <v>5.32</v>
      </c>
      <c r="D1074" s="5">
        <v>7636.9</v>
      </c>
      <c r="F1074" s="16">
        <f t="shared" si="32"/>
        <v>5.9760956175298953E-2</v>
      </c>
      <c r="G1074" s="13">
        <f t="shared" si="33"/>
        <v>2.8151000296184531E-2</v>
      </c>
    </row>
    <row r="1075" spans="2:7" x14ac:dyDescent="0.25">
      <c r="B1075" s="10">
        <v>39889</v>
      </c>
      <c r="C1075" s="2">
        <v>5.37</v>
      </c>
      <c r="D1075" s="5">
        <v>7645.3</v>
      </c>
      <c r="F1075" s="16">
        <f t="shared" si="32"/>
        <v>9.3984962406014703E-3</v>
      </c>
      <c r="G1075" s="13">
        <f t="shared" si="33"/>
        <v>1.0999227435216576E-3</v>
      </c>
    </row>
    <row r="1076" spans="2:7" x14ac:dyDescent="0.25">
      <c r="B1076" s="10">
        <v>39890</v>
      </c>
      <c r="C1076" s="2">
        <v>5.35</v>
      </c>
      <c r="D1076" s="5">
        <v>7661.6</v>
      </c>
      <c r="F1076" s="16">
        <f t="shared" si="32"/>
        <v>-3.7243947858473857E-3</v>
      </c>
      <c r="G1076" s="13">
        <f t="shared" si="33"/>
        <v>2.1320288281689642E-3</v>
      </c>
    </row>
    <row r="1077" spans="2:7" x14ac:dyDescent="0.25">
      <c r="B1077" s="10">
        <v>39891</v>
      </c>
      <c r="C1077" s="2">
        <v>5.4</v>
      </c>
      <c r="D1077" s="5">
        <v>7701.6</v>
      </c>
      <c r="F1077" s="16">
        <f t="shared" si="32"/>
        <v>9.3457943925234974E-3</v>
      </c>
      <c r="G1077" s="13">
        <f t="shared" si="33"/>
        <v>5.2208415996658659E-3</v>
      </c>
    </row>
    <row r="1078" spans="2:7" x14ac:dyDescent="0.25">
      <c r="B1078" s="10">
        <v>39892</v>
      </c>
      <c r="C1078" s="2">
        <v>5.45</v>
      </c>
      <c r="D1078" s="5">
        <v>7710</v>
      </c>
      <c r="F1078" s="16">
        <f t="shared" si="32"/>
        <v>9.2592592592592258E-3</v>
      </c>
      <c r="G1078" s="13">
        <f t="shared" si="33"/>
        <v>1.0906824555935956E-3</v>
      </c>
    </row>
    <row r="1079" spans="2:7" x14ac:dyDescent="0.25">
      <c r="B1079" s="10">
        <v>39895</v>
      </c>
      <c r="C1079" s="2">
        <v>5.65</v>
      </c>
      <c r="D1079" s="5">
        <v>7952.3</v>
      </c>
      <c r="F1079" s="16">
        <f t="shared" si="32"/>
        <v>3.6697247706422048E-2</v>
      </c>
      <c r="G1079" s="13">
        <f t="shared" si="33"/>
        <v>3.1426718547341137E-2</v>
      </c>
    </row>
    <row r="1080" spans="2:7" x14ac:dyDescent="0.25">
      <c r="B1080" s="10">
        <v>39896</v>
      </c>
      <c r="C1080" s="2">
        <v>5.63</v>
      </c>
      <c r="D1080" s="5">
        <v>7989.5</v>
      </c>
      <c r="F1080" s="16">
        <f t="shared" si="32"/>
        <v>-3.539823008849639E-3</v>
      </c>
      <c r="G1080" s="13">
        <f t="shared" si="33"/>
        <v>4.6778919306363969E-3</v>
      </c>
    </row>
    <row r="1081" spans="2:7" x14ac:dyDescent="0.25">
      <c r="B1081" s="10">
        <v>39897</v>
      </c>
      <c r="C1081" s="2">
        <v>5.76</v>
      </c>
      <c r="D1081" s="5">
        <v>8072.4</v>
      </c>
      <c r="F1081" s="16">
        <f t="shared" si="32"/>
        <v>2.3090586145648295E-2</v>
      </c>
      <c r="G1081" s="13">
        <f t="shared" si="33"/>
        <v>1.0376118655735608E-2</v>
      </c>
    </row>
    <row r="1082" spans="2:7" x14ac:dyDescent="0.25">
      <c r="B1082" s="10">
        <v>39898</v>
      </c>
      <c r="C1082" s="2">
        <v>5.63</v>
      </c>
      <c r="D1082" s="5">
        <v>8076.2</v>
      </c>
      <c r="F1082" s="16">
        <f t="shared" si="32"/>
        <v>-2.2569444444444427E-2</v>
      </c>
      <c r="G1082" s="13">
        <f t="shared" si="33"/>
        <v>4.7073980476688249E-4</v>
      </c>
    </row>
    <row r="1083" spans="2:7" x14ac:dyDescent="0.25">
      <c r="B1083" s="10">
        <v>39899</v>
      </c>
      <c r="C1083" s="2">
        <v>5.43</v>
      </c>
      <c r="D1083" s="5">
        <v>7927.6</v>
      </c>
      <c r="F1083" s="16">
        <f t="shared" si="32"/>
        <v>-3.5523978685612821E-2</v>
      </c>
      <c r="G1083" s="13">
        <f t="shared" si="33"/>
        <v>-1.8399742453133833E-2</v>
      </c>
    </row>
    <row r="1084" spans="2:7" x14ac:dyDescent="0.25">
      <c r="B1084" s="10">
        <v>39902</v>
      </c>
      <c r="C1084" s="2">
        <v>5.15</v>
      </c>
      <c r="D1084" s="5">
        <v>7601.1</v>
      </c>
      <c r="F1084" s="16">
        <f t="shared" si="32"/>
        <v>-5.1565377532228243E-2</v>
      </c>
      <c r="G1084" s="13">
        <f t="shared" si="33"/>
        <v>-4.1185226297996869E-2</v>
      </c>
    </row>
    <row r="1085" spans="2:7" x14ac:dyDescent="0.25">
      <c r="B1085" s="10">
        <v>39903</v>
      </c>
      <c r="C1085" s="2">
        <v>5.28</v>
      </c>
      <c r="D1085" s="5">
        <v>7815</v>
      </c>
      <c r="F1085" s="16">
        <f t="shared" si="32"/>
        <v>2.5242718446601919E-2</v>
      </c>
      <c r="G1085" s="13">
        <f t="shared" si="33"/>
        <v>2.8140663851284633E-2</v>
      </c>
    </row>
    <row r="1086" spans="2:7" x14ac:dyDescent="0.25">
      <c r="B1086" s="10">
        <v>39904</v>
      </c>
      <c r="C1086" s="2">
        <v>5.35</v>
      </c>
      <c r="D1086" s="5">
        <v>7961</v>
      </c>
      <c r="F1086" s="16">
        <f t="shared" si="32"/>
        <v>1.3257575757575642E-2</v>
      </c>
      <c r="G1086" s="13">
        <f t="shared" si="33"/>
        <v>1.8682021753039027E-2</v>
      </c>
    </row>
    <row r="1087" spans="2:7" x14ac:dyDescent="0.25">
      <c r="B1087" s="10">
        <v>39905</v>
      </c>
      <c r="C1087" s="2">
        <v>5.49</v>
      </c>
      <c r="D1087" s="5">
        <v>8334.7000000000007</v>
      </c>
      <c r="F1087" s="16">
        <f t="shared" si="32"/>
        <v>2.616822429906553E-2</v>
      </c>
      <c r="G1087" s="13">
        <f t="shared" si="33"/>
        <v>4.6941339027760424E-2</v>
      </c>
    </row>
    <row r="1088" spans="2:7" x14ac:dyDescent="0.25">
      <c r="B1088" s="10">
        <v>39906</v>
      </c>
      <c r="C1088" s="2">
        <v>5.5</v>
      </c>
      <c r="D1088" s="5">
        <v>8319.9</v>
      </c>
      <c r="F1088" s="16">
        <f t="shared" si="32"/>
        <v>1.8214936247722745E-3</v>
      </c>
      <c r="G1088" s="13">
        <f t="shared" si="33"/>
        <v>-1.7757087837595943E-3</v>
      </c>
    </row>
    <row r="1089" spans="2:7" x14ac:dyDescent="0.25">
      <c r="B1089" s="10">
        <v>39909</v>
      </c>
      <c r="C1089" s="2">
        <v>5.5</v>
      </c>
      <c r="D1089" s="5">
        <v>8321.1</v>
      </c>
      <c r="F1089" s="16">
        <f t="shared" si="32"/>
        <v>0</v>
      </c>
      <c r="G1089" s="13">
        <f t="shared" si="33"/>
        <v>1.442325027945922E-4</v>
      </c>
    </row>
    <row r="1090" spans="2:7" x14ac:dyDescent="0.25">
      <c r="B1090" s="10">
        <v>39910</v>
      </c>
      <c r="C1090" s="2">
        <v>5.58</v>
      </c>
      <c r="D1090" s="5">
        <v>8346</v>
      </c>
      <c r="F1090" s="16">
        <f t="shared" si="32"/>
        <v>1.4545454545454558E-2</v>
      </c>
      <c r="G1090" s="13">
        <f t="shared" si="33"/>
        <v>2.9923928326783282E-3</v>
      </c>
    </row>
    <row r="1091" spans="2:7" x14ac:dyDescent="0.25">
      <c r="B1091" s="10">
        <v>39911</v>
      </c>
      <c r="C1091" s="2">
        <v>5.62</v>
      </c>
      <c r="D1091" s="5">
        <v>8404.7000000000007</v>
      </c>
      <c r="F1091" s="16">
        <f t="shared" si="32"/>
        <v>7.1684587813620132E-3</v>
      </c>
      <c r="G1091" s="13">
        <f t="shared" si="33"/>
        <v>7.0333093697580546E-3</v>
      </c>
    </row>
    <row r="1092" spans="2:7" x14ac:dyDescent="0.25">
      <c r="B1092" s="10">
        <v>39912</v>
      </c>
      <c r="C1092" s="2">
        <v>5.7</v>
      </c>
      <c r="D1092" s="5">
        <v>8704.7999999999993</v>
      </c>
      <c r="F1092" s="16">
        <f t="shared" si="32"/>
        <v>1.4234875444839871E-2</v>
      </c>
      <c r="G1092" s="13">
        <f t="shared" si="33"/>
        <v>3.5706212000428159E-2</v>
      </c>
    </row>
    <row r="1093" spans="2:7" x14ac:dyDescent="0.25">
      <c r="B1093" s="10">
        <v>39917</v>
      </c>
      <c r="C1093" s="2">
        <v>5.78</v>
      </c>
      <c r="D1093" s="5">
        <v>8834.7999999999993</v>
      </c>
      <c r="F1093" s="16">
        <f t="shared" si="32"/>
        <v>1.4035087719298258E-2</v>
      </c>
      <c r="G1093" s="13">
        <f t="shared" si="33"/>
        <v>1.4934289127837517E-2</v>
      </c>
    </row>
    <row r="1094" spans="2:7" x14ac:dyDescent="0.25">
      <c r="B1094" s="10">
        <v>39918</v>
      </c>
      <c r="C1094" s="2">
        <v>5.63</v>
      </c>
      <c r="D1094" s="5">
        <v>8711.9</v>
      </c>
      <c r="F1094" s="16">
        <f t="shared" si="32"/>
        <v>-2.5951557093425667E-2</v>
      </c>
      <c r="G1094" s="13">
        <f t="shared" si="33"/>
        <v>-1.391089781319324E-2</v>
      </c>
    </row>
    <row r="1095" spans="2:7" x14ac:dyDescent="0.25">
      <c r="B1095" s="10">
        <v>39919</v>
      </c>
      <c r="C1095" s="2">
        <v>5.73</v>
      </c>
      <c r="D1095" s="5">
        <v>8874.5</v>
      </c>
      <c r="F1095" s="16">
        <f t="shared" si="32"/>
        <v>1.776198934280649E-2</v>
      </c>
      <c r="G1095" s="13">
        <f t="shared" si="33"/>
        <v>1.8664126080418779E-2</v>
      </c>
    </row>
    <row r="1096" spans="2:7" x14ac:dyDescent="0.25">
      <c r="B1096" s="10">
        <v>39920</v>
      </c>
      <c r="C1096" s="2">
        <v>5.85</v>
      </c>
      <c r="D1096" s="5">
        <v>9030.9</v>
      </c>
      <c r="F1096" s="16">
        <f t="shared" ref="F1096:F1159" si="34">(C1096-C1095)/C1095</f>
        <v>2.0942408376963213E-2</v>
      </c>
      <c r="G1096" s="13">
        <f t="shared" ref="G1096:G1159" si="35">(D1096-D1095)/D1095</f>
        <v>1.7623528086089316E-2</v>
      </c>
    </row>
    <row r="1097" spans="2:7" x14ac:dyDescent="0.25">
      <c r="B1097" s="10">
        <v>39923</v>
      </c>
      <c r="C1097" s="2">
        <v>5.68</v>
      </c>
      <c r="D1097" s="5">
        <v>8718.2000000000007</v>
      </c>
      <c r="F1097" s="16">
        <f t="shared" si="34"/>
        <v>-2.905982905982905E-2</v>
      </c>
      <c r="G1097" s="13">
        <f t="shared" si="35"/>
        <v>-3.4625563343631191E-2</v>
      </c>
    </row>
    <row r="1098" spans="2:7" x14ac:dyDescent="0.25">
      <c r="B1098" s="10">
        <v>39924</v>
      </c>
      <c r="C1098" s="2">
        <v>5.7</v>
      </c>
      <c r="D1098" s="5">
        <v>8615.7999999999993</v>
      </c>
      <c r="F1098" s="16">
        <f t="shared" si="34"/>
        <v>3.5211267605634619E-3</v>
      </c>
      <c r="G1098" s="13">
        <f t="shared" si="35"/>
        <v>-1.1745543804914025E-2</v>
      </c>
    </row>
    <row r="1099" spans="2:7" x14ac:dyDescent="0.25">
      <c r="B1099" s="10">
        <v>39925</v>
      </c>
      <c r="C1099" s="2">
        <v>5.83</v>
      </c>
      <c r="D1099" s="5">
        <v>8834.1</v>
      </c>
      <c r="F1099" s="16">
        <f t="shared" si="34"/>
        <v>2.280701754385963E-2</v>
      </c>
      <c r="G1099" s="13">
        <f t="shared" si="35"/>
        <v>2.5337171243529459E-2</v>
      </c>
    </row>
    <row r="1100" spans="2:7" x14ac:dyDescent="0.25">
      <c r="B1100" s="10">
        <v>39926</v>
      </c>
      <c r="C1100" s="2">
        <v>5.8</v>
      </c>
      <c r="D1100" s="5">
        <v>8769.2000000000007</v>
      </c>
      <c r="F1100" s="16">
        <f t="shared" si="34"/>
        <v>-5.1457975986278302E-3</v>
      </c>
      <c r="G1100" s="13">
        <f t="shared" si="35"/>
        <v>-7.3465321877723404E-3</v>
      </c>
    </row>
    <row r="1101" spans="2:7" x14ac:dyDescent="0.25">
      <c r="B1101" s="10">
        <v>39927</v>
      </c>
      <c r="C1101" s="2">
        <v>5.87</v>
      </c>
      <c r="D1101" s="5">
        <v>8888.2000000000007</v>
      </c>
      <c r="F1101" s="16">
        <f t="shared" si="34"/>
        <v>1.2068965517241429E-2</v>
      </c>
      <c r="G1101" s="13">
        <f t="shared" si="35"/>
        <v>1.3570223053414222E-2</v>
      </c>
    </row>
    <row r="1102" spans="2:7" x14ac:dyDescent="0.25">
      <c r="B1102" s="10">
        <v>39930</v>
      </c>
      <c r="C1102" s="2">
        <v>5.8</v>
      </c>
      <c r="D1102" s="5">
        <v>8777</v>
      </c>
      <c r="F1102" s="16">
        <f t="shared" si="34"/>
        <v>-1.1925042589437867E-2</v>
      </c>
      <c r="G1102" s="13">
        <f t="shared" si="35"/>
        <v>-1.2510969600144093E-2</v>
      </c>
    </row>
    <row r="1103" spans="2:7" x14ac:dyDescent="0.25">
      <c r="B1103" s="10">
        <v>39931</v>
      </c>
      <c r="C1103" s="2">
        <v>5.7</v>
      </c>
      <c r="D1103" s="5">
        <v>8656.2999999999993</v>
      </c>
      <c r="F1103" s="16">
        <f t="shared" si="34"/>
        <v>-1.7241379310344768E-2</v>
      </c>
      <c r="G1103" s="13">
        <f t="shared" si="35"/>
        <v>-1.3751851429873617E-2</v>
      </c>
    </row>
    <row r="1104" spans="2:7" x14ac:dyDescent="0.25">
      <c r="B1104" s="10">
        <v>39932</v>
      </c>
      <c r="C1104" s="2">
        <v>5.88</v>
      </c>
      <c r="D1104" s="5">
        <v>8891.2999999999993</v>
      </c>
      <c r="F1104" s="16">
        <f t="shared" si="34"/>
        <v>3.1578947368421005E-2</v>
      </c>
      <c r="G1104" s="13">
        <f t="shared" si="35"/>
        <v>2.7147857629703225E-2</v>
      </c>
    </row>
    <row r="1105" spans="2:7" x14ac:dyDescent="0.25">
      <c r="B1105" s="10">
        <v>39933</v>
      </c>
      <c r="C1105" s="2">
        <v>6</v>
      </c>
      <c r="D1105" s="5">
        <v>9038</v>
      </c>
      <c r="F1105" s="16">
        <f t="shared" si="34"/>
        <v>2.0408163265306142E-2</v>
      </c>
      <c r="G1105" s="13">
        <f t="shared" si="35"/>
        <v>1.6499274571772488E-2</v>
      </c>
    </row>
    <row r="1106" spans="2:7" x14ac:dyDescent="0.25">
      <c r="B1106" s="10">
        <v>39937</v>
      </c>
      <c r="C1106" s="2">
        <v>6.06</v>
      </c>
      <c r="D1106" s="5">
        <v>9074.7000000000007</v>
      </c>
      <c r="F1106" s="16">
        <f t="shared" si="34"/>
        <v>9.9999999999999343E-3</v>
      </c>
      <c r="G1106" s="13">
        <f t="shared" si="35"/>
        <v>4.0606328833813592E-3</v>
      </c>
    </row>
    <row r="1107" spans="2:7" x14ac:dyDescent="0.25">
      <c r="B1107" s="10">
        <v>39938</v>
      </c>
      <c r="C1107" s="2">
        <v>6.02</v>
      </c>
      <c r="D1107" s="5">
        <v>9136.7000000000007</v>
      </c>
      <c r="F1107" s="16">
        <f t="shared" si="34"/>
        <v>-6.6006600660066068E-3</v>
      </c>
      <c r="G1107" s="13">
        <f t="shared" si="35"/>
        <v>6.8321817801139427E-3</v>
      </c>
    </row>
    <row r="1108" spans="2:7" x14ac:dyDescent="0.25">
      <c r="B1108" s="10">
        <v>39939</v>
      </c>
      <c r="C1108" s="2">
        <v>6.09</v>
      </c>
      <c r="D1108" s="5">
        <v>9229</v>
      </c>
      <c r="F1108" s="16">
        <f t="shared" si="34"/>
        <v>1.1627906976744234E-2</v>
      </c>
      <c r="G1108" s="13">
        <f t="shared" si="35"/>
        <v>1.0102115643503591E-2</v>
      </c>
    </row>
    <row r="1109" spans="2:7" x14ac:dyDescent="0.25">
      <c r="B1109" s="10">
        <v>39940</v>
      </c>
      <c r="C1109" s="2">
        <v>6.1</v>
      </c>
      <c r="D1109" s="5">
        <v>9228.9</v>
      </c>
      <c r="F1109" s="16">
        <f t="shared" si="34"/>
        <v>1.6420361247947105E-3</v>
      </c>
      <c r="G1109" s="13">
        <f t="shared" si="35"/>
        <v>-1.0835410120312472E-5</v>
      </c>
    </row>
    <row r="1110" spans="2:7" x14ac:dyDescent="0.25">
      <c r="B1110" s="10">
        <v>39941</v>
      </c>
      <c r="C1110" s="2">
        <v>6.17</v>
      </c>
      <c r="D1110" s="5">
        <v>9408.1</v>
      </c>
      <c r="F1110" s="16">
        <f t="shared" si="34"/>
        <v>1.1475409836065622E-2</v>
      </c>
      <c r="G1110" s="13">
        <f t="shared" si="35"/>
        <v>1.9417265329562651E-2</v>
      </c>
    </row>
    <row r="1111" spans="2:7" x14ac:dyDescent="0.25">
      <c r="B1111" s="10">
        <v>39944</v>
      </c>
      <c r="C1111" s="2">
        <v>6.07</v>
      </c>
      <c r="D1111" s="5">
        <v>9316.7999999999993</v>
      </c>
      <c r="F1111" s="16">
        <f t="shared" si="34"/>
        <v>-1.6207455429497513E-2</v>
      </c>
      <c r="G1111" s="13">
        <f t="shared" si="35"/>
        <v>-9.7044036521721794E-3</v>
      </c>
    </row>
    <row r="1112" spans="2:7" x14ac:dyDescent="0.25">
      <c r="B1112" s="10">
        <v>39945</v>
      </c>
      <c r="C1112" s="2">
        <v>6.07</v>
      </c>
      <c r="D1112" s="5">
        <v>9269</v>
      </c>
      <c r="F1112" s="16">
        <f t="shared" si="34"/>
        <v>0</v>
      </c>
      <c r="G1112" s="13">
        <f t="shared" si="35"/>
        <v>-5.1305169156791253E-3</v>
      </c>
    </row>
    <row r="1113" spans="2:7" x14ac:dyDescent="0.25">
      <c r="B1113" s="10">
        <v>39946</v>
      </c>
      <c r="C1113" s="2">
        <v>5.95</v>
      </c>
      <c r="D1113" s="5">
        <v>9000.6</v>
      </c>
      <c r="F1113" s="16">
        <f t="shared" si="34"/>
        <v>-1.97693574958814E-2</v>
      </c>
      <c r="G1113" s="13">
        <f t="shared" si="35"/>
        <v>-2.8956737512137194E-2</v>
      </c>
    </row>
    <row r="1114" spans="2:7" x14ac:dyDescent="0.25">
      <c r="B1114" s="10">
        <v>39947</v>
      </c>
      <c r="C1114" s="2">
        <v>5.91</v>
      </c>
      <c r="D1114" s="5">
        <v>8984.2000000000007</v>
      </c>
      <c r="F1114" s="16">
        <f t="shared" si="34"/>
        <v>-6.7226890756302577E-3</v>
      </c>
      <c r="G1114" s="13">
        <f t="shared" si="35"/>
        <v>-1.8221007488389259E-3</v>
      </c>
    </row>
    <row r="1115" spans="2:7" x14ac:dyDescent="0.25">
      <c r="B1115" s="10">
        <v>39948</v>
      </c>
      <c r="C1115" s="2">
        <v>5.91</v>
      </c>
      <c r="D1115" s="5">
        <v>8978.6</v>
      </c>
      <c r="F1115" s="16">
        <f t="shared" si="34"/>
        <v>0</v>
      </c>
      <c r="G1115" s="13">
        <f t="shared" si="35"/>
        <v>-6.2331648894730339E-4</v>
      </c>
    </row>
    <row r="1116" spans="2:7" x14ac:dyDescent="0.25">
      <c r="B1116" s="10">
        <v>39951</v>
      </c>
      <c r="C1116" s="2">
        <v>5.93</v>
      </c>
      <c r="D1116" s="5">
        <v>9159.2999999999993</v>
      </c>
      <c r="F1116" s="16">
        <f t="shared" si="34"/>
        <v>3.3840947546530582E-3</v>
      </c>
      <c r="G1116" s="13">
        <f t="shared" si="35"/>
        <v>2.0125632058449971E-2</v>
      </c>
    </row>
    <row r="1117" spans="2:7" x14ac:dyDescent="0.25">
      <c r="B1117" s="10">
        <v>39952</v>
      </c>
      <c r="C1117" s="2">
        <v>6.02</v>
      </c>
      <c r="D1117" s="5">
        <v>9341.6</v>
      </c>
      <c r="F1117" s="16">
        <f t="shared" si="34"/>
        <v>1.5177065767284968E-2</v>
      </c>
      <c r="G1117" s="13">
        <f t="shared" si="35"/>
        <v>1.9903267716965392E-2</v>
      </c>
    </row>
    <row r="1118" spans="2:7" x14ac:dyDescent="0.25">
      <c r="B1118" s="10">
        <v>39953</v>
      </c>
      <c r="C1118" s="2">
        <v>6.12</v>
      </c>
      <c r="D1118" s="5">
        <v>9389.4</v>
      </c>
      <c r="F1118" s="16">
        <f t="shared" si="34"/>
        <v>1.6611295681063211E-2</v>
      </c>
      <c r="G1118" s="13">
        <f t="shared" si="35"/>
        <v>5.1168964631325758E-3</v>
      </c>
    </row>
    <row r="1119" spans="2:7" x14ac:dyDescent="0.25">
      <c r="B1119" s="10">
        <v>39954</v>
      </c>
      <c r="C1119" s="2">
        <v>6</v>
      </c>
      <c r="D1119" s="5">
        <v>9225.2999999999993</v>
      </c>
      <c r="F1119" s="16">
        <f t="shared" si="34"/>
        <v>-1.9607843137254919E-2</v>
      </c>
      <c r="G1119" s="13">
        <f t="shared" si="35"/>
        <v>-1.7477155089782134E-2</v>
      </c>
    </row>
    <row r="1120" spans="2:7" x14ac:dyDescent="0.25">
      <c r="B1120" s="10">
        <v>39955</v>
      </c>
      <c r="C1120" s="2">
        <v>6.04</v>
      </c>
      <c r="D1120" s="5">
        <v>9308.6</v>
      </c>
      <c r="F1120" s="16">
        <f t="shared" si="34"/>
        <v>6.6666666666666723E-3</v>
      </c>
      <c r="G1120" s="13">
        <f t="shared" si="35"/>
        <v>9.0295166552850428E-3</v>
      </c>
    </row>
    <row r="1121" spans="2:7" x14ac:dyDescent="0.25">
      <c r="B1121" s="10">
        <v>39958</v>
      </c>
      <c r="C1121" s="2">
        <v>6.07</v>
      </c>
      <c r="D1121" s="5">
        <v>9347.4</v>
      </c>
      <c r="F1121" s="16">
        <f t="shared" si="34"/>
        <v>4.966887417218584E-3</v>
      </c>
      <c r="G1121" s="13">
        <f t="shared" si="35"/>
        <v>4.1681885568183473E-3</v>
      </c>
    </row>
    <row r="1122" spans="2:7" x14ac:dyDescent="0.25">
      <c r="B1122" s="10">
        <v>39959</v>
      </c>
      <c r="C1122" s="2">
        <v>6.1</v>
      </c>
      <c r="D1122" s="5">
        <v>9405.7000000000007</v>
      </c>
      <c r="F1122" s="16">
        <f t="shared" si="34"/>
        <v>4.9423393739702406E-3</v>
      </c>
      <c r="G1122" s="13">
        <f t="shared" si="35"/>
        <v>6.2370284785075092E-3</v>
      </c>
    </row>
    <row r="1123" spans="2:7" x14ac:dyDescent="0.25">
      <c r="B1123" s="10">
        <v>39960</v>
      </c>
      <c r="C1123" s="2">
        <v>6.12</v>
      </c>
      <c r="D1123" s="5">
        <v>9510.7999999999993</v>
      </c>
      <c r="F1123" s="16">
        <f t="shared" si="34"/>
        <v>3.2786885245902398E-3</v>
      </c>
      <c r="G1123" s="13">
        <f t="shared" si="35"/>
        <v>1.117407529476791E-2</v>
      </c>
    </row>
    <row r="1124" spans="2:7" x14ac:dyDescent="0.25">
      <c r="B1124" s="10">
        <v>39961</v>
      </c>
      <c r="C1124" s="2">
        <v>6.06</v>
      </c>
      <c r="D1124" s="5">
        <v>9435.5</v>
      </c>
      <c r="F1124" s="16">
        <f t="shared" si="34"/>
        <v>-9.8039215686275324E-3</v>
      </c>
      <c r="G1124" s="13">
        <f t="shared" si="35"/>
        <v>-7.9173150523614497E-3</v>
      </c>
    </row>
    <row r="1125" spans="2:7" x14ac:dyDescent="0.25">
      <c r="B1125" s="10">
        <v>39962</v>
      </c>
      <c r="C1125" s="2">
        <v>6.03</v>
      </c>
      <c r="D1125" s="5">
        <v>9424.2999999999993</v>
      </c>
      <c r="F1125" s="16">
        <f t="shared" si="34"/>
        <v>-4.9504950495048456E-3</v>
      </c>
      <c r="G1125" s="13">
        <f t="shared" si="35"/>
        <v>-1.1870065179376533E-3</v>
      </c>
    </row>
    <row r="1126" spans="2:7" x14ac:dyDescent="0.25">
      <c r="B1126" s="10">
        <v>39965</v>
      </c>
      <c r="C1126" s="2">
        <v>6.12</v>
      </c>
      <c r="D1126" s="5">
        <v>9630.9</v>
      </c>
      <c r="F1126" s="16">
        <f t="shared" si="34"/>
        <v>1.4925373134328334E-2</v>
      </c>
      <c r="G1126" s="13">
        <f t="shared" si="35"/>
        <v>2.192205256623838E-2</v>
      </c>
    </row>
    <row r="1127" spans="2:7" x14ac:dyDescent="0.25">
      <c r="B1127" s="10">
        <v>39966</v>
      </c>
      <c r="C1127" s="2">
        <v>6.19</v>
      </c>
      <c r="D1127" s="5">
        <v>9664.7999999999993</v>
      </c>
      <c r="F1127" s="16">
        <f t="shared" si="34"/>
        <v>1.1437908496732072E-2</v>
      </c>
      <c r="G1127" s="13">
        <f t="shared" si="35"/>
        <v>3.5199202566737935E-3</v>
      </c>
    </row>
    <row r="1128" spans="2:7" x14ac:dyDescent="0.25">
      <c r="B1128" s="10">
        <v>39967</v>
      </c>
      <c r="C1128" s="2">
        <v>6.08</v>
      </c>
      <c r="D1128" s="5">
        <v>9464.7999999999993</v>
      </c>
      <c r="F1128" s="16">
        <f t="shared" si="34"/>
        <v>-1.7770597738287611E-2</v>
      </c>
      <c r="G1128" s="13">
        <f t="shared" si="35"/>
        <v>-2.0693651187815579E-2</v>
      </c>
    </row>
    <row r="1129" spans="2:7" x14ac:dyDescent="0.25">
      <c r="B1129" s="10">
        <v>39968</v>
      </c>
      <c r="C1129" s="2">
        <v>6.06</v>
      </c>
      <c r="D1129" s="5">
        <v>9454.6</v>
      </c>
      <c r="F1129" s="16">
        <f t="shared" si="34"/>
        <v>-3.289473684210602E-3</v>
      </c>
      <c r="G1129" s="13">
        <f t="shared" si="35"/>
        <v>-1.0776772884793034E-3</v>
      </c>
    </row>
    <row r="1130" spans="2:7" x14ac:dyDescent="0.25">
      <c r="B1130" s="10">
        <v>39969</v>
      </c>
      <c r="C1130" s="2">
        <v>6.01</v>
      </c>
      <c r="D1130" s="5">
        <v>9519</v>
      </c>
      <c r="F1130" s="16">
        <f t="shared" si="34"/>
        <v>-8.2508250825082223E-3</v>
      </c>
      <c r="G1130" s="13">
        <f t="shared" si="35"/>
        <v>6.8114991644278589E-3</v>
      </c>
    </row>
    <row r="1131" spans="2:7" x14ac:dyDescent="0.25">
      <c r="B1131" s="10">
        <v>39972</v>
      </c>
      <c r="C1131" s="2">
        <v>5.95</v>
      </c>
      <c r="D1131" s="5">
        <v>9396.2000000000007</v>
      </c>
      <c r="F1131" s="16">
        <f t="shared" si="34"/>
        <v>-9.9833610648917825E-3</v>
      </c>
      <c r="G1131" s="13">
        <f t="shared" si="35"/>
        <v>-1.2900514759953701E-2</v>
      </c>
    </row>
    <row r="1132" spans="2:7" x14ac:dyDescent="0.25">
      <c r="B1132" s="10">
        <v>39973</v>
      </c>
      <c r="C1132" s="2">
        <v>6.01</v>
      </c>
      <c r="D1132" s="5">
        <v>9497.7000000000007</v>
      </c>
      <c r="F1132" s="16">
        <f t="shared" si="34"/>
        <v>1.0084033613445313E-2</v>
      </c>
      <c r="G1132" s="13">
        <f t="shared" si="35"/>
        <v>1.0802239203082096E-2</v>
      </c>
    </row>
    <row r="1133" spans="2:7" x14ac:dyDescent="0.25">
      <c r="B1133" s="10">
        <v>39974</v>
      </c>
      <c r="C1133" s="2">
        <v>6.04</v>
      </c>
      <c r="D1133" s="5">
        <v>9627.6</v>
      </c>
      <c r="F1133" s="16">
        <f t="shared" si="34"/>
        <v>4.991680532445965E-3</v>
      </c>
      <c r="G1133" s="13">
        <f t="shared" si="35"/>
        <v>1.3676995483116926E-2</v>
      </c>
    </row>
    <row r="1134" spans="2:7" x14ac:dyDescent="0.25">
      <c r="B1134" s="10">
        <v>39975</v>
      </c>
      <c r="C1134" s="2">
        <v>6.04</v>
      </c>
      <c r="D1134" s="5">
        <v>9708.4</v>
      </c>
      <c r="F1134" s="16">
        <f t="shared" si="34"/>
        <v>0</v>
      </c>
      <c r="G1134" s="13">
        <f t="shared" si="35"/>
        <v>8.3925381195728184E-3</v>
      </c>
    </row>
    <row r="1135" spans="2:7" x14ac:dyDescent="0.25">
      <c r="B1135" s="10">
        <v>39976</v>
      </c>
      <c r="C1135" s="2">
        <v>6.05</v>
      </c>
      <c r="D1135" s="5">
        <v>9714.4</v>
      </c>
      <c r="F1135" s="16">
        <f t="shared" si="34"/>
        <v>1.6556291390728123E-3</v>
      </c>
      <c r="G1135" s="13">
        <f t="shared" si="35"/>
        <v>6.1802150714844874E-4</v>
      </c>
    </row>
    <row r="1136" spans="2:7" x14ac:dyDescent="0.25">
      <c r="B1136" s="10">
        <v>39979</v>
      </c>
      <c r="C1136" s="2">
        <v>5.97</v>
      </c>
      <c r="D1136" s="5">
        <v>9518.7000000000007</v>
      </c>
      <c r="F1136" s="16">
        <f t="shared" si="34"/>
        <v>-1.322314049586778E-2</v>
      </c>
      <c r="G1136" s="13">
        <f t="shared" si="35"/>
        <v>-2.0145351231161873E-2</v>
      </c>
    </row>
    <row r="1137" spans="2:7" x14ac:dyDescent="0.25">
      <c r="B1137" s="10">
        <v>39980</v>
      </c>
      <c r="C1137" s="2">
        <v>5.91</v>
      </c>
      <c r="D1137" s="5">
        <v>9497.9</v>
      </c>
      <c r="F1137" s="16">
        <f t="shared" si="34"/>
        <v>-1.0050251256281341E-2</v>
      </c>
      <c r="G1137" s="13">
        <f t="shared" si="35"/>
        <v>-2.1851723449631873E-3</v>
      </c>
    </row>
    <row r="1138" spans="2:7" x14ac:dyDescent="0.25">
      <c r="B1138" s="10">
        <v>39981</v>
      </c>
      <c r="C1138" s="2">
        <v>5.55</v>
      </c>
      <c r="D1138" s="5">
        <v>9283.2000000000007</v>
      </c>
      <c r="F1138" s="16">
        <f t="shared" si="34"/>
        <v>-6.0913705583756396E-2</v>
      </c>
      <c r="G1138" s="13">
        <f t="shared" si="35"/>
        <v>-2.2604996894050149E-2</v>
      </c>
    </row>
    <row r="1139" spans="2:7" x14ac:dyDescent="0.25">
      <c r="B1139" s="10">
        <v>39982</v>
      </c>
      <c r="C1139" s="2">
        <v>5.6</v>
      </c>
      <c r="D1139" s="5">
        <v>9384</v>
      </c>
      <c r="F1139" s="16">
        <f t="shared" si="34"/>
        <v>9.0090090090089777E-3</v>
      </c>
      <c r="G1139" s="13">
        <f t="shared" si="35"/>
        <v>1.0858324715615226E-2</v>
      </c>
    </row>
    <row r="1140" spans="2:7" x14ac:dyDescent="0.25">
      <c r="B1140" s="10">
        <v>39983</v>
      </c>
      <c r="C1140" s="2">
        <v>5.63</v>
      </c>
      <c r="D1140" s="5">
        <v>9580.9</v>
      </c>
      <c r="F1140" s="16">
        <f t="shared" si="34"/>
        <v>5.3571428571429023E-3</v>
      </c>
      <c r="G1140" s="13">
        <f t="shared" si="35"/>
        <v>2.0982523444160232E-2</v>
      </c>
    </row>
    <row r="1141" spans="2:7" x14ac:dyDescent="0.25">
      <c r="B1141" s="10">
        <v>39986</v>
      </c>
      <c r="C1141" s="2">
        <v>5.54</v>
      </c>
      <c r="D1141" s="5">
        <v>9338.5</v>
      </c>
      <c r="F1141" s="16">
        <f t="shared" si="34"/>
        <v>-1.598579040852573E-2</v>
      </c>
      <c r="G1141" s="13">
        <f t="shared" si="35"/>
        <v>-2.5300337129079694E-2</v>
      </c>
    </row>
    <row r="1142" spans="2:7" x14ac:dyDescent="0.25">
      <c r="B1142" s="10">
        <v>39987</v>
      </c>
      <c r="C1142" s="2">
        <v>5.64</v>
      </c>
      <c r="D1142" s="5">
        <v>9348.7000000000007</v>
      </c>
      <c r="F1142" s="16">
        <f t="shared" si="34"/>
        <v>1.8050541516245425E-2</v>
      </c>
      <c r="G1142" s="13">
        <f t="shared" si="35"/>
        <v>1.0922525030787307E-3</v>
      </c>
    </row>
    <row r="1143" spans="2:7" x14ac:dyDescent="0.25">
      <c r="B1143" s="10">
        <v>39988</v>
      </c>
      <c r="C1143" s="2">
        <v>5.76</v>
      </c>
      <c r="D1143" s="5">
        <v>9617.6</v>
      </c>
      <c r="F1143" s="16">
        <f t="shared" si="34"/>
        <v>2.1276595744680871E-2</v>
      </c>
      <c r="G1143" s="13">
        <f t="shared" si="35"/>
        <v>2.8763357472161865E-2</v>
      </c>
    </row>
    <row r="1144" spans="2:7" x14ac:dyDescent="0.25">
      <c r="B1144" s="10">
        <v>39989</v>
      </c>
      <c r="C1144" s="2">
        <v>5.73</v>
      </c>
      <c r="D1144" s="5">
        <v>9667.2000000000007</v>
      </c>
      <c r="F1144" s="16">
        <f t="shared" si="34"/>
        <v>-5.2083333333332229E-3</v>
      </c>
      <c r="G1144" s="13">
        <f t="shared" si="35"/>
        <v>5.1572117784062926E-3</v>
      </c>
    </row>
    <row r="1145" spans="2:7" x14ac:dyDescent="0.25">
      <c r="B1145" s="10">
        <v>39990</v>
      </c>
      <c r="C1145" s="2">
        <v>5.72</v>
      </c>
      <c r="D1145" s="5">
        <v>9686.9</v>
      </c>
      <c r="F1145" s="16">
        <f t="shared" si="34"/>
        <v>-1.745200698080397E-3</v>
      </c>
      <c r="G1145" s="13">
        <f t="shared" si="35"/>
        <v>2.0378186031114395E-3</v>
      </c>
    </row>
    <row r="1146" spans="2:7" x14ac:dyDescent="0.25">
      <c r="B1146" s="10">
        <v>39993</v>
      </c>
      <c r="C1146" s="2">
        <v>5.82</v>
      </c>
      <c r="D1146" s="5">
        <v>9845.7000000000007</v>
      </c>
      <c r="F1146" s="16">
        <f t="shared" si="34"/>
        <v>1.7482517482517577E-2</v>
      </c>
      <c r="G1146" s="13">
        <f t="shared" si="35"/>
        <v>1.6393273389835872E-2</v>
      </c>
    </row>
    <row r="1147" spans="2:7" x14ac:dyDescent="0.25">
      <c r="B1147" s="10">
        <v>39994</v>
      </c>
      <c r="C1147" s="2">
        <v>5.78</v>
      </c>
      <c r="D1147" s="5">
        <v>9787.7999999999993</v>
      </c>
      <c r="F1147" s="16">
        <f t="shared" si="34"/>
        <v>-6.8728522336769819E-3</v>
      </c>
      <c r="G1147" s="13">
        <f t="shared" si="35"/>
        <v>-5.8807398153510109E-3</v>
      </c>
    </row>
    <row r="1148" spans="2:7" x14ac:dyDescent="0.25">
      <c r="B1148" s="10">
        <v>39995</v>
      </c>
      <c r="C1148" s="2">
        <v>5.65</v>
      </c>
      <c r="D1148" s="5">
        <v>9903.7000000000007</v>
      </c>
      <c r="F1148" s="16">
        <f t="shared" si="34"/>
        <v>-2.2491349480968838E-2</v>
      </c>
      <c r="G1148" s="13">
        <f t="shared" si="35"/>
        <v>1.184127178732723E-2</v>
      </c>
    </row>
    <row r="1149" spans="2:7" x14ac:dyDescent="0.25">
      <c r="B1149" s="10">
        <v>39996</v>
      </c>
      <c r="C1149" s="2">
        <v>5.49</v>
      </c>
      <c r="D1149" s="5">
        <v>9643.5</v>
      </c>
      <c r="F1149" s="16">
        <f t="shared" si="34"/>
        <v>-2.8318584070796484E-2</v>
      </c>
      <c r="G1149" s="13">
        <f t="shared" si="35"/>
        <v>-2.6273009077415584E-2</v>
      </c>
    </row>
    <row r="1150" spans="2:7" x14ac:dyDescent="0.25">
      <c r="B1150" s="10">
        <v>39997</v>
      </c>
      <c r="C1150" s="2">
        <v>5.52</v>
      </c>
      <c r="D1150" s="5">
        <v>9707.7999999999993</v>
      </c>
      <c r="F1150" s="16">
        <f t="shared" si="34"/>
        <v>5.4644808743168228E-3</v>
      </c>
      <c r="G1150" s="13">
        <f t="shared" si="35"/>
        <v>6.6677036345724342E-3</v>
      </c>
    </row>
    <row r="1151" spans="2:7" x14ac:dyDescent="0.25">
      <c r="B1151" s="10">
        <v>40000</v>
      </c>
      <c r="C1151" s="2">
        <v>5.46</v>
      </c>
      <c r="D1151" s="5">
        <v>9569</v>
      </c>
      <c r="F1151" s="16">
        <f t="shared" si="34"/>
        <v>-1.0869565217391235E-2</v>
      </c>
      <c r="G1151" s="13">
        <f t="shared" si="35"/>
        <v>-1.4297781165660529E-2</v>
      </c>
    </row>
    <row r="1152" spans="2:7" x14ac:dyDescent="0.25">
      <c r="B1152" s="10">
        <v>40001</v>
      </c>
      <c r="C1152" s="2">
        <v>5.37</v>
      </c>
      <c r="D1152" s="5">
        <v>9520</v>
      </c>
      <c r="F1152" s="16">
        <f t="shared" si="34"/>
        <v>-1.6483516483516456E-2</v>
      </c>
      <c r="G1152" s="13">
        <f t="shared" si="35"/>
        <v>-5.1207022677395757E-3</v>
      </c>
    </row>
    <row r="1153" spans="2:7" x14ac:dyDescent="0.25">
      <c r="B1153" s="10">
        <v>40002</v>
      </c>
      <c r="C1153" s="2">
        <v>5.25</v>
      </c>
      <c r="D1153" s="5">
        <v>9360.6</v>
      </c>
      <c r="F1153" s="16">
        <f t="shared" si="34"/>
        <v>-2.2346368715083817E-2</v>
      </c>
      <c r="G1153" s="13">
        <f t="shared" si="35"/>
        <v>-1.674369747899156E-2</v>
      </c>
    </row>
    <row r="1154" spans="2:7" x14ac:dyDescent="0.25">
      <c r="B1154" s="10">
        <v>40003</v>
      </c>
      <c r="C1154" s="2">
        <v>5.31</v>
      </c>
      <c r="D1154" s="5">
        <v>9443.1</v>
      </c>
      <c r="F1154" s="16">
        <f t="shared" si="34"/>
        <v>1.1428571428571354E-2</v>
      </c>
      <c r="G1154" s="13">
        <f t="shared" si="35"/>
        <v>8.8135375937439912E-3</v>
      </c>
    </row>
    <row r="1155" spans="2:7" x14ac:dyDescent="0.25">
      <c r="B1155" s="10">
        <v>40004</v>
      </c>
      <c r="C1155" s="2">
        <v>5.38</v>
      </c>
      <c r="D1155" s="5">
        <v>9344.9</v>
      </c>
      <c r="F1155" s="16">
        <f t="shared" si="34"/>
        <v>1.3182674199623406E-2</v>
      </c>
      <c r="G1155" s="13">
        <f t="shared" si="35"/>
        <v>-1.0399127405195404E-2</v>
      </c>
    </row>
    <row r="1156" spans="2:7" x14ac:dyDescent="0.25">
      <c r="B1156" s="10">
        <v>40007</v>
      </c>
      <c r="C1156" s="2">
        <v>5.51</v>
      </c>
      <c r="D1156" s="5">
        <v>9567.4</v>
      </c>
      <c r="F1156" s="16">
        <f t="shared" si="34"/>
        <v>2.4163568773234181E-2</v>
      </c>
      <c r="G1156" s="13">
        <f t="shared" si="35"/>
        <v>2.3809778595811619E-2</v>
      </c>
    </row>
    <row r="1157" spans="2:7" x14ac:dyDescent="0.25">
      <c r="B1157" s="10">
        <v>40008</v>
      </c>
      <c r="C1157" s="2">
        <v>5.53</v>
      </c>
      <c r="D1157" s="5">
        <v>9634</v>
      </c>
      <c r="F1157" s="16">
        <f t="shared" si="34"/>
        <v>3.6297640653358372E-3</v>
      </c>
      <c r="G1157" s="13">
        <f t="shared" si="35"/>
        <v>6.9611388674039303E-3</v>
      </c>
    </row>
    <row r="1158" spans="2:7" x14ac:dyDescent="0.25">
      <c r="B1158" s="10">
        <v>40009</v>
      </c>
      <c r="C1158" s="2">
        <v>5.62</v>
      </c>
      <c r="D1158" s="5">
        <v>9905.2999999999993</v>
      </c>
      <c r="F1158" s="16">
        <f t="shared" si="34"/>
        <v>1.6274864376130172E-2</v>
      </c>
      <c r="G1158" s="13">
        <f t="shared" si="35"/>
        <v>2.8160680921735445E-2</v>
      </c>
    </row>
    <row r="1159" spans="2:7" x14ac:dyDescent="0.25">
      <c r="B1159" s="10">
        <v>40010</v>
      </c>
      <c r="C1159" s="2">
        <v>5.63</v>
      </c>
      <c r="D1159" s="5">
        <v>9997.6</v>
      </c>
      <c r="F1159" s="16">
        <f t="shared" si="34"/>
        <v>1.7793594306049442E-3</v>
      </c>
      <c r="G1159" s="13">
        <f t="shared" si="35"/>
        <v>9.3182437684876888E-3</v>
      </c>
    </row>
    <row r="1160" spans="2:7" x14ac:dyDescent="0.25">
      <c r="B1160" s="10">
        <v>40011</v>
      </c>
      <c r="C1160" s="2">
        <v>5.63</v>
      </c>
      <c r="D1160" s="5">
        <v>10041.9</v>
      </c>
      <c r="F1160" s="16">
        <f t="shared" ref="F1160:F1223" si="36">(C1160-C1159)/C1159</f>
        <v>0</v>
      </c>
      <c r="G1160" s="13">
        <f t="shared" ref="G1160:G1223" si="37">(D1160-D1159)/D1159</f>
        <v>4.4310634552291823E-3</v>
      </c>
    </row>
    <row r="1161" spans="2:7" x14ac:dyDescent="0.25">
      <c r="B1161" s="10">
        <v>40014</v>
      </c>
      <c r="C1161" s="2">
        <v>5.69</v>
      </c>
      <c r="D1161" s="5">
        <v>10142.799999999999</v>
      </c>
      <c r="F1161" s="16">
        <f t="shared" si="36"/>
        <v>1.0657193605683925E-2</v>
      </c>
      <c r="G1161" s="13">
        <f t="shared" si="37"/>
        <v>1.0047899301924899E-2</v>
      </c>
    </row>
    <row r="1162" spans="2:7" x14ac:dyDescent="0.25">
      <c r="B1162" s="10">
        <v>40015</v>
      </c>
      <c r="C1162" s="2">
        <v>5.69</v>
      </c>
      <c r="D1162" s="5">
        <v>10122.200000000001</v>
      </c>
      <c r="F1162" s="16">
        <f t="shared" si="36"/>
        <v>0</v>
      </c>
      <c r="G1162" s="13">
        <f t="shared" si="37"/>
        <v>-2.0309973577314496E-3</v>
      </c>
    </row>
    <row r="1163" spans="2:7" x14ac:dyDescent="0.25">
      <c r="B1163" s="10">
        <v>40016</v>
      </c>
      <c r="C1163" s="2">
        <v>5.66</v>
      </c>
      <c r="D1163" s="5">
        <v>10153.4</v>
      </c>
      <c r="F1163" s="16">
        <f t="shared" si="36"/>
        <v>-5.2724077328647184E-3</v>
      </c>
      <c r="G1163" s="13">
        <f t="shared" si="37"/>
        <v>3.0823338799864561E-3</v>
      </c>
    </row>
    <row r="1164" spans="2:7" x14ac:dyDescent="0.25">
      <c r="B1164" s="10">
        <v>40017</v>
      </c>
      <c r="C1164" s="2">
        <v>5.73</v>
      </c>
      <c r="D1164" s="5">
        <v>10369.799999999999</v>
      </c>
      <c r="F1164" s="16">
        <f t="shared" si="36"/>
        <v>1.2367491166077788E-2</v>
      </c>
      <c r="G1164" s="13">
        <f t="shared" si="37"/>
        <v>2.1313057694959288E-2</v>
      </c>
    </row>
    <row r="1165" spans="2:7" x14ac:dyDescent="0.25">
      <c r="B1165" s="10">
        <v>40018</v>
      </c>
      <c r="C1165" s="2">
        <v>5.78</v>
      </c>
      <c r="D1165" s="5">
        <v>10438.6</v>
      </c>
      <c r="F1165" s="16">
        <f t="shared" si="36"/>
        <v>8.7260034904013649E-3</v>
      </c>
      <c r="G1165" s="13">
        <f t="shared" si="37"/>
        <v>6.634650620069924E-3</v>
      </c>
    </row>
    <row r="1166" spans="2:7" x14ac:dyDescent="0.25">
      <c r="B1166" s="10">
        <v>40021</v>
      </c>
      <c r="C1166" s="2">
        <v>5.87</v>
      </c>
      <c r="D1166" s="5">
        <v>10591.7</v>
      </c>
      <c r="F1166" s="16">
        <f t="shared" si="36"/>
        <v>1.5570934256055338E-2</v>
      </c>
      <c r="G1166" s="13">
        <f t="shared" si="37"/>
        <v>1.4666717759086501E-2</v>
      </c>
    </row>
    <row r="1167" spans="2:7" x14ac:dyDescent="0.25">
      <c r="B1167" s="10">
        <v>40022</v>
      </c>
      <c r="C1167" s="2">
        <v>5.88</v>
      </c>
      <c r="D1167" s="5">
        <v>10664</v>
      </c>
      <c r="F1167" s="16">
        <f t="shared" si="36"/>
        <v>1.7035775127767949E-3</v>
      </c>
      <c r="G1167" s="13">
        <f t="shared" si="37"/>
        <v>6.8260996818262669E-3</v>
      </c>
    </row>
    <row r="1168" spans="2:7" x14ac:dyDescent="0.25">
      <c r="B1168" s="10">
        <v>40023</v>
      </c>
      <c r="C1168" s="2">
        <v>5.89</v>
      </c>
      <c r="D1168" s="5">
        <v>10661.6</v>
      </c>
      <c r="F1168" s="16">
        <f t="shared" si="36"/>
        <v>1.7006802721088073E-3</v>
      </c>
      <c r="G1168" s="13">
        <f t="shared" si="37"/>
        <v>-2.2505626406598239E-4</v>
      </c>
    </row>
    <row r="1169" spans="2:7" x14ac:dyDescent="0.25">
      <c r="B1169" s="10">
        <v>40024</v>
      </c>
      <c r="C1169" s="2">
        <v>6.04</v>
      </c>
      <c r="D1169" s="5">
        <v>10874.4</v>
      </c>
      <c r="F1169" s="16">
        <f t="shared" si="36"/>
        <v>2.5466893039049299E-2</v>
      </c>
      <c r="G1169" s="13">
        <f t="shared" si="37"/>
        <v>1.9959480753357777E-2</v>
      </c>
    </row>
    <row r="1170" spans="2:7" x14ac:dyDescent="0.25">
      <c r="B1170" s="10">
        <v>40025</v>
      </c>
      <c r="C1170" s="2">
        <v>6.02</v>
      </c>
      <c r="D1170" s="5">
        <v>10855.1</v>
      </c>
      <c r="F1170" s="16">
        <f t="shared" si="36"/>
        <v>-3.3112582781457717E-3</v>
      </c>
      <c r="G1170" s="13">
        <f t="shared" si="37"/>
        <v>-1.7748105642609497E-3</v>
      </c>
    </row>
    <row r="1171" spans="2:7" x14ac:dyDescent="0.25">
      <c r="B1171" s="10">
        <v>40028</v>
      </c>
      <c r="C1171" s="2">
        <v>6.07</v>
      </c>
      <c r="D1171" s="5">
        <v>10901</v>
      </c>
      <c r="F1171" s="16">
        <f t="shared" si="36"/>
        <v>8.3056478405316801E-3</v>
      </c>
      <c r="G1171" s="13">
        <f t="shared" si="37"/>
        <v>4.2284271909056237E-3</v>
      </c>
    </row>
    <row r="1172" spans="2:7" x14ac:dyDescent="0.25">
      <c r="B1172" s="10">
        <v>40029</v>
      </c>
      <c r="C1172" s="2">
        <v>6.09</v>
      </c>
      <c r="D1172" s="5">
        <v>10876.8</v>
      </c>
      <c r="F1172" s="16">
        <f t="shared" si="36"/>
        <v>3.2948929159801604E-3</v>
      </c>
      <c r="G1172" s="13">
        <f t="shared" si="37"/>
        <v>-2.2199798183653542E-3</v>
      </c>
    </row>
    <row r="1173" spans="2:7" x14ac:dyDescent="0.25">
      <c r="B1173" s="10">
        <v>40030</v>
      </c>
      <c r="C1173" s="2">
        <v>5.96</v>
      </c>
      <c r="D1173" s="5">
        <v>10704.4</v>
      </c>
      <c r="F1173" s="16">
        <f t="shared" si="36"/>
        <v>-2.1346469622331676E-2</v>
      </c>
      <c r="G1173" s="13">
        <f t="shared" si="37"/>
        <v>-1.5850250073551012E-2</v>
      </c>
    </row>
    <row r="1174" spans="2:7" x14ac:dyDescent="0.25">
      <c r="B1174" s="10">
        <v>40031</v>
      </c>
      <c r="C1174" s="2">
        <v>6</v>
      </c>
      <c r="D1174" s="5">
        <v>10776</v>
      </c>
      <c r="F1174" s="16">
        <f t="shared" si="36"/>
        <v>6.7114093959731603E-3</v>
      </c>
      <c r="G1174" s="13">
        <f t="shared" si="37"/>
        <v>6.6888382347446255E-3</v>
      </c>
    </row>
    <row r="1175" spans="2:7" x14ac:dyDescent="0.25">
      <c r="B1175" s="10">
        <v>40032</v>
      </c>
      <c r="C1175" s="2">
        <v>6.04</v>
      </c>
      <c r="D1175" s="5">
        <v>10947.6</v>
      </c>
      <c r="F1175" s="16">
        <f t="shared" si="36"/>
        <v>6.6666666666666723E-3</v>
      </c>
      <c r="G1175" s="13">
        <f t="shared" si="37"/>
        <v>1.5924276169265068E-2</v>
      </c>
    </row>
    <row r="1176" spans="2:7" x14ac:dyDescent="0.25">
      <c r="B1176" s="10">
        <v>40035</v>
      </c>
      <c r="C1176" s="2">
        <v>6.01</v>
      </c>
      <c r="D1176" s="5">
        <v>10923</v>
      </c>
      <c r="F1176" s="16">
        <f t="shared" si="36"/>
        <v>-4.966887417218584E-3</v>
      </c>
      <c r="G1176" s="13">
        <f t="shared" si="37"/>
        <v>-2.2470678504878114E-3</v>
      </c>
    </row>
    <row r="1177" spans="2:7" x14ac:dyDescent="0.25">
      <c r="B1177" s="10">
        <v>40036</v>
      </c>
      <c r="C1177" s="2">
        <v>5.96</v>
      </c>
      <c r="D1177" s="5">
        <v>10831.9</v>
      </c>
      <c r="F1177" s="16">
        <f t="shared" si="36"/>
        <v>-8.3194675540765092E-3</v>
      </c>
      <c r="G1177" s="13">
        <f t="shared" si="37"/>
        <v>-8.3401995788703071E-3</v>
      </c>
    </row>
    <row r="1178" spans="2:7" x14ac:dyDescent="0.25">
      <c r="B1178" s="10">
        <v>40037</v>
      </c>
      <c r="C1178" s="2">
        <v>6.06</v>
      </c>
      <c r="D1178" s="5">
        <v>10933.8</v>
      </c>
      <c r="F1178" s="16">
        <f t="shared" si="36"/>
        <v>1.6778523489932827E-2</v>
      </c>
      <c r="G1178" s="13">
        <f t="shared" si="37"/>
        <v>9.4073985173422619E-3</v>
      </c>
    </row>
    <row r="1179" spans="2:7" x14ac:dyDescent="0.25">
      <c r="B1179" s="10">
        <v>40038</v>
      </c>
      <c r="C1179" s="2">
        <v>6.1</v>
      </c>
      <c r="D1179" s="5">
        <v>11046.8</v>
      </c>
      <c r="F1179" s="16">
        <f t="shared" si="36"/>
        <v>6.6006600660066068E-3</v>
      </c>
      <c r="G1179" s="13">
        <f t="shared" si="37"/>
        <v>1.0334924728822551E-2</v>
      </c>
    </row>
    <row r="1180" spans="2:7" x14ac:dyDescent="0.25">
      <c r="B1180" s="10">
        <v>40039</v>
      </c>
      <c r="C1180" s="2">
        <v>6.05</v>
      </c>
      <c r="D1180" s="5">
        <v>10901.9</v>
      </c>
      <c r="F1180" s="16">
        <f t="shared" si="36"/>
        <v>-8.1967213114753808E-3</v>
      </c>
      <c r="G1180" s="13">
        <f t="shared" si="37"/>
        <v>-1.3116920737227039E-2</v>
      </c>
    </row>
    <row r="1181" spans="2:7" x14ac:dyDescent="0.25">
      <c r="B1181" s="10">
        <v>40042</v>
      </c>
      <c r="C1181" s="2">
        <v>5.93</v>
      </c>
      <c r="D1181" s="5">
        <v>10598.5</v>
      </c>
      <c r="F1181" s="16">
        <f t="shared" si="36"/>
        <v>-1.9834710743801671E-2</v>
      </c>
      <c r="G1181" s="13">
        <f t="shared" si="37"/>
        <v>-2.7830011282436975E-2</v>
      </c>
    </row>
    <row r="1182" spans="2:7" x14ac:dyDescent="0.25">
      <c r="B1182" s="10">
        <v>40043</v>
      </c>
      <c r="C1182" s="2">
        <v>5.94</v>
      </c>
      <c r="D1182" s="5">
        <v>10708.3</v>
      </c>
      <c r="F1182" s="16">
        <f t="shared" si="36"/>
        <v>1.6863406408095575E-3</v>
      </c>
      <c r="G1182" s="13">
        <f t="shared" si="37"/>
        <v>1.0359956597631672E-2</v>
      </c>
    </row>
    <row r="1183" spans="2:7" x14ac:dyDescent="0.25">
      <c r="B1183" s="10">
        <v>40044</v>
      </c>
      <c r="C1183" s="2">
        <v>5.96</v>
      </c>
      <c r="D1183" s="5">
        <v>10695.5</v>
      </c>
      <c r="F1183" s="16">
        <f t="shared" si="36"/>
        <v>3.3670033670032949E-3</v>
      </c>
      <c r="G1183" s="13">
        <f t="shared" si="37"/>
        <v>-1.1953344601850222E-3</v>
      </c>
    </row>
    <row r="1184" spans="2:7" x14ac:dyDescent="0.25">
      <c r="B1184" s="10">
        <v>40045</v>
      </c>
      <c r="C1184" s="2">
        <v>6.05</v>
      </c>
      <c r="D1184" s="5">
        <v>10892.5</v>
      </c>
      <c r="F1184" s="16">
        <f t="shared" si="36"/>
        <v>1.5100671140939574E-2</v>
      </c>
      <c r="G1184" s="13">
        <f t="shared" si="37"/>
        <v>1.8418961245383572E-2</v>
      </c>
    </row>
    <row r="1185" spans="2:7" x14ac:dyDescent="0.25">
      <c r="B1185" s="10">
        <v>40046</v>
      </c>
      <c r="C1185" s="2">
        <v>6.19</v>
      </c>
      <c r="D1185" s="5">
        <v>11161</v>
      </c>
      <c r="F1185" s="16">
        <f t="shared" si="36"/>
        <v>2.3140495867768691E-2</v>
      </c>
      <c r="G1185" s="13">
        <f t="shared" si="37"/>
        <v>2.464998852421391E-2</v>
      </c>
    </row>
    <row r="1186" spans="2:7" x14ac:dyDescent="0.25">
      <c r="B1186" s="10">
        <v>40049</v>
      </c>
      <c r="C1186" s="2">
        <v>6.24</v>
      </c>
      <c r="D1186" s="5">
        <v>11303.8</v>
      </c>
      <c r="F1186" s="16">
        <f t="shared" si="36"/>
        <v>8.0775444264943163E-3</v>
      </c>
      <c r="G1186" s="13">
        <f t="shared" si="37"/>
        <v>1.2794552459456973E-2</v>
      </c>
    </row>
    <row r="1187" spans="2:7" x14ac:dyDescent="0.25">
      <c r="B1187" s="10">
        <v>40050</v>
      </c>
      <c r="C1187" s="2">
        <v>6.29</v>
      </c>
      <c r="D1187" s="5">
        <v>11427.8</v>
      </c>
      <c r="F1187" s="16">
        <f t="shared" si="36"/>
        <v>8.0128205128204844E-3</v>
      </c>
      <c r="G1187" s="13">
        <f t="shared" si="37"/>
        <v>1.0969762380792301E-2</v>
      </c>
    </row>
    <row r="1188" spans="2:7" x14ac:dyDescent="0.25">
      <c r="B1188" s="10">
        <v>40051</v>
      </c>
      <c r="C1188" s="2">
        <v>6.27</v>
      </c>
      <c r="D1188" s="5">
        <v>11376.4</v>
      </c>
      <c r="F1188" s="16">
        <f t="shared" si="36"/>
        <v>-3.1796502384738414E-3</v>
      </c>
      <c r="G1188" s="13">
        <f t="shared" si="37"/>
        <v>-4.4978036017430858E-3</v>
      </c>
    </row>
    <row r="1189" spans="2:7" x14ac:dyDescent="0.25">
      <c r="B1189" s="10">
        <v>40052</v>
      </c>
      <c r="C1189" s="2">
        <v>6.35</v>
      </c>
      <c r="D1189" s="5">
        <v>11356.9</v>
      </c>
      <c r="F1189" s="16">
        <f t="shared" si="36"/>
        <v>1.2759170653907508E-2</v>
      </c>
      <c r="G1189" s="13">
        <f t="shared" si="37"/>
        <v>-1.714074751239408E-3</v>
      </c>
    </row>
    <row r="1190" spans="2:7" x14ac:dyDescent="0.25">
      <c r="B1190" s="10">
        <v>40053</v>
      </c>
      <c r="C1190" s="2">
        <v>6.43</v>
      </c>
      <c r="D1190" s="5">
        <v>11442.7</v>
      </c>
      <c r="F1190" s="16">
        <f t="shared" si="36"/>
        <v>1.2598425196850406E-2</v>
      </c>
      <c r="G1190" s="13">
        <f t="shared" si="37"/>
        <v>7.5548785319938623E-3</v>
      </c>
    </row>
    <row r="1191" spans="2:7" x14ac:dyDescent="0.25">
      <c r="B1191" s="10">
        <v>40056</v>
      </c>
      <c r="C1191" s="2">
        <v>6.46</v>
      </c>
      <c r="D1191" s="5">
        <v>11365.1</v>
      </c>
      <c r="F1191" s="16">
        <f t="shared" si="36"/>
        <v>4.6656298600311428E-3</v>
      </c>
      <c r="G1191" s="13">
        <f t="shared" si="37"/>
        <v>-6.7816162269394775E-3</v>
      </c>
    </row>
    <row r="1192" spans="2:7" x14ac:dyDescent="0.25">
      <c r="B1192" s="10">
        <v>40057</v>
      </c>
      <c r="C1192" s="2">
        <v>6.37</v>
      </c>
      <c r="D1192" s="5">
        <v>11173</v>
      </c>
      <c r="F1192" s="16">
        <f t="shared" si="36"/>
        <v>-1.393188854489162E-2</v>
      </c>
      <c r="G1192" s="13">
        <f t="shared" si="37"/>
        <v>-1.6902622942165081E-2</v>
      </c>
    </row>
    <row r="1193" spans="2:7" x14ac:dyDescent="0.25">
      <c r="B1193" s="10">
        <v>40058</v>
      </c>
      <c r="C1193" s="2">
        <v>6.34</v>
      </c>
      <c r="D1193" s="5">
        <v>10999.7</v>
      </c>
      <c r="F1193" s="16">
        <f t="shared" si="36"/>
        <v>-4.7095761381476054E-3</v>
      </c>
      <c r="G1193" s="13">
        <f t="shared" si="37"/>
        <v>-1.5510605924997697E-2</v>
      </c>
    </row>
    <row r="1194" spans="2:7" x14ac:dyDescent="0.25">
      <c r="B1194" s="10">
        <v>40059</v>
      </c>
      <c r="C1194" s="2">
        <v>6.32</v>
      </c>
      <c r="D1194" s="5">
        <v>11018.1</v>
      </c>
      <c r="F1194" s="16">
        <f t="shared" si="36"/>
        <v>-3.1545741324920462E-3</v>
      </c>
      <c r="G1194" s="13">
        <f t="shared" si="37"/>
        <v>1.6727728938061616E-3</v>
      </c>
    </row>
    <row r="1195" spans="2:7" x14ac:dyDescent="0.25">
      <c r="B1195" s="10">
        <v>40060</v>
      </c>
      <c r="C1195" s="2">
        <v>6.4</v>
      </c>
      <c r="D1195" s="5">
        <v>11222.7</v>
      </c>
      <c r="F1195" s="16">
        <f t="shared" si="36"/>
        <v>1.2658227848101276E-2</v>
      </c>
      <c r="G1195" s="13">
        <f t="shared" si="37"/>
        <v>1.8569444822610102E-2</v>
      </c>
    </row>
    <row r="1196" spans="2:7" x14ac:dyDescent="0.25">
      <c r="B1196" s="10">
        <v>40063</v>
      </c>
      <c r="C1196" s="2">
        <v>6.49</v>
      </c>
      <c r="D1196" s="5">
        <v>11388.6</v>
      </c>
      <c r="F1196" s="16">
        <f t="shared" si="36"/>
        <v>1.4062499999999978E-2</v>
      </c>
      <c r="G1196" s="13">
        <f t="shared" si="37"/>
        <v>1.4782538961212508E-2</v>
      </c>
    </row>
    <row r="1197" spans="2:7" x14ac:dyDescent="0.25">
      <c r="B1197" s="10">
        <v>40064</v>
      </c>
      <c r="C1197" s="2">
        <v>6.44</v>
      </c>
      <c r="D1197" s="5">
        <v>11366.6</v>
      </c>
      <c r="F1197" s="16">
        <f t="shared" si="36"/>
        <v>-7.7041602465331002E-3</v>
      </c>
      <c r="G1197" s="13">
        <f t="shared" si="37"/>
        <v>-1.9317563177212299E-3</v>
      </c>
    </row>
    <row r="1198" spans="2:7" x14ac:dyDescent="0.25">
      <c r="B1198" s="10">
        <v>40065</v>
      </c>
      <c r="C1198" s="2">
        <v>6.48</v>
      </c>
      <c r="D1198" s="5">
        <v>11462</v>
      </c>
      <c r="F1198" s="16">
        <f t="shared" si="36"/>
        <v>6.2111801242236073E-3</v>
      </c>
      <c r="G1198" s="13">
        <f t="shared" si="37"/>
        <v>8.393011102704382E-3</v>
      </c>
    </row>
    <row r="1199" spans="2:7" x14ac:dyDescent="0.25">
      <c r="B1199" s="10">
        <v>40066</v>
      </c>
      <c r="C1199" s="2">
        <v>6.44</v>
      </c>
      <c r="D1199" s="5">
        <v>11340.8</v>
      </c>
      <c r="F1199" s="16">
        <f t="shared" si="36"/>
        <v>-6.1728395061728444E-3</v>
      </c>
      <c r="G1199" s="13">
        <f t="shared" si="37"/>
        <v>-1.0574070842784918E-2</v>
      </c>
    </row>
    <row r="1200" spans="2:7" x14ac:dyDescent="0.25">
      <c r="B1200" s="10">
        <v>40067</v>
      </c>
      <c r="C1200" s="2">
        <v>6.47</v>
      </c>
      <c r="D1200" s="5">
        <v>11452.6</v>
      </c>
      <c r="F1200" s="16">
        <f t="shared" si="36"/>
        <v>4.6583850931676022E-3</v>
      </c>
      <c r="G1200" s="13">
        <f t="shared" si="37"/>
        <v>9.8582110609481775E-3</v>
      </c>
    </row>
    <row r="1201" spans="2:7" x14ac:dyDescent="0.25">
      <c r="B1201" s="10">
        <v>40070</v>
      </c>
      <c r="C1201" s="2">
        <v>6.55</v>
      </c>
      <c r="D1201" s="5">
        <v>11492.6</v>
      </c>
      <c r="F1201" s="16">
        <f t="shared" si="36"/>
        <v>1.2364760432766627E-2</v>
      </c>
      <c r="G1201" s="13">
        <f t="shared" si="37"/>
        <v>3.4926566893107242E-3</v>
      </c>
    </row>
    <row r="1202" spans="2:7" x14ac:dyDescent="0.25">
      <c r="B1202" s="10">
        <v>40071</v>
      </c>
      <c r="C1202" s="2">
        <v>6.58</v>
      </c>
      <c r="D1202" s="5">
        <v>11593.3</v>
      </c>
      <c r="F1202" s="16">
        <f t="shared" si="36"/>
        <v>4.5801526717557635E-3</v>
      </c>
      <c r="G1202" s="13">
        <f t="shared" si="37"/>
        <v>8.7621599986077037E-3</v>
      </c>
    </row>
    <row r="1203" spans="2:7" x14ac:dyDescent="0.25">
      <c r="B1203" s="10">
        <v>40072</v>
      </c>
      <c r="C1203" s="2">
        <v>6.63</v>
      </c>
      <c r="D1203" s="5">
        <v>11746.9</v>
      </c>
      <c r="F1203" s="16">
        <f t="shared" si="36"/>
        <v>7.5987841945288487E-3</v>
      </c>
      <c r="G1203" s="13">
        <f t="shared" si="37"/>
        <v>1.3249031768348992E-2</v>
      </c>
    </row>
    <row r="1204" spans="2:7" x14ac:dyDescent="0.25">
      <c r="B1204" s="10">
        <v>40073</v>
      </c>
      <c r="C1204" s="2">
        <v>6.77</v>
      </c>
      <c r="D1204" s="5">
        <v>11771</v>
      </c>
      <c r="F1204" s="16">
        <f t="shared" si="36"/>
        <v>2.1116138763197539E-2</v>
      </c>
      <c r="G1204" s="13">
        <f t="shared" si="37"/>
        <v>2.0516051043254274E-3</v>
      </c>
    </row>
    <row r="1205" spans="2:7" x14ac:dyDescent="0.25">
      <c r="B1205" s="10">
        <v>40074</v>
      </c>
      <c r="C1205" s="2">
        <v>6.89</v>
      </c>
      <c r="D1205" s="5">
        <v>11777.3</v>
      </c>
      <c r="F1205" s="16">
        <f t="shared" si="36"/>
        <v>1.7725258493353047E-2</v>
      </c>
      <c r="G1205" s="13">
        <f t="shared" si="37"/>
        <v>5.3521366069146821E-4</v>
      </c>
    </row>
    <row r="1206" spans="2:7" x14ac:dyDescent="0.25">
      <c r="B1206" s="10">
        <v>40077</v>
      </c>
      <c r="C1206" s="2">
        <v>6.8</v>
      </c>
      <c r="D1206" s="5">
        <v>11727.4</v>
      </c>
      <c r="F1206" s="16">
        <f t="shared" si="36"/>
        <v>-1.3062409288824363E-2</v>
      </c>
      <c r="G1206" s="13">
        <f t="shared" si="37"/>
        <v>-4.2369643296850416E-3</v>
      </c>
    </row>
    <row r="1207" spans="2:7" x14ac:dyDescent="0.25">
      <c r="B1207" s="10">
        <v>40078</v>
      </c>
      <c r="C1207" s="2">
        <v>6.76</v>
      </c>
      <c r="D1207" s="5">
        <v>11816.7</v>
      </c>
      <c r="F1207" s="16">
        <f t="shared" si="36"/>
        <v>-5.8823529411764757E-3</v>
      </c>
      <c r="G1207" s="13">
        <f t="shared" si="37"/>
        <v>7.6146460426011814E-3</v>
      </c>
    </row>
    <row r="1208" spans="2:7" x14ac:dyDescent="0.25">
      <c r="B1208" s="10">
        <v>40079</v>
      </c>
      <c r="C1208" s="2">
        <v>6.73</v>
      </c>
      <c r="D1208" s="5">
        <v>11853.3</v>
      </c>
      <c r="F1208" s="16">
        <f t="shared" si="36"/>
        <v>-4.4378698224851127E-3</v>
      </c>
      <c r="G1208" s="13">
        <f t="shared" si="37"/>
        <v>3.0973114321255972E-3</v>
      </c>
    </row>
    <row r="1209" spans="2:7" x14ac:dyDescent="0.25">
      <c r="B1209" s="10">
        <v>40080</v>
      </c>
      <c r="C1209" s="2">
        <v>6.63</v>
      </c>
      <c r="D1209" s="5">
        <v>11695.9</v>
      </c>
      <c r="F1209" s="16">
        <f t="shared" si="36"/>
        <v>-1.4858841010401268E-2</v>
      </c>
      <c r="G1209" s="13">
        <f t="shared" si="37"/>
        <v>-1.3279002471885437E-2</v>
      </c>
    </row>
    <row r="1210" spans="2:7" x14ac:dyDescent="0.25">
      <c r="B1210" s="10">
        <v>40081</v>
      </c>
      <c r="C1210" s="2">
        <v>6.61</v>
      </c>
      <c r="D1210" s="5">
        <v>11643.8</v>
      </c>
      <c r="F1210" s="16">
        <f t="shared" si="36"/>
        <v>-3.0165912518853055E-3</v>
      </c>
      <c r="G1210" s="13">
        <f t="shared" si="37"/>
        <v>-4.4545524500038784E-3</v>
      </c>
    </row>
    <row r="1211" spans="2:7" x14ac:dyDescent="0.25">
      <c r="B1211" s="10">
        <v>40084</v>
      </c>
      <c r="C1211" s="2">
        <v>6.7</v>
      </c>
      <c r="D1211" s="5">
        <v>11891.2</v>
      </c>
      <c r="F1211" s="16">
        <f t="shared" si="36"/>
        <v>1.361573373676246E-2</v>
      </c>
      <c r="G1211" s="13">
        <f t="shared" si="37"/>
        <v>2.1247359109569167E-2</v>
      </c>
    </row>
    <row r="1212" spans="2:7" x14ac:dyDescent="0.25">
      <c r="B1212" s="10">
        <v>40085</v>
      </c>
      <c r="C1212" s="2">
        <v>6.71</v>
      </c>
      <c r="D1212" s="5">
        <v>11853.7</v>
      </c>
      <c r="F1212" s="16">
        <f t="shared" si="36"/>
        <v>1.492537313432804E-3</v>
      </c>
      <c r="G1212" s="13">
        <f t="shared" si="37"/>
        <v>-3.1535925726587726E-3</v>
      </c>
    </row>
    <row r="1213" spans="2:7" x14ac:dyDescent="0.25">
      <c r="B1213" s="10">
        <v>40086</v>
      </c>
      <c r="C1213" s="2">
        <v>6.71</v>
      </c>
      <c r="D1213" s="5">
        <v>11756.1</v>
      </c>
      <c r="F1213" s="16">
        <f t="shared" si="36"/>
        <v>0</v>
      </c>
      <c r="G1213" s="13">
        <f t="shared" si="37"/>
        <v>-8.2337160549027181E-3</v>
      </c>
    </row>
    <row r="1214" spans="2:7" x14ac:dyDescent="0.25">
      <c r="B1214" s="10">
        <v>40087</v>
      </c>
      <c r="C1214" s="2">
        <v>6.58</v>
      </c>
      <c r="D1214" s="5">
        <v>11518.2</v>
      </c>
      <c r="F1214" s="16">
        <f t="shared" si="36"/>
        <v>-1.9374068554396408E-2</v>
      </c>
      <c r="G1214" s="13">
        <f t="shared" si="37"/>
        <v>-2.0236302855538794E-2</v>
      </c>
    </row>
    <row r="1215" spans="2:7" x14ac:dyDescent="0.25">
      <c r="B1215" s="10">
        <v>40088</v>
      </c>
      <c r="C1215" s="2">
        <v>6.47</v>
      </c>
      <c r="D1215" s="5">
        <v>11326.7</v>
      </c>
      <c r="F1215" s="16">
        <f t="shared" si="36"/>
        <v>-1.6717325227963573E-2</v>
      </c>
      <c r="G1215" s="13">
        <f t="shared" si="37"/>
        <v>-1.6625861679776352E-2</v>
      </c>
    </row>
    <row r="1216" spans="2:7" x14ac:dyDescent="0.25">
      <c r="B1216" s="10">
        <v>40091</v>
      </c>
      <c r="C1216" s="2">
        <v>6.52</v>
      </c>
      <c r="D1216" s="5">
        <v>11557</v>
      </c>
      <c r="F1216" s="16">
        <f t="shared" si="36"/>
        <v>7.7279752704791076E-3</v>
      </c>
      <c r="G1216" s="13">
        <f t="shared" si="37"/>
        <v>2.0332488721339779E-2</v>
      </c>
    </row>
    <row r="1217" spans="2:7" x14ac:dyDescent="0.25">
      <c r="B1217" s="10">
        <v>40092</v>
      </c>
      <c r="C1217" s="2">
        <v>6.62</v>
      </c>
      <c r="D1217" s="5">
        <v>11817.1</v>
      </c>
      <c r="F1217" s="16">
        <f t="shared" si="36"/>
        <v>1.5337423312883519E-2</v>
      </c>
      <c r="G1217" s="13">
        <f t="shared" si="37"/>
        <v>2.2505840616076869E-2</v>
      </c>
    </row>
    <row r="1218" spans="2:7" x14ac:dyDescent="0.25">
      <c r="B1218" s="10">
        <v>40093</v>
      </c>
      <c r="C1218" s="2">
        <v>6.62</v>
      </c>
      <c r="D1218" s="5">
        <v>11721.4</v>
      </c>
      <c r="F1218" s="16">
        <f t="shared" si="36"/>
        <v>0</v>
      </c>
      <c r="G1218" s="13">
        <f t="shared" si="37"/>
        <v>-8.09843362584735E-3</v>
      </c>
    </row>
    <row r="1219" spans="2:7" x14ac:dyDescent="0.25">
      <c r="B1219" s="10">
        <v>40094</v>
      </c>
      <c r="C1219" s="2">
        <v>6.63</v>
      </c>
      <c r="D1219" s="5">
        <v>11814.3</v>
      </c>
      <c r="F1219" s="16">
        <f t="shared" si="36"/>
        <v>1.5105740181268559E-3</v>
      </c>
      <c r="G1219" s="13">
        <f t="shared" si="37"/>
        <v>7.9256744074939541E-3</v>
      </c>
    </row>
    <row r="1220" spans="2:7" x14ac:dyDescent="0.25">
      <c r="B1220" s="10">
        <v>40095</v>
      </c>
      <c r="C1220" s="2">
        <v>6.54</v>
      </c>
      <c r="D1220" s="5">
        <v>11743.2</v>
      </c>
      <c r="F1220" s="16">
        <f t="shared" si="36"/>
        <v>-1.3574660633484142E-2</v>
      </c>
      <c r="G1220" s="13">
        <f t="shared" si="37"/>
        <v>-6.0181305705795983E-3</v>
      </c>
    </row>
    <row r="1221" spans="2:7" x14ac:dyDescent="0.25">
      <c r="B1221" s="10">
        <v>40098</v>
      </c>
      <c r="C1221" s="2">
        <v>6.5</v>
      </c>
      <c r="D1221" s="5">
        <v>11748.8</v>
      </c>
      <c r="F1221" s="16">
        <f t="shared" si="36"/>
        <v>-6.1162079510703416E-3</v>
      </c>
      <c r="G1221" s="13">
        <f t="shared" si="37"/>
        <v>4.768717215067907E-4</v>
      </c>
    </row>
    <row r="1222" spans="2:7" x14ac:dyDescent="0.25">
      <c r="B1222" s="10">
        <v>40099</v>
      </c>
      <c r="C1222" s="2">
        <v>6.38</v>
      </c>
      <c r="D1222" s="5">
        <v>11608.3</v>
      </c>
      <c r="F1222" s="16">
        <f t="shared" si="36"/>
        <v>-1.8461538461538477E-2</v>
      </c>
      <c r="G1222" s="13">
        <f t="shared" si="37"/>
        <v>-1.1958668119297291E-2</v>
      </c>
    </row>
    <row r="1223" spans="2:7" x14ac:dyDescent="0.25">
      <c r="B1223" s="10">
        <v>40100</v>
      </c>
      <c r="C1223" s="2">
        <v>6.37</v>
      </c>
      <c r="D1223" s="5">
        <v>11870.9</v>
      </c>
      <c r="F1223" s="16">
        <f t="shared" si="36"/>
        <v>-1.5673981191222236E-3</v>
      </c>
      <c r="G1223" s="13">
        <f t="shared" si="37"/>
        <v>2.2621744786058284E-2</v>
      </c>
    </row>
    <row r="1224" spans="2:7" x14ac:dyDescent="0.25">
      <c r="B1224" s="10">
        <v>40101</v>
      </c>
      <c r="C1224" s="2">
        <v>6.32</v>
      </c>
      <c r="D1224" s="5">
        <v>11849.7</v>
      </c>
      <c r="F1224" s="16">
        <f t="shared" ref="F1224:F1287" si="38">(C1224-C1223)/C1223</f>
        <v>-7.8492935635792495E-3</v>
      </c>
      <c r="G1224" s="13">
        <f t="shared" ref="G1224:G1287" si="39">(D1224-D1223)/D1223</f>
        <v>-1.7858797563789527E-3</v>
      </c>
    </row>
    <row r="1225" spans="2:7" x14ac:dyDescent="0.25">
      <c r="B1225" s="10">
        <v>40102</v>
      </c>
      <c r="C1225" s="2">
        <v>6.24</v>
      </c>
      <c r="D1225" s="5">
        <v>11676.4</v>
      </c>
      <c r="F1225" s="16">
        <f t="shared" si="38"/>
        <v>-1.2658227848101276E-2</v>
      </c>
      <c r="G1225" s="13">
        <f t="shared" si="39"/>
        <v>-1.4624842823025147E-2</v>
      </c>
    </row>
    <row r="1226" spans="2:7" x14ac:dyDescent="0.25">
      <c r="B1226" s="10">
        <v>40105</v>
      </c>
      <c r="C1226" s="2">
        <v>6.32</v>
      </c>
      <c r="D1226" s="5">
        <v>11885.3</v>
      </c>
      <c r="F1226" s="16">
        <f t="shared" si="38"/>
        <v>1.2820512820512832E-2</v>
      </c>
      <c r="G1226" s="13">
        <f t="shared" si="39"/>
        <v>1.7890788256654418E-2</v>
      </c>
    </row>
    <row r="1227" spans="2:7" x14ac:dyDescent="0.25">
      <c r="B1227" s="10">
        <v>40106</v>
      </c>
      <c r="C1227" s="2">
        <v>6.32</v>
      </c>
      <c r="D1227" s="5">
        <v>11790.2</v>
      </c>
      <c r="F1227" s="16">
        <f t="shared" si="38"/>
        <v>0</v>
      </c>
      <c r="G1227" s="13">
        <f t="shared" si="39"/>
        <v>-8.0014808208457976E-3</v>
      </c>
    </row>
    <row r="1228" spans="2:7" x14ac:dyDescent="0.25">
      <c r="B1228" s="10">
        <v>40107</v>
      </c>
      <c r="C1228" s="2">
        <v>6.34</v>
      </c>
      <c r="D1228" s="5">
        <v>11875.2</v>
      </c>
      <c r="F1228" s="16">
        <f t="shared" si="38"/>
        <v>3.1645569620252488E-3</v>
      </c>
      <c r="G1228" s="13">
        <f t="shared" si="39"/>
        <v>7.2093772794354629E-3</v>
      </c>
    </row>
    <row r="1229" spans="2:7" x14ac:dyDescent="0.25">
      <c r="B1229" s="10">
        <v>40108</v>
      </c>
      <c r="C1229" s="2">
        <v>6.35</v>
      </c>
      <c r="D1229" s="5">
        <v>11828.6</v>
      </c>
      <c r="F1229" s="16">
        <f t="shared" si="38"/>
        <v>1.5772870662460231E-3</v>
      </c>
      <c r="G1229" s="13">
        <f t="shared" si="39"/>
        <v>-3.9241444354621699E-3</v>
      </c>
    </row>
    <row r="1230" spans="2:7" x14ac:dyDescent="0.25">
      <c r="B1230" s="10">
        <v>40109</v>
      </c>
      <c r="C1230" s="2">
        <v>6.27</v>
      </c>
      <c r="D1230" s="5">
        <v>11739.8</v>
      </c>
      <c r="F1230" s="16">
        <f t="shared" si="38"/>
        <v>-1.2598425196850406E-2</v>
      </c>
      <c r="G1230" s="13">
        <f t="shared" si="39"/>
        <v>-7.5072282434101318E-3</v>
      </c>
    </row>
    <row r="1231" spans="2:7" x14ac:dyDescent="0.25">
      <c r="B1231" s="10">
        <v>40112</v>
      </c>
      <c r="C1231" s="2">
        <v>6.24</v>
      </c>
      <c r="D1231" s="5">
        <v>11622.6</v>
      </c>
      <c r="F1231" s="16">
        <f t="shared" si="38"/>
        <v>-4.7846889952152093E-3</v>
      </c>
      <c r="G1231" s="13">
        <f t="shared" si="39"/>
        <v>-9.9831342953030644E-3</v>
      </c>
    </row>
    <row r="1232" spans="2:7" x14ac:dyDescent="0.25">
      <c r="B1232" s="10">
        <v>40113</v>
      </c>
      <c r="C1232" s="2">
        <v>6.23</v>
      </c>
      <c r="D1232" s="5">
        <v>11634</v>
      </c>
      <c r="F1232" s="16">
        <f t="shared" si="38"/>
        <v>-1.6025641025640682E-3</v>
      </c>
      <c r="G1232" s="13">
        <f t="shared" si="39"/>
        <v>9.8084765887147753E-4</v>
      </c>
    </row>
    <row r="1233" spans="2:7" x14ac:dyDescent="0.25">
      <c r="B1233" s="10">
        <v>40114</v>
      </c>
      <c r="C1233" s="2">
        <v>6.2</v>
      </c>
      <c r="D1233" s="5">
        <v>11429.8</v>
      </c>
      <c r="F1233" s="16">
        <f t="shared" si="38"/>
        <v>-4.8154093097913719E-3</v>
      </c>
      <c r="G1233" s="13">
        <f t="shared" si="39"/>
        <v>-1.7552002750558768E-2</v>
      </c>
    </row>
    <row r="1234" spans="2:7" x14ac:dyDescent="0.25">
      <c r="B1234" s="10">
        <v>40115</v>
      </c>
      <c r="C1234" s="2">
        <v>6.28</v>
      </c>
      <c r="D1234" s="5">
        <v>11683.4</v>
      </c>
      <c r="F1234" s="16">
        <f t="shared" si="38"/>
        <v>1.2903225806451623E-2</v>
      </c>
      <c r="G1234" s="13">
        <f t="shared" si="39"/>
        <v>2.2187614831405657E-2</v>
      </c>
    </row>
    <row r="1235" spans="2:7" x14ac:dyDescent="0.25">
      <c r="B1235" s="10">
        <v>40116</v>
      </c>
      <c r="C1235" s="2">
        <v>6.18</v>
      </c>
      <c r="D1235" s="5">
        <v>11414.8</v>
      </c>
      <c r="F1235" s="16">
        <f t="shared" si="38"/>
        <v>-1.5923566878980975E-2</v>
      </c>
      <c r="G1235" s="13">
        <f t="shared" si="39"/>
        <v>-2.2989883081979592E-2</v>
      </c>
    </row>
    <row r="1236" spans="2:7" x14ac:dyDescent="0.25">
      <c r="B1236" s="10">
        <v>40119</v>
      </c>
      <c r="C1236" s="2">
        <v>6.19</v>
      </c>
      <c r="D1236" s="5">
        <v>11465.8</v>
      </c>
      <c r="F1236" s="16">
        <f t="shared" si="38"/>
        <v>1.6181229773463877E-3</v>
      </c>
      <c r="G1236" s="13">
        <f t="shared" si="39"/>
        <v>4.4678837999789752E-3</v>
      </c>
    </row>
    <row r="1237" spans="2:7" x14ac:dyDescent="0.25">
      <c r="B1237" s="10">
        <v>40120</v>
      </c>
      <c r="C1237" s="2">
        <v>6.13</v>
      </c>
      <c r="D1237" s="5">
        <v>11242.4</v>
      </c>
      <c r="F1237" s="16">
        <f t="shared" si="38"/>
        <v>-9.6930533117932944E-3</v>
      </c>
      <c r="G1237" s="13">
        <f t="shared" si="39"/>
        <v>-1.9484030769767451E-2</v>
      </c>
    </row>
    <row r="1238" spans="2:7" x14ac:dyDescent="0.25">
      <c r="B1238" s="10">
        <v>40121</v>
      </c>
      <c r="C1238" s="2">
        <v>6.14</v>
      </c>
      <c r="D1238" s="5">
        <v>11387.7</v>
      </c>
      <c r="F1238" s="16">
        <f t="shared" si="38"/>
        <v>1.6313213703099162E-3</v>
      </c>
      <c r="G1238" s="13">
        <f t="shared" si="39"/>
        <v>1.2924286629189595E-2</v>
      </c>
    </row>
    <row r="1239" spans="2:7" x14ac:dyDescent="0.25">
      <c r="B1239" s="10">
        <v>40122</v>
      </c>
      <c r="C1239" s="2">
        <v>6.22</v>
      </c>
      <c r="D1239" s="5">
        <v>11548.9</v>
      </c>
      <c r="F1239" s="16">
        <f t="shared" si="38"/>
        <v>1.3029315960912065E-2</v>
      </c>
      <c r="G1239" s="13">
        <f t="shared" si="39"/>
        <v>1.4155624050510542E-2</v>
      </c>
    </row>
    <row r="1240" spans="2:7" x14ac:dyDescent="0.25">
      <c r="B1240" s="10">
        <v>40123</v>
      </c>
      <c r="C1240" s="2">
        <v>6.23</v>
      </c>
      <c r="D1240" s="5">
        <v>11580.6</v>
      </c>
      <c r="F1240" s="16">
        <f t="shared" si="38"/>
        <v>1.6077170418007517E-3</v>
      </c>
      <c r="G1240" s="13">
        <f t="shared" si="39"/>
        <v>2.7448501588896541E-3</v>
      </c>
    </row>
    <row r="1241" spans="2:7" x14ac:dyDescent="0.25">
      <c r="B1241" s="10">
        <v>40126</v>
      </c>
      <c r="C1241" s="2">
        <v>6.33</v>
      </c>
      <c r="D1241" s="5">
        <v>11816.8</v>
      </c>
      <c r="F1241" s="16">
        <f t="shared" si="38"/>
        <v>1.6051364365971051E-2</v>
      </c>
      <c r="G1241" s="13">
        <f t="shared" si="39"/>
        <v>2.039617981797134E-2</v>
      </c>
    </row>
    <row r="1242" spans="2:7" x14ac:dyDescent="0.25">
      <c r="B1242" s="10">
        <v>40127</v>
      </c>
      <c r="C1242" s="2">
        <v>6.38</v>
      </c>
      <c r="D1242" s="5">
        <v>11814</v>
      </c>
      <c r="F1242" s="16">
        <f t="shared" si="38"/>
        <v>7.8988941548182971E-3</v>
      </c>
      <c r="G1242" s="13">
        <f t="shared" si="39"/>
        <v>-2.3695078193751884E-4</v>
      </c>
    </row>
    <row r="1243" spans="2:7" x14ac:dyDescent="0.25">
      <c r="B1243" s="10">
        <v>40128</v>
      </c>
      <c r="C1243" s="2">
        <v>6.4</v>
      </c>
      <c r="D1243" s="5">
        <v>11801.4</v>
      </c>
      <c r="F1243" s="16">
        <f t="shared" si="38"/>
        <v>3.1347962382445864E-3</v>
      </c>
      <c r="G1243" s="13">
        <f t="shared" si="39"/>
        <v>-1.0665312341290303E-3</v>
      </c>
    </row>
    <row r="1244" spans="2:7" x14ac:dyDescent="0.25">
      <c r="B1244" s="10">
        <v>40129</v>
      </c>
      <c r="C1244" s="2">
        <v>6.41</v>
      </c>
      <c r="D1244" s="5">
        <v>11834.5</v>
      </c>
      <c r="F1244" s="16">
        <f t="shared" si="38"/>
        <v>1.5624999999999667E-3</v>
      </c>
      <c r="G1244" s="13">
        <f t="shared" si="39"/>
        <v>2.8047519785788437E-3</v>
      </c>
    </row>
    <row r="1245" spans="2:7" x14ac:dyDescent="0.25">
      <c r="B1245" s="10">
        <v>40130</v>
      </c>
      <c r="C1245" s="2">
        <v>6.4</v>
      </c>
      <c r="D1245" s="5">
        <v>11867</v>
      </c>
      <c r="F1245" s="16">
        <f t="shared" si="38"/>
        <v>-1.5600624024960665E-3</v>
      </c>
      <c r="G1245" s="13">
        <f t="shared" si="39"/>
        <v>2.7462081203261648E-3</v>
      </c>
    </row>
    <row r="1246" spans="2:7" x14ac:dyDescent="0.25">
      <c r="B1246" s="10">
        <v>40133</v>
      </c>
      <c r="C1246" s="2">
        <v>6.46</v>
      </c>
      <c r="D1246" s="5">
        <v>11986.9</v>
      </c>
      <c r="F1246" s="16">
        <f t="shared" si="38"/>
        <v>9.3749999999999389E-3</v>
      </c>
      <c r="G1246" s="13">
        <f t="shared" si="39"/>
        <v>1.0103648773910814E-2</v>
      </c>
    </row>
    <row r="1247" spans="2:7" x14ac:dyDescent="0.25">
      <c r="B1247" s="10">
        <v>40134</v>
      </c>
      <c r="C1247" s="2">
        <v>6.47</v>
      </c>
      <c r="D1247" s="5">
        <v>11959.4</v>
      </c>
      <c r="F1247" s="16">
        <f t="shared" si="38"/>
        <v>1.5479876160990381E-3</v>
      </c>
      <c r="G1247" s="13">
        <f t="shared" si="39"/>
        <v>-2.2941711368243667E-3</v>
      </c>
    </row>
    <row r="1248" spans="2:7" x14ac:dyDescent="0.25">
      <c r="B1248" s="10">
        <v>40135</v>
      </c>
      <c r="C1248" s="2">
        <v>6.52</v>
      </c>
      <c r="D1248" s="5">
        <v>12034.4</v>
      </c>
      <c r="F1248" s="16">
        <f t="shared" si="38"/>
        <v>7.7279752704791076E-3</v>
      </c>
      <c r="G1248" s="13">
        <f t="shared" si="39"/>
        <v>6.271217619613024E-3</v>
      </c>
    </row>
    <row r="1249" spans="2:7" x14ac:dyDescent="0.25">
      <c r="B1249" s="10">
        <v>40136</v>
      </c>
      <c r="C1249" s="2">
        <v>6.41</v>
      </c>
      <c r="D1249" s="5">
        <v>11846.2</v>
      </c>
      <c r="F1249" s="16">
        <f t="shared" si="38"/>
        <v>-1.6871165644171692E-2</v>
      </c>
      <c r="G1249" s="13">
        <f t="shared" si="39"/>
        <v>-1.5638502958186442E-2</v>
      </c>
    </row>
    <row r="1250" spans="2:7" x14ac:dyDescent="0.25">
      <c r="B1250" s="10">
        <v>40137</v>
      </c>
      <c r="C1250" s="2">
        <v>6.38</v>
      </c>
      <c r="D1250" s="5">
        <v>11719.3</v>
      </c>
      <c r="F1250" s="16">
        <f t="shared" si="38"/>
        <v>-4.6801872074883379E-3</v>
      </c>
      <c r="G1250" s="13">
        <f t="shared" si="39"/>
        <v>-1.0712295926119891E-2</v>
      </c>
    </row>
    <row r="1251" spans="2:7" x14ac:dyDescent="0.25">
      <c r="B1251" s="10">
        <v>40140</v>
      </c>
      <c r="C1251" s="2">
        <v>6.43</v>
      </c>
      <c r="D1251" s="5">
        <v>11940.5</v>
      </c>
      <c r="F1251" s="16">
        <f t="shared" si="38"/>
        <v>7.8369905956112568E-3</v>
      </c>
      <c r="G1251" s="13">
        <f t="shared" si="39"/>
        <v>1.8874847473825292E-2</v>
      </c>
    </row>
    <row r="1252" spans="2:7" x14ac:dyDescent="0.25">
      <c r="B1252" s="10">
        <v>40141</v>
      </c>
      <c r="C1252" s="2">
        <v>6.45</v>
      </c>
      <c r="D1252" s="5">
        <v>11905.2</v>
      </c>
      <c r="F1252" s="16">
        <f t="shared" si="38"/>
        <v>3.1104199066874748E-3</v>
      </c>
      <c r="G1252" s="13">
        <f t="shared" si="39"/>
        <v>-2.956325112013674E-3</v>
      </c>
    </row>
    <row r="1253" spans="2:7" x14ac:dyDescent="0.25">
      <c r="B1253" s="10">
        <v>40142</v>
      </c>
      <c r="C1253" s="2">
        <v>6.47</v>
      </c>
      <c r="D1253" s="5">
        <v>11965.8</v>
      </c>
      <c r="F1253" s="16">
        <f t="shared" si="38"/>
        <v>3.1007751937983832E-3</v>
      </c>
      <c r="G1253" s="13">
        <f t="shared" si="39"/>
        <v>5.0902126801732469E-3</v>
      </c>
    </row>
    <row r="1254" spans="2:7" x14ac:dyDescent="0.25">
      <c r="B1254" s="10">
        <v>40143</v>
      </c>
      <c r="C1254" s="2">
        <v>6.35</v>
      </c>
      <c r="D1254" s="5">
        <v>11657.5</v>
      </c>
      <c r="F1254" s="16">
        <f t="shared" si="38"/>
        <v>-1.8547140649149939E-2</v>
      </c>
      <c r="G1254" s="13">
        <f t="shared" si="39"/>
        <v>-2.5765097193668565E-2</v>
      </c>
    </row>
    <row r="1255" spans="2:7" x14ac:dyDescent="0.25">
      <c r="B1255" s="10">
        <v>40144</v>
      </c>
      <c r="C1255" s="2">
        <v>6.38</v>
      </c>
      <c r="D1255" s="5">
        <v>11776.8</v>
      </c>
      <c r="F1255" s="16">
        <f t="shared" si="38"/>
        <v>4.7244094488189375E-3</v>
      </c>
      <c r="G1255" s="13">
        <f t="shared" si="39"/>
        <v>1.0233755093287521E-2</v>
      </c>
    </row>
    <row r="1256" spans="2:7" x14ac:dyDescent="0.25">
      <c r="B1256" s="10">
        <v>40147</v>
      </c>
      <c r="C1256" s="2">
        <v>6.32</v>
      </c>
      <c r="D1256" s="5">
        <v>11644.7</v>
      </c>
      <c r="F1256" s="16">
        <f t="shared" si="38"/>
        <v>-9.4043887147334804E-3</v>
      </c>
      <c r="G1256" s="13">
        <f t="shared" si="39"/>
        <v>-1.1216968955913198E-2</v>
      </c>
    </row>
    <row r="1257" spans="2:7" x14ac:dyDescent="0.25">
      <c r="B1257" s="10">
        <v>40148</v>
      </c>
      <c r="C1257" s="2">
        <v>6.42</v>
      </c>
      <c r="D1257" s="5">
        <v>11862.1</v>
      </c>
      <c r="F1257" s="16">
        <f t="shared" si="38"/>
        <v>1.5822784810126524E-2</v>
      </c>
      <c r="G1257" s="13">
        <f t="shared" si="39"/>
        <v>1.8669437598220616E-2</v>
      </c>
    </row>
    <row r="1258" spans="2:7" x14ac:dyDescent="0.25">
      <c r="B1258" s="10">
        <v>40149</v>
      </c>
      <c r="C1258" s="2">
        <v>6.44</v>
      </c>
      <c r="D1258" s="5">
        <v>11868.8</v>
      </c>
      <c r="F1258" s="16">
        <f t="shared" si="38"/>
        <v>3.1152647975078601E-3</v>
      </c>
      <c r="G1258" s="13">
        <f t="shared" si="39"/>
        <v>5.6482410365777628E-4</v>
      </c>
    </row>
    <row r="1259" spans="2:7" x14ac:dyDescent="0.25">
      <c r="B1259" s="10">
        <v>40150</v>
      </c>
      <c r="C1259" s="2">
        <v>6.45</v>
      </c>
      <c r="D1259" s="5">
        <v>11905.3</v>
      </c>
      <c r="F1259" s="16">
        <f t="shared" si="38"/>
        <v>1.5527950310558673E-3</v>
      </c>
      <c r="G1259" s="13">
        <f t="shared" si="39"/>
        <v>3.075289835535185E-3</v>
      </c>
    </row>
    <row r="1260" spans="2:7" x14ac:dyDescent="0.25">
      <c r="B1260" s="10">
        <v>40151</v>
      </c>
      <c r="C1260" s="2">
        <v>6.5</v>
      </c>
      <c r="D1260" s="5">
        <v>12032.2</v>
      </c>
      <c r="F1260" s="16">
        <f t="shared" si="38"/>
        <v>7.7519379844960962E-3</v>
      </c>
      <c r="G1260" s="13">
        <f t="shared" si="39"/>
        <v>1.0659118207857128E-2</v>
      </c>
    </row>
    <row r="1261" spans="2:7" x14ac:dyDescent="0.25">
      <c r="B1261" s="10">
        <v>40154</v>
      </c>
      <c r="C1261" s="2">
        <v>6.54</v>
      </c>
      <c r="D1261" s="5">
        <v>12011.8</v>
      </c>
      <c r="F1261" s="16">
        <f t="shared" si="38"/>
        <v>6.153846153846159E-3</v>
      </c>
      <c r="G1261" s="13">
        <f t="shared" si="39"/>
        <v>-1.6954505410483082E-3</v>
      </c>
    </row>
    <row r="1262" spans="2:7" x14ac:dyDescent="0.25">
      <c r="B1262" s="10">
        <v>40155</v>
      </c>
      <c r="C1262" s="2">
        <v>6.45</v>
      </c>
      <c r="D1262" s="5">
        <v>11808.9</v>
      </c>
      <c r="F1262" s="16">
        <f t="shared" si="38"/>
        <v>-1.3761467889908235E-2</v>
      </c>
      <c r="G1262" s="13">
        <f t="shared" si="39"/>
        <v>-1.6891723138913371E-2</v>
      </c>
    </row>
    <row r="1263" spans="2:7" x14ac:dyDescent="0.25">
      <c r="B1263" s="10">
        <v>40156</v>
      </c>
      <c r="C1263" s="2">
        <v>6.37</v>
      </c>
      <c r="D1263" s="5">
        <v>11541.2</v>
      </c>
      <c r="F1263" s="16">
        <f t="shared" si="38"/>
        <v>-1.2403100775193809E-2</v>
      </c>
      <c r="G1263" s="13">
        <f t="shared" si="39"/>
        <v>-2.2669342614468655E-2</v>
      </c>
    </row>
    <row r="1264" spans="2:7" x14ac:dyDescent="0.25">
      <c r="B1264" s="10">
        <v>40157</v>
      </c>
      <c r="C1264" s="2">
        <v>6.38</v>
      </c>
      <c r="D1264" s="5">
        <v>11594.7</v>
      </c>
      <c r="F1264" s="16">
        <f t="shared" si="38"/>
        <v>1.5698587127158221E-3</v>
      </c>
      <c r="G1264" s="13">
        <f t="shared" si="39"/>
        <v>4.6355664922191793E-3</v>
      </c>
    </row>
    <row r="1265" spans="2:7" x14ac:dyDescent="0.25">
      <c r="B1265" s="10">
        <v>40158</v>
      </c>
      <c r="C1265" s="2">
        <v>6.41</v>
      </c>
      <c r="D1265" s="5">
        <v>11616</v>
      </c>
      <c r="F1265" s="16">
        <f t="shared" si="38"/>
        <v>4.7021943573668104E-3</v>
      </c>
      <c r="G1265" s="13">
        <f t="shared" si="39"/>
        <v>1.837046236642541E-3</v>
      </c>
    </row>
    <row r="1266" spans="2:7" x14ac:dyDescent="0.25">
      <c r="B1266" s="10">
        <v>40161</v>
      </c>
      <c r="C1266" s="2">
        <v>6.46</v>
      </c>
      <c r="D1266" s="5">
        <v>11705.9</v>
      </c>
      <c r="F1266" s="16">
        <f t="shared" si="38"/>
        <v>7.8003120124804717E-3</v>
      </c>
      <c r="G1266" s="13">
        <f t="shared" si="39"/>
        <v>7.7393250688704918E-3</v>
      </c>
    </row>
    <row r="1267" spans="2:7" x14ac:dyDescent="0.25">
      <c r="B1267" s="10">
        <v>40162</v>
      </c>
      <c r="C1267" s="2">
        <v>6.49</v>
      </c>
      <c r="D1267" s="5">
        <v>11735.5</v>
      </c>
      <c r="F1267" s="16">
        <f t="shared" si="38"/>
        <v>4.6439628482972525E-3</v>
      </c>
      <c r="G1267" s="13">
        <f t="shared" si="39"/>
        <v>2.5286394040612311E-3</v>
      </c>
    </row>
    <row r="1268" spans="2:7" x14ac:dyDescent="0.25">
      <c r="B1268" s="10">
        <v>40163</v>
      </c>
      <c r="C1268" s="2">
        <v>6.59</v>
      </c>
      <c r="D1268" s="5">
        <v>11863.2</v>
      </c>
      <c r="F1268" s="16">
        <f t="shared" si="38"/>
        <v>1.54083204930662E-2</v>
      </c>
      <c r="G1268" s="13">
        <f t="shared" si="39"/>
        <v>1.0881513356908587E-2</v>
      </c>
    </row>
    <row r="1269" spans="2:7" x14ac:dyDescent="0.25">
      <c r="B1269" s="10">
        <v>40164</v>
      </c>
      <c r="C1269" s="2">
        <v>6.5</v>
      </c>
      <c r="D1269" s="5">
        <v>11696.9</v>
      </c>
      <c r="F1269" s="16">
        <f t="shared" si="38"/>
        <v>-1.3657056145675243E-2</v>
      </c>
      <c r="G1269" s="13">
        <f t="shared" si="39"/>
        <v>-1.4018140130824827E-2</v>
      </c>
    </row>
    <row r="1270" spans="2:7" x14ac:dyDescent="0.25">
      <c r="B1270" s="10">
        <v>40165</v>
      </c>
      <c r="C1270" s="2">
        <v>6.5</v>
      </c>
      <c r="D1270" s="5">
        <v>11645</v>
      </c>
      <c r="F1270" s="16">
        <f t="shared" si="38"/>
        <v>0</v>
      </c>
      <c r="G1270" s="13">
        <f t="shared" si="39"/>
        <v>-4.4370730706426182E-3</v>
      </c>
    </row>
    <row r="1271" spans="2:7" x14ac:dyDescent="0.25">
      <c r="B1271" s="10">
        <v>40168</v>
      </c>
      <c r="C1271" s="2">
        <v>6.64</v>
      </c>
      <c r="D1271" s="5">
        <v>11830.8</v>
      </c>
      <c r="F1271" s="16">
        <f t="shared" si="38"/>
        <v>2.1538461538461489E-2</v>
      </c>
      <c r="G1271" s="13">
        <f t="shared" si="39"/>
        <v>1.5955345641906336E-2</v>
      </c>
    </row>
    <row r="1272" spans="2:7" x14ac:dyDescent="0.25">
      <c r="B1272" s="10">
        <v>40169</v>
      </c>
      <c r="C1272" s="2">
        <v>6.69</v>
      </c>
      <c r="D1272" s="5">
        <v>11890.8</v>
      </c>
      <c r="F1272" s="16">
        <f t="shared" si="38"/>
        <v>7.5301204819278184E-3</v>
      </c>
      <c r="G1272" s="13">
        <f t="shared" si="39"/>
        <v>5.0715082665584747E-3</v>
      </c>
    </row>
    <row r="1273" spans="2:7" x14ac:dyDescent="0.25">
      <c r="B1273" s="10">
        <v>40170</v>
      </c>
      <c r="C1273" s="2">
        <v>6.75</v>
      </c>
      <c r="D1273" s="5">
        <v>11967.5</v>
      </c>
      <c r="F1273" s="16">
        <f t="shared" si="38"/>
        <v>8.9686098654707929E-3</v>
      </c>
      <c r="G1273" s="13">
        <f t="shared" si="39"/>
        <v>6.4503649880580556E-3</v>
      </c>
    </row>
    <row r="1274" spans="2:7" x14ac:dyDescent="0.25">
      <c r="B1274" s="10">
        <v>40175</v>
      </c>
      <c r="C1274" s="2">
        <v>6.82</v>
      </c>
      <c r="D1274" s="5">
        <v>12023.2</v>
      </c>
      <c r="F1274" s="16">
        <f t="shared" si="38"/>
        <v>1.0370370370370412E-2</v>
      </c>
      <c r="G1274" s="13">
        <f t="shared" si="39"/>
        <v>4.6542719866305184E-3</v>
      </c>
    </row>
    <row r="1275" spans="2:7" x14ac:dyDescent="0.25">
      <c r="B1275" s="10">
        <v>40176</v>
      </c>
      <c r="C1275" s="2">
        <v>6.83</v>
      </c>
      <c r="D1275" s="5">
        <v>12035.1</v>
      </c>
      <c r="F1275" s="16">
        <f t="shared" si="38"/>
        <v>1.4662756598240157E-3</v>
      </c>
      <c r="G1275" s="13">
        <f t="shared" si="39"/>
        <v>9.8975314392172101E-4</v>
      </c>
    </row>
    <row r="1276" spans="2:7" x14ac:dyDescent="0.25">
      <c r="B1276" s="10">
        <v>40177</v>
      </c>
      <c r="C1276" s="2">
        <v>6.67</v>
      </c>
      <c r="D1276" s="5">
        <v>11940</v>
      </c>
      <c r="F1276" s="16">
        <f t="shared" si="38"/>
        <v>-2.3426061493411442E-2</v>
      </c>
      <c r="G1276" s="13">
        <f t="shared" si="39"/>
        <v>-7.9018869805818279E-3</v>
      </c>
    </row>
    <row r="1277" spans="2:7" x14ac:dyDescent="0.25">
      <c r="B1277" s="10">
        <v>40182</v>
      </c>
      <c r="C1277" s="2">
        <v>6.73</v>
      </c>
      <c r="D1277" s="5">
        <v>12145.1</v>
      </c>
      <c r="F1277" s="16">
        <f t="shared" si="38"/>
        <v>8.9955022488756361E-3</v>
      </c>
      <c r="G1277" s="13">
        <f t="shared" si="39"/>
        <v>1.7177554438861001E-2</v>
      </c>
    </row>
    <row r="1278" spans="2:7" x14ac:dyDescent="0.25">
      <c r="B1278" s="10">
        <v>40183</v>
      </c>
      <c r="C1278" s="2">
        <v>6.74</v>
      </c>
      <c r="D1278" s="5">
        <v>12204.4</v>
      </c>
      <c r="F1278" s="16">
        <f t="shared" si="38"/>
        <v>1.4858841010400871E-3</v>
      </c>
      <c r="G1278" s="13">
        <f t="shared" si="39"/>
        <v>4.8826275617326548E-3</v>
      </c>
    </row>
    <row r="1279" spans="2:7" x14ac:dyDescent="0.25">
      <c r="B1279" s="10">
        <v>40184</v>
      </c>
      <c r="C1279" s="2">
        <v>6.73</v>
      </c>
      <c r="D1279" s="5">
        <v>12222.5</v>
      </c>
      <c r="F1279" s="16">
        <f t="shared" si="38"/>
        <v>-1.4836795252225203E-3</v>
      </c>
      <c r="G1279" s="13">
        <f t="shared" si="39"/>
        <v>1.483071679066596E-3</v>
      </c>
    </row>
    <row r="1280" spans="2:7" x14ac:dyDescent="0.25">
      <c r="B1280" s="10">
        <v>40185</v>
      </c>
      <c r="C1280" s="2">
        <v>6.69</v>
      </c>
      <c r="D1280" s="5">
        <v>12166.3</v>
      </c>
      <c r="F1280" s="16">
        <f t="shared" si="38"/>
        <v>-5.9435364041604804E-3</v>
      </c>
      <c r="G1280" s="13">
        <f t="shared" si="39"/>
        <v>-4.5980773164246858E-3</v>
      </c>
    </row>
    <row r="1281" spans="2:7" x14ac:dyDescent="0.25">
      <c r="B1281" s="10">
        <v>40186</v>
      </c>
      <c r="C1281" s="2">
        <v>6.68</v>
      </c>
      <c r="D1281" s="5">
        <v>12163</v>
      </c>
      <c r="F1281" s="16">
        <f t="shared" si="38"/>
        <v>-1.4947683109119096E-3</v>
      </c>
      <c r="G1281" s="13">
        <f t="shared" si="39"/>
        <v>-2.7124105110011034E-4</v>
      </c>
    </row>
    <row r="1282" spans="2:7" x14ac:dyDescent="0.25">
      <c r="B1282" s="10">
        <v>40189</v>
      </c>
      <c r="C1282" s="2">
        <v>6.68</v>
      </c>
      <c r="D1282" s="5">
        <v>12074.5</v>
      </c>
      <c r="F1282" s="16">
        <f t="shared" si="38"/>
        <v>0</v>
      </c>
      <c r="G1282" s="13">
        <f t="shared" si="39"/>
        <v>-7.2761654197155308E-3</v>
      </c>
    </row>
    <row r="1283" spans="2:7" x14ac:dyDescent="0.25">
      <c r="B1283" s="10">
        <v>40190</v>
      </c>
      <c r="C1283" s="2">
        <v>6.68</v>
      </c>
      <c r="D1283" s="5">
        <v>11966.1</v>
      </c>
      <c r="F1283" s="16">
        <f t="shared" si="38"/>
        <v>0</v>
      </c>
      <c r="G1283" s="13">
        <f t="shared" si="39"/>
        <v>-8.9775974160420415E-3</v>
      </c>
    </row>
    <row r="1284" spans="2:7" x14ac:dyDescent="0.25">
      <c r="B1284" s="10">
        <v>40191</v>
      </c>
      <c r="C1284" s="2">
        <v>6.68</v>
      </c>
      <c r="D1284" s="5">
        <v>11958.3</v>
      </c>
      <c r="F1284" s="16">
        <f t="shared" si="38"/>
        <v>0</v>
      </c>
      <c r="G1284" s="13">
        <f t="shared" si="39"/>
        <v>-6.5184145210227988E-4</v>
      </c>
    </row>
    <row r="1285" spans="2:7" x14ac:dyDescent="0.25">
      <c r="B1285" s="10">
        <v>40192</v>
      </c>
      <c r="C1285" s="2">
        <v>6.67</v>
      </c>
      <c r="D1285" s="5">
        <v>11999.8</v>
      </c>
      <c r="F1285" s="16">
        <f t="shared" si="38"/>
        <v>-1.4970059880239203E-3</v>
      </c>
      <c r="G1285" s="13">
        <f t="shared" si="39"/>
        <v>3.4703929488305195E-3</v>
      </c>
    </row>
    <row r="1286" spans="2:7" x14ac:dyDescent="0.25">
      <c r="B1286" s="10">
        <v>40193</v>
      </c>
      <c r="C1286" s="2">
        <v>6.58</v>
      </c>
      <c r="D1286" s="5">
        <v>11845</v>
      </c>
      <c r="F1286" s="16">
        <f t="shared" si="38"/>
        <v>-1.3493253373313321E-2</v>
      </c>
      <c r="G1286" s="13">
        <f t="shared" si="39"/>
        <v>-1.2900215003583333E-2</v>
      </c>
    </row>
    <row r="1287" spans="2:7" x14ac:dyDescent="0.25">
      <c r="B1287" s="10">
        <v>40196</v>
      </c>
      <c r="C1287" s="2">
        <v>6.61</v>
      </c>
      <c r="D1287" s="5">
        <v>11870.7</v>
      </c>
      <c r="F1287" s="16">
        <f t="shared" si="38"/>
        <v>4.5592705167173632E-3</v>
      </c>
      <c r="G1287" s="13">
        <f t="shared" si="39"/>
        <v>2.1696918531026363E-3</v>
      </c>
    </row>
    <row r="1288" spans="2:7" x14ac:dyDescent="0.25">
      <c r="B1288" s="10">
        <v>40197</v>
      </c>
      <c r="C1288" s="2">
        <v>6.65</v>
      </c>
      <c r="D1288" s="5">
        <v>12022.6</v>
      </c>
      <c r="F1288" s="16">
        <f t="shared" ref="F1288:F1351" si="40">(C1288-C1287)/C1287</f>
        <v>6.0514372163388858E-3</v>
      </c>
      <c r="G1288" s="13">
        <f t="shared" ref="G1288:G1351" si="41">(D1288-D1287)/D1287</f>
        <v>1.2796212523271554E-2</v>
      </c>
    </row>
    <row r="1289" spans="2:7" x14ac:dyDescent="0.25">
      <c r="B1289" s="10">
        <v>40198</v>
      </c>
      <c r="C1289" s="2">
        <v>6.5</v>
      </c>
      <c r="D1289" s="5">
        <v>11709</v>
      </c>
      <c r="F1289" s="16">
        <f t="shared" si="40"/>
        <v>-2.255639097744366E-2</v>
      </c>
      <c r="G1289" s="13">
        <f t="shared" si="41"/>
        <v>-2.6084208074792503E-2</v>
      </c>
    </row>
    <row r="1290" spans="2:7" x14ac:dyDescent="0.25">
      <c r="B1290" s="10">
        <v>40199</v>
      </c>
      <c r="C1290" s="2">
        <v>6.41</v>
      </c>
      <c r="D1290" s="5">
        <v>11444</v>
      </c>
      <c r="F1290" s="16">
        <f t="shared" si="40"/>
        <v>-1.3846153846153824E-2</v>
      </c>
      <c r="G1290" s="13">
        <f t="shared" si="41"/>
        <v>-2.2632163293193269E-2</v>
      </c>
    </row>
    <row r="1291" spans="2:7" x14ac:dyDescent="0.25">
      <c r="B1291" s="10">
        <v>40200</v>
      </c>
      <c r="C1291" s="2">
        <v>6.35</v>
      </c>
      <c r="D1291" s="5">
        <v>11373.4</v>
      </c>
      <c r="F1291" s="16">
        <f t="shared" si="40"/>
        <v>-9.3603744149766757E-3</v>
      </c>
      <c r="G1291" s="13">
        <f t="shared" si="41"/>
        <v>-6.1691716183153063E-3</v>
      </c>
    </row>
    <row r="1292" spans="2:7" x14ac:dyDescent="0.25">
      <c r="B1292" s="10">
        <v>40203</v>
      </c>
      <c r="C1292" s="2">
        <v>6.28</v>
      </c>
      <c r="D1292" s="5">
        <v>11249.3</v>
      </c>
      <c r="F1292" s="16">
        <f t="shared" si="40"/>
        <v>-1.1023622047244001E-2</v>
      </c>
      <c r="G1292" s="13">
        <f t="shared" si="41"/>
        <v>-1.0911424903722754E-2</v>
      </c>
    </row>
    <row r="1293" spans="2:7" x14ac:dyDescent="0.25">
      <c r="B1293" s="10">
        <v>40204</v>
      </c>
      <c r="C1293" s="2">
        <v>6.35</v>
      </c>
      <c r="D1293" s="5">
        <v>11347.3</v>
      </c>
      <c r="F1293" s="16">
        <f t="shared" si="40"/>
        <v>1.1146496815286528E-2</v>
      </c>
      <c r="G1293" s="13">
        <f t="shared" si="41"/>
        <v>8.7116531695305491E-3</v>
      </c>
    </row>
    <row r="1294" spans="2:7" x14ac:dyDescent="0.25">
      <c r="B1294" s="10">
        <v>40205</v>
      </c>
      <c r="C1294" s="2">
        <v>6.26</v>
      </c>
      <c r="D1294" s="5">
        <v>11042.2</v>
      </c>
      <c r="F1294" s="16">
        <f t="shared" si="40"/>
        <v>-1.4173228346456672E-2</v>
      </c>
      <c r="G1294" s="13">
        <f t="shared" si="41"/>
        <v>-2.6887453403012043E-2</v>
      </c>
    </row>
    <row r="1295" spans="2:7" x14ac:dyDescent="0.25">
      <c r="B1295" s="10">
        <v>40206</v>
      </c>
      <c r="C1295" s="2">
        <v>6.15</v>
      </c>
      <c r="D1295" s="5">
        <v>10829.3</v>
      </c>
      <c r="F1295" s="16">
        <f t="shared" si="40"/>
        <v>-1.7571884984025468E-2</v>
      </c>
      <c r="G1295" s="13">
        <f t="shared" si="41"/>
        <v>-1.9280578145659508E-2</v>
      </c>
    </row>
    <row r="1296" spans="2:7" x14ac:dyDescent="0.25">
      <c r="B1296" s="10">
        <v>40207</v>
      </c>
      <c r="C1296" s="2">
        <v>6.18</v>
      </c>
      <c r="D1296" s="5">
        <v>10947.7</v>
      </c>
      <c r="F1296" s="16">
        <f t="shared" si="40"/>
        <v>4.8780487804877008E-3</v>
      </c>
      <c r="G1296" s="13">
        <f t="shared" si="41"/>
        <v>1.0933301321415186E-2</v>
      </c>
    </row>
    <row r="1297" spans="2:7" x14ac:dyDescent="0.25">
      <c r="B1297" s="10">
        <v>40210</v>
      </c>
      <c r="C1297" s="2">
        <v>6.2</v>
      </c>
      <c r="D1297" s="5">
        <v>10995.2</v>
      </c>
      <c r="F1297" s="16">
        <f t="shared" si="40"/>
        <v>3.2362459546926314E-3</v>
      </c>
      <c r="G1297" s="13">
        <f t="shared" si="41"/>
        <v>4.3388108917854886E-3</v>
      </c>
    </row>
    <row r="1298" spans="2:7" x14ac:dyDescent="0.25">
      <c r="B1298" s="10">
        <v>40211</v>
      </c>
      <c r="C1298" s="2">
        <v>6.25</v>
      </c>
      <c r="D1298" s="5">
        <v>11140.9</v>
      </c>
      <c r="F1298" s="16">
        <f t="shared" si="40"/>
        <v>8.0645161290322284E-3</v>
      </c>
      <c r="G1298" s="13">
        <f t="shared" si="41"/>
        <v>1.3251236903375919E-2</v>
      </c>
    </row>
    <row r="1299" spans="2:7" x14ac:dyDescent="0.25">
      <c r="B1299" s="10">
        <v>40212</v>
      </c>
      <c r="C1299" s="2">
        <v>6.19</v>
      </c>
      <c r="D1299" s="5">
        <v>10888.4</v>
      </c>
      <c r="F1299" s="16">
        <f t="shared" si="40"/>
        <v>-9.5999999999999367E-3</v>
      </c>
      <c r="G1299" s="13">
        <f t="shared" si="41"/>
        <v>-2.26642371801201E-2</v>
      </c>
    </row>
    <row r="1300" spans="2:7" x14ac:dyDescent="0.25">
      <c r="B1300" s="10">
        <v>40213</v>
      </c>
      <c r="C1300" s="2">
        <v>5.9</v>
      </c>
      <c r="D1300" s="5">
        <v>10241.700000000001</v>
      </c>
      <c r="F1300" s="16">
        <f t="shared" si="40"/>
        <v>-4.6849757673667211E-2</v>
      </c>
      <c r="G1300" s="13">
        <f t="shared" si="41"/>
        <v>-5.9393482972704796E-2</v>
      </c>
    </row>
    <row r="1301" spans="2:7" x14ac:dyDescent="0.25">
      <c r="B1301" s="10">
        <v>40214</v>
      </c>
      <c r="C1301" s="2">
        <v>5.84</v>
      </c>
      <c r="D1301" s="5">
        <v>10103.299999999999</v>
      </c>
      <c r="F1301" s="16">
        <f t="shared" si="40"/>
        <v>-1.0169491525423813E-2</v>
      </c>
      <c r="G1301" s="13">
        <f t="shared" si="41"/>
        <v>-1.3513381567513347E-2</v>
      </c>
    </row>
    <row r="1302" spans="2:7" x14ac:dyDescent="0.25">
      <c r="B1302" s="10">
        <v>40217</v>
      </c>
      <c r="C1302" s="2">
        <v>5.85</v>
      </c>
      <c r="D1302" s="5">
        <v>10206.299999999999</v>
      </c>
      <c r="F1302" s="16">
        <f t="shared" si="40"/>
        <v>1.7123287671232511E-3</v>
      </c>
      <c r="G1302" s="13">
        <f t="shared" si="41"/>
        <v>1.0194688864034525E-2</v>
      </c>
    </row>
    <row r="1303" spans="2:7" x14ac:dyDescent="0.25">
      <c r="B1303" s="10">
        <v>40218</v>
      </c>
      <c r="C1303" s="2">
        <v>5.84</v>
      </c>
      <c r="D1303" s="5">
        <v>10275.4</v>
      </c>
      <c r="F1303" s="16">
        <f t="shared" si="40"/>
        <v>-1.709401709401673E-3</v>
      </c>
      <c r="G1303" s="13">
        <f t="shared" si="41"/>
        <v>6.7703281306644297E-3</v>
      </c>
    </row>
    <row r="1304" spans="2:7" x14ac:dyDescent="0.25">
      <c r="B1304" s="10">
        <v>40219</v>
      </c>
      <c r="C1304" s="2">
        <v>5.89</v>
      </c>
      <c r="D1304" s="5">
        <v>10455</v>
      </c>
      <c r="F1304" s="16">
        <f t="shared" si="40"/>
        <v>8.5616438356164084E-3</v>
      </c>
      <c r="G1304" s="13">
        <f t="shared" si="41"/>
        <v>1.747863830118539E-2</v>
      </c>
    </row>
    <row r="1305" spans="2:7" x14ac:dyDescent="0.25">
      <c r="B1305" s="10">
        <v>40220</v>
      </c>
      <c r="C1305" s="2">
        <v>5.81</v>
      </c>
      <c r="D1305" s="5">
        <v>10281.700000000001</v>
      </c>
      <c r="F1305" s="16">
        <f t="shared" si="40"/>
        <v>-1.3582342954159604E-2</v>
      </c>
      <c r="G1305" s="13">
        <f t="shared" si="41"/>
        <v>-1.6575801052128098E-2</v>
      </c>
    </row>
    <row r="1306" spans="2:7" x14ac:dyDescent="0.25">
      <c r="B1306" s="10">
        <v>40221</v>
      </c>
      <c r="C1306" s="2">
        <v>5.81</v>
      </c>
      <c r="D1306" s="5">
        <v>10224.9</v>
      </c>
      <c r="F1306" s="16">
        <f t="shared" si="40"/>
        <v>0</v>
      </c>
      <c r="G1306" s="13">
        <f t="shared" si="41"/>
        <v>-5.5243782642949209E-3</v>
      </c>
    </row>
    <row r="1307" spans="2:7" x14ac:dyDescent="0.25">
      <c r="B1307" s="10">
        <v>40224</v>
      </c>
      <c r="C1307" s="2">
        <v>5.83</v>
      </c>
      <c r="D1307" s="5">
        <v>10293.6</v>
      </c>
      <c r="F1307" s="16">
        <f t="shared" si="40"/>
        <v>3.442340791738462E-3</v>
      </c>
      <c r="G1307" s="13">
        <f t="shared" si="41"/>
        <v>6.7188921163043877E-3</v>
      </c>
    </row>
    <row r="1308" spans="2:7" x14ac:dyDescent="0.25">
      <c r="B1308" s="10">
        <v>40225</v>
      </c>
      <c r="C1308" s="2">
        <v>5.89</v>
      </c>
      <c r="D1308" s="5">
        <v>10393.9</v>
      </c>
      <c r="F1308" s="16">
        <f t="shared" si="40"/>
        <v>1.0291595197255508E-2</v>
      </c>
      <c r="G1308" s="13">
        <f t="shared" si="41"/>
        <v>9.7439185513327961E-3</v>
      </c>
    </row>
    <row r="1309" spans="2:7" x14ac:dyDescent="0.25">
      <c r="B1309" s="10">
        <v>40226</v>
      </c>
      <c r="C1309" s="2">
        <v>5.96</v>
      </c>
      <c r="D1309" s="5">
        <v>10498.6</v>
      </c>
      <c r="F1309" s="16">
        <f t="shared" si="40"/>
        <v>1.1884550084889693E-2</v>
      </c>
      <c r="G1309" s="13">
        <f t="shared" si="41"/>
        <v>1.0073216020935426E-2</v>
      </c>
    </row>
    <row r="1310" spans="2:7" x14ac:dyDescent="0.25">
      <c r="B1310" s="10">
        <v>40227</v>
      </c>
      <c r="C1310" s="2">
        <v>6</v>
      </c>
      <c r="D1310" s="5">
        <v>10574.2</v>
      </c>
      <c r="F1310" s="16">
        <f t="shared" si="40"/>
        <v>6.7114093959731603E-3</v>
      </c>
      <c r="G1310" s="13">
        <f t="shared" si="41"/>
        <v>7.2009601280171032E-3</v>
      </c>
    </row>
    <row r="1311" spans="2:7" x14ac:dyDescent="0.25">
      <c r="B1311" s="10">
        <v>40228</v>
      </c>
      <c r="C1311" s="2">
        <v>6.06</v>
      </c>
      <c r="D1311" s="5">
        <v>10676.7</v>
      </c>
      <c r="F1311" s="16">
        <f t="shared" si="40"/>
        <v>9.9999999999999343E-3</v>
      </c>
      <c r="G1311" s="13">
        <f t="shared" si="41"/>
        <v>9.6934047020105531E-3</v>
      </c>
    </row>
    <row r="1312" spans="2:7" x14ac:dyDescent="0.25">
      <c r="B1312" s="10">
        <v>40231</v>
      </c>
      <c r="C1312" s="2">
        <v>6.02</v>
      </c>
      <c r="D1312" s="5">
        <v>10570.5</v>
      </c>
      <c r="F1312" s="16">
        <f t="shared" si="40"/>
        <v>-6.6006600660066068E-3</v>
      </c>
      <c r="G1312" s="13">
        <f t="shared" si="41"/>
        <v>-9.9468937031105785E-3</v>
      </c>
    </row>
    <row r="1313" spans="2:7" x14ac:dyDescent="0.25">
      <c r="B1313" s="10">
        <v>40232</v>
      </c>
      <c r="C1313" s="2">
        <v>5.9</v>
      </c>
      <c r="D1313" s="5">
        <v>10312.9</v>
      </c>
      <c r="F1313" s="16">
        <f t="shared" si="40"/>
        <v>-1.9933554817275618E-2</v>
      </c>
      <c r="G1313" s="13">
        <f t="shared" si="41"/>
        <v>-2.4369708150040241E-2</v>
      </c>
    </row>
    <row r="1314" spans="2:7" x14ac:dyDescent="0.25">
      <c r="B1314" s="10">
        <v>40233</v>
      </c>
      <c r="C1314" s="2">
        <v>5.9</v>
      </c>
      <c r="D1314" s="5">
        <v>10254</v>
      </c>
      <c r="F1314" s="16">
        <f t="shared" si="40"/>
        <v>0</v>
      </c>
      <c r="G1314" s="13">
        <f t="shared" si="41"/>
        <v>-5.7112936225503629E-3</v>
      </c>
    </row>
    <row r="1315" spans="2:7" x14ac:dyDescent="0.25">
      <c r="B1315" s="10">
        <v>40234</v>
      </c>
      <c r="C1315" s="2">
        <v>5.81</v>
      </c>
      <c r="D1315" s="5">
        <v>10126.200000000001</v>
      </c>
      <c r="F1315" s="16">
        <f t="shared" si="40"/>
        <v>-1.5254237288135719E-2</v>
      </c>
      <c r="G1315" s="13">
        <f t="shared" si="41"/>
        <v>-1.246342890579279E-2</v>
      </c>
    </row>
    <row r="1316" spans="2:7" x14ac:dyDescent="0.25">
      <c r="B1316" s="10">
        <v>40235</v>
      </c>
      <c r="C1316" s="2">
        <v>5.91</v>
      </c>
      <c r="D1316" s="5">
        <v>10333.6</v>
      </c>
      <c r="F1316" s="16">
        <f t="shared" si="40"/>
        <v>1.7211703958692003E-2</v>
      </c>
      <c r="G1316" s="13">
        <f t="shared" si="41"/>
        <v>2.0481523177499912E-2</v>
      </c>
    </row>
    <row r="1317" spans="2:7" x14ac:dyDescent="0.25">
      <c r="B1317" s="10">
        <v>40238</v>
      </c>
      <c r="C1317" s="2">
        <v>5.96</v>
      </c>
      <c r="D1317" s="5">
        <v>10434.9</v>
      </c>
      <c r="F1317" s="16">
        <f t="shared" si="40"/>
        <v>8.4602368866327961E-3</v>
      </c>
      <c r="G1317" s="13">
        <f t="shared" si="41"/>
        <v>9.8029728265076315E-3</v>
      </c>
    </row>
    <row r="1318" spans="2:7" x14ac:dyDescent="0.25">
      <c r="B1318" s="10">
        <v>40239</v>
      </c>
      <c r="C1318" s="2">
        <v>6</v>
      </c>
      <c r="D1318" s="5">
        <v>10521.5</v>
      </c>
      <c r="F1318" s="16">
        <f t="shared" si="40"/>
        <v>6.7114093959731603E-3</v>
      </c>
      <c r="G1318" s="13">
        <f t="shared" si="41"/>
        <v>8.2990733020920533E-3</v>
      </c>
    </row>
    <row r="1319" spans="2:7" x14ac:dyDescent="0.25">
      <c r="B1319" s="10">
        <v>40240</v>
      </c>
      <c r="C1319" s="2">
        <v>6.04</v>
      </c>
      <c r="D1319" s="5">
        <v>10664.5</v>
      </c>
      <c r="F1319" s="16">
        <f t="shared" si="40"/>
        <v>6.6666666666666723E-3</v>
      </c>
      <c r="G1319" s="13">
        <f t="shared" si="41"/>
        <v>1.3591217982226868E-2</v>
      </c>
    </row>
    <row r="1320" spans="2:7" x14ac:dyDescent="0.25">
      <c r="B1320" s="10">
        <v>40241</v>
      </c>
      <c r="C1320" s="2">
        <v>6.07</v>
      </c>
      <c r="D1320" s="5">
        <v>10745.3</v>
      </c>
      <c r="F1320" s="16">
        <f t="shared" si="40"/>
        <v>4.966887417218584E-3</v>
      </c>
      <c r="G1320" s="13">
        <f t="shared" si="41"/>
        <v>7.5765389844811544E-3</v>
      </c>
    </row>
    <row r="1321" spans="2:7" x14ac:dyDescent="0.25">
      <c r="B1321" s="10">
        <v>40242</v>
      </c>
      <c r="C1321" s="2">
        <v>6.18</v>
      </c>
      <c r="D1321" s="5">
        <v>11019.8</v>
      </c>
      <c r="F1321" s="16">
        <f t="shared" si="40"/>
        <v>1.8121911037891174E-2</v>
      </c>
      <c r="G1321" s="13">
        <f t="shared" si="41"/>
        <v>2.554605269280523E-2</v>
      </c>
    </row>
    <row r="1322" spans="2:7" x14ac:dyDescent="0.25">
      <c r="B1322" s="10">
        <v>40245</v>
      </c>
      <c r="C1322" s="2">
        <v>6.22</v>
      </c>
      <c r="D1322" s="5">
        <v>11078.3</v>
      </c>
      <c r="F1322" s="16">
        <f t="shared" si="40"/>
        <v>6.4724919093851196E-3</v>
      </c>
      <c r="G1322" s="13">
        <f t="shared" si="41"/>
        <v>5.3086262908582735E-3</v>
      </c>
    </row>
    <row r="1323" spans="2:7" x14ac:dyDescent="0.25">
      <c r="B1323" s="10">
        <v>40246</v>
      </c>
      <c r="C1323" s="2">
        <v>6.19</v>
      </c>
      <c r="D1323" s="5">
        <v>11002.8</v>
      </c>
      <c r="F1323" s="16">
        <f t="shared" si="40"/>
        <v>-4.8231511254018264E-3</v>
      </c>
      <c r="G1323" s="13">
        <f t="shared" si="41"/>
        <v>-6.8151250643149223E-3</v>
      </c>
    </row>
    <row r="1324" spans="2:7" x14ac:dyDescent="0.25">
      <c r="B1324" s="10">
        <v>40247</v>
      </c>
      <c r="C1324" s="2">
        <v>6.24</v>
      </c>
      <c r="D1324" s="5">
        <v>11121</v>
      </c>
      <c r="F1324" s="16">
        <f t="shared" si="40"/>
        <v>8.0775444264943163E-3</v>
      </c>
      <c r="G1324" s="13">
        <f t="shared" si="41"/>
        <v>1.0742720034900274E-2</v>
      </c>
    </row>
    <row r="1325" spans="2:7" x14ac:dyDescent="0.25">
      <c r="B1325" s="10">
        <v>40248</v>
      </c>
      <c r="C1325" s="2">
        <v>6.26</v>
      </c>
      <c r="D1325" s="5">
        <v>11045.4</v>
      </c>
      <c r="F1325" s="16">
        <f t="shared" si="40"/>
        <v>3.2051282051281365E-3</v>
      </c>
      <c r="G1325" s="13">
        <f t="shared" si="41"/>
        <v>-6.7979498246560893E-3</v>
      </c>
    </row>
    <row r="1326" spans="2:7" x14ac:dyDescent="0.25">
      <c r="B1326" s="10">
        <v>40249</v>
      </c>
      <c r="C1326" s="2">
        <v>6.27</v>
      </c>
      <c r="D1326" s="5">
        <v>11077</v>
      </c>
      <c r="F1326" s="16">
        <f t="shared" si="40"/>
        <v>1.5974440894568351E-3</v>
      </c>
      <c r="G1326" s="13">
        <f t="shared" si="41"/>
        <v>2.8609194777916929E-3</v>
      </c>
    </row>
    <row r="1327" spans="2:7" x14ac:dyDescent="0.25">
      <c r="B1327" s="10">
        <v>40252</v>
      </c>
      <c r="C1327" s="2">
        <v>6.23</v>
      </c>
      <c r="D1327" s="5">
        <v>10957.8</v>
      </c>
      <c r="F1327" s="16">
        <f t="shared" si="40"/>
        <v>-6.3795853269536127E-3</v>
      </c>
      <c r="G1327" s="13">
        <f t="shared" si="41"/>
        <v>-1.076103638169186E-2</v>
      </c>
    </row>
    <row r="1328" spans="2:7" x14ac:dyDescent="0.25">
      <c r="B1328" s="10">
        <v>40253</v>
      </c>
      <c r="C1328" s="2">
        <v>6.27</v>
      </c>
      <c r="D1328" s="5">
        <v>11059.3</v>
      </c>
      <c r="F1328" s="16">
        <f t="shared" si="40"/>
        <v>6.4205457463883059E-3</v>
      </c>
      <c r="G1328" s="13">
        <f t="shared" si="41"/>
        <v>9.2628082279289647E-3</v>
      </c>
    </row>
    <row r="1329" spans="2:7" x14ac:dyDescent="0.25">
      <c r="B1329" s="10">
        <v>40254</v>
      </c>
      <c r="C1329" s="2">
        <v>6.31</v>
      </c>
      <c r="D1329" s="5">
        <v>11166.8</v>
      </c>
      <c r="F1329" s="16">
        <f t="shared" si="40"/>
        <v>6.3795853269537541E-3</v>
      </c>
      <c r="G1329" s="13">
        <f t="shared" si="41"/>
        <v>9.7203258795764656E-3</v>
      </c>
    </row>
    <row r="1330" spans="2:7" x14ac:dyDescent="0.25">
      <c r="B1330" s="10">
        <v>40255</v>
      </c>
      <c r="C1330" s="2">
        <v>6.29</v>
      </c>
      <c r="D1330" s="5">
        <v>11073.5</v>
      </c>
      <c r="F1330" s="16">
        <f t="shared" si="40"/>
        <v>-3.1695721077653841E-3</v>
      </c>
      <c r="G1330" s="13">
        <f t="shared" si="41"/>
        <v>-8.3551241179209146E-3</v>
      </c>
    </row>
    <row r="1331" spans="2:7" x14ac:dyDescent="0.25">
      <c r="B1331" s="10">
        <v>40256</v>
      </c>
      <c r="C1331" s="2">
        <v>6.26</v>
      </c>
      <c r="D1331" s="5">
        <v>10990.8</v>
      </c>
      <c r="F1331" s="16">
        <f t="shared" si="40"/>
        <v>-4.7694753577106914E-3</v>
      </c>
      <c r="G1331" s="13">
        <f t="shared" si="41"/>
        <v>-7.4682801282341385E-3</v>
      </c>
    </row>
    <row r="1332" spans="2:7" x14ac:dyDescent="0.25">
      <c r="B1332" s="10">
        <v>40259</v>
      </c>
      <c r="C1332" s="2">
        <v>6.21</v>
      </c>
      <c r="D1332" s="5">
        <v>10861.9</v>
      </c>
      <c r="F1332" s="16">
        <f t="shared" si="40"/>
        <v>-7.987220447284317E-3</v>
      </c>
      <c r="G1332" s="13">
        <f t="shared" si="41"/>
        <v>-1.1727990683116757E-2</v>
      </c>
    </row>
    <row r="1333" spans="2:7" x14ac:dyDescent="0.25">
      <c r="B1333" s="10">
        <v>40260</v>
      </c>
      <c r="C1333" s="2">
        <v>6.29</v>
      </c>
      <c r="D1333" s="5">
        <v>10996.2</v>
      </c>
      <c r="F1333" s="16">
        <f t="shared" si="40"/>
        <v>1.2882447665056373E-2</v>
      </c>
      <c r="G1333" s="13">
        <f t="shared" si="41"/>
        <v>1.2364319317983142E-2</v>
      </c>
    </row>
    <row r="1334" spans="2:7" x14ac:dyDescent="0.25">
      <c r="B1334" s="10">
        <v>40261</v>
      </c>
      <c r="C1334" s="2">
        <v>6.21</v>
      </c>
      <c r="D1334" s="5">
        <v>10866.3</v>
      </c>
      <c r="F1334" s="16">
        <f t="shared" si="40"/>
        <v>-1.2718600953895083E-2</v>
      </c>
      <c r="G1334" s="13">
        <f t="shared" si="41"/>
        <v>-1.181317182299353E-2</v>
      </c>
    </row>
    <row r="1335" spans="2:7" x14ac:dyDescent="0.25">
      <c r="B1335" s="10">
        <v>40262</v>
      </c>
      <c r="C1335" s="2">
        <v>6.33</v>
      </c>
      <c r="D1335" s="5">
        <v>11091.4</v>
      </c>
      <c r="F1335" s="16">
        <f t="shared" si="40"/>
        <v>1.9323671497584557E-2</v>
      </c>
      <c r="G1335" s="13">
        <f t="shared" si="41"/>
        <v>2.0715422913043114E-2</v>
      </c>
    </row>
    <row r="1336" spans="2:7" x14ac:dyDescent="0.25">
      <c r="B1336" s="10">
        <v>40263</v>
      </c>
      <c r="C1336" s="2">
        <v>6.3</v>
      </c>
      <c r="D1336" s="5">
        <v>11071.1</v>
      </c>
      <c r="F1336" s="16">
        <f t="shared" si="40"/>
        <v>-4.7393364928910347E-3</v>
      </c>
      <c r="G1336" s="13">
        <f t="shared" si="41"/>
        <v>-1.830246857925895E-3</v>
      </c>
    </row>
    <row r="1337" spans="2:7" x14ac:dyDescent="0.25">
      <c r="B1337" s="10">
        <v>40266</v>
      </c>
      <c r="C1337" s="2">
        <v>6.33</v>
      </c>
      <c r="D1337" s="5">
        <v>11091</v>
      </c>
      <c r="F1337" s="16">
        <f t="shared" si="40"/>
        <v>4.7619047619048014E-3</v>
      </c>
      <c r="G1337" s="13">
        <f t="shared" si="41"/>
        <v>1.7974726991897495E-3</v>
      </c>
    </row>
    <row r="1338" spans="2:7" x14ac:dyDescent="0.25">
      <c r="B1338" s="10">
        <v>40267</v>
      </c>
      <c r="C1338" s="2">
        <v>6.33</v>
      </c>
      <c r="D1338" s="5">
        <v>10980.7</v>
      </c>
      <c r="F1338" s="16">
        <f t="shared" si="40"/>
        <v>0</v>
      </c>
      <c r="G1338" s="13">
        <f t="shared" si="41"/>
        <v>-9.9450004508159114E-3</v>
      </c>
    </row>
    <row r="1339" spans="2:7" x14ac:dyDescent="0.25">
      <c r="B1339" s="10">
        <v>40268</v>
      </c>
      <c r="C1339" s="2">
        <v>6.28</v>
      </c>
      <c r="D1339" s="5">
        <v>10871.3</v>
      </c>
      <c r="F1339" s="16">
        <f t="shared" si="40"/>
        <v>-7.8988941548182971E-3</v>
      </c>
      <c r="G1339" s="13">
        <f t="shared" si="41"/>
        <v>-9.9629349677162159E-3</v>
      </c>
    </row>
    <row r="1340" spans="2:7" x14ac:dyDescent="0.25">
      <c r="B1340" s="10">
        <v>40269</v>
      </c>
      <c r="C1340" s="2">
        <v>6.34</v>
      </c>
      <c r="D1340" s="5">
        <v>11067.9</v>
      </c>
      <c r="F1340" s="16">
        <f t="shared" si="40"/>
        <v>9.5541401273884722E-3</v>
      </c>
      <c r="G1340" s="13">
        <f t="shared" si="41"/>
        <v>1.8084313743526568E-2</v>
      </c>
    </row>
    <row r="1341" spans="2:7" x14ac:dyDescent="0.25">
      <c r="B1341" s="10">
        <v>40274</v>
      </c>
      <c r="C1341" s="2">
        <v>6.34</v>
      </c>
      <c r="D1341" s="5">
        <v>11160.6</v>
      </c>
      <c r="F1341" s="16">
        <f t="shared" si="40"/>
        <v>0</v>
      </c>
      <c r="G1341" s="13">
        <f t="shared" si="41"/>
        <v>8.3755726018486555E-3</v>
      </c>
    </row>
    <row r="1342" spans="2:7" x14ac:dyDescent="0.25">
      <c r="B1342" s="10">
        <v>40275</v>
      </c>
      <c r="C1342" s="2">
        <v>6.36</v>
      </c>
      <c r="D1342" s="5">
        <v>11191.3</v>
      </c>
      <c r="F1342" s="16">
        <f t="shared" si="40"/>
        <v>3.1545741324921863E-3</v>
      </c>
      <c r="G1342" s="13">
        <f t="shared" si="41"/>
        <v>2.7507481676611388E-3</v>
      </c>
    </row>
    <row r="1343" spans="2:7" x14ac:dyDescent="0.25">
      <c r="B1343" s="10">
        <v>40276</v>
      </c>
      <c r="C1343" s="2">
        <v>6.3</v>
      </c>
      <c r="D1343" s="5">
        <v>11076.3</v>
      </c>
      <c r="F1343" s="16">
        <f t="shared" si="40"/>
        <v>-9.4339622641510211E-3</v>
      </c>
      <c r="G1343" s="13">
        <f t="shared" si="41"/>
        <v>-1.0275839268002825E-2</v>
      </c>
    </row>
    <row r="1344" spans="2:7" x14ac:dyDescent="0.25">
      <c r="B1344" s="10">
        <v>40277</v>
      </c>
      <c r="C1344" s="2">
        <v>6.47</v>
      </c>
      <c r="D1344" s="5">
        <v>11394.2</v>
      </c>
      <c r="F1344" s="16">
        <f t="shared" si="40"/>
        <v>2.6984126984126975E-2</v>
      </c>
      <c r="G1344" s="13">
        <f t="shared" si="41"/>
        <v>2.8700919982304694E-2</v>
      </c>
    </row>
    <row r="1345" spans="2:7" x14ac:dyDescent="0.25">
      <c r="B1345" s="10">
        <v>40280</v>
      </c>
      <c r="C1345" s="2">
        <v>6.48</v>
      </c>
      <c r="D1345" s="5">
        <v>11460.8</v>
      </c>
      <c r="F1345" s="16">
        <f t="shared" si="40"/>
        <v>1.5455950540959314E-3</v>
      </c>
      <c r="G1345" s="13">
        <f t="shared" si="41"/>
        <v>5.8450790753188939E-3</v>
      </c>
    </row>
    <row r="1346" spans="2:7" x14ac:dyDescent="0.25">
      <c r="B1346" s="10">
        <v>40281</v>
      </c>
      <c r="C1346" s="2">
        <v>6.47</v>
      </c>
      <c r="D1346" s="5">
        <v>11461</v>
      </c>
      <c r="F1346" s="16">
        <f t="shared" si="40"/>
        <v>-1.5432098765433139E-3</v>
      </c>
      <c r="G1346" s="13">
        <f t="shared" si="41"/>
        <v>1.7450788775716147E-5</v>
      </c>
    </row>
    <row r="1347" spans="2:7" x14ac:dyDescent="0.25">
      <c r="B1347" s="10">
        <v>40282</v>
      </c>
      <c r="C1347" s="2">
        <v>6.48</v>
      </c>
      <c r="D1347" s="5">
        <v>11503.7</v>
      </c>
      <c r="F1347" s="16">
        <f t="shared" si="40"/>
        <v>1.5455950540959314E-3</v>
      </c>
      <c r="G1347" s="13">
        <f t="shared" si="41"/>
        <v>3.7256783875753187E-3</v>
      </c>
    </row>
    <row r="1348" spans="2:7" x14ac:dyDescent="0.25">
      <c r="B1348" s="10">
        <v>40283</v>
      </c>
      <c r="C1348" s="2">
        <v>6.51</v>
      </c>
      <c r="D1348" s="5">
        <v>11523.5</v>
      </c>
      <c r="F1348" s="16">
        <f t="shared" si="40"/>
        <v>4.6296296296295305E-3</v>
      </c>
      <c r="G1348" s="13">
        <f t="shared" si="41"/>
        <v>1.7211853577543982E-3</v>
      </c>
    </row>
    <row r="1349" spans="2:7" x14ac:dyDescent="0.25">
      <c r="B1349" s="10">
        <v>40284</v>
      </c>
      <c r="C1349" s="2">
        <v>6.44</v>
      </c>
      <c r="D1349" s="5">
        <v>11259.7</v>
      </c>
      <c r="F1349" s="16">
        <f t="shared" si="40"/>
        <v>-1.0752688172042918E-2</v>
      </c>
      <c r="G1349" s="13">
        <f t="shared" si="41"/>
        <v>-2.2892350414370571E-2</v>
      </c>
    </row>
    <row r="1350" spans="2:7" x14ac:dyDescent="0.25">
      <c r="B1350" s="10">
        <v>40287</v>
      </c>
      <c r="C1350" s="2">
        <v>6.43</v>
      </c>
      <c r="D1350" s="5">
        <v>11199.5</v>
      </c>
      <c r="F1350" s="16">
        <f t="shared" si="40"/>
        <v>-1.5527950310560052E-3</v>
      </c>
      <c r="G1350" s="13">
        <f t="shared" si="41"/>
        <v>-5.3465012389318301E-3</v>
      </c>
    </row>
    <row r="1351" spans="2:7" x14ac:dyDescent="0.25">
      <c r="B1351" s="10">
        <v>40288</v>
      </c>
      <c r="C1351" s="2">
        <v>6.49</v>
      </c>
      <c r="D1351" s="5">
        <v>11305.6</v>
      </c>
      <c r="F1351" s="16">
        <f t="shared" si="40"/>
        <v>9.3312597200622856E-3</v>
      </c>
      <c r="G1351" s="13">
        <f t="shared" si="41"/>
        <v>9.4736372159471734E-3</v>
      </c>
    </row>
    <row r="1352" spans="2:7" x14ac:dyDescent="0.25">
      <c r="B1352" s="10">
        <v>40289</v>
      </c>
      <c r="C1352" s="2">
        <v>6.38</v>
      </c>
      <c r="D1352" s="5">
        <v>11064.7</v>
      </c>
      <c r="F1352" s="16">
        <f t="shared" ref="F1352:F1415" si="42">(C1352-C1351)/C1351</f>
        <v>-1.694915254237293E-2</v>
      </c>
      <c r="G1352" s="13">
        <f t="shared" ref="G1352:G1415" si="43">(D1352-D1351)/D1351</f>
        <v>-2.1308024341919016E-2</v>
      </c>
    </row>
    <row r="1353" spans="2:7" x14ac:dyDescent="0.25">
      <c r="B1353" s="10">
        <v>40290</v>
      </c>
      <c r="C1353" s="2">
        <v>6.29</v>
      </c>
      <c r="D1353" s="5">
        <v>10821.9</v>
      </c>
      <c r="F1353" s="16">
        <f t="shared" si="42"/>
        <v>-1.4106583072100292E-2</v>
      </c>
      <c r="G1353" s="13">
        <f t="shared" si="43"/>
        <v>-2.1943658662232243E-2</v>
      </c>
    </row>
    <row r="1354" spans="2:7" x14ac:dyDescent="0.25">
      <c r="B1354" s="10">
        <v>40291</v>
      </c>
      <c r="C1354" s="2">
        <v>6.3</v>
      </c>
      <c r="D1354" s="5">
        <v>10918.2</v>
      </c>
      <c r="F1354" s="16">
        <f t="shared" si="42"/>
        <v>1.58982511923685E-3</v>
      </c>
      <c r="G1354" s="13">
        <f t="shared" si="43"/>
        <v>8.8986222382392271E-3</v>
      </c>
    </row>
    <row r="1355" spans="2:7" x14ac:dyDescent="0.25">
      <c r="B1355" s="10">
        <v>40294</v>
      </c>
      <c r="C1355" s="2">
        <v>6.28</v>
      </c>
      <c r="D1355" s="5">
        <v>10939.3</v>
      </c>
      <c r="F1355" s="16">
        <f t="shared" si="42"/>
        <v>-3.1746031746031069E-3</v>
      </c>
      <c r="G1355" s="13">
        <f t="shared" si="43"/>
        <v>1.9325529849241216E-3</v>
      </c>
    </row>
    <row r="1356" spans="2:7" x14ac:dyDescent="0.25">
      <c r="B1356" s="10">
        <v>40295</v>
      </c>
      <c r="C1356" s="2">
        <v>6.03</v>
      </c>
      <c r="D1356" s="5">
        <v>10480.9</v>
      </c>
      <c r="F1356" s="16">
        <f t="shared" si="42"/>
        <v>-3.9808917197452227E-2</v>
      </c>
      <c r="G1356" s="13">
        <f t="shared" si="43"/>
        <v>-4.1903960948141077E-2</v>
      </c>
    </row>
    <row r="1357" spans="2:7" x14ac:dyDescent="0.25">
      <c r="B1357" s="10">
        <v>40296</v>
      </c>
      <c r="C1357" s="2">
        <v>5.85</v>
      </c>
      <c r="D1357" s="5">
        <v>10167</v>
      </c>
      <c r="F1357" s="16">
        <f t="shared" si="42"/>
        <v>-2.9850746268656816E-2</v>
      </c>
      <c r="G1357" s="13">
        <f t="shared" si="43"/>
        <v>-2.994971805856364E-2</v>
      </c>
    </row>
    <row r="1358" spans="2:7" x14ac:dyDescent="0.25">
      <c r="B1358" s="10">
        <v>40297</v>
      </c>
      <c r="C1358" s="2">
        <v>5.95</v>
      </c>
      <c r="D1358" s="5">
        <v>10441</v>
      </c>
      <c r="F1358" s="16">
        <f t="shared" si="42"/>
        <v>1.7094017094017186E-2</v>
      </c>
      <c r="G1358" s="13">
        <f t="shared" si="43"/>
        <v>2.6949936067669912E-2</v>
      </c>
    </row>
    <row r="1359" spans="2:7" x14ac:dyDescent="0.25">
      <c r="B1359" s="10">
        <v>40298</v>
      </c>
      <c r="C1359" s="2">
        <v>5.99</v>
      </c>
      <c r="D1359" s="5">
        <v>10492.2</v>
      </c>
      <c r="F1359" s="16">
        <f t="shared" si="42"/>
        <v>6.7226890756302577E-3</v>
      </c>
      <c r="G1359" s="13">
        <f t="shared" si="43"/>
        <v>4.903744852025738E-3</v>
      </c>
    </row>
    <row r="1360" spans="2:7" x14ac:dyDescent="0.25">
      <c r="B1360" s="10">
        <v>40301</v>
      </c>
      <c r="C1360" s="2">
        <v>5.98</v>
      </c>
      <c r="D1360" s="5">
        <v>10422.799999999999</v>
      </c>
      <c r="F1360" s="16">
        <f t="shared" si="42"/>
        <v>-1.6694490818029693E-3</v>
      </c>
      <c r="G1360" s="13">
        <f t="shared" si="43"/>
        <v>-6.6144373915862685E-3</v>
      </c>
    </row>
    <row r="1361" spans="2:7" x14ac:dyDescent="0.25">
      <c r="B1361" s="10">
        <v>40302</v>
      </c>
      <c r="C1361" s="2">
        <v>5.62</v>
      </c>
      <c r="D1361" s="5">
        <v>9859.1</v>
      </c>
      <c r="F1361" s="16">
        <f t="shared" si="42"/>
        <v>-6.020066889632112E-2</v>
      </c>
      <c r="G1361" s="13">
        <f t="shared" si="43"/>
        <v>-5.4083355720151875E-2</v>
      </c>
    </row>
    <row r="1362" spans="2:7" x14ac:dyDescent="0.25">
      <c r="B1362" s="10">
        <v>40303</v>
      </c>
      <c r="C1362" s="2">
        <v>5.48</v>
      </c>
      <c r="D1362" s="5">
        <v>9635.2000000000007</v>
      </c>
      <c r="F1362" s="16">
        <f t="shared" si="42"/>
        <v>-2.4911032028469695E-2</v>
      </c>
      <c r="G1362" s="13">
        <f t="shared" si="43"/>
        <v>-2.2709983669908982E-2</v>
      </c>
    </row>
    <row r="1363" spans="2:7" x14ac:dyDescent="0.25">
      <c r="B1363" s="10">
        <v>40304</v>
      </c>
      <c r="C1363" s="2">
        <v>5.35</v>
      </c>
      <c r="D1363" s="5">
        <v>9352.6</v>
      </c>
      <c r="F1363" s="16">
        <f t="shared" si="42"/>
        <v>-2.3722627737226418E-2</v>
      </c>
      <c r="G1363" s="13">
        <f t="shared" si="43"/>
        <v>-2.9329956824975127E-2</v>
      </c>
    </row>
    <row r="1364" spans="2:7" x14ac:dyDescent="0.25">
      <c r="B1364" s="10">
        <v>40305</v>
      </c>
      <c r="C1364" s="2">
        <v>5.0999999999999996</v>
      </c>
      <c r="D1364" s="5">
        <v>9046.1</v>
      </c>
      <c r="F1364" s="16">
        <f t="shared" si="42"/>
        <v>-4.6728971962616828E-2</v>
      </c>
      <c r="G1364" s="13">
        <f t="shared" si="43"/>
        <v>-3.2771635694886982E-2</v>
      </c>
    </row>
    <row r="1365" spans="2:7" x14ac:dyDescent="0.25">
      <c r="B1365" s="10">
        <v>40308</v>
      </c>
      <c r="C1365" s="2">
        <v>5.83</v>
      </c>
      <c r="D1365" s="5">
        <v>10351.9</v>
      </c>
      <c r="F1365" s="16">
        <f t="shared" si="42"/>
        <v>0.14313725490196089</v>
      </c>
      <c r="G1365" s="13">
        <f t="shared" si="43"/>
        <v>0.14434949867898864</v>
      </c>
    </row>
    <row r="1366" spans="2:7" x14ac:dyDescent="0.25">
      <c r="B1366" s="10">
        <v>40309</v>
      </c>
      <c r="C1366" s="2">
        <v>5.67</v>
      </c>
      <c r="D1366" s="5">
        <v>10008.6</v>
      </c>
      <c r="F1366" s="16">
        <f t="shared" si="42"/>
        <v>-2.7444253859348223E-2</v>
      </c>
      <c r="G1366" s="13">
        <f t="shared" si="43"/>
        <v>-3.3162994232942673E-2</v>
      </c>
    </row>
    <row r="1367" spans="2:7" x14ac:dyDescent="0.25">
      <c r="B1367" s="10">
        <v>40310</v>
      </c>
      <c r="C1367" s="2">
        <v>5.77</v>
      </c>
      <c r="D1367" s="5">
        <v>10089.799999999999</v>
      </c>
      <c r="F1367" s="16">
        <f t="shared" si="42"/>
        <v>1.7636684303350907E-2</v>
      </c>
      <c r="G1367" s="13">
        <f t="shared" si="43"/>
        <v>8.1130228003915544E-3</v>
      </c>
    </row>
    <row r="1368" spans="2:7" x14ac:dyDescent="0.25">
      <c r="B1368" s="10">
        <v>40311</v>
      </c>
      <c r="C1368" s="2">
        <v>5.68</v>
      </c>
      <c r="D1368" s="5">
        <v>9977.5</v>
      </c>
      <c r="F1368" s="16">
        <f t="shared" si="42"/>
        <v>-1.5597920277296336E-2</v>
      </c>
      <c r="G1368" s="13">
        <f t="shared" si="43"/>
        <v>-1.1130052131855863E-2</v>
      </c>
    </row>
    <row r="1369" spans="2:7" x14ac:dyDescent="0.25">
      <c r="B1369" s="10">
        <v>40312</v>
      </c>
      <c r="C1369" s="2">
        <v>5.3</v>
      </c>
      <c r="D1369" s="5">
        <v>9314.7000000000007</v>
      </c>
      <c r="F1369" s="16">
        <f t="shared" si="42"/>
        <v>-6.6901408450704206E-2</v>
      </c>
      <c r="G1369" s="13">
        <f t="shared" si="43"/>
        <v>-6.6429466299173068E-2</v>
      </c>
    </row>
    <row r="1370" spans="2:7" x14ac:dyDescent="0.25">
      <c r="B1370" s="10">
        <v>40315</v>
      </c>
      <c r="C1370" s="2">
        <v>5.32</v>
      </c>
      <c r="D1370" s="5">
        <v>9286.1</v>
      </c>
      <c r="F1370" s="16">
        <f t="shared" si="42"/>
        <v>3.7735849056604646E-3</v>
      </c>
      <c r="G1370" s="13">
        <f t="shared" si="43"/>
        <v>-3.0704155796751759E-3</v>
      </c>
    </row>
    <row r="1371" spans="2:7" x14ac:dyDescent="0.25">
      <c r="B1371" s="10">
        <v>40316</v>
      </c>
      <c r="C1371" s="2">
        <v>5.5</v>
      </c>
      <c r="D1371" s="5">
        <v>9627.6</v>
      </c>
      <c r="F1371" s="16">
        <f t="shared" si="42"/>
        <v>3.3834586466165356E-2</v>
      </c>
      <c r="G1371" s="13">
        <f t="shared" si="43"/>
        <v>3.6775395483572219E-2</v>
      </c>
    </row>
    <row r="1372" spans="2:7" x14ac:dyDescent="0.25">
      <c r="B1372" s="10">
        <v>40317</v>
      </c>
      <c r="C1372" s="2">
        <v>5.33</v>
      </c>
      <c r="D1372" s="5">
        <v>9376.5</v>
      </c>
      <c r="F1372" s="16">
        <f t="shared" si="42"/>
        <v>-3.0909090909090896E-2</v>
      </c>
      <c r="G1372" s="13">
        <f t="shared" si="43"/>
        <v>-2.6081266359217287E-2</v>
      </c>
    </row>
    <row r="1373" spans="2:7" x14ac:dyDescent="0.25">
      <c r="B1373" s="10">
        <v>40318</v>
      </c>
      <c r="C1373" s="2">
        <v>5.22</v>
      </c>
      <c r="D1373" s="5">
        <v>9270.5</v>
      </c>
      <c r="F1373" s="16">
        <f t="shared" si="42"/>
        <v>-2.0637898686679233E-2</v>
      </c>
      <c r="G1373" s="13">
        <f t="shared" si="43"/>
        <v>-1.1304857889404362E-2</v>
      </c>
    </row>
    <row r="1374" spans="2:7" x14ac:dyDescent="0.25">
      <c r="B1374" s="10">
        <v>40319</v>
      </c>
      <c r="C1374" s="2">
        <v>5.3</v>
      </c>
      <c r="D1374" s="5">
        <v>9407.2999999999993</v>
      </c>
      <c r="F1374" s="16">
        <f t="shared" si="42"/>
        <v>1.5325670498084306E-2</v>
      </c>
      <c r="G1374" s="13">
        <f t="shared" si="43"/>
        <v>1.4756485626449411E-2</v>
      </c>
    </row>
    <row r="1375" spans="2:7" x14ac:dyDescent="0.25">
      <c r="B1375" s="10">
        <v>40322</v>
      </c>
      <c r="C1375" s="2">
        <v>5.2</v>
      </c>
      <c r="D1375" s="5">
        <v>9287.9</v>
      </c>
      <c r="F1375" s="16">
        <f t="shared" si="42"/>
        <v>-1.886792452830182E-2</v>
      </c>
      <c r="G1375" s="13">
        <f t="shared" si="43"/>
        <v>-1.2692270896006256E-2</v>
      </c>
    </row>
    <row r="1376" spans="2:7" x14ac:dyDescent="0.25">
      <c r="B1376" s="10">
        <v>40323</v>
      </c>
      <c r="C1376" s="2">
        <v>5.09</v>
      </c>
      <c r="D1376" s="5">
        <v>9004.4</v>
      </c>
      <c r="F1376" s="16">
        <f t="shared" si="42"/>
        <v>-2.1153846153846214E-2</v>
      </c>
      <c r="G1376" s="13">
        <f t="shared" si="43"/>
        <v>-3.0523584448583642E-2</v>
      </c>
    </row>
    <row r="1377" spans="2:7" x14ac:dyDescent="0.25">
      <c r="B1377" s="10">
        <v>40324</v>
      </c>
      <c r="C1377" s="2">
        <v>5.17</v>
      </c>
      <c r="D1377" s="5">
        <v>9042.6</v>
      </c>
      <c r="F1377" s="16">
        <f t="shared" si="42"/>
        <v>1.5717092337917498E-2</v>
      </c>
      <c r="G1377" s="13">
        <f t="shared" si="43"/>
        <v>4.2423703966950298E-3</v>
      </c>
    </row>
    <row r="1378" spans="2:7" x14ac:dyDescent="0.25">
      <c r="B1378" s="10">
        <v>40325</v>
      </c>
      <c r="C1378" s="2">
        <v>5.45</v>
      </c>
      <c r="D1378" s="5">
        <v>9334.9</v>
      </c>
      <c r="F1378" s="16">
        <f t="shared" si="42"/>
        <v>5.4158607350096762E-2</v>
      </c>
      <c r="G1378" s="13">
        <f t="shared" si="43"/>
        <v>3.2324773848229411E-2</v>
      </c>
    </row>
    <row r="1379" spans="2:7" x14ac:dyDescent="0.25">
      <c r="B1379" s="10">
        <v>40326</v>
      </c>
      <c r="C1379" s="2">
        <v>5.46</v>
      </c>
      <c r="D1379" s="5">
        <v>9425.5</v>
      </c>
      <c r="F1379" s="16">
        <f t="shared" si="42"/>
        <v>1.8348623853210618E-3</v>
      </c>
      <c r="G1379" s="13">
        <f t="shared" si="43"/>
        <v>9.7055137173403423E-3</v>
      </c>
    </row>
    <row r="1380" spans="2:7" x14ac:dyDescent="0.25">
      <c r="B1380" s="10">
        <v>40329</v>
      </c>
      <c r="C1380" s="2">
        <v>5.39</v>
      </c>
      <c r="D1380" s="5">
        <v>9359.4</v>
      </c>
      <c r="F1380" s="16">
        <f t="shared" si="42"/>
        <v>-1.2820512820512872E-2</v>
      </c>
      <c r="G1380" s="13">
        <f t="shared" si="43"/>
        <v>-7.0128905628349019E-3</v>
      </c>
    </row>
    <row r="1381" spans="2:7" x14ac:dyDescent="0.25">
      <c r="B1381" s="10">
        <v>40330</v>
      </c>
      <c r="C1381" s="2">
        <v>5.37</v>
      </c>
      <c r="D1381" s="5">
        <v>9299.7000000000007</v>
      </c>
      <c r="F1381" s="16">
        <f t="shared" si="42"/>
        <v>-3.7105751391464888E-3</v>
      </c>
      <c r="G1381" s="13">
        <f t="shared" si="43"/>
        <v>-6.3786140137187114E-3</v>
      </c>
    </row>
    <row r="1382" spans="2:7" x14ac:dyDescent="0.25">
      <c r="B1382" s="10">
        <v>40331</v>
      </c>
      <c r="C1382" s="2">
        <v>5.36</v>
      </c>
      <c r="D1382" s="5">
        <v>9268</v>
      </c>
      <c r="F1382" s="16">
        <f t="shared" si="42"/>
        <v>-1.8621973929236102E-3</v>
      </c>
      <c r="G1382" s="13">
        <f t="shared" si="43"/>
        <v>-3.4087121089928412E-3</v>
      </c>
    </row>
    <row r="1383" spans="2:7" x14ac:dyDescent="0.25">
      <c r="B1383" s="10">
        <v>40332</v>
      </c>
      <c r="C1383" s="2">
        <v>5.39</v>
      </c>
      <c r="D1383" s="5">
        <v>9276.2000000000007</v>
      </c>
      <c r="F1383" s="16">
        <f t="shared" si="42"/>
        <v>5.5970149253730143E-3</v>
      </c>
      <c r="G1383" s="13">
        <f t="shared" si="43"/>
        <v>8.8476478204582731E-4</v>
      </c>
    </row>
    <row r="1384" spans="2:7" x14ac:dyDescent="0.25">
      <c r="B1384" s="10">
        <v>40333</v>
      </c>
      <c r="C1384" s="2">
        <v>5.14</v>
      </c>
      <c r="D1384" s="5">
        <v>8923.4</v>
      </c>
      <c r="F1384" s="16">
        <f t="shared" si="42"/>
        <v>-4.63821892393321E-2</v>
      </c>
      <c r="G1384" s="13">
        <f t="shared" si="43"/>
        <v>-3.8032815161380851E-2</v>
      </c>
    </row>
    <row r="1385" spans="2:7" x14ac:dyDescent="0.25">
      <c r="B1385" s="10">
        <v>40336</v>
      </c>
      <c r="C1385" s="2">
        <v>5.0599999999999996</v>
      </c>
      <c r="D1385" s="5">
        <v>8795.2999999999993</v>
      </c>
      <c r="F1385" s="16">
        <f t="shared" si="42"/>
        <v>-1.5564202334630364E-2</v>
      </c>
      <c r="G1385" s="13">
        <f t="shared" si="43"/>
        <v>-1.4355514714122461E-2</v>
      </c>
    </row>
    <row r="1386" spans="2:7" x14ac:dyDescent="0.25">
      <c r="B1386" s="10">
        <v>40337</v>
      </c>
      <c r="C1386" s="2">
        <v>5</v>
      </c>
      <c r="D1386" s="5">
        <v>8669.7999999999993</v>
      </c>
      <c r="F1386" s="16">
        <f t="shared" si="42"/>
        <v>-1.1857707509881346E-2</v>
      </c>
      <c r="G1386" s="13">
        <f t="shared" si="43"/>
        <v>-1.426898457130513E-2</v>
      </c>
    </row>
    <row r="1387" spans="2:7" x14ac:dyDescent="0.25">
      <c r="B1387" s="10">
        <v>40338</v>
      </c>
      <c r="C1387" s="2">
        <v>5.03</v>
      </c>
      <c r="D1387" s="5">
        <v>8868.7000000000007</v>
      </c>
      <c r="F1387" s="16">
        <f t="shared" si="42"/>
        <v>6.0000000000000496E-3</v>
      </c>
      <c r="G1387" s="13">
        <f t="shared" si="43"/>
        <v>2.2941705691019571E-2</v>
      </c>
    </row>
    <row r="1388" spans="2:7" x14ac:dyDescent="0.25">
      <c r="B1388" s="10">
        <v>40339</v>
      </c>
      <c r="C1388" s="2">
        <v>5.27</v>
      </c>
      <c r="D1388" s="5">
        <v>9198.2000000000007</v>
      </c>
      <c r="F1388" s="16">
        <f t="shared" si="42"/>
        <v>4.7713717693836845E-2</v>
      </c>
      <c r="G1388" s="13">
        <f t="shared" si="43"/>
        <v>3.7153134055724062E-2</v>
      </c>
    </row>
    <row r="1389" spans="2:7" x14ac:dyDescent="0.25">
      <c r="B1389" s="10">
        <v>40340</v>
      </c>
      <c r="C1389" s="2">
        <v>5.4</v>
      </c>
      <c r="D1389" s="5">
        <v>9561.7000000000007</v>
      </c>
      <c r="F1389" s="16">
        <f t="shared" si="42"/>
        <v>2.4667931688804705E-2</v>
      </c>
      <c r="G1389" s="13">
        <f t="shared" si="43"/>
        <v>3.9518601465504115E-2</v>
      </c>
    </row>
    <row r="1390" spans="2:7" x14ac:dyDescent="0.25">
      <c r="B1390" s="10">
        <v>40343</v>
      </c>
      <c r="C1390" s="2">
        <v>5.2</v>
      </c>
      <c r="D1390" s="5">
        <v>9584</v>
      </c>
      <c r="F1390" s="16">
        <f t="shared" si="42"/>
        <v>-3.703703703703707E-2</v>
      </c>
      <c r="G1390" s="13">
        <f t="shared" si="43"/>
        <v>2.3322212577260603E-3</v>
      </c>
    </row>
    <row r="1391" spans="2:7" x14ac:dyDescent="0.25">
      <c r="B1391" s="10">
        <v>40344</v>
      </c>
      <c r="C1391" s="2">
        <v>5.26</v>
      </c>
      <c r="D1391" s="5">
        <v>9742</v>
      </c>
      <c r="F1391" s="16">
        <f t="shared" si="42"/>
        <v>1.1538461538461463E-2</v>
      </c>
      <c r="G1391" s="13">
        <f t="shared" si="43"/>
        <v>1.6485809682804674E-2</v>
      </c>
    </row>
    <row r="1392" spans="2:7" x14ac:dyDescent="0.25">
      <c r="B1392" s="10">
        <v>40345</v>
      </c>
      <c r="C1392" s="2">
        <v>5.24</v>
      </c>
      <c r="D1392" s="5">
        <v>9683.2999999999993</v>
      </c>
      <c r="F1392" s="16">
        <f t="shared" si="42"/>
        <v>-3.8022813688212121E-3</v>
      </c>
      <c r="G1392" s="13">
        <f t="shared" si="43"/>
        <v>-6.0254567850544782E-3</v>
      </c>
    </row>
    <row r="1393" spans="2:7" x14ac:dyDescent="0.25">
      <c r="B1393" s="10">
        <v>40346</v>
      </c>
      <c r="C1393" s="2">
        <v>5.29</v>
      </c>
      <c r="D1393" s="5">
        <v>9755.1</v>
      </c>
      <c r="F1393" s="16">
        <f t="shared" si="42"/>
        <v>9.5419847328243931E-3</v>
      </c>
      <c r="G1393" s="13">
        <f t="shared" si="43"/>
        <v>7.4148275897680639E-3</v>
      </c>
    </row>
    <row r="1394" spans="2:7" x14ac:dyDescent="0.25">
      <c r="B1394" s="10">
        <v>40347</v>
      </c>
      <c r="C1394" s="2">
        <v>5.38</v>
      </c>
      <c r="D1394" s="5">
        <v>9971.7999999999993</v>
      </c>
      <c r="F1394" s="16">
        <f t="shared" si="42"/>
        <v>1.7013232514177665E-2</v>
      </c>
      <c r="G1394" s="13">
        <f t="shared" si="43"/>
        <v>2.2214021383686368E-2</v>
      </c>
    </row>
    <row r="1395" spans="2:7" x14ac:dyDescent="0.25">
      <c r="B1395" s="10">
        <v>40350</v>
      </c>
      <c r="C1395" s="2">
        <v>5.42</v>
      </c>
      <c r="D1395" s="5">
        <v>10071.9</v>
      </c>
      <c r="F1395" s="16">
        <f t="shared" si="42"/>
        <v>7.4349442379182222E-3</v>
      </c>
      <c r="G1395" s="13">
        <f t="shared" si="43"/>
        <v>1.0038308028640804E-2</v>
      </c>
    </row>
    <row r="1396" spans="2:7" x14ac:dyDescent="0.25">
      <c r="B1396" s="10">
        <v>40351</v>
      </c>
      <c r="C1396" s="2">
        <v>5.38</v>
      </c>
      <c r="D1396" s="5">
        <v>10016.1</v>
      </c>
      <c r="F1396" s="16">
        <f t="shared" si="42"/>
        <v>-7.3800738007380141E-3</v>
      </c>
      <c r="G1396" s="13">
        <f t="shared" si="43"/>
        <v>-5.5401662049860776E-3</v>
      </c>
    </row>
    <row r="1397" spans="2:7" x14ac:dyDescent="0.25">
      <c r="B1397" s="10">
        <v>40352</v>
      </c>
      <c r="C1397" s="2">
        <v>5.33</v>
      </c>
      <c r="D1397" s="5">
        <v>9886</v>
      </c>
      <c r="F1397" s="16">
        <f t="shared" si="42"/>
        <v>-9.293680297397737E-3</v>
      </c>
      <c r="G1397" s="13">
        <f t="shared" si="43"/>
        <v>-1.2989087569013923E-2</v>
      </c>
    </row>
    <row r="1398" spans="2:7" x14ac:dyDescent="0.25">
      <c r="B1398" s="10">
        <v>40353</v>
      </c>
      <c r="C1398" s="2">
        <v>5.1100000000000003</v>
      </c>
      <c r="D1398" s="5">
        <v>9586.5</v>
      </c>
      <c r="F1398" s="16">
        <f t="shared" si="42"/>
        <v>-4.1275797373358299E-2</v>
      </c>
      <c r="G1398" s="13">
        <f t="shared" si="43"/>
        <v>-3.0295367185919481E-2</v>
      </c>
    </row>
    <row r="1399" spans="2:7" x14ac:dyDescent="0.25">
      <c r="B1399" s="10">
        <v>40354</v>
      </c>
      <c r="C1399" s="2">
        <v>4.9400000000000004</v>
      </c>
      <c r="D1399" s="5">
        <v>9535</v>
      </c>
      <c r="F1399" s="16">
        <f t="shared" si="42"/>
        <v>-3.326810176125243E-2</v>
      </c>
      <c r="G1399" s="13">
        <f t="shared" si="43"/>
        <v>-5.3721379022583842E-3</v>
      </c>
    </row>
    <row r="1400" spans="2:7" x14ac:dyDescent="0.25">
      <c r="B1400" s="10">
        <v>40357</v>
      </c>
      <c r="C1400" s="2">
        <v>4.95</v>
      </c>
      <c r="D1400" s="5">
        <v>9688.5</v>
      </c>
      <c r="F1400" s="16">
        <f t="shared" si="42"/>
        <v>2.0242914979756652E-3</v>
      </c>
      <c r="G1400" s="13">
        <f t="shared" si="43"/>
        <v>1.6098584163607762E-2</v>
      </c>
    </row>
    <row r="1401" spans="2:7" x14ac:dyDescent="0.25">
      <c r="B1401" s="10">
        <v>40358</v>
      </c>
      <c r="C1401" s="2">
        <v>4.66</v>
      </c>
      <c r="D1401" s="5">
        <v>9160.4</v>
      </c>
      <c r="F1401" s="16">
        <f t="shared" si="42"/>
        <v>-5.8585858585858588E-2</v>
      </c>
      <c r="G1401" s="13">
        <f t="shared" si="43"/>
        <v>-5.4507921762914836E-2</v>
      </c>
    </row>
    <row r="1402" spans="2:7" x14ac:dyDescent="0.25">
      <c r="B1402" s="10">
        <v>40359</v>
      </c>
      <c r="C1402" s="2">
        <v>4.63</v>
      </c>
      <c r="D1402" s="5">
        <v>9263.4</v>
      </c>
      <c r="F1402" s="16">
        <f t="shared" si="42"/>
        <v>-6.4377682403434005E-3</v>
      </c>
      <c r="G1402" s="13">
        <f t="shared" si="43"/>
        <v>1.124405047814506E-2</v>
      </c>
    </row>
    <row r="1403" spans="2:7" x14ac:dyDescent="0.25">
      <c r="B1403" s="10">
        <v>40360</v>
      </c>
      <c r="C1403" s="2">
        <v>4.6399999999999997</v>
      </c>
      <c r="D1403" s="5">
        <v>9178.2000000000007</v>
      </c>
      <c r="F1403" s="16">
        <f t="shared" si="42"/>
        <v>2.1598272138228483E-3</v>
      </c>
      <c r="G1403" s="13">
        <f t="shared" si="43"/>
        <v>-9.1974868838654179E-3</v>
      </c>
    </row>
    <row r="1404" spans="2:7" x14ac:dyDescent="0.25">
      <c r="B1404" s="10">
        <v>40361</v>
      </c>
      <c r="C1404" s="2">
        <v>4.7</v>
      </c>
      <c r="D1404" s="5">
        <v>9250.7999999999993</v>
      </c>
      <c r="F1404" s="16">
        <f t="shared" si="42"/>
        <v>1.2931034482758728E-2</v>
      </c>
      <c r="G1404" s="13">
        <f t="shared" si="43"/>
        <v>7.9100477217753529E-3</v>
      </c>
    </row>
    <row r="1405" spans="2:7" x14ac:dyDescent="0.25">
      <c r="B1405" s="10">
        <v>40364</v>
      </c>
      <c r="C1405" s="2">
        <v>4.75</v>
      </c>
      <c r="D1405" s="5">
        <v>9281.5</v>
      </c>
      <c r="F1405" s="16">
        <f t="shared" si="42"/>
        <v>1.0638297872340387E-2</v>
      </c>
      <c r="G1405" s="13">
        <f t="shared" si="43"/>
        <v>3.3186319021058426E-3</v>
      </c>
    </row>
    <row r="1406" spans="2:7" x14ac:dyDescent="0.25">
      <c r="B1406" s="10">
        <v>40365</v>
      </c>
      <c r="C1406" s="2">
        <v>4.8899999999999997</v>
      </c>
      <c r="D1406" s="5">
        <v>9615</v>
      </c>
      <c r="F1406" s="16">
        <f t="shared" si="42"/>
        <v>2.9473684210526249E-2</v>
      </c>
      <c r="G1406" s="13">
        <f t="shared" si="43"/>
        <v>3.5931692075634326E-2</v>
      </c>
    </row>
    <row r="1407" spans="2:7" x14ac:dyDescent="0.25">
      <c r="B1407" s="10">
        <v>40366</v>
      </c>
      <c r="C1407" s="2">
        <v>5.08</v>
      </c>
      <c r="D1407" s="5">
        <v>9987.4</v>
      </c>
      <c r="F1407" s="16">
        <f t="shared" si="42"/>
        <v>3.8854805725971456E-2</v>
      </c>
      <c r="G1407" s="13">
        <f t="shared" si="43"/>
        <v>3.87311492459698E-2</v>
      </c>
    </row>
    <row r="1408" spans="2:7" x14ac:dyDescent="0.25">
      <c r="B1408" s="10">
        <v>40367</v>
      </c>
      <c r="C1408" s="2">
        <v>5.13</v>
      </c>
      <c r="D1408" s="5">
        <v>10080.5</v>
      </c>
      <c r="F1408" s="16">
        <f t="shared" si="42"/>
        <v>9.8425196850393352E-3</v>
      </c>
      <c r="G1408" s="13">
        <f t="shared" si="43"/>
        <v>9.3217453992030328E-3</v>
      </c>
    </row>
    <row r="1409" spans="2:7" x14ac:dyDescent="0.25">
      <c r="B1409" s="10">
        <v>40368</v>
      </c>
      <c r="C1409" s="2">
        <v>5.16</v>
      </c>
      <c r="D1409" s="5">
        <v>10127.299999999999</v>
      </c>
      <c r="F1409" s="16">
        <f t="shared" si="42"/>
        <v>5.8479532163743173E-3</v>
      </c>
      <c r="G1409" s="13">
        <f t="shared" si="43"/>
        <v>4.6426268538266226E-3</v>
      </c>
    </row>
    <row r="1410" spans="2:7" x14ac:dyDescent="0.25">
      <c r="B1410" s="10">
        <v>40371</v>
      </c>
      <c r="C1410" s="2">
        <v>5.13</v>
      </c>
      <c r="D1410" s="5">
        <v>10058.200000000001</v>
      </c>
      <c r="F1410" s="16">
        <f t="shared" si="42"/>
        <v>-5.8139534883721406E-3</v>
      </c>
      <c r="G1410" s="13">
        <f t="shared" si="43"/>
        <v>-6.8231414098524337E-3</v>
      </c>
    </row>
    <row r="1411" spans="2:7" x14ac:dyDescent="0.25">
      <c r="B1411" s="10">
        <v>40372</v>
      </c>
      <c r="C1411" s="2">
        <v>5.24</v>
      </c>
      <c r="D1411" s="5">
        <v>10259.5</v>
      </c>
      <c r="F1411" s="16">
        <f t="shared" si="42"/>
        <v>2.1442495126705714E-2</v>
      </c>
      <c r="G1411" s="13">
        <f t="shared" si="43"/>
        <v>2.001352130599901E-2</v>
      </c>
    </row>
    <row r="1412" spans="2:7" x14ac:dyDescent="0.25">
      <c r="B1412" s="10">
        <v>40373</v>
      </c>
      <c r="C1412" s="2">
        <v>5.24</v>
      </c>
      <c r="D1412" s="5">
        <v>10278.5</v>
      </c>
      <c r="F1412" s="16">
        <f t="shared" si="42"/>
        <v>0</v>
      </c>
      <c r="G1412" s="13">
        <f t="shared" si="43"/>
        <v>1.8519421024416395E-3</v>
      </c>
    </row>
    <row r="1413" spans="2:7" x14ac:dyDescent="0.25">
      <c r="B1413" s="10">
        <v>40374</v>
      </c>
      <c r="C1413" s="2">
        <v>5.2</v>
      </c>
      <c r="D1413" s="5">
        <v>10160.200000000001</v>
      </c>
      <c r="F1413" s="16">
        <f t="shared" si="42"/>
        <v>-7.6335877862595486E-3</v>
      </c>
      <c r="G1413" s="13">
        <f t="shared" si="43"/>
        <v>-1.1509461497300118E-2</v>
      </c>
    </row>
    <row r="1414" spans="2:7" x14ac:dyDescent="0.25">
      <c r="B1414" s="10">
        <v>40375</v>
      </c>
      <c r="C1414" s="2">
        <v>5.0599999999999996</v>
      </c>
      <c r="D1414" s="5">
        <v>9991.7000000000007</v>
      </c>
      <c r="F1414" s="16">
        <f t="shared" si="42"/>
        <v>-2.6923076923077032E-2</v>
      </c>
      <c r="G1414" s="13">
        <f t="shared" si="43"/>
        <v>-1.6584319206314833E-2</v>
      </c>
    </row>
    <row r="1415" spans="2:7" x14ac:dyDescent="0.25">
      <c r="B1415" s="10">
        <v>40378</v>
      </c>
      <c r="C1415" s="2">
        <v>5.08</v>
      </c>
      <c r="D1415" s="5">
        <v>9929.7999999999993</v>
      </c>
      <c r="F1415" s="16">
        <f t="shared" si="42"/>
        <v>3.952569169960566E-3</v>
      </c>
      <c r="G1415" s="13">
        <f t="shared" si="43"/>
        <v>-6.1951419678334466E-3</v>
      </c>
    </row>
    <row r="1416" spans="2:7" x14ac:dyDescent="0.25">
      <c r="B1416" s="10">
        <v>40379</v>
      </c>
      <c r="C1416" s="2">
        <v>5.15</v>
      </c>
      <c r="D1416" s="5">
        <v>10061.299999999999</v>
      </c>
      <c r="F1416" s="16">
        <f t="shared" ref="F1416:F1479" si="44">(C1416-C1415)/C1415</f>
        <v>1.3779527559055173E-2</v>
      </c>
      <c r="G1416" s="13">
        <f t="shared" ref="G1416:G1479" si="45">(D1416-D1415)/D1415</f>
        <v>1.3242965618642874E-2</v>
      </c>
    </row>
    <row r="1417" spans="2:7" x14ac:dyDescent="0.25">
      <c r="B1417" s="10">
        <v>40380</v>
      </c>
      <c r="C1417" s="2">
        <v>5.15</v>
      </c>
      <c r="D1417" s="5">
        <v>10040.799999999999</v>
      </c>
      <c r="F1417" s="16">
        <f t="shared" si="44"/>
        <v>0</v>
      </c>
      <c r="G1417" s="13">
        <f t="shared" si="45"/>
        <v>-2.037510063311898E-3</v>
      </c>
    </row>
    <row r="1418" spans="2:7" x14ac:dyDescent="0.25">
      <c r="B1418" s="10">
        <v>40381</v>
      </c>
      <c r="C1418" s="2">
        <v>5.27</v>
      </c>
      <c r="D1418" s="5">
        <v>10302.9</v>
      </c>
      <c r="F1418" s="16">
        <f t="shared" si="44"/>
        <v>2.3300970873786256E-2</v>
      </c>
      <c r="G1418" s="13">
        <f t="shared" si="45"/>
        <v>2.6103497729264638E-2</v>
      </c>
    </row>
    <row r="1419" spans="2:7" x14ac:dyDescent="0.25">
      <c r="B1419" s="10">
        <v>40382</v>
      </c>
      <c r="C1419" s="2">
        <v>5.3</v>
      </c>
      <c r="D1419" s="5">
        <v>10388.200000000001</v>
      </c>
      <c r="F1419" s="16">
        <f t="shared" si="44"/>
        <v>5.6925996204934062E-3</v>
      </c>
      <c r="G1419" s="13">
        <f t="shared" si="45"/>
        <v>8.2792223548710641E-3</v>
      </c>
    </row>
    <row r="1420" spans="2:7" x14ac:dyDescent="0.25">
      <c r="B1420" s="10">
        <v>40385</v>
      </c>
      <c r="C1420" s="2">
        <v>5.36</v>
      </c>
      <c r="D1420" s="5">
        <v>10506.7</v>
      </c>
      <c r="F1420" s="16">
        <f t="shared" si="44"/>
        <v>1.1320754716981227E-2</v>
      </c>
      <c r="G1420" s="13">
        <f t="shared" si="45"/>
        <v>1.1407173523805856E-2</v>
      </c>
    </row>
    <row r="1421" spans="2:7" x14ac:dyDescent="0.25">
      <c r="B1421" s="10">
        <v>40386</v>
      </c>
      <c r="C1421" s="2">
        <v>5.42</v>
      </c>
      <c r="D1421" s="5">
        <v>10645</v>
      </c>
      <c r="F1421" s="16">
        <f t="shared" si="44"/>
        <v>1.1194029850746195E-2</v>
      </c>
      <c r="G1421" s="13">
        <f t="shared" si="45"/>
        <v>1.3163029305110003E-2</v>
      </c>
    </row>
    <row r="1422" spans="2:7" x14ac:dyDescent="0.25">
      <c r="B1422" s="10">
        <v>40387</v>
      </c>
      <c r="C1422" s="2">
        <v>5.42</v>
      </c>
      <c r="D1422" s="5">
        <v>10643.9</v>
      </c>
      <c r="F1422" s="16">
        <f t="shared" si="44"/>
        <v>0</v>
      </c>
      <c r="G1422" s="13">
        <f t="shared" si="45"/>
        <v>-1.0333489901365559E-4</v>
      </c>
    </row>
    <row r="1423" spans="2:7" x14ac:dyDescent="0.25">
      <c r="B1423" s="10">
        <v>40388</v>
      </c>
      <c r="C1423" s="2">
        <v>5.46</v>
      </c>
      <c r="D1423" s="5">
        <v>10659.5</v>
      </c>
      <c r="F1423" s="16">
        <f t="shared" si="44"/>
        <v>7.3800738007380141E-3</v>
      </c>
      <c r="G1423" s="13">
        <f t="shared" si="45"/>
        <v>1.4656282001898142E-3</v>
      </c>
    </row>
    <row r="1424" spans="2:7" x14ac:dyDescent="0.25">
      <c r="B1424" s="10">
        <v>40389</v>
      </c>
      <c r="C1424" s="2">
        <v>5.42</v>
      </c>
      <c r="D1424" s="5">
        <v>10499.8</v>
      </c>
      <c r="F1424" s="16">
        <f t="shared" si="44"/>
        <v>-7.3260073260073329E-3</v>
      </c>
      <c r="G1424" s="13">
        <f t="shared" si="45"/>
        <v>-1.4981940991603802E-2</v>
      </c>
    </row>
    <row r="1425" spans="2:7" x14ac:dyDescent="0.25">
      <c r="B1425" s="10">
        <v>40392</v>
      </c>
      <c r="C1425" s="2">
        <v>5.6</v>
      </c>
      <c r="D1425" s="5">
        <v>10835.4</v>
      </c>
      <c r="F1425" s="16">
        <f t="shared" si="44"/>
        <v>3.3210332103320979E-2</v>
      </c>
      <c r="G1425" s="13">
        <f t="shared" si="45"/>
        <v>3.1962513571687119E-2</v>
      </c>
    </row>
    <row r="1426" spans="2:7" x14ac:dyDescent="0.25">
      <c r="B1426" s="10">
        <v>40393</v>
      </c>
      <c r="C1426" s="2">
        <v>5.63</v>
      </c>
      <c r="D1426" s="5">
        <v>10871.4</v>
      </c>
      <c r="F1426" s="16">
        <f t="shared" si="44"/>
        <v>5.3571428571429023E-3</v>
      </c>
      <c r="G1426" s="13">
        <f t="shared" si="45"/>
        <v>3.3224431031618584E-3</v>
      </c>
    </row>
    <row r="1427" spans="2:7" x14ac:dyDescent="0.25">
      <c r="B1427" s="10">
        <v>40394</v>
      </c>
      <c r="C1427" s="2">
        <v>5.62</v>
      </c>
      <c r="D1427" s="5">
        <v>10843.3</v>
      </c>
      <c r="F1427" s="16">
        <f t="shared" si="44"/>
        <v>-1.7761989342806016E-3</v>
      </c>
      <c r="G1427" s="13">
        <f t="shared" si="45"/>
        <v>-2.5847636918888426E-3</v>
      </c>
    </row>
    <row r="1428" spans="2:7" x14ac:dyDescent="0.25">
      <c r="B1428" s="10">
        <v>40395</v>
      </c>
      <c r="C1428" s="2">
        <v>5.61</v>
      </c>
      <c r="D1428" s="5">
        <v>10840</v>
      </c>
      <c r="F1428" s="16">
        <f t="shared" si="44"/>
        <v>-1.7793594306049442E-3</v>
      </c>
      <c r="G1428" s="13">
        <f t="shared" si="45"/>
        <v>-3.0433539605095059E-4</v>
      </c>
    </row>
    <row r="1429" spans="2:7" x14ac:dyDescent="0.25">
      <c r="B1429" s="10">
        <v>40396</v>
      </c>
      <c r="C1429" s="2">
        <v>5.52</v>
      </c>
      <c r="D1429" s="5">
        <v>10651.1</v>
      </c>
      <c r="F1429" s="16">
        <f t="shared" si="44"/>
        <v>-1.6042780748663235E-2</v>
      </c>
      <c r="G1429" s="13">
        <f t="shared" si="45"/>
        <v>-1.7426199261992587E-2</v>
      </c>
    </row>
    <row r="1430" spans="2:7" x14ac:dyDescent="0.25">
      <c r="B1430" s="10">
        <v>40399</v>
      </c>
      <c r="C1430" s="2">
        <v>5.63</v>
      </c>
      <c r="D1430" s="5">
        <v>10812.6</v>
      </c>
      <c r="F1430" s="16">
        <f t="shared" si="44"/>
        <v>1.9927536231884119E-2</v>
      </c>
      <c r="G1430" s="13">
        <f t="shared" si="45"/>
        <v>1.5162753142867873E-2</v>
      </c>
    </row>
    <row r="1431" spans="2:7" x14ac:dyDescent="0.25">
      <c r="B1431" s="10">
        <v>40400</v>
      </c>
      <c r="C1431" s="2">
        <v>5.6</v>
      </c>
      <c r="D1431" s="5">
        <v>10718.5</v>
      </c>
      <c r="F1431" s="16">
        <f t="shared" si="44"/>
        <v>-5.3285968028419627E-3</v>
      </c>
      <c r="G1431" s="13">
        <f t="shared" si="45"/>
        <v>-8.7028096849971655E-3</v>
      </c>
    </row>
    <row r="1432" spans="2:7" x14ac:dyDescent="0.25">
      <c r="B1432" s="10">
        <v>40401</v>
      </c>
      <c r="C1432" s="2">
        <v>5.47</v>
      </c>
      <c r="D1432" s="5">
        <v>10374.799999999999</v>
      </c>
      <c r="F1432" s="16">
        <f t="shared" si="44"/>
        <v>-2.3214285714285698E-2</v>
      </c>
      <c r="G1432" s="13">
        <f t="shared" si="45"/>
        <v>-3.206605401875269E-2</v>
      </c>
    </row>
    <row r="1433" spans="2:7" x14ac:dyDescent="0.25">
      <c r="B1433" s="10">
        <v>40402</v>
      </c>
      <c r="C1433" s="2">
        <v>5.46</v>
      </c>
      <c r="D1433" s="5">
        <v>10342.4</v>
      </c>
      <c r="F1433" s="16">
        <f t="shared" si="44"/>
        <v>-1.8281535648994127E-3</v>
      </c>
      <c r="G1433" s="13">
        <f t="shared" si="45"/>
        <v>-3.1229517677448856E-3</v>
      </c>
    </row>
    <row r="1434" spans="2:7" x14ac:dyDescent="0.25">
      <c r="B1434" s="10">
        <v>40403</v>
      </c>
      <c r="C1434" s="2">
        <v>5.44</v>
      </c>
      <c r="D1434" s="5">
        <v>10275.799999999999</v>
      </c>
      <c r="F1434" s="16">
        <f t="shared" si="44"/>
        <v>-3.6630036630035849E-3</v>
      </c>
      <c r="G1434" s="13">
        <f t="shared" si="45"/>
        <v>-6.4395111386138966E-3</v>
      </c>
    </row>
    <row r="1435" spans="2:7" x14ac:dyDescent="0.25">
      <c r="B1435" s="10">
        <v>40406</v>
      </c>
      <c r="C1435" s="2">
        <v>5.44</v>
      </c>
      <c r="D1435" s="5">
        <v>10258.299999999999</v>
      </c>
      <c r="F1435" s="16">
        <f t="shared" si="44"/>
        <v>0</v>
      </c>
      <c r="G1435" s="13">
        <f t="shared" si="45"/>
        <v>-1.7030304209891202E-3</v>
      </c>
    </row>
    <row r="1436" spans="2:7" x14ac:dyDescent="0.25">
      <c r="B1436" s="10">
        <v>40407</v>
      </c>
      <c r="C1436" s="2">
        <v>5.49</v>
      </c>
      <c r="D1436" s="5">
        <v>10369.5</v>
      </c>
      <c r="F1436" s="16">
        <f t="shared" si="44"/>
        <v>9.1911764705882026E-3</v>
      </c>
      <c r="G1436" s="13">
        <f t="shared" si="45"/>
        <v>1.0840002729497162E-2</v>
      </c>
    </row>
    <row r="1437" spans="2:7" x14ac:dyDescent="0.25">
      <c r="B1437" s="10">
        <v>40408</v>
      </c>
      <c r="C1437" s="2">
        <v>5.51</v>
      </c>
      <c r="D1437" s="5">
        <v>10391</v>
      </c>
      <c r="F1437" s="16">
        <f t="shared" si="44"/>
        <v>3.642987249544549E-3</v>
      </c>
      <c r="G1437" s="13">
        <f t="shared" si="45"/>
        <v>2.0733883022325088E-3</v>
      </c>
    </row>
    <row r="1438" spans="2:7" x14ac:dyDescent="0.25">
      <c r="B1438" s="10">
        <v>40409</v>
      </c>
      <c r="C1438" s="2">
        <v>5.43</v>
      </c>
      <c r="D1438" s="5">
        <v>10238</v>
      </c>
      <c r="F1438" s="16">
        <f t="shared" si="44"/>
        <v>-1.4519056261343026E-2</v>
      </c>
      <c r="G1438" s="13">
        <f t="shared" si="45"/>
        <v>-1.4724280627466077E-2</v>
      </c>
    </row>
    <row r="1439" spans="2:7" x14ac:dyDescent="0.25">
      <c r="B1439" s="10">
        <v>40410</v>
      </c>
      <c r="C1439" s="2">
        <v>5.39</v>
      </c>
      <c r="D1439" s="5">
        <v>10094.299999999999</v>
      </c>
      <c r="F1439" s="16">
        <f t="shared" si="44"/>
        <v>-7.3664825046040588E-3</v>
      </c>
      <c r="G1439" s="13">
        <f t="shared" si="45"/>
        <v>-1.4035944520414215E-2</v>
      </c>
    </row>
    <row r="1440" spans="2:7" x14ac:dyDescent="0.25">
      <c r="B1440" s="10">
        <v>40413</v>
      </c>
      <c r="C1440" s="2">
        <v>5.45</v>
      </c>
      <c r="D1440" s="5">
        <v>10221.200000000001</v>
      </c>
      <c r="F1440" s="16">
        <f t="shared" si="44"/>
        <v>1.1131725417439797E-2</v>
      </c>
      <c r="G1440" s="13">
        <f t="shared" si="45"/>
        <v>1.2571451215042297E-2</v>
      </c>
    </row>
    <row r="1441" spans="2:7" x14ac:dyDescent="0.25">
      <c r="B1441" s="10">
        <v>40414</v>
      </c>
      <c r="C1441" s="2">
        <v>5.38</v>
      </c>
      <c r="D1441" s="5">
        <v>10052.299999999999</v>
      </c>
      <c r="F1441" s="16">
        <f t="shared" si="44"/>
        <v>-1.2844036697247757E-2</v>
      </c>
      <c r="G1441" s="13">
        <f t="shared" si="45"/>
        <v>-1.6524478534810143E-2</v>
      </c>
    </row>
    <row r="1442" spans="2:7" x14ac:dyDescent="0.25">
      <c r="B1442" s="10">
        <v>40415</v>
      </c>
      <c r="C1442" s="2">
        <v>5.28</v>
      </c>
      <c r="D1442" s="5">
        <v>9894</v>
      </c>
      <c r="F1442" s="16">
        <f t="shared" si="44"/>
        <v>-1.8587360594795474E-2</v>
      </c>
      <c r="G1442" s="13">
        <f t="shared" si="45"/>
        <v>-1.5747639843617808E-2</v>
      </c>
    </row>
    <row r="1443" spans="2:7" x14ac:dyDescent="0.25">
      <c r="B1443" s="10">
        <v>40416</v>
      </c>
      <c r="C1443" s="2">
        <v>5.36</v>
      </c>
      <c r="D1443" s="5">
        <v>10004.4</v>
      </c>
      <c r="F1443" s="16">
        <f t="shared" si="44"/>
        <v>1.5151515151515164E-2</v>
      </c>
      <c r="G1443" s="13">
        <f t="shared" si="45"/>
        <v>1.1158277744087289E-2</v>
      </c>
    </row>
    <row r="1444" spans="2:7" x14ac:dyDescent="0.25">
      <c r="B1444" s="10">
        <v>40417</v>
      </c>
      <c r="C1444" s="2">
        <v>5.47</v>
      </c>
      <c r="D1444" s="5">
        <v>10148.200000000001</v>
      </c>
      <c r="F1444" s="16">
        <f t="shared" si="44"/>
        <v>2.0522388059701385E-2</v>
      </c>
      <c r="G1444" s="13">
        <f t="shared" si="45"/>
        <v>1.4373675582743703E-2</v>
      </c>
    </row>
    <row r="1445" spans="2:7" x14ac:dyDescent="0.25">
      <c r="B1445" s="10">
        <v>40420</v>
      </c>
      <c r="C1445" s="2">
        <v>5.5</v>
      </c>
      <c r="D1445" s="5">
        <v>10136</v>
      </c>
      <c r="F1445" s="16">
        <f t="shared" si="44"/>
        <v>5.4844606946984004E-3</v>
      </c>
      <c r="G1445" s="13">
        <f t="shared" si="45"/>
        <v>-1.2021836384778313E-3</v>
      </c>
    </row>
    <row r="1446" spans="2:7" x14ac:dyDescent="0.25">
      <c r="B1446" s="10">
        <v>40421</v>
      </c>
      <c r="C1446" s="2">
        <v>5.56</v>
      </c>
      <c r="D1446" s="5">
        <v>10187</v>
      </c>
      <c r="F1446" s="16">
        <f t="shared" si="44"/>
        <v>1.0909090909090839E-2</v>
      </c>
      <c r="G1446" s="13">
        <f t="shared" si="45"/>
        <v>5.0315706393054462E-3</v>
      </c>
    </row>
    <row r="1447" spans="2:7" x14ac:dyDescent="0.25">
      <c r="B1447" s="10">
        <v>40422</v>
      </c>
      <c r="C1447" s="2">
        <v>5.68</v>
      </c>
      <c r="D1447" s="5">
        <v>10544.8</v>
      </c>
      <c r="F1447" s="16">
        <f t="shared" si="44"/>
        <v>2.1582733812949662E-2</v>
      </c>
      <c r="G1447" s="13">
        <f t="shared" si="45"/>
        <v>3.5123196230489769E-2</v>
      </c>
    </row>
    <row r="1448" spans="2:7" x14ac:dyDescent="0.25">
      <c r="B1448" s="10">
        <v>40423</v>
      </c>
      <c r="C1448" s="2">
        <v>5.66</v>
      </c>
      <c r="D1448" s="5">
        <v>10537.6</v>
      </c>
      <c r="F1448" s="16">
        <f t="shared" si="44"/>
        <v>-3.5211267605633053E-3</v>
      </c>
      <c r="G1448" s="13">
        <f t="shared" si="45"/>
        <v>-6.8280100144136528E-4</v>
      </c>
    </row>
    <row r="1449" spans="2:7" x14ac:dyDescent="0.25">
      <c r="B1449" s="10">
        <v>40424</v>
      </c>
      <c r="C1449" s="2">
        <v>5.68</v>
      </c>
      <c r="D1449" s="5">
        <v>10599.4</v>
      </c>
      <c r="F1449" s="16">
        <f t="shared" si="44"/>
        <v>3.5335689045935641E-3</v>
      </c>
      <c r="G1449" s="13">
        <f t="shared" si="45"/>
        <v>5.8647130276343069E-3</v>
      </c>
    </row>
    <row r="1450" spans="2:7" x14ac:dyDescent="0.25">
      <c r="B1450" s="10">
        <v>40427</v>
      </c>
      <c r="C1450" s="2">
        <v>5.7</v>
      </c>
      <c r="D1450" s="5">
        <v>10622.7</v>
      </c>
      <c r="F1450" s="16">
        <f t="shared" si="44"/>
        <v>3.5211267605634619E-3</v>
      </c>
      <c r="G1450" s="13">
        <f t="shared" si="45"/>
        <v>2.1982376360927119E-3</v>
      </c>
    </row>
    <row r="1451" spans="2:7" x14ac:dyDescent="0.25">
      <c r="B1451" s="10">
        <v>40428</v>
      </c>
      <c r="C1451" s="2">
        <v>5.63</v>
      </c>
      <c r="D1451" s="5">
        <v>10479.1</v>
      </c>
      <c r="F1451" s="16">
        <f t="shared" si="44"/>
        <v>-1.2280701754386015E-2</v>
      </c>
      <c r="G1451" s="13">
        <f t="shared" si="45"/>
        <v>-1.3518220414772172E-2</v>
      </c>
    </row>
    <row r="1452" spans="2:7" x14ac:dyDescent="0.25">
      <c r="B1452" s="10">
        <v>40429</v>
      </c>
      <c r="C1452" s="2">
        <v>5.7</v>
      </c>
      <c r="D1452" s="5">
        <v>10586.2</v>
      </c>
      <c r="F1452" s="16">
        <f t="shared" si="44"/>
        <v>1.2433392539964526E-2</v>
      </c>
      <c r="G1452" s="13">
        <f t="shared" si="45"/>
        <v>1.0220343350096894E-2</v>
      </c>
    </row>
    <row r="1453" spans="2:7" x14ac:dyDescent="0.25">
      <c r="B1453" s="10">
        <v>40430</v>
      </c>
      <c r="C1453" s="2">
        <v>5.74</v>
      </c>
      <c r="D1453" s="5">
        <v>10712.9</v>
      </c>
      <c r="F1453" s="16">
        <f t="shared" si="44"/>
        <v>7.017543859649129E-3</v>
      </c>
      <c r="G1453" s="13">
        <f t="shared" si="45"/>
        <v>1.1968411705805567E-2</v>
      </c>
    </row>
    <row r="1454" spans="2:7" x14ac:dyDescent="0.25">
      <c r="B1454" s="10">
        <v>40431</v>
      </c>
      <c r="C1454" s="2">
        <v>5.75</v>
      </c>
      <c r="D1454" s="5">
        <v>10689.6</v>
      </c>
      <c r="F1454" s="16">
        <f t="shared" si="44"/>
        <v>1.7421602787456073E-3</v>
      </c>
      <c r="G1454" s="13">
        <f t="shared" si="45"/>
        <v>-2.1749479599360837E-3</v>
      </c>
    </row>
    <row r="1455" spans="2:7" x14ac:dyDescent="0.25">
      <c r="B1455" s="10">
        <v>40434</v>
      </c>
      <c r="C1455" s="2">
        <v>5.77</v>
      </c>
      <c r="D1455" s="5">
        <v>10765.2</v>
      </c>
      <c r="F1455" s="16">
        <f t="shared" si="44"/>
        <v>3.4782608695651434E-3</v>
      </c>
      <c r="G1455" s="13">
        <f t="shared" si="45"/>
        <v>7.0722945666816684E-3</v>
      </c>
    </row>
    <row r="1456" spans="2:7" x14ac:dyDescent="0.25">
      <c r="B1456" s="10">
        <v>40435</v>
      </c>
      <c r="C1456" s="2">
        <v>5.76</v>
      </c>
      <c r="D1456" s="5">
        <v>10806.6</v>
      </c>
      <c r="F1456" s="16">
        <f t="shared" si="44"/>
        <v>-1.7331022530328922E-3</v>
      </c>
      <c r="G1456" s="13">
        <f t="shared" si="45"/>
        <v>3.8457251142570165E-3</v>
      </c>
    </row>
    <row r="1457" spans="2:7" x14ac:dyDescent="0.25">
      <c r="B1457" s="10">
        <v>40436</v>
      </c>
      <c r="C1457" s="2">
        <v>5.73</v>
      </c>
      <c r="D1457" s="5">
        <v>10751.8</v>
      </c>
      <c r="F1457" s="16">
        <f t="shared" si="44"/>
        <v>-5.2083333333332229E-3</v>
      </c>
      <c r="G1457" s="13">
        <f t="shared" si="45"/>
        <v>-5.0709751448190076E-3</v>
      </c>
    </row>
    <row r="1458" spans="2:7" x14ac:dyDescent="0.25">
      <c r="B1458" s="10">
        <v>40437</v>
      </c>
      <c r="C1458" s="2">
        <v>5.7</v>
      </c>
      <c r="D1458" s="5">
        <v>10716.8</v>
      </c>
      <c r="F1458" s="16">
        <f t="shared" si="44"/>
        <v>-5.2356020942408805E-3</v>
      </c>
      <c r="G1458" s="13">
        <f t="shared" si="45"/>
        <v>-3.2552688852099184E-3</v>
      </c>
    </row>
    <row r="1459" spans="2:7" x14ac:dyDescent="0.25">
      <c r="B1459" s="10">
        <v>40438</v>
      </c>
      <c r="C1459" s="2">
        <v>5.62</v>
      </c>
      <c r="D1459" s="5">
        <v>10588.6</v>
      </c>
      <c r="F1459" s="16">
        <f t="shared" si="44"/>
        <v>-1.4035087719298258E-2</v>
      </c>
      <c r="G1459" s="13">
        <f t="shared" si="45"/>
        <v>-1.1962526127202049E-2</v>
      </c>
    </row>
    <row r="1460" spans="2:7" x14ac:dyDescent="0.25">
      <c r="B1460" s="10">
        <v>40441</v>
      </c>
      <c r="C1460" s="2">
        <v>5.69</v>
      </c>
      <c r="D1460" s="5">
        <v>10743.1</v>
      </c>
      <c r="F1460" s="16">
        <f t="shared" si="44"/>
        <v>1.2455516014234926E-2</v>
      </c>
      <c r="G1460" s="13">
        <f t="shared" si="45"/>
        <v>1.459116408212606E-2</v>
      </c>
    </row>
    <row r="1461" spans="2:7" x14ac:dyDescent="0.25">
      <c r="B1461" s="10">
        <v>40442</v>
      </c>
      <c r="C1461" s="2">
        <v>5.72</v>
      </c>
      <c r="D1461" s="5">
        <v>10762.5</v>
      </c>
      <c r="F1461" s="16">
        <f t="shared" si="44"/>
        <v>5.2724077328645622E-3</v>
      </c>
      <c r="G1461" s="13">
        <f t="shared" si="45"/>
        <v>1.8058102409918586E-3</v>
      </c>
    </row>
    <row r="1462" spans="2:7" x14ac:dyDescent="0.25">
      <c r="B1462" s="10">
        <v>40443</v>
      </c>
      <c r="C1462" s="2">
        <v>5.61</v>
      </c>
      <c r="D1462" s="5">
        <v>10555.2</v>
      </c>
      <c r="F1462" s="16">
        <f t="shared" si="44"/>
        <v>-1.9230769230769131E-2</v>
      </c>
      <c r="G1462" s="13">
        <f t="shared" si="45"/>
        <v>-1.926132404181178E-2</v>
      </c>
    </row>
    <row r="1463" spans="2:7" x14ac:dyDescent="0.25">
      <c r="B1463" s="10">
        <v>40444</v>
      </c>
      <c r="C1463" s="2">
        <v>5.59</v>
      </c>
      <c r="D1463" s="5">
        <v>10501.5</v>
      </c>
      <c r="F1463" s="16">
        <f t="shared" si="44"/>
        <v>-3.5650623885918825E-3</v>
      </c>
      <c r="G1463" s="13">
        <f t="shared" si="45"/>
        <v>-5.0875397908140751E-3</v>
      </c>
    </row>
    <row r="1464" spans="2:7" x14ac:dyDescent="0.25">
      <c r="B1464" s="10">
        <v>40445</v>
      </c>
      <c r="C1464" s="2">
        <v>5.71</v>
      </c>
      <c r="D1464" s="5">
        <v>10727.6</v>
      </c>
      <c r="F1464" s="16">
        <f t="shared" si="44"/>
        <v>2.146690518783544E-2</v>
      </c>
      <c r="G1464" s="13">
        <f t="shared" si="45"/>
        <v>2.153025758225019E-2</v>
      </c>
    </row>
    <row r="1465" spans="2:7" x14ac:dyDescent="0.25">
      <c r="B1465" s="10">
        <v>40448</v>
      </c>
      <c r="C1465" s="2">
        <v>5.66</v>
      </c>
      <c r="D1465" s="5">
        <v>10613</v>
      </c>
      <c r="F1465" s="16">
        <f t="shared" si="44"/>
        <v>-8.7565674255691457E-3</v>
      </c>
      <c r="G1465" s="13">
        <f t="shared" si="45"/>
        <v>-1.0682724933815613E-2</v>
      </c>
    </row>
    <row r="1466" spans="2:7" x14ac:dyDescent="0.25">
      <c r="B1466" s="10">
        <v>40449</v>
      </c>
      <c r="C1466" s="2">
        <v>5.66</v>
      </c>
      <c r="D1466" s="5">
        <v>10590.7</v>
      </c>
      <c r="F1466" s="16">
        <f t="shared" si="44"/>
        <v>0</v>
      </c>
      <c r="G1466" s="13">
        <f t="shared" si="45"/>
        <v>-2.1011966456232238E-3</v>
      </c>
    </row>
    <row r="1467" spans="2:7" x14ac:dyDescent="0.25">
      <c r="B1467" s="10">
        <v>40450</v>
      </c>
      <c r="C1467" s="2">
        <v>5.62</v>
      </c>
      <c r="D1467" s="5">
        <v>10486.8</v>
      </c>
      <c r="F1467" s="16">
        <f t="shared" si="44"/>
        <v>-7.0671378091872851E-3</v>
      </c>
      <c r="G1467" s="13">
        <f t="shared" si="45"/>
        <v>-9.8104941127594436E-3</v>
      </c>
    </row>
    <row r="1468" spans="2:7" x14ac:dyDescent="0.25">
      <c r="B1468" s="10">
        <v>40451</v>
      </c>
      <c r="C1468" s="2">
        <v>5.64</v>
      </c>
      <c r="D1468" s="5">
        <v>10514.5</v>
      </c>
      <c r="F1468" s="16">
        <f t="shared" si="44"/>
        <v>3.5587188612098883E-3</v>
      </c>
      <c r="G1468" s="13">
        <f t="shared" si="45"/>
        <v>2.6414158751955534E-3</v>
      </c>
    </row>
    <row r="1469" spans="2:7" x14ac:dyDescent="0.25">
      <c r="B1469" s="10">
        <v>40452</v>
      </c>
      <c r="C1469" s="2">
        <v>5.6</v>
      </c>
      <c r="D1469" s="5">
        <v>10450.1</v>
      </c>
      <c r="F1469" s="16">
        <f t="shared" si="44"/>
        <v>-7.0921985815602905E-3</v>
      </c>
      <c r="G1469" s="13">
        <f t="shared" si="45"/>
        <v>-6.1248751723809629E-3</v>
      </c>
    </row>
    <row r="1470" spans="2:7" x14ac:dyDescent="0.25">
      <c r="B1470" s="10">
        <v>40455</v>
      </c>
      <c r="C1470" s="2">
        <v>5.55</v>
      </c>
      <c r="D1470" s="5">
        <v>10383</v>
      </c>
      <c r="F1470" s="16">
        <f t="shared" si="44"/>
        <v>-8.9285714285713969E-3</v>
      </c>
      <c r="G1470" s="13">
        <f t="shared" si="45"/>
        <v>-6.4209911866872429E-3</v>
      </c>
    </row>
    <row r="1471" spans="2:7" x14ac:dyDescent="0.25">
      <c r="B1471" s="10">
        <v>40456</v>
      </c>
      <c r="C1471" s="2">
        <v>5.68</v>
      </c>
      <c r="D1471" s="5">
        <v>10651.2</v>
      </c>
      <c r="F1471" s="16">
        <f t="shared" si="44"/>
        <v>2.3423423423423406E-2</v>
      </c>
      <c r="G1471" s="13">
        <f t="shared" si="45"/>
        <v>2.5830684773187011E-2</v>
      </c>
    </row>
    <row r="1472" spans="2:7" x14ac:dyDescent="0.25">
      <c r="B1472" s="10">
        <v>40457</v>
      </c>
      <c r="C1472" s="2">
        <v>5.67</v>
      </c>
      <c r="D1472" s="5">
        <v>10700.2</v>
      </c>
      <c r="F1472" s="16">
        <f t="shared" si="44"/>
        <v>-1.7605633802816527E-3</v>
      </c>
      <c r="G1472" s="13">
        <f t="shared" si="45"/>
        <v>4.6004206098843323E-3</v>
      </c>
    </row>
    <row r="1473" spans="2:7" x14ac:dyDescent="0.25">
      <c r="B1473" s="10">
        <v>40458</v>
      </c>
      <c r="C1473" s="2">
        <v>5.71</v>
      </c>
      <c r="D1473" s="5">
        <v>10740.3</v>
      </c>
      <c r="F1473" s="16">
        <f t="shared" si="44"/>
        <v>7.0546737213403946E-3</v>
      </c>
      <c r="G1473" s="13">
        <f t="shared" si="45"/>
        <v>3.7475935029250428E-3</v>
      </c>
    </row>
    <row r="1474" spans="2:7" x14ac:dyDescent="0.25">
      <c r="B1474" s="10">
        <v>40459</v>
      </c>
      <c r="C1474" s="2">
        <v>5.7</v>
      </c>
      <c r="D1474" s="5">
        <v>10720.8</v>
      </c>
      <c r="F1474" s="16">
        <f t="shared" si="44"/>
        <v>-1.7513134851137981E-3</v>
      </c>
      <c r="G1474" s="13">
        <f t="shared" si="45"/>
        <v>-1.8155917432473953E-3</v>
      </c>
    </row>
    <row r="1475" spans="2:7" x14ac:dyDescent="0.25">
      <c r="B1475" s="10">
        <v>40462</v>
      </c>
      <c r="C1475" s="2">
        <v>5.74</v>
      </c>
      <c r="D1475" s="5">
        <v>10700.8</v>
      </c>
      <c r="F1475" s="16">
        <f t="shared" si="44"/>
        <v>7.017543859649129E-3</v>
      </c>
      <c r="G1475" s="13">
        <f t="shared" si="45"/>
        <v>-1.865532422953511E-3</v>
      </c>
    </row>
    <row r="1476" spans="2:7" x14ac:dyDescent="0.25">
      <c r="B1476" s="10">
        <v>40463</v>
      </c>
      <c r="C1476" s="2">
        <v>5.71</v>
      </c>
      <c r="D1476" s="5">
        <v>10648.2</v>
      </c>
      <c r="F1476" s="16">
        <f t="shared" si="44"/>
        <v>-5.2264808362369767E-3</v>
      </c>
      <c r="G1476" s="13">
        <f t="shared" si="45"/>
        <v>-4.9155203349280944E-3</v>
      </c>
    </row>
    <row r="1477" spans="2:7" x14ac:dyDescent="0.25">
      <c r="B1477" s="10">
        <v>40464</v>
      </c>
      <c r="C1477" s="2">
        <v>5.81</v>
      </c>
      <c r="D1477" s="5">
        <v>10866.1</v>
      </c>
      <c r="F1477" s="16">
        <f t="shared" si="44"/>
        <v>1.7513134851138291E-2</v>
      </c>
      <c r="G1477" s="13">
        <f t="shared" si="45"/>
        <v>2.0463552525309407E-2</v>
      </c>
    </row>
    <row r="1478" spans="2:7" x14ac:dyDescent="0.25">
      <c r="B1478" s="10">
        <v>40465</v>
      </c>
      <c r="C1478" s="2">
        <v>5.81</v>
      </c>
      <c r="D1478" s="5">
        <v>10849.7</v>
      </c>
      <c r="F1478" s="16">
        <f t="shared" si="44"/>
        <v>0</v>
      </c>
      <c r="G1478" s="13">
        <f t="shared" si="45"/>
        <v>-1.5092811588334025E-3</v>
      </c>
    </row>
    <row r="1479" spans="2:7" x14ac:dyDescent="0.25">
      <c r="B1479" s="10">
        <v>40466</v>
      </c>
      <c r="C1479" s="2">
        <v>5.85</v>
      </c>
      <c r="D1479" s="5">
        <v>10868.2</v>
      </c>
      <c r="F1479" s="16">
        <f t="shared" si="44"/>
        <v>6.8846815834767705E-3</v>
      </c>
      <c r="G1479" s="13">
        <f t="shared" si="45"/>
        <v>1.7051162704959583E-3</v>
      </c>
    </row>
    <row r="1480" spans="2:7" x14ac:dyDescent="0.25">
      <c r="B1480" s="10">
        <v>40469</v>
      </c>
      <c r="C1480" s="2">
        <v>5.87</v>
      </c>
      <c r="D1480" s="5">
        <v>10897.7</v>
      </c>
      <c r="F1480" s="16">
        <f t="shared" ref="F1480:F1543" si="46">(C1480-C1479)/C1479</f>
        <v>3.4188034188034982E-3</v>
      </c>
      <c r="G1480" s="13">
        <f t="shared" ref="G1480:G1543" si="47">(D1480-D1479)/D1479</f>
        <v>2.7143409212197051E-3</v>
      </c>
    </row>
    <row r="1481" spans="2:7" x14ac:dyDescent="0.25">
      <c r="B1481" s="10">
        <v>40470</v>
      </c>
      <c r="C1481" s="2">
        <v>5.86</v>
      </c>
      <c r="D1481" s="5">
        <v>10895.3</v>
      </c>
      <c r="F1481" s="16">
        <f t="shared" si="46"/>
        <v>-1.7035775127767949E-3</v>
      </c>
      <c r="G1481" s="13">
        <f t="shared" si="47"/>
        <v>-2.2022995678000449E-4</v>
      </c>
    </row>
    <row r="1482" spans="2:7" x14ac:dyDescent="0.25">
      <c r="B1482" s="10">
        <v>40471</v>
      </c>
      <c r="C1482" s="2">
        <v>5.86</v>
      </c>
      <c r="D1482" s="5">
        <v>10896.9</v>
      </c>
      <c r="F1482" s="16">
        <f t="shared" si="46"/>
        <v>0</v>
      </c>
      <c r="G1482" s="13">
        <f t="shared" si="47"/>
        <v>1.4685231246504125E-4</v>
      </c>
    </row>
    <row r="1483" spans="2:7" x14ac:dyDescent="0.25">
      <c r="B1483" s="10">
        <v>40472</v>
      </c>
      <c r="C1483" s="2">
        <v>5.89</v>
      </c>
      <c r="D1483" s="5">
        <v>10892.3</v>
      </c>
      <c r="F1483" s="16">
        <f t="shared" si="46"/>
        <v>5.1194539249145663E-3</v>
      </c>
      <c r="G1483" s="13">
        <f t="shared" si="47"/>
        <v>-4.2213840633578025E-4</v>
      </c>
    </row>
    <row r="1484" spans="2:7" x14ac:dyDescent="0.25">
      <c r="B1484" s="10">
        <v>40473</v>
      </c>
      <c r="C1484" s="2">
        <v>5.95</v>
      </c>
      <c r="D1484" s="5">
        <v>10924.8</v>
      </c>
      <c r="F1484" s="16">
        <f t="shared" si="46"/>
        <v>1.018675721561978E-2</v>
      </c>
      <c r="G1484" s="13">
        <f t="shared" si="47"/>
        <v>2.9837591693214474E-3</v>
      </c>
    </row>
    <row r="1485" spans="2:7" x14ac:dyDescent="0.25">
      <c r="B1485" s="10">
        <v>40476</v>
      </c>
      <c r="C1485" s="2">
        <v>5.95</v>
      </c>
      <c r="D1485" s="5">
        <v>10870.3</v>
      </c>
      <c r="F1485" s="16">
        <f t="shared" si="46"/>
        <v>0</v>
      </c>
      <c r="G1485" s="13">
        <f t="shared" si="47"/>
        <v>-4.9886496777973056E-3</v>
      </c>
    </row>
    <row r="1486" spans="2:7" x14ac:dyDescent="0.25">
      <c r="B1486" s="10">
        <v>40477</v>
      </c>
      <c r="C1486" s="2">
        <v>5.95</v>
      </c>
      <c r="D1486" s="5">
        <v>10797.8</v>
      </c>
      <c r="F1486" s="16">
        <f t="shared" si="46"/>
        <v>0</v>
      </c>
      <c r="G1486" s="13">
        <f t="shared" si="47"/>
        <v>-6.6695491384782396E-3</v>
      </c>
    </row>
    <row r="1487" spans="2:7" x14ac:dyDescent="0.25">
      <c r="B1487" s="10">
        <v>40478</v>
      </c>
      <c r="C1487" s="2">
        <v>5.98</v>
      </c>
      <c r="D1487" s="5">
        <v>10700.1</v>
      </c>
      <c r="F1487" s="16">
        <f t="shared" si="46"/>
        <v>5.042016806722731E-3</v>
      </c>
      <c r="G1487" s="13">
        <f t="shared" si="47"/>
        <v>-9.048139435810898E-3</v>
      </c>
    </row>
    <row r="1488" spans="2:7" x14ac:dyDescent="0.25">
      <c r="B1488" s="10">
        <v>40479</v>
      </c>
      <c r="C1488" s="2">
        <v>6.02</v>
      </c>
      <c r="D1488" s="5">
        <v>10753.5</v>
      </c>
      <c r="F1488" s="16">
        <f t="shared" si="46"/>
        <v>6.6889632107021979E-3</v>
      </c>
      <c r="G1488" s="13">
        <f t="shared" si="47"/>
        <v>4.9906075644152517E-3</v>
      </c>
    </row>
    <row r="1489" spans="2:7" x14ac:dyDescent="0.25">
      <c r="B1489" s="10">
        <v>40480</v>
      </c>
      <c r="C1489" s="2">
        <v>6.06</v>
      </c>
      <c r="D1489" s="5">
        <v>10812.9</v>
      </c>
      <c r="F1489" s="16">
        <f t="shared" si="46"/>
        <v>6.6445182724252554E-3</v>
      </c>
      <c r="G1489" s="13">
        <f t="shared" si="47"/>
        <v>5.5237829543869103E-3</v>
      </c>
    </row>
    <row r="1490" spans="2:7" x14ac:dyDescent="0.25">
      <c r="B1490" s="10">
        <v>40483</v>
      </c>
      <c r="C1490" s="2">
        <v>6.01</v>
      </c>
      <c r="D1490" s="5">
        <v>10649.5</v>
      </c>
      <c r="F1490" s="16">
        <f t="shared" si="46"/>
        <v>-8.2508250825082223E-3</v>
      </c>
      <c r="G1490" s="13">
        <f t="shared" si="47"/>
        <v>-1.511157968722541E-2</v>
      </c>
    </row>
    <row r="1491" spans="2:7" x14ac:dyDescent="0.25">
      <c r="B1491" s="10">
        <v>40484</v>
      </c>
      <c r="C1491" s="2">
        <v>6.1</v>
      </c>
      <c r="D1491" s="5">
        <v>10762.1</v>
      </c>
      <c r="F1491" s="16">
        <f t="shared" si="46"/>
        <v>1.4975041597337747E-2</v>
      </c>
      <c r="G1491" s="13">
        <f t="shared" si="47"/>
        <v>1.0573266350532923E-2</v>
      </c>
    </row>
    <row r="1492" spans="2:7" x14ac:dyDescent="0.25">
      <c r="B1492" s="10">
        <v>40485</v>
      </c>
      <c r="C1492" s="2">
        <v>5.99</v>
      </c>
      <c r="D1492" s="5">
        <v>10569.5</v>
      </c>
      <c r="F1492" s="16">
        <f t="shared" si="46"/>
        <v>-1.8032786885245809E-2</v>
      </c>
      <c r="G1492" s="13">
        <f t="shared" si="47"/>
        <v>-1.7896135512585867E-2</v>
      </c>
    </row>
    <row r="1493" spans="2:7" x14ac:dyDescent="0.25">
      <c r="B1493" s="10">
        <v>40486</v>
      </c>
      <c r="C1493" s="2">
        <v>5.99</v>
      </c>
      <c r="D1493" s="5">
        <v>10602.8</v>
      </c>
      <c r="F1493" s="16">
        <f t="shared" si="46"/>
        <v>0</v>
      </c>
      <c r="G1493" s="13">
        <f t="shared" si="47"/>
        <v>3.1505747670182386E-3</v>
      </c>
    </row>
    <row r="1494" spans="2:7" x14ac:dyDescent="0.25">
      <c r="B1494" s="10">
        <v>40487</v>
      </c>
      <c r="C1494" s="2">
        <v>5.92</v>
      </c>
      <c r="D1494" s="5">
        <v>10428.1</v>
      </c>
      <c r="F1494" s="16">
        <f t="shared" si="46"/>
        <v>-1.1686143572621082E-2</v>
      </c>
      <c r="G1494" s="13">
        <f t="shared" si="47"/>
        <v>-1.6476779718564805E-2</v>
      </c>
    </row>
    <row r="1495" spans="2:7" x14ac:dyDescent="0.25">
      <c r="B1495" s="10">
        <v>40490</v>
      </c>
      <c r="C1495" s="2">
        <v>5.87</v>
      </c>
      <c r="D1495" s="5">
        <v>10291.799999999999</v>
      </c>
      <c r="F1495" s="16">
        <f t="shared" si="46"/>
        <v>-8.4459459459459152E-3</v>
      </c>
      <c r="G1495" s="13">
        <f t="shared" si="47"/>
        <v>-1.3070453869832577E-2</v>
      </c>
    </row>
    <row r="1496" spans="2:7" x14ac:dyDescent="0.25">
      <c r="B1496" s="10">
        <v>40491</v>
      </c>
      <c r="C1496" s="2">
        <v>5.94</v>
      </c>
      <c r="D1496" s="5">
        <v>10409.799999999999</v>
      </c>
      <c r="F1496" s="16">
        <f t="shared" si="46"/>
        <v>1.1925042589437867E-2</v>
      </c>
      <c r="G1496" s="13">
        <f t="shared" si="47"/>
        <v>1.1465438504440428E-2</v>
      </c>
    </row>
    <row r="1497" spans="2:7" x14ac:dyDescent="0.25">
      <c r="B1497" s="10">
        <v>40492</v>
      </c>
      <c r="C1497" s="2">
        <v>5.89</v>
      </c>
      <c r="D1497" s="5">
        <v>10235.4</v>
      </c>
      <c r="F1497" s="16">
        <f t="shared" si="46"/>
        <v>-8.4175084175085371E-3</v>
      </c>
      <c r="G1497" s="13">
        <f t="shared" si="47"/>
        <v>-1.6753443870199201E-2</v>
      </c>
    </row>
    <row r="1498" spans="2:7" x14ac:dyDescent="0.25">
      <c r="B1498" s="10">
        <v>40493</v>
      </c>
      <c r="C1498" s="2">
        <v>5.8</v>
      </c>
      <c r="D1498" s="5">
        <v>10149.5</v>
      </c>
      <c r="F1498" s="16">
        <f t="shared" si="46"/>
        <v>-1.5280135823429518E-2</v>
      </c>
      <c r="G1498" s="13">
        <f t="shared" si="47"/>
        <v>-8.3924419172674864E-3</v>
      </c>
    </row>
    <row r="1499" spans="2:7" x14ac:dyDescent="0.25">
      <c r="B1499" s="10">
        <v>40494</v>
      </c>
      <c r="C1499" s="2">
        <v>5.83</v>
      </c>
      <c r="D1499" s="5">
        <v>10226.799999999999</v>
      </c>
      <c r="F1499" s="16">
        <f t="shared" si="46"/>
        <v>5.1724137931034916E-3</v>
      </c>
      <c r="G1499" s="13">
        <f t="shared" si="47"/>
        <v>7.6161387260455463E-3</v>
      </c>
    </row>
    <row r="1500" spans="2:7" x14ac:dyDescent="0.25">
      <c r="B1500" s="10">
        <v>40497</v>
      </c>
      <c r="C1500" s="2">
        <v>5.85</v>
      </c>
      <c r="D1500" s="5">
        <v>10349.700000000001</v>
      </c>
      <c r="F1500" s="16">
        <f t="shared" si="46"/>
        <v>3.4305317324184515E-3</v>
      </c>
      <c r="G1500" s="13">
        <f t="shared" si="47"/>
        <v>1.2017444361872869E-2</v>
      </c>
    </row>
    <row r="1501" spans="2:7" x14ac:dyDescent="0.25">
      <c r="B1501" s="10">
        <v>40498</v>
      </c>
      <c r="C1501" s="2">
        <v>5.75</v>
      </c>
      <c r="D1501" s="5">
        <v>10095.4</v>
      </c>
      <c r="F1501" s="16">
        <f t="shared" si="46"/>
        <v>-1.7094017094017033E-2</v>
      </c>
      <c r="G1501" s="13">
        <f t="shared" si="47"/>
        <v>-2.4570760505135517E-2</v>
      </c>
    </row>
    <row r="1502" spans="2:7" x14ac:dyDescent="0.25">
      <c r="B1502" s="10">
        <v>40499</v>
      </c>
      <c r="C1502" s="2">
        <v>5.81</v>
      </c>
      <c r="D1502" s="5">
        <v>10189.299999999999</v>
      </c>
      <c r="F1502" s="16">
        <f t="shared" si="46"/>
        <v>1.0434782608695584E-2</v>
      </c>
      <c r="G1502" s="13">
        <f t="shared" si="47"/>
        <v>9.3012659230936514E-3</v>
      </c>
    </row>
    <row r="1503" spans="2:7" x14ac:dyDescent="0.25">
      <c r="B1503" s="10">
        <v>40500</v>
      </c>
      <c r="C1503" s="2">
        <v>5.88</v>
      </c>
      <c r="D1503" s="5">
        <v>10325.299999999999</v>
      </c>
      <c r="F1503" s="16">
        <f t="shared" si="46"/>
        <v>1.2048192771084387E-2</v>
      </c>
      <c r="G1503" s="13">
        <f t="shared" si="47"/>
        <v>1.3347334949407713E-2</v>
      </c>
    </row>
    <row r="1504" spans="2:7" x14ac:dyDescent="0.25">
      <c r="B1504" s="10">
        <v>40501</v>
      </c>
      <c r="C1504" s="2">
        <v>5.88</v>
      </c>
      <c r="D1504" s="5">
        <v>10271.700000000001</v>
      </c>
      <c r="F1504" s="16">
        <f t="shared" si="46"/>
        <v>0</v>
      </c>
      <c r="G1504" s="13">
        <f t="shared" si="47"/>
        <v>-5.1911324610421535E-3</v>
      </c>
    </row>
    <row r="1505" spans="2:7" x14ac:dyDescent="0.25">
      <c r="B1505" s="10">
        <v>40504</v>
      </c>
      <c r="C1505" s="2">
        <v>5.76</v>
      </c>
      <c r="D1505" s="5">
        <v>9996.4</v>
      </c>
      <c r="F1505" s="16">
        <f t="shared" si="46"/>
        <v>-2.0408163265306142E-2</v>
      </c>
      <c r="G1505" s="13">
        <f t="shared" si="47"/>
        <v>-2.6801795223770269E-2</v>
      </c>
    </row>
    <row r="1506" spans="2:7" x14ac:dyDescent="0.25">
      <c r="B1506" s="10">
        <v>40505</v>
      </c>
      <c r="C1506" s="2">
        <v>5.59</v>
      </c>
      <c r="D1506" s="5">
        <v>9691.7999999999993</v>
      </c>
      <c r="F1506" s="16">
        <f t="shared" si="46"/>
        <v>-2.9513888888888878E-2</v>
      </c>
      <c r="G1506" s="13">
        <f t="shared" si="47"/>
        <v>-3.0470969549037691E-2</v>
      </c>
    </row>
    <row r="1507" spans="2:7" x14ac:dyDescent="0.25">
      <c r="B1507" s="10">
        <v>40506</v>
      </c>
      <c r="C1507" s="2">
        <v>5.51</v>
      </c>
      <c r="D1507" s="5">
        <v>9742.6</v>
      </c>
      <c r="F1507" s="16">
        <f t="shared" si="46"/>
        <v>-1.4311270125223626E-2</v>
      </c>
      <c r="G1507" s="13">
        <f t="shared" si="47"/>
        <v>5.2415443983574875E-3</v>
      </c>
    </row>
    <row r="1508" spans="2:7" x14ac:dyDescent="0.25">
      <c r="B1508" s="10">
        <v>40507</v>
      </c>
      <c r="C1508" s="2">
        <v>5.48</v>
      </c>
      <c r="D1508" s="5">
        <v>9721.7999999999993</v>
      </c>
      <c r="F1508" s="16">
        <f t="shared" si="46"/>
        <v>-5.4446460980035142E-3</v>
      </c>
      <c r="G1508" s="13">
        <f t="shared" si="47"/>
        <v>-2.1349537084557604E-3</v>
      </c>
    </row>
    <row r="1509" spans="2:7" x14ac:dyDescent="0.25">
      <c r="B1509" s="10">
        <v>40508</v>
      </c>
      <c r="C1509" s="2">
        <v>5.41</v>
      </c>
      <c r="D1509" s="5">
        <v>9547.2000000000007</v>
      </c>
      <c r="F1509" s="16">
        <f t="shared" si="46"/>
        <v>-1.2773722627737277E-2</v>
      </c>
      <c r="G1509" s="13">
        <f t="shared" si="47"/>
        <v>-1.7959637104239808E-2</v>
      </c>
    </row>
    <row r="1510" spans="2:7" x14ac:dyDescent="0.25">
      <c r="B1510" s="10">
        <v>40511</v>
      </c>
      <c r="C1510" s="2">
        <v>5.38</v>
      </c>
      <c r="D1510" s="5">
        <v>9324.7000000000007</v>
      </c>
      <c r="F1510" s="16">
        <f t="shared" si="46"/>
        <v>-5.5452865064695468E-3</v>
      </c>
      <c r="G1510" s="13">
        <f t="shared" si="47"/>
        <v>-2.3305262275850509E-2</v>
      </c>
    </row>
    <row r="1511" spans="2:7" x14ac:dyDescent="0.25">
      <c r="B1511" s="10">
        <v>40512</v>
      </c>
      <c r="C1511" s="2">
        <v>5.3</v>
      </c>
      <c r="D1511" s="5">
        <v>9267.2000000000007</v>
      </c>
      <c r="F1511" s="16">
        <f t="shared" si="46"/>
        <v>-1.4869888475836444E-2</v>
      </c>
      <c r="G1511" s="13">
        <f t="shared" si="47"/>
        <v>-6.1664182225701627E-3</v>
      </c>
    </row>
    <row r="1512" spans="2:7" x14ac:dyDescent="0.25">
      <c r="B1512" s="10">
        <v>40513</v>
      </c>
      <c r="C1512" s="2">
        <v>5.46</v>
      </c>
      <c r="D1512" s="5">
        <v>9678.4</v>
      </c>
      <c r="F1512" s="16">
        <f t="shared" si="46"/>
        <v>3.0188679245283047E-2</v>
      </c>
      <c r="G1512" s="13">
        <f t="shared" si="47"/>
        <v>4.4371546961325843E-2</v>
      </c>
    </row>
    <row r="1513" spans="2:7" x14ac:dyDescent="0.25">
      <c r="B1513" s="10">
        <v>40514</v>
      </c>
      <c r="C1513" s="2">
        <v>5.62</v>
      </c>
      <c r="D1513" s="5">
        <v>9947.6</v>
      </c>
      <c r="F1513" s="16">
        <f t="shared" si="46"/>
        <v>2.9304029304029332E-2</v>
      </c>
      <c r="G1513" s="13">
        <f t="shared" si="47"/>
        <v>2.7814514795834099E-2</v>
      </c>
    </row>
    <row r="1514" spans="2:7" x14ac:dyDescent="0.25">
      <c r="B1514" s="10">
        <v>40515</v>
      </c>
      <c r="C1514" s="2">
        <v>5.48</v>
      </c>
      <c r="D1514" s="5">
        <v>10014.799999999999</v>
      </c>
      <c r="F1514" s="16">
        <f t="shared" si="46"/>
        <v>-2.4911032028469695E-2</v>
      </c>
      <c r="G1514" s="13">
        <f t="shared" si="47"/>
        <v>6.7553982870238961E-3</v>
      </c>
    </row>
    <row r="1515" spans="2:7" x14ac:dyDescent="0.25">
      <c r="B1515" s="10">
        <v>40518</v>
      </c>
      <c r="C1515" s="2">
        <v>5.39</v>
      </c>
      <c r="D1515" s="5">
        <v>9889.9</v>
      </c>
      <c r="F1515" s="16">
        <f t="shared" si="46"/>
        <v>-1.6423357664233713E-2</v>
      </c>
      <c r="G1515" s="13">
        <f t="shared" si="47"/>
        <v>-1.2471542117665818E-2</v>
      </c>
    </row>
    <row r="1516" spans="2:7" x14ac:dyDescent="0.25">
      <c r="B1516" s="10">
        <v>40519</v>
      </c>
      <c r="C1516" s="2">
        <v>5.44</v>
      </c>
      <c r="D1516" s="5">
        <v>9924.7000000000007</v>
      </c>
      <c r="F1516" s="16">
        <f t="shared" si="46"/>
        <v>9.2764378478665515E-3</v>
      </c>
      <c r="G1516" s="13">
        <f t="shared" si="47"/>
        <v>3.5187413421774835E-3</v>
      </c>
    </row>
    <row r="1517" spans="2:7" x14ac:dyDescent="0.25">
      <c r="B1517" s="10">
        <v>40520</v>
      </c>
      <c r="C1517" s="2">
        <v>5.51</v>
      </c>
      <c r="D1517" s="5">
        <v>10078.4</v>
      </c>
      <c r="F1517" s="16">
        <f t="shared" si="46"/>
        <v>1.2867647058823418E-2</v>
      </c>
      <c r="G1517" s="13">
        <f t="shared" si="47"/>
        <v>1.5486614204963263E-2</v>
      </c>
    </row>
    <row r="1518" spans="2:7" x14ac:dyDescent="0.25">
      <c r="B1518" s="10">
        <v>40521</v>
      </c>
      <c r="C1518" s="2">
        <v>5.56</v>
      </c>
      <c r="D1518" s="5">
        <v>10185.5</v>
      </c>
      <c r="F1518" s="16">
        <f t="shared" si="46"/>
        <v>9.0744101633393505E-3</v>
      </c>
      <c r="G1518" s="13">
        <f t="shared" si="47"/>
        <v>1.0626686775678715E-2</v>
      </c>
    </row>
    <row r="1519" spans="2:7" x14ac:dyDescent="0.25">
      <c r="B1519" s="10">
        <v>40522</v>
      </c>
      <c r="C1519" s="2">
        <v>5.52</v>
      </c>
      <c r="D1519" s="5">
        <v>10121.9</v>
      </c>
      <c r="F1519" s="16">
        <f t="shared" si="46"/>
        <v>-7.1942446043165541E-3</v>
      </c>
      <c r="G1519" s="13">
        <f t="shared" si="47"/>
        <v>-6.2441706347258711E-3</v>
      </c>
    </row>
    <row r="1520" spans="2:7" x14ac:dyDescent="0.25">
      <c r="B1520" s="10">
        <v>40525</v>
      </c>
      <c r="C1520" s="2">
        <v>5.5</v>
      </c>
      <c r="D1520" s="5">
        <v>10151.200000000001</v>
      </c>
      <c r="F1520" s="16">
        <f t="shared" si="46"/>
        <v>-3.6231884057970243E-3</v>
      </c>
      <c r="G1520" s="13">
        <f t="shared" si="47"/>
        <v>2.8947134431283744E-3</v>
      </c>
    </row>
    <row r="1521" spans="2:7" x14ac:dyDescent="0.25">
      <c r="B1521" s="10">
        <v>40526</v>
      </c>
      <c r="C1521" s="2">
        <v>5.47</v>
      </c>
      <c r="D1521" s="5">
        <v>10162.700000000001</v>
      </c>
      <c r="F1521" s="16">
        <f t="shared" si="46"/>
        <v>-5.4545454545455001E-3</v>
      </c>
      <c r="G1521" s="13">
        <f t="shared" si="47"/>
        <v>1.1328709906217984E-3</v>
      </c>
    </row>
    <row r="1522" spans="2:7" x14ac:dyDescent="0.25">
      <c r="B1522" s="10">
        <v>40527</v>
      </c>
      <c r="C1522" s="2">
        <v>5.44</v>
      </c>
      <c r="D1522" s="5">
        <v>10009.799999999999</v>
      </c>
      <c r="F1522" s="16">
        <f t="shared" si="46"/>
        <v>-5.4844606946982382E-3</v>
      </c>
      <c r="G1522" s="13">
        <f t="shared" si="47"/>
        <v>-1.5045214362325116E-2</v>
      </c>
    </row>
    <row r="1523" spans="2:7" x14ac:dyDescent="0.25">
      <c r="B1523" s="10">
        <v>40528</v>
      </c>
      <c r="C1523" s="2">
        <v>5.5</v>
      </c>
      <c r="D1523" s="5">
        <v>10010.299999999999</v>
      </c>
      <c r="F1523" s="16">
        <f t="shared" si="46"/>
        <v>1.102941176470581E-2</v>
      </c>
      <c r="G1523" s="13">
        <f t="shared" si="47"/>
        <v>4.9951047972986474E-5</v>
      </c>
    </row>
    <row r="1524" spans="2:7" x14ac:dyDescent="0.25">
      <c r="B1524" s="10">
        <v>40529</v>
      </c>
      <c r="C1524" s="2">
        <v>5.57</v>
      </c>
      <c r="D1524" s="5">
        <v>9898.1</v>
      </c>
      <c r="F1524" s="16">
        <f t="shared" si="46"/>
        <v>1.272727272727278E-2</v>
      </c>
      <c r="G1524" s="13">
        <f t="shared" si="47"/>
        <v>-1.120845529105011E-2</v>
      </c>
    </row>
    <row r="1525" spans="2:7" x14ac:dyDescent="0.25">
      <c r="B1525" s="10">
        <v>40532</v>
      </c>
      <c r="C1525" s="2">
        <v>5.77</v>
      </c>
      <c r="D1525" s="5">
        <v>9996.1</v>
      </c>
      <c r="F1525" s="16">
        <f t="shared" si="46"/>
        <v>3.5906642728904717E-2</v>
      </c>
      <c r="G1525" s="13">
        <f t="shared" si="47"/>
        <v>9.9008900698113779E-3</v>
      </c>
    </row>
    <row r="1526" spans="2:7" x14ac:dyDescent="0.25">
      <c r="B1526" s="10">
        <v>40533</v>
      </c>
      <c r="C1526" s="2">
        <v>5.9</v>
      </c>
      <c r="D1526" s="5">
        <v>10203.4</v>
      </c>
      <c r="F1526" s="16">
        <f t="shared" si="46"/>
        <v>2.2530329289428212E-2</v>
      </c>
      <c r="G1526" s="13">
        <f t="shared" si="47"/>
        <v>2.073808785426309E-2</v>
      </c>
    </row>
    <row r="1527" spans="2:7" x14ac:dyDescent="0.25">
      <c r="B1527" s="10">
        <v>40534</v>
      </c>
      <c r="C1527" s="2">
        <v>5.94</v>
      </c>
      <c r="D1527" s="5">
        <v>10183.5</v>
      </c>
      <c r="F1527" s="16">
        <f t="shared" si="46"/>
        <v>6.7796610169491584E-3</v>
      </c>
      <c r="G1527" s="13">
        <f t="shared" si="47"/>
        <v>-1.9503302820628062E-3</v>
      </c>
    </row>
    <row r="1528" spans="2:7" x14ac:dyDescent="0.25">
      <c r="B1528" s="10">
        <v>40535</v>
      </c>
      <c r="C1528" s="2">
        <v>5.92</v>
      </c>
      <c r="D1528" s="5">
        <v>10106.9</v>
      </c>
      <c r="F1528" s="16">
        <f t="shared" si="46"/>
        <v>-3.3670033670034445E-3</v>
      </c>
      <c r="G1528" s="13">
        <f t="shared" si="47"/>
        <v>-7.5219718171552381E-3</v>
      </c>
    </row>
    <row r="1529" spans="2:7" x14ac:dyDescent="0.25">
      <c r="B1529" s="10">
        <v>40539</v>
      </c>
      <c r="C1529" s="2">
        <v>5.84</v>
      </c>
      <c r="D1529" s="5">
        <v>9899</v>
      </c>
      <c r="F1529" s="16">
        <f t="shared" si="46"/>
        <v>-1.3513513513513526E-2</v>
      </c>
      <c r="G1529" s="13">
        <f t="shared" si="47"/>
        <v>-2.0570105571441257E-2</v>
      </c>
    </row>
    <row r="1530" spans="2:7" x14ac:dyDescent="0.25">
      <c r="B1530" s="10">
        <v>40540</v>
      </c>
      <c r="C1530" s="2">
        <v>5.81</v>
      </c>
      <c r="D1530" s="5">
        <v>9903.5</v>
      </c>
      <c r="F1530" s="16">
        <f t="shared" si="46"/>
        <v>-5.1369863013699061E-3</v>
      </c>
      <c r="G1530" s="13">
        <f t="shared" si="47"/>
        <v>4.5459137286594603E-4</v>
      </c>
    </row>
    <row r="1531" spans="2:7" x14ac:dyDescent="0.25">
      <c r="B1531" s="10">
        <v>40541</v>
      </c>
      <c r="C1531" s="2">
        <v>5.84</v>
      </c>
      <c r="D1531" s="5">
        <v>9981.5</v>
      </c>
      <c r="F1531" s="16">
        <f t="shared" si="46"/>
        <v>5.163511187607616E-3</v>
      </c>
      <c r="G1531" s="13">
        <f t="shared" si="47"/>
        <v>7.8760034331297017E-3</v>
      </c>
    </row>
    <row r="1532" spans="2:7" x14ac:dyDescent="0.25">
      <c r="B1532" s="10">
        <v>40542</v>
      </c>
      <c r="C1532" s="2">
        <v>5.77</v>
      </c>
      <c r="D1532" s="5">
        <v>9859.1</v>
      </c>
      <c r="F1532" s="16">
        <f t="shared" si="46"/>
        <v>-1.1986301369863063E-2</v>
      </c>
      <c r="G1532" s="13">
        <f t="shared" si="47"/>
        <v>-1.2262685969042692E-2</v>
      </c>
    </row>
    <row r="1533" spans="2:7" x14ac:dyDescent="0.25">
      <c r="B1533" s="10">
        <v>40546</v>
      </c>
      <c r="C1533" s="2">
        <v>5.76</v>
      </c>
      <c r="D1533" s="5">
        <v>9888.2999999999993</v>
      </c>
      <c r="F1533" s="16">
        <f t="shared" si="46"/>
        <v>-1.7331022530328922E-3</v>
      </c>
      <c r="G1533" s="13">
        <f t="shared" si="47"/>
        <v>2.9617307867857014E-3</v>
      </c>
    </row>
    <row r="1534" spans="2:7" x14ac:dyDescent="0.25">
      <c r="B1534" s="10">
        <v>40547</v>
      </c>
      <c r="C1534" s="2">
        <v>5.76</v>
      </c>
      <c r="D1534" s="5">
        <v>9888.4</v>
      </c>
      <c r="F1534" s="16">
        <f t="shared" si="46"/>
        <v>0</v>
      </c>
      <c r="G1534" s="13">
        <f t="shared" si="47"/>
        <v>1.0112961783154213E-5</v>
      </c>
    </row>
    <row r="1535" spans="2:7" x14ac:dyDescent="0.25">
      <c r="B1535" s="10">
        <v>40548</v>
      </c>
      <c r="C1535" s="2">
        <v>5.67</v>
      </c>
      <c r="D1535" s="5">
        <v>9801.4</v>
      </c>
      <c r="F1535" s="16">
        <f t="shared" si="46"/>
        <v>-1.5624999999999976E-2</v>
      </c>
      <c r="G1535" s="13">
        <f t="shared" si="47"/>
        <v>-8.7981877755754223E-3</v>
      </c>
    </row>
    <row r="1536" spans="2:7" x14ac:dyDescent="0.25">
      <c r="B1536" s="10">
        <v>40549</v>
      </c>
      <c r="C1536" s="2">
        <v>5.63</v>
      </c>
      <c r="D1536" s="5">
        <v>9702.7000000000007</v>
      </c>
      <c r="F1536" s="16">
        <f t="shared" si="46"/>
        <v>-7.0546737213403946E-3</v>
      </c>
      <c r="G1536" s="13">
        <f t="shared" si="47"/>
        <v>-1.0069990001428256E-2</v>
      </c>
    </row>
    <row r="1537" spans="2:7" x14ac:dyDescent="0.25">
      <c r="B1537" s="10">
        <v>40550</v>
      </c>
      <c r="C1537" s="2">
        <v>5.53</v>
      </c>
      <c r="D1537" s="5">
        <v>9560.7000000000007</v>
      </c>
      <c r="F1537" s="16">
        <f t="shared" si="46"/>
        <v>-1.7761989342806331E-2</v>
      </c>
      <c r="G1537" s="13">
        <f t="shared" si="47"/>
        <v>-1.4635101569666175E-2</v>
      </c>
    </row>
    <row r="1538" spans="2:7" x14ac:dyDescent="0.25">
      <c r="B1538" s="10">
        <v>40553</v>
      </c>
      <c r="C1538" s="2">
        <v>5.45</v>
      </c>
      <c r="D1538" s="5">
        <v>9437.7999999999993</v>
      </c>
      <c r="F1538" s="16">
        <f t="shared" si="46"/>
        <v>-1.4466546112115744E-2</v>
      </c>
      <c r="G1538" s="13">
        <f t="shared" si="47"/>
        <v>-1.2854707291307273E-2</v>
      </c>
    </row>
    <row r="1539" spans="2:7" x14ac:dyDescent="0.25">
      <c r="B1539" s="10">
        <v>40554</v>
      </c>
      <c r="C1539" s="2">
        <v>5.49</v>
      </c>
      <c r="D1539" s="5">
        <v>9582.1</v>
      </c>
      <c r="F1539" s="16">
        <f t="shared" si="46"/>
        <v>7.3394495412844101E-3</v>
      </c>
      <c r="G1539" s="13">
        <f t="shared" si="47"/>
        <v>1.5289580198775255E-2</v>
      </c>
    </row>
    <row r="1540" spans="2:7" x14ac:dyDescent="0.25">
      <c r="B1540" s="10">
        <v>40555</v>
      </c>
      <c r="C1540" s="2">
        <v>5.81</v>
      </c>
      <c r="D1540" s="5">
        <v>10101.200000000001</v>
      </c>
      <c r="F1540" s="16">
        <f t="shared" si="46"/>
        <v>5.8287795992713914E-2</v>
      </c>
      <c r="G1540" s="13">
        <f t="shared" si="47"/>
        <v>5.4173928470794538E-2</v>
      </c>
    </row>
    <row r="1541" spans="2:7" x14ac:dyDescent="0.25">
      <c r="B1541" s="10">
        <v>40556</v>
      </c>
      <c r="C1541" s="2">
        <v>5.95</v>
      </c>
      <c r="D1541" s="5">
        <v>10370.799999999999</v>
      </c>
      <c r="F1541" s="16">
        <f t="shared" si="46"/>
        <v>2.4096385542168773E-2</v>
      </c>
      <c r="G1541" s="13">
        <f t="shared" si="47"/>
        <v>2.668989822991313E-2</v>
      </c>
    </row>
    <row r="1542" spans="2:7" x14ac:dyDescent="0.25">
      <c r="B1542" s="10">
        <v>40557</v>
      </c>
      <c r="C1542" s="2">
        <v>5.97</v>
      </c>
      <c r="D1542" s="5">
        <v>10385.1</v>
      </c>
      <c r="F1542" s="16">
        <f t="shared" si="46"/>
        <v>3.3613445378150543E-3</v>
      </c>
      <c r="G1542" s="13">
        <f t="shared" si="47"/>
        <v>1.378871446754454E-3</v>
      </c>
    </row>
    <row r="1543" spans="2:7" x14ac:dyDescent="0.25">
      <c r="B1543" s="10">
        <v>40560</v>
      </c>
      <c r="C1543" s="2">
        <v>5.96</v>
      </c>
      <c r="D1543" s="5">
        <v>10280</v>
      </c>
      <c r="F1543" s="16">
        <f t="shared" si="46"/>
        <v>-1.6750418760468656E-3</v>
      </c>
      <c r="G1543" s="13">
        <f t="shared" si="47"/>
        <v>-1.0120268461545904E-2</v>
      </c>
    </row>
    <row r="1544" spans="2:7" x14ac:dyDescent="0.25">
      <c r="B1544" s="10">
        <v>40561</v>
      </c>
      <c r="C1544" s="2">
        <v>6.14</v>
      </c>
      <c r="D1544" s="5">
        <v>10583.4</v>
      </c>
      <c r="F1544" s="16">
        <f t="shared" ref="F1544:F1607" si="48">(C1544-C1543)/C1543</f>
        <v>3.0201342281879148E-2</v>
      </c>
      <c r="G1544" s="13">
        <f t="shared" ref="G1544:G1607" si="49">(D1544-D1543)/D1543</f>
        <v>2.9513618677042767E-2</v>
      </c>
    </row>
    <row r="1545" spans="2:7" x14ac:dyDescent="0.25">
      <c r="B1545" s="10">
        <v>40562</v>
      </c>
      <c r="C1545" s="2">
        <v>6.17</v>
      </c>
      <c r="D1545" s="5">
        <v>10556.5</v>
      </c>
      <c r="F1545" s="16">
        <f t="shared" si="48"/>
        <v>4.8859934853420599E-3</v>
      </c>
      <c r="G1545" s="13">
        <f t="shared" si="49"/>
        <v>-2.5417162726533663E-3</v>
      </c>
    </row>
    <row r="1546" spans="2:7" x14ac:dyDescent="0.25">
      <c r="B1546" s="10">
        <v>40563</v>
      </c>
      <c r="C1546" s="2">
        <v>6.25</v>
      </c>
      <c r="D1546" s="5">
        <v>10636.9</v>
      </c>
      <c r="F1546" s="16">
        <f t="shared" si="48"/>
        <v>1.2965964343598067E-2</v>
      </c>
      <c r="G1546" s="13">
        <f t="shared" si="49"/>
        <v>7.6161606593093956E-3</v>
      </c>
    </row>
    <row r="1547" spans="2:7" x14ac:dyDescent="0.25">
      <c r="B1547" s="10">
        <v>40564</v>
      </c>
      <c r="C1547" s="2">
        <v>6.32</v>
      </c>
      <c r="D1547" s="5">
        <v>10829.1</v>
      </c>
      <c r="F1547" s="16">
        <f t="shared" si="48"/>
        <v>1.1200000000000045E-2</v>
      </c>
      <c r="G1547" s="13">
        <f t="shared" si="49"/>
        <v>1.8069174289501711E-2</v>
      </c>
    </row>
    <row r="1548" spans="2:7" x14ac:dyDescent="0.25">
      <c r="B1548" s="10">
        <v>40567</v>
      </c>
      <c r="C1548" s="2">
        <v>6.33</v>
      </c>
      <c r="D1548" s="5">
        <v>10815.4</v>
      </c>
      <c r="F1548" s="16">
        <f t="shared" si="48"/>
        <v>1.5822784810126244E-3</v>
      </c>
      <c r="G1548" s="13">
        <f t="shared" si="49"/>
        <v>-1.2651097505795243E-3</v>
      </c>
    </row>
    <row r="1549" spans="2:7" x14ac:dyDescent="0.25">
      <c r="B1549" s="10">
        <v>40568</v>
      </c>
      <c r="C1549" s="2">
        <v>6.27</v>
      </c>
      <c r="D1549" s="5">
        <v>10664.4</v>
      </c>
      <c r="F1549" s="16">
        <f t="shared" si="48"/>
        <v>-9.4786729857820693E-3</v>
      </c>
      <c r="G1549" s="13">
        <f t="shared" si="49"/>
        <v>-1.3961573312129001E-2</v>
      </c>
    </row>
    <row r="1550" spans="2:7" x14ac:dyDescent="0.25">
      <c r="B1550" s="10">
        <v>40569</v>
      </c>
      <c r="C1550" s="2">
        <v>6.21</v>
      </c>
      <c r="D1550" s="5">
        <v>10670.7</v>
      </c>
      <c r="F1550" s="16">
        <f t="shared" si="48"/>
        <v>-9.5693779904305609E-3</v>
      </c>
      <c r="G1550" s="13">
        <f t="shared" si="49"/>
        <v>5.907505344886812E-4</v>
      </c>
    </row>
    <row r="1551" spans="2:7" x14ac:dyDescent="0.25">
      <c r="B1551" s="10">
        <v>40570</v>
      </c>
      <c r="C1551" s="2">
        <v>6.27</v>
      </c>
      <c r="D1551" s="5">
        <v>10828.7</v>
      </c>
      <c r="F1551" s="16">
        <f t="shared" si="48"/>
        <v>9.6618357487922076E-3</v>
      </c>
      <c r="G1551" s="13">
        <f t="shared" si="49"/>
        <v>1.4806901140506245E-2</v>
      </c>
    </row>
    <row r="1552" spans="2:7" x14ac:dyDescent="0.25">
      <c r="B1552" s="10">
        <v>40571</v>
      </c>
      <c r="C1552" s="2">
        <v>6.19</v>
      </c>
      <c r="D1552" s="5">
        <v>10747</v>
      </c>
      <c r="F1552" s="16">
        <f t="shared" si="48"/>
        <v>-1.2759170653907366E-2</v>
      </c>
      <c r="G1552" s="13">
        <f t="shared" si="49"/>
        <v>-7.5447652996205195E-3</v>
      </c>
    </row>
    <row r="1553" spans="2:7" x14ac:dyDescent="0.25">
      <c r="B1553" s="10">
        <v>40574</v>
      </c>
      <c r="C1553" s="2">
        <v>6.26</v>
      </c>
      <c r="D1553" s="5">
        <v>10806</v>
      </c>
      <c r="F1553" s="16">
        <f t="shared" si="48"/>
        <v>1.1308562197091986E-2</v>
      </c>
      <c r="G1553" s="13">
        <f t="shared" si="49"/>
        <v>5.4899041593002695E-3</v>
      </c>
    </row>
    <row r="1554" spans="2:7" x14ac:dyDescent="0.25">
      <c r="B1554" s="10">
        <v>40575</v>
      </c>
      <c r="C1554" s="2">
        <v>6.36</v>
      </c>
      <c r="D1554" s="5">
        <v>10967.9</v>
      </c>
      <c r="F1554" s="16">
        <f t="shared" si="48"/>
        <v>1.5974440894568776E-2</v>
      </c>
      <c r="G1554" s="13">
        <f t="shared" si="49"/>
        <v>1.4982417175643128E-2</v>
      </c>
    </row>
    <row r="1555" spans="2:7" x14ac:dyDescent="0.25">
      <c r="B1555" s="10">
        <v>40576</v>
      </c>
      <c r="C1555" s="2">
        <v>6.38</v>
      </c>
      <c r="D1555" s="5">
        <v>11010.2</v>
      </c>
      <c r="F1555" s="16">
        <f t="shared" si="48"/>
        <v>3.1446540880502474E-3</v>
      </c>
      <c r="G1555" s="13">
        <f t="shared" si="49"/>
        <v>3.8567091238980201E-3</v>
      </c>
    </row>
    <row r="1556" spans="2:7" x14ac:dyDescent="0.25">
      <c r="B1556" s="10">
        <v>40577</v>
      </c>
      <c r="C1556" s="2">
        <v>6.33</v>
      </c>
      <c r="D1556" s="5">
        <v>10860.7</v>
      </c>
      <c r="F1556" s="16">
        <f t="shared" si="48"/>
        <v>-7.8369905956112568E-3</v>
      </c>
      <c r="G1556" s="13">
        <f t="shared" si="49"/>
        <v>-1.3578318286679623E-2</v>
      </c>
    </row>
    <row r="1557" spans="2:7" x14ac:dyDescent="0.25">
      <c r="B1557" s="10">
        <v>40578</v>
      </c>
      <c r="C1557" s="2">
        <v>6.31</v>
      </c>
      <c r="D1557" s="5">
        <v>10854.7</v>
      </c>
      <c r="F1557" s="16">
        <f t="shared" si="48"/>
        <v>-3.159557661927403E-3</v>
      </c>
      <c r="G1557" s="13">
        <f t="shared" si="49"/>
        <v>-5.5245057869198117E-4</v>
      </c>
    </row>
    <row r="1558" spans="2:7" x14ac:dyDescent="0.25">
      <c r="B1558" s="10">
        <v>40581</v>
      </c>
      <c r="C1558" s="2">
        <v>6.38</v>
      </c>
      <c r="D1558" s="5">
        <v>10922.6</v>
      </c>
      <c r="F1558" s="16">
        <f t="shared" si="48"/>
        <v>1.1093502377179126E-2</v>
      </c>
      <c r="G1558" s="13">
        <f t="shared" si="49"/>
        <v>6.2553548232562517E-3</v>
      </c>
    </row>
    <row r="1559" spans="2:7" x14ac:dyDescent="0.25">
      <c r="B1559" s="10">
        <v>40582</v>
      </c>
      <c r="C1559" s="2">
        <v>6.38</v>
      </c>
      <c r="D1559" s="5">
        <v>10965.1</v>
      </c>
      <c r="F1559" s="16">
        <f t="shared" si="48"/>
        <v>0</v>
      </c>
      <c r="G1559" s="13">
        <f t="shared" si="49"/>
        <v>3.891014959808104E-3</v>
      </c>
    </row>
    <row r="1560" spans="2:7" x14ac:dyDescent="0.25">
      <c r="B1560" s="10">
        <v>40583</v>
      </c>
      <c r="C1560" s="2">
        <v>6.38</v>
      </c>
      <c r="D1560" s="5">
        <v>10935.6</v>
      </c>
      <c r="F1560" s="16">
        <f t="shared" si="48"/>
        <v>0</v>
      </c>
      <c r="G1560" s="13">
        <f t="shared" si="49"/>
        <v>-2.6903539411405274E-3</v>
      </c>
    </row>
    <row r="1561" spans="2:7" x14ac:dyDescent="0.25">
      <c r="B1561" s="10">
        <v>40584</v>
      </c>
      <c r="C1561" s="2">
        <v>6.33</v>
      </c>
      <c r="D1561" s="5">
        <v>10791.9</v>
      </c>
      <c r="F1561" s="16">
        <f t="shared" si="48"/>
        <v>-7.8369905956112568E-3</v>
      </c>
      <c r="G1561" s="13">
        <f t="shared" si="49"/>
        <v>-1.3140568418742522E-2</v>
      </c>
    </row>
    <row r="1562" spans="2:7" x14ac:dyDescent="0.25">
      <c r="B1562" s="10">
        <v>40585</v>
      </c>
      <c r="C1562" s="2">
        <v>6.34</v>
      </c>
      <c r="D1562" s="5">
        <v>10803.6</v>
      </c>
      <c r="F1562" s="16">
        <f t="shared" si="48"/>
        <v>1.5797788309636315E-3</v>
      </c>
      <c r="G1562" s="13">
        <f t="shared" si="49"/>
        <v>1.0841464431657752E-3</v>
      </c>
    </row>
    <row r="1563" spans="2:7" x14ac:dyDescent="0.25">
      <c r="B1563" s="10">
        <v>40588</v>
      </c>
      <c r="C1563" s="2">
        <v>6.31</v>
      </c>
      <c r="D1563" s="5">
        <v>10774.7</v>
      </c>
      <c r="F1563" s="16">
        <f t="shared" si="48"/>
        <v>-4.7318611987382094E-3</v>
      </c>
      <c r="G1563" s="13">
        <f t="shared" si="49"/>
        <v>-2.6750342478432778E-3</v>
      </c>
    </row>
    <row r="1564" spans="2:7" x14ac:dyDescent="0.25">
      <c r="B1564" s="10">
        <v>40589</v>
      </c>
      <c r="C1564" s="2">
        <v>6.32</v>
      </c>
      <c r="D1564" s="5">
        <v>10826.2</v>
      </c>
      <c r="F1564" s="16">
        <f t="shared" si="48"/>
        <v>1.584786053882833E-3</v>
      </c>
      <c r="G1564" s="13">
        <f t="shared" si="49"/>
        <v>4.7797154445135357E-3</v>
      </c>
    </row>
    <row r="1565" spans="2:7" x14ac:dyDescent="0.25">
      <c r="B1565" s="10">
        <v>40590</v>
      </c>
      <c r="C1565" s="2">
        <v>6.45</v>
      </c>
      <c r="D1565" s="5">
        <v>11047.8</v>
      </c>
      <c r="F1565" s="16">
        <f t="shared" si="48"/>
        <v>2.0569620253164538E-2</v>
      </c>
      <c r="G1565" s="13">
        <f t="shared" si="49"/>
        <v>2.0468862574125595E-2</v>
      </c>
    </row>
    <row r="1566" spans="2:7" x14ac:dyDescent="0.25">
      <c r="B1566" s="10">
        <v>40591</v>
      </c>
      <c r="C1566" s="2">
        <v>6.47</v>
      </c>
      <c r="D1566" s="5">
        <v>11113</v>
      </c>
      <c r="F1566" s="16">
        <f t="shared" si="48"/>
        <v>3.1007751937983832E-3</v>
      </c>
      <c r="G1566" s="13">
        <f t="shared" si="49"/>
        <v>5.901627473343175E-3</v>
      </c>
    </row>
    <row r="1567" spans="2:7" x14ac:dyDescent="0.25">
      <c r="B1567" s="10">
        <v>40592</v>
      </c>
      <c r="C1567" s="2">
        <v>6.43</v>
      </c>
      <c r="D1567" s="5">
        <v>11068.1</v>
      </c>
      <c r="F1567" s="16">
        <f t="shared" si="48"/>
        <v>-6.1823802163833135E-3</v>
      </c>
      <c r="G1567" s="13">
        <f t="shared" si="49"/>
        <v>-4.040313146765017E-3</v>
      </c>
    </row>
    <row r="1568" spans="2:7" x14ac:dyDescent="0.25">
      <c r="B1568" s="10">
        <v>40595</v>
      </c>
      <c r="C1568" s="2">
        <v>6.31</v>
      </c>
      <c r="D1568" s="5">
        <v>10810.5</v>
      </c>
      <c r="F1568" s="16">
        <f t="shared" si="48"/>
        <v>-1.8662519440124436E-2</v>
      </c>
      <c r="G1568" s="13">
        <f t="shared" si="49"/>
        <v>-2.3274094017943493E-2</v>
      </c>
    </row>
    <row r="1569" spans="2:7" x14ac:dyDescent="0.25">
      <c r="B1569" s="10">
        <v>40596</v>
      </c>
      <c r="C1569" s="2">
        <v>6.22</v>
      </c>
      <c r="D1569" s="5">
        <v>10701.9</v>
      </c>
      <c r="F1569" s="16">
        <f t="shared" si="48"/>
        <v>-1.426307448494451E-2</v>
      </c>
      <c r="G1569" s="13">
        <f t="shared" si="49"/>
        <v>-1.0045788816428506E-2</v>
      </c>
    </row>
    <row r="1570" spans="2:7" x14ac:dyDescent="0.25">
      <c r="B1570" s="10">
        <v>40597</v>
      </c>
      <c r="C1570" s="2">
        <v>6.18</v>
      </c>
      <c r="D1570" s="5">
        <v>10633.4</v>
      </c>
      <c r="F1570" s="16">
        <f t="shared" si="48"/>
        <v>-6.4308681672025783E-3</v>
      </c>
      <c r="G1570" s="13">
        <f t="shared" si="49"/>
        <v>-6.4007325801960398E-3</v>
      </c>
    </row>
    <row r="1571" spans="2:7" x14ac:dyDescent="0.25">
      <c r="B1571" s="10">
        <v>40598</v>
      </c>
      <c r="C1571" s="2">
        <v>6.21</v>
      </c>
      <c r="D1571" s="5">
        <v>10647.6</v>
      </c>
      <c r="F1571" s="16">
        <f t="shared" si="48"/>
        <v>4.8543689320388753E-3</v>
      </c>
      <c r="G1571" s="13">
        <f t="shared" si="49"/>
        <v>1.3354148249854919E-3</v>
      </c>
    </row>
    <row r="1572" spans="2:7" x14ac:dyDescent="0.25">
      <c r="B1572" s="10">
        <v>40599</v>
      </c>
      <c r="C1572" s="2">
        <v>6.29</v>
      </c>
      <c r="D1572" s="5">
        <v>10822.7</v>
      </c>
      <c r="F1572" s="16">
        <f t="shared" si="48"/>
        <v>1.2882447665056373E-2</v>
      </c>
      <c r="G1572" s="13">
        <f t="shared" si="49"/>
        <v>1.6445020474097481E-2</v>
      </c>
    </row>
    <row r="1573" spans="2:7" x14ac:dyDescent="0.25">
      <c r="B1573" s="10">
        <v>40602</v>
      </c>
      <c r="C1573" s="2">
        <v>6.32</v>
      </c>
      <c r="D1573" s="5">
        <v>10850.8</v>
      </c>
      <c r="F1573" s="16">
        <f t="shared" si="48"/>
        <v>4.7694753577106914E-3</v>
      </c>
      <c r="G1573" s="13">
        <f t="shared" si="49"/>
        <v>2.5963946150219948E-3</v>
      </c>
    </row>
    <row r="1574" spans="2:7" x14ac:dyDescent="0.25">
      <c r="B1574" s="10">
        <v>40603</v>
      </c>
      <c r="C1574" s="2">
        <v>6.23</v>
      </c>
      <c r="D1574" s="5">
        <v>10761.9</v>
      </c>
      <c r="F1574" s="16">
        <f t="shared" si="48"/>
        <v>-1.4240506329113901E-2</v>
      </c>
      <c r="G1574" s="13">
        <f t="shared" si="49"/>
        <v>-8.1929442990378264E-3</v>
      </c>
    </row>
    <row r="1575" spans="2:7" x14ac:dyDescent="0.25">
      <c r="B1575" s="10">
        <v>40604</v>
      </c>
      <c r="C1575" s="2">
        <v>6.13</v>
      </c>
      <c r="D1575" s="5">
        <v>10643.8</v>
      </c>
      <c r="F1575" s="16">
        <f t="shared" si="48"/>
        <v>-1.6051364365971193E-2</v>
      </c>
      <c r="G1575" s="13">
        <f t="shared" si="49"/>
        <v>-1.0973898661017141E-2</v>
      </c>
    </row>
    <row r="1576" spans="2:7" x14ac:dyDescent="0.25">
      <c r="B1576" s="10">
        <v>40605</v>
      </c>
      <c r="C1576" s="2">
        <v>6.05</v>
      </c>
      <c r="D1576" s="5">
        <v>10566.9</v>
      </c>
      <c r="F1576" s="16">
        <f t="shared" si="48"/>
        <v>-1.3050570962479619E-2</v>
      </c>
      <c r="G1576" s="13">
        <f t="shared" si="49"/>
        <v>-7.2248633007008442E-3</v>
      </c>
    </row>
    <row r="1577" spans="2:7" x14ac:dyDescent="0.25">
      <c r="B1577" s="10">
        <v>40606</v>
      </c>
      <c r="C1577" s="2">
        <v>5.99</v>
      </c>
      <c r="D1577" s="5">
        <v>10498.7</v>
      </c>
      <c r="F1577" s="16">
        <f t="shared" si="48"/>
        <v>-9.9173553719007629E-3</v>
      </c>
      <c r="G1577" s="13">
        <f t="shared" si="49"/>
        <v>-6.4541161551636634E-3</v>
      </c>
    </row>
    <row r="1578" spans="2:7" x14ac:dyDescent="0.25">
      <c r="B1578" s="10">
        <v>40609</v>
      </c>
      <c r="C1578" s="2">
        <v>5.97</v>
      </c>
      <c r="D1578" s="5">
        <v>10495.7</v>
      </c>
      <c r="F1578" s="16">
        <f t="shared" si="48"/>
        <v>-3.3388981636060869E-3</v>
      </c>
      <c r="G1578" s="13">
        <f t="shared" si="49"/>
        <v>-2.8574966424414452E-4</v>
      </c>
    </row>
    <row r="1579" spans="2:7" x14ac:dyDescent="0.25">
      <c r="B1579" s="10">
        <v>40610</v>
      </c>
      <c r="C1579" s="2">
        <v>5.99</v>
      </c>
      <c r="D1579" s="5">
        <v>10568.7</v>
      </c>
      <c r="F1579" s="16">
        <f t="shared" si="48"/>
        <v>3.35008375209388E-3</v>
      </c>
      <c r="G1579" s="13">
        <f t="shared" si="49"/>
        <v>6.9552292843736005E-3</v>
      </c>
    </row>
    <row r="1580" spans="2:7" x14ac:dyDescent="0.25">
      <c r="B1580" s="10">
        <v>40611</v>
      </c>
      <c r="C1580" s="2">
        <v>5.98</v>
      </c>
      <c r="D1580" s="5">
        <v>10559.5</v>
      </c>
      <c r="F1580" s="16">
        <f t="shared" si="48"/>
        <v>-1.6694490818029693E-3</v>
      </c>
      <c r="G1580" s="13">
        <f t="shared" si="49"/>
        <v>-8.7049495207553688E-4</v>
      </c>
    </row>
    <row r="1581" spans="2:7" x14ac:dyDescent="0.25">
      <c r="B1581" s="10">
        <v>40612</v>
      </c>
      <c r="C1581" s="2">
        <v>5.92</v>
      </c>
      <c r="D1581" s="5">
        <v>10435.6</v>
      </c>
      <c r="F1581" s="16">
        <f t="shared" si="48"/>
        <v>-1.0033444816053593E-2</v>
      </c>
      <c r="G1581" s="13">
        <f t="shared" si="49"/>
        <v>-1.1733510109380145E-2</v>
      </c>
    </row>
    <row r="1582" spans="2:7" x14ac:dyDescent="0.25">
      <c r="B1582" s="10">
        <v>40613</v>
      </c>
      <c r="C1582" s="2">
        <v>5.96</v>
      </c>
      <c r="D1582" s="5">
        <v>10398.4</v>
      </c>
      <c r="F1582" s="16">
        <f t="shared" si="48"/>
        <v>6.7567567567567632E-3</v>
      </c>
      <c r="G1582" s="13">
        <f t="shared" si="49"/>
        <v>-3.5647207635402588E-3</v>
      </c>
    </row>
    <row r="1583" spans="2:7" x14ac:dyDescent="0.25">
      <c r="B1583" s="10">
        <v>40616</v>
      </c>
      <c r="C1583" s="2">
        <v>5.98</v>
      </c>
      <c r="D1583" s="5">
        <v>10415.9</v>
      </c>
      <c r="F1583" s="16">
        <f t="shared" si="48"/>
        <v>3.3557046979866547E-3</v>
      </c>
      <c r="G1583" s="13">
        <f t="shared" si="49"/>
        <v>1.6829512232651178E-3</v>
      </c>
    </row>
    <row r="1584" spans="2:7" x14ac:dyDescent="0.25">
      <c r="B1584" s="10">
        <v>40617</v>
      </c>
      <c r="C1584" s="2">
        <v>5.9</v>
      </c>
      <c r="D1584" s="5">
        <v>10329.700000000001</v>
      </c>
      <c r="F1584" s="16">
        <f t="shared" si="48"/>
        <v>-1.3377926421404692E-2</v>
      </c>
      <c r="G1584" s="13">
        <f t="shared" si="49"/>
        <v>-8.2758090995496223E-3</v>
      </c>
    </row>
    <row r="1585" spans="2:7" x14ac:dyDescent="0.25">
      <c r="B1585" s="10">
        <v>40618</v>
      </c>
      <c r="C1585" s="2">
        <v>5.77</v>
      </c>
      <c r="D1585" s="5">
        <v>10092.6</v>
      </c>
      <c r="F1585" s="16">
        <f t="shared" si="48"/>
        <v>-2.2033898305084877E-2</v>
      </c>
      <c r="G1585" s="13">
        <f t="shared" si="49"/>
        <v>-2.2953231942844453E-2</v>
      </c>
    </row>
    <row r="1586" spans="2:7" x14ac:dyDescent="0.25">
      <c r="B1586" s="10">
        <v>40619</v>
      </c>
      <c r="C1586" s="2">
        <v>5.89</v>
      </c>
      <c r="D1586" s="5">
        <v>10325.6</v>
      </c>
      <c r="F1586" s="16">
        <f t="shared" si="48"/>
        <v>2.0797227036395166E-2</v>
      </c>
      <c r="G1586" s="13">
        <f t="shared" si="49"/>
        <v>2.3086221588094247E-2</v>
      </c>
    </row>
    <row r="1587" spans="2:7" x14ac:dyDescent="0.25">
      <c r="B1587" s="10">
        <v>40620</v>
      </c>
      <c r="C1587" s="2">
        <v>5.83</v>
      </c>
      <c r="D1587" s="5">
        <v>10328.4</v>
      </c>
      <c r="F1587" s="16">
        <f t="shared" si="48"/>
        <v>-1.0186757215619629E-2</v>
      </c>
      <c r="G1587" s="13">
        <f t="shared" si="49"/>
        <v>2.7117068257527624E-4</v>
      </c>
    </row>
    <row r="1588" spans="2:7" x14ac:dyDescent="0.25">
      <c r="B1588" s="10">
        <v>40623</v>
      </c>
      <c r="C1588" s="2">
        <v>6.02</v>
      </c>
      <c r="D1588" s="5">
        <v>10574.4</v>
      </c>
      <c r="F1588" s="16">
        <f t="shared" si="48"/>
        <v>3.2590051457975902E-2</v>
      </c>
      <c r="G1588" s="13">
        <f t="shared" si="49"/>
        <v>2.3817822702451495E-2</v>
      </c>
    </row>
    <row r="1589" spans="2:7" x14ac:dyDescent="0.25">
      <c r="B1589" s="10">
        <v>40624</v>
      </c>
      <c r="C1589" s="2">
        <v>6.05</v>
      </c>
      <c r="D1589" s="5">
        <v>10576.1</v>
      </c>
      <c r="F1589" s="16">
        <f t="shared" si="48"/>
        <v>4.9833887043189782E-3</v>
      </c>
      <c r="G1589" s="13">
        <f t="shared" si="49"/>
        <v>1.6076562263586848E-4</v>
      </c>
    </row>
    <row r="1590" spans="2:7" x14ac:dyDescent="0.25">
      <c r="B1590" s="10">
        <v>40625</v>
      </c>
      <c r="C1590" s="2">
        <v>6.07</v>
      </c>
      <c r="D1590" s="5">
        <v>10638</v>
      </c>
      <c r="F1590" s="16">
        <f t="shared" si="48"/>
        <v>3.3057851239670184E-3</v>
      </c>
      <c r="G1590" s="13">
        <f t="shared" si="49"/>
        <v>5.8528190921038597E-3</v>
      </c>
    </row>
    <row r="1591" spans="2:7" x14ac:dyDescent="0.25">
      <c r="B1591" s="10">
        <v>40626</v>
      </c>
      <c r="C1591" s="2">
        <v>6.14</v>
      </c>
      <c r="D1591" s="5">
        <v>10755.6</v>
      </c>
      <c r="F1591" s="16">
        <f t="shared" si="48"/>
        <v>1.1532125205930707E-2</v>
      </c>
      <c r="G1591" s="13">
        <f t="shared" si="49"/>
        <v>1.1054709531866927E-2</v>
      </c>
    </row>
    <row r="1592" spans="2:7" x14ac:dyDescent="0.25">
      <c r="B1592" s="10">
        <v>40627</v>
      </c>
      <c r="C1592" s="2">
        <v>6.11</v>
      </c>
      <c r="D1592" s="5">
        <v>10710.4</v>
      </c>
      <c r="F1592" s="16">
        <f t="shared" si="48"/>
        <v>-4.8859934853419159E-3</v>
      </c>
      <c r="G1592" s="13">
        <f t="shared" si="49"/>
        <v>-4.2024619732976987E-3</v>
      </c>
    </row>
    <row r="1593" spans="2:7" x14ac:dyDescent="0.25">
      <c r="B1593" s="10">
        <v>40630</v>
      </c>
      <c r="C1593" s="2">
        <v>6.12</v>
      </c>
      <c r="D1593" s="5">
        <v>10751</v>
      </c>
      <c r="F1593" s="16">
        <f t="shared" si="48"/>
        <v>1.6366612111292612E-3</v>
      </c>
      <c r="G1593" s="13">
        <f t="shared" si="49"/>
        <v>3.7907080968031413E-3</v>
      </c>
    </row>
    <row r="1594" spans="2:7" x14ac:dyDescent="0.25">
      <c r="B1594" s="10">
        <v>40631</v>
      </c>
      <c r="C1594" s="2">
        <v>6.17</v>
      </c>
      <c r="D1594" s="5">
        <v>10735</v>
      </c>
      <c r="F1594" s="16">
        <f t="shared" si="48"/>
        <v>8.1699346405228468E-3</v>
      </c>
      <c r="G1594" s="13">
        <f t="shared" si="49"/>
        <v>-1.4882336526834713E-3</v>
      </c>
    </row>
    <row r="1595" spans="2:7" x14ac:dyDescent="0.25">
      <c r="B1595" s="10">
        <v>40632</v>
      </c>
      <c r="C1595" s="2">
        <v>6.18</v>
      </c>
      <c r="D1595" s="5">
        <v>10732.3</v>
      </c>
      <c r="F1595" s="16">
        <f t="shared" si="48"/>
        <v>1.6207455429497223E-3</v>
      </c>
      <c r="G1595" s="13">
        <f t="shared" si="49"/>
        <v>-2.5151374010253636E-4</v>
      </c>
    </row>
    <row r="1596" spans="2:7" x14ac:dyDescent="0.25">
      <c r="B1596" s="10">
        <v>40633</v>
      </c>
      <c r="C1596" s="2">
        <v>6.14</v>
      </c>
      <c r="D1596" s="5">
        <v>10576.5</v>
      </c>
      <c r="F1596" s="16">
        <f t="shared" si="48"/>
        <v>-6.4724919093851196E-3</v>
      </c>
      <c r="G1596" s="13">
        <f t="shared" si="49"/>
        <v>-1.4516925542521108E-2</v>
      </c>
    </row>
    <row r="1597" spans="2:7" x14ac:dyDescent="0.25">
      <c r="B1597" s="10">
        <v>40634</v>
      </c>
      <c r="C1597" s="2">
        <v>6.22</v>
      </c>
      <c r="D1597" s="5">
        <v>10729.9</v>
      </c>
      <c r="F1597" s="16">
        <f t="shared" si="48"/>
        <v>1.3029315960912065E-2</v>
      </c>
      <c r="G1597" s="13">
        <f t="shared" si="49"/>
        <v>1.4503852881387948E-2</v>
      </c>
    </row>
    <row r="1598" spans="2:7" x14ac:dyDescent="0.25">
      <c r="B1598" s="10">
        <v>40637</v>
      </c>
      <c r="C1598" s="2">
        <v>6.25</v>
      </c>
      <c r="D1598" s="5">
        <v>10756.1</v>
      </c>
      <c r="F1598" s="16">
        <f t="shared" si="48"/>
        <v>4.8231511254019695E-3</v>
      </c>
      <c r="G1598" s="13">
        <f t="shared" si="49"/>
        <v>2.4417748534469779E-3</v>
      </c>
    </row>
    <row r="1599" spans="2:7" x14ac:dyDescent="0.25">
      <c r="B1599" s="10">
        <v>40638</v>
      </c>
      <c r="C1599" s="2">
        <v>6.2</v>
      </c>
      <c r="D1599" s="5">
        <v>10678.6</v>
      </c>
      <c r="F1599" s="16">
        <f t="shared" si="48"/>
        <v>-7.9999999999999724E-3</v>
      </c>
      <c r="G1599" s="13">
        <f t="shared" si="49"/>
        <v>-7.2052137856658078E-3</v>
      </c>
    </row>
    <row r="1600" spans="2:7" x14ac:dyDescent="0.25">
      <c r="B1600" s="10">
        <v>40639</v>
      </c>
      <c r="C1600" s="2">
        <v>6.27</v>
      </c>
      <c r="D1600" s="5">
        <v>10845.1</v>
      </c>
      <c r="F1600" s="16">
        <f t="shared" si="48"/>
        <v>1.1290322580645063E-2</v>
      </c>
      <c r="G1600" s="13">
        <f t="shared" si="49"/>
        <v>1.559193152660461E-2</v>
      </c>
    </row>
    <row r="1601" spans="2:7" x14ac:dyDescent="0.25">
      <c r="B1601" s="10">
        <v>40640</v>
      </c>
      <c r="C1601" s="2">
        <v>6.26</v>
      </c>
      <c r="D1601" s="5">
        <v>10849.1</v>
      </c>
      <c r="F1601" s="16">
        <f t="shared" si="48"/>
        <v>-1.5948963317384032E-3</v>
      </c>
      <c r="G1601" s="13">
        <f t="shared" si="49"/>
        <v>3.6883016293072447E-4</v>
      </c>
    </row>
    <row r="1602" spans="2:7" x14ac:dyDescent="0.25">
      <c r="B1602" s="10">
        <v>40641</v>
      </c>
      <c r="C1602" s="2">
        <v>6.3</v>
      </c>
      <c r="D1602" s="5">
        <v>10913.2</v>
      </c>
      <c r="F1602" s="16">
        <f t="shared" si="48"/>
        <v>6.3897763578274818E-3</v>
      </c>
      <c r="G1602" s="13">
        <f t="shared" si="49"/>
        <v>5.9083241927902191E-3</v>
      </c>
    </row>
    <row r="1603" spans="2:7" x14ac:dyDescent="0.25">
      <c r="B1603" s="10">
        <v>40644</v>
      </c>
      <c r="C1603" s="2">
        <v>6.27</v>
      </c>
      <c r="D1603" s="5">
        <v>10878.3</v>
      </c>
      <c r="F1603" s="16">
        <f t="shared" si="48"/>
        <v>-4.7619047619048014E-3</v>
      </c>
      <c r="G1603" s="13">
        <f t="shared" si="49"/>
        <v>-3.1979621009421118E-3</v>
      </c>
    </row>
    <row r="1604" spans="2:7" x14ac:dyDescent="0.25">
      <c r="B1604" s="10">
        <v>40645</v>
      </c>
      <c r="C1604" s="2">
        <v>6.25</v>
      </c>
      <c r="D1604" s="5">
        <v>10784.5</v>
      </c>
      <c r="F1604" s="16">
        <f t="shared" si="48"/>
        <v>-3.1897926634768064E-3</v>
      </c>
      <c r="G1604" s="13">
        <f t="shared" si="49"/>
        <v>-8.6226708217275929E-3</v>
      </c>
    </row>
    <row r="1605" spans="2:7" x14ac:dyDescent="0.25">
      <c r="B1605" s="10">
        <v>40646</v>
      </c>
      <c r="C1605" s="2">
        <v>6.25</v>
      </c>
      <c r="D1605" s="5">
        <v>10786</v>
      </c>
      <c r="F1605" s="16">
        <f t="shared" si="48"/>
        <v>0</v>
      </c>
      <c r="G1605" s="13">
        <f t="shared" si="49"/>
        <v>1.3908850665306691E-4</v>
      </c>
    </row>
    <row r="1606" spans="2:7" x14ac:dyDescent="0.25">
      <c r="B1606" s="10">
        <v>40647</v>
      </c>
      <c r="C1606" s="2">
        <v>6.16</v>
      </c>
      <c r="D1606" s="5">
        <v>10622.7</v>
      </c>
      <c r="F1606" s="16">
        <f t="shared" si="48"/>
        <v>-1.4399999999999977E-2</v>
      </c>
      <c r="G1606" s="13">
        <f t="shared" si="49"/>
        <v>-1.51399962914889E-2</v>
      </c>
    </row>
    <row r="1607" spans="2:7" x14ac:dyDescent="0.25">
      <c r="B1607" s="10">
        <v>40648</v>
      </c>
      <c r="C1607" s="2">
        <v>6.1</v>
      </c>
      <c r="D1607" s="5">
        <v>10558.6</v>
      </c>
      <c r="F1607" s="16">
        <f t="shared" si="48"/>
        <v>-9.7402597402598216E-3</v>
      </c>
      <c r="G1607" s="13">
        <f t="shared" si="49"/>
        <v>-6.0342474135577926E-3</v>
      </c>
    </row>
    <row r="1608" spans="2:7" x14ac:dyDescent="0.25">
      <c r="B1608" s="10">
        <v>40651</v>
      </c>
      <c r="C1608" s="2">
        <v>6</v>
      </c>
      <c r="D1608" s="5">
        <v>10344.9</v>
      </c>
      <c r="F1608" s="16">
        <f t="shared" ref="F1608:F1671" si="50">(C1608-C1607)/C1607</f>
        <v>-1.6393442622950762E-2</v>
      </c>
      <c r="G1608" s="13">
        <f t="shared" ref="G1608:G1671" si="51">(D1608-D1607)/D1607</f>
        <v>-2.0239425681435108E-2</v>
      </c>
    </row>
    <row r="1609" spans="2:7" x14ac:dyDescent="0.25">
      <c r="B1609" s="10">
        <v>40652</v>
      </c>
      <c r="C1609" s="2">
        <v>6</v>
      </c>
      <c r="D1609" s="5">
        <v>10376.5</v>
      </c>
      <c r="F1609" s="16">
        <f t="shared" si="50"/>
        <v>0</v>
      </c>
      <c r="G1609" s="13">
        <f t="shared" si="51"/>
        <v>3.0546452841497128E-3</v>
      </c>
    </row>
    <row r="1610" spans="2:7" x14ac:dyDescent="0.25">
      <c r="B1610" s="10">
        <v>40653</v>
      </c>
      <c r="C1610" s="2">
        <v>6.07</v>
      </c>
      <c r="D1610" s="5">
        <v>10535.4</v>
      </c>
      <c r="F1610" s="16">
        <f t="shared" si="50"/>
        <v>1.1666666666666714E-2</v>
      </c>
      <c r="G1610" s="13">
        <f t="shared" si="51"/>
        <v>1.531344865802531E-2</v>
      </c>
    </row>
    <row r="1611" spans="2:7" x14ac:dyDescent="0.25">
      <c r="B1611" s="10">
        <v>40654</v>
      </c>
      <c r="C1611" s="2">
        <v>6.11</v>
      </c>
      <c r="D1611" s="5">
        <v>10584.1</v>
      </c>
      <c r="F1611" s="16">
        <f t="shared" si="50"/>
        <v>6.5897858319604666E-3</v>
      </c>
      <c r="G1611" s="13">
        <f t="shared" si="51"/>
        <v>4.622510773202795E-3</v>
      </c>
    </row>
    <row r="1612" spans="2:7" x14ac:dyDescent="0.25">
      <c r="B1612" s="10">
        <v>40659</v>
      </c>
      <c r="C1612" s="2">
        <v>6.16</v>
      </c>
      <c r="D1612" s="5">
        <v>10650.6</v>
      </c>
      <c r="F1612" s="16">
        <f t="shared" si="50"/>
        <v>8.1833060556464523E-3</v>
      </c>
      <c r="G1612" s="13">
        <f t="shared" si="51"/>
        <v>6.2830094197900621E-3</v>
      </c>
    </row>
    <row r="1613" spans="2:7" x14ac:dyDescent="0.25">
      <c r="B1613" s="10">
        <v>40660</v>
      </c>
      <c r="C1613" s="2">
        <v>6.19</v>
      </c>
      <c r="D1613" s="5">
        <v>10740.9</v>
      </c>
      <c r="F1613" s="16">
        <f t="shared" si="50"/>
        <v>4.8701298701299108E-3</v>
      </c>
      <c r="G1613" s="13">
        <f t="shared" si="51"/>
        <v>8.4783955833473493E-3</v>
      </c>
    </row>
    <row r="1614" spans="2:7" x14ac:dyDescent="0.25">
      <c r="B1614" s="10">
        <v>40661</v>
      </c>
      <c r="C1614" s="2">
        <v>6.27</v>
      </c>
      <c r="D1614" s="5">
        <v>10867.8</v>
      </c>
      <c r="F1614" s="16">
        <f t="shared" si="50"/>
        <v>1.292407108239082E-2</v>
      </c>
      <c r="G1614" s="13">
        <f t="shared" si="51"/>
        <v>1.1814652403429847E-2</v>
      </c>
    </row>
    <row r="1615" spans="2:7" x14ac:dyDescent="0.25">
      <c r="B1615" s="10">
        <v>40662</v>
      </c>
      <c r="C1615" s="2">
        <v>6.27</v>
      </c>
      <c r="D1615" s="5">
        <v>10878.9</v>
      </c>
      <c r="F1615" s="16">
        <f t="shared" si="50"/>
        <v>0</v>
      </c>
      <c r="G1615" s="13">
        <f t="shared" si="51"/>
        <v>1.021365869817292E-3</v>
      </c>
    </row>
    <row r="1616" spans="2:7" x14ac:dyDescent="0.25">
      <c r="B1616" s="10">
        <v>40665</v>
      </c>
      <c r="C1616" s="2">
        <v>6.31</v>
      </c>
      <c r="D1616" s="5">
        <v>10877.3</v>
      </c>
      <c r="F1616" s="16">
        <f t="shared" si="50"/>
        <v>6.3795853269537541E-3</v>
      </c>
      <c r="G1616" s="13">
        <f t="shared" si="51"/>
        <v>-1.4707369311238856E-4</v>
      </c>
    </row>
    <row r="1617" spans="2:7" x14ac:dyDescent="0.25">
      <c r="B1617" s="10">
        <v>40666</v>
      </c>
      <c r="C1617" s="2">
        <v>6.3</v>
      </c>
      <c r="D1617" s="5">
        <v>10825.6</v>
      </c>
      <c r="F1617" s="16">
        <f t="shared" si="50"/>
        <v>-1.5847860538826921E-3</v>
      </c>
      <c r="G1617" s="13">
        <f t="shared" si="51"/>
        <v>-4.7530177525671735E-3</v>
      </c>
    </row>
    <row r="1618" spans="2:7" x14ac:dyDescent="0.25">
      <c r="B1618" s="10">
        <v>40667</v>
      </c>
      <c r="C1618" s="2">
        <v>6.25</v>
      </c>
      <c r="D1618" s="5">
        <v>10712.6</v>
      </c>
      <c r="F1618" s="16">
        <f t="shared" si="50"/>
        <v>-7.9365079365079083E-3</v>
      </c>
      <c r="G1618" s="13">
        <f t="shared" si="51"/>
        <v>-1.0438220514336388E-2</v>
      </c>
    </row>
    <row r="1619" spans="2:7" x14ac:dyDescent="0.25">
      <c r="B1619" s="10">
        <v>40668</v>
      </c>
      <c r="C1619" s="2">
        <v>6.24</v>
      </c>
      <c r="D1619" s="5">
        <v>10627.3</v>
      </c>
      <c r="F1619" s="16">
        <f t="shared" si="50"/>
        <v>-1.5999999999999658E-3</v>
      </c>
      <c r="G1619" s="13">
        <f t="shared" si="51"/>
        <v>-7.962586113548633E-3</v>
      </c>
    </row>
    <row r="1620" spans="2:7" x14ac:dyDescent="0.25">
      <c r="B1620" s="10">
        <v>40669</v>
      </c>
      <c r="C1620" s="2">
        <v>6.27</v>
      </c>
      <c r="D1620" s="5">
        <v>10610.5</v>
      </c>
      <c r="F1620" s="16">
        <f t="shared" si="50"/>
        <v>4.8076923076922047E-3</v>
      </c>
      <c r="G1620" s="13">
        <f t="shared" si="51"/>
        <v>-1.5808342664646029E-3</v>
      </c>
    </row>
    <row r="1621" spans="2:7" x14ac:dyDescent="0.25">
      <c r="B1621" s="10">
        <v>40672</v>
      </c>
      <c r="C1621" s="2">
        <v>6.13</v>
      </c>
      <c r="D1621" s="5">
        <v>10396.299999999999</v>
      </c>
      <c r="F1621" s="16">
        <f t="shared" si="50"/>
        <v>-2.2328548644338069E-2</v>
      </c>
      <c r="G1621" s="13">
        <f t="shared" si="51"/>
        <v>-2.0187550068328612E-2</v>
      </c>
    </row>
    <row r="1622" spans="2:7" x14ac:dyDescent="0.25">
      <c r="B1622" s="10">
        <v>40673</v>
      </c>
      <c r="C1622" s="2">
        <v>6.19</v>
      </c>
      <c r="D1622" s="5">
        <v>10474.4</v>
      </c>
      <c r="F1622" s="16">
        <f t="shared" si="50"/>
        <v>9.787928221859787E-3</v>
      </c>
      <c r="G1622" s="13">
        <f t="shared" si="51"/>
        <v>7.5122880255475864E-3</v>
      </c>
    </row>
    <row r="1623" spans="2:7" x14ac:dyDescent="0.25">
      <c r="B1623" s="10">
        <v>40674</v>
      </c>
      <c r="C1623" s="2">
        <v>6.23</v>
      </c>
      <c r="D1623" s="5">
        <v>10531.5</v>
      </c>
      <c r="F1623" s="16">
        <f t="shared" si="50"/>
        <v>6.4620355411954822E-3</v>
      </c>
      <c r="G1623" s="13">
        <f t="shared" si="51"/>
        <v>5.4513862369205265E-3</v>
      </c>
    </row>
    <row r="1624" spans="2:7" x14ac:dyDescent="0.25">
      <c r="B1624" s="10">
        <v>40675</v>
      </c>
      <c r="C1624" s="2">
        <v>6.19</v>
      </c>
      <c r="D1624" s="5">
        <v>10487.6</v>
      </c>
      <c r="F1624" s="16">
        <f t="shared" si="50"/>
        <v>-6.4205457463884482E-3</v>
      </c>
      <c r="G1624" s="13">
        <f t="shared" si="51"/>
        <v>-4.1684470398328476E-3</v>
      </c>
    </row>
    <row r="1625" spans="2:7" x14ac:dyDescent="0.25">
      <c r="B1625" s="10">
        <v>40676</v>
      </c>
      <c r="C1625" s="2">
        <v>6.12</v>
      </c>
      <c r="D1625" s="5">
        <v>10356.5</v>
      </c>
      <c r="F1625" s="16">
        <f t="shared" si="50"/>
        <v>-1.1308562197092129E-2</v>
      </c>
      <c r="G1625" s="13">
        <f t="shared" si="51"/>
        <v>-1.2500476753499405E-2</v>
      </c>
    </row>
    <row r="1626" spans="2:7" x14ac:dyDescent="0.25">
      <c r="B1626" s="10">
        <v>40679</v>
      </c>
      <c r="C1626" s="2">
        <v>6.1</v>
      </c>
      <c r="D1626" s="5">
        <v>10363.9</v>
      </c>
      <c r="F1626" s="16">
        <f t="shared" si="50"/>
        <v>-3.2679738562092259E-3</v>
      </c>
      <c r="G1626" s="13">
        <f t="shared" si="51"/>
        <v>7.1452710857911809E-4</v>
      </c>
    </row>
    <row r="1627" spans="2:7" x14ac:dyDescent="0.25">
      <c r="B1627" s="10">
        <v>40680</v>
      </c>
      <c r="C1627" s="2">
        <v>6.1</v>
      </c>
      <c r="D1627" s="5">
        <v>10306.4</v>
      </c>
      <c r="F1627" s="16">
        <f t="shared" si="50"/>
        <v>0</v>
      </c>
      <c r="G1627" s="13">
        <f t="shared" si="51"/>
        <v>-5.5481044780439802E-3</v>
      </c>
    </row>
    <row r="1628" spans="2:7" x14ac:dyDescent="0.25">
      <c r="B1628" s="10">
        <v>40681</v>
      </c>
      <c r="C1628" s="2">
        <v>6.08</v>
      </c>
      <c r="D1628" s="5">
        <v>10343.700000000001</v>
      </c>
      <c r="F1628" s="16">
        <f t="shared" si="50"/>
        <v>-3.2786885245900941E-3</v>
      </c>
      <c r="G1628" s="13">
        <f t="shared" si="51"/>
        <v>3.6191104556393206E-3</v>
      </c>
    </row>
    <row r="1629" spans="2:7" x14ac:dyDescent="0.25">
      <c r="B1629" s="10">
        <v>40682</v>
      </c>
      <c r="C1629" s="2">
        <v>6.1</v>
      </c>
      <c r="D1629" s="5">
        <v>10376.799999999999</v>
      </c>
      <c r="F1629" s="16">
        <f t="shared" si="50"/>
        <v>3.2894736842104563E-3</v>
      </c>
      <c r="G1629" s="13">
        <f t="shared" si="51"/>
        <v>3.2000154683525764E-3</v>
      </c>
    </row>
    <row r="1630" spans="2:7" x14ac:dyDescent="0.25">
      <c r="B1630" s="10">
        <v>40683</v>
      </c>
      <c r="C1630" s="2">
        <v>6.02</v>
      </c>
      <c r="D1630" s="5">
        <v>10226.6</v>
      </c>
      <c r="F1630" s="16">
        <f t="shared" si="50"/>
        <v>-1.3114754098360668E-2</v>
      </c>
      <c r="G1630" s="13">
        <f t="shared" si="51"/>
        <v>-1.4474597178320765E-2</v>
      </c>
    </row>
    <row r="1631" spans="2:7" x14ac:dyDescent="0.25">
      <c r="B1631" s="10">
        <v>40686</v>
      </c>
      <c r="C1631" s="2">
        <v>5.97</v>
      </c>
      <c r="D1631" s="5">
        <v>10082.700000000001</v>
      </c>
      <c r="F1631" s="16">
        <f t="shared" si="50"/>
        <v>-8.3056478405315326E-3</v>
      </c>
      <c r="G1631" s="13">
        <f t="shared" si="51"/>
        <v>-1.4071147791054664E-2</v>
      </c>
    </row>
    <row r="1632" spans="2:7" x14ac:dyDescent="0.25">
      <c r="B1632" s="10">
        <v>40687</v>
      </c>
      <c r="C1632" s="2">
        <v>5.97</v>
      </c>
      <c r="D1632" s="5">
        <v>10115.9</v>
      </c>
      <c r="F1632" s="16">
        <f t="shared" si="50"/>
        <v>0</v>
      </c>
      <c r="G1632" s="13">
        <f t="shared" si="51"/>
        <v>3.2927688020072902E-3</v>
      </c>
    </row>
    <row r="1633" spans="2:7" x14ac:dyDescent="0.25">
      <c r="B1633" s="10">
        <v>40688</v>
      </c>
      <c r="C1633" s="2">
        <v>6.03</v>
      </c>
      <c r="D1633" s="5">
        <v>10217.4</v>
      </c>
      <c r="F1633" s="16">
        <f t="shared" si="50"/>
        <v>1.005025125628149E-2</v>
      </c>
      <c r="G1633" s="13">
        <f t="shared" si="51"/>
        <v>1.0033709309107445E-2</v>
      </c>
    </row>
    <row r="1634" spans="2:7" x14ac:dyDescent="0.25">
      <c r="B1634" s="10">
        <v>40689</v>
      </c>
      <c r="C1634" s="2">
        <v>6.05</v>
      </c>
      <c r="D1634" s="5">
        <v>10203.200000000001</v>
      </c>
      <c r="F1634" s="16">
        <f t="shared" si="50"/>
        <v>3.3167495854062308E-3</v>
      </c>
      <c r="G1634" s="13">
        <f t="shared" si="51"/>
        <v>-1.3897860512458071E-3</v>
      </c>
    </row>
    <row r="1635" spans="2:7" x14ac:dyDescent="0.25">
      <c r="B1635" s="10">
        <v>40690</v>
      </c>
      <c r="C1635" s="2">
        <v>6.06</v>
      </c>
      <c r="D1635" s="5">
        <v>10261.200000000001</v>
      </c>
      <c r="F1635" s="16">
        <f t="shared" si="50"/>
        <v>1.6528925619834359E-3</v>
      </c>
      <c r="G1635" s="13">
        <f t="shared" si="51"/>
        <v>5.6844911400344986E-3</v>
      </c>
    </row>
    <row r="1636" spans="2:7" x14ac:dyDescent="0.25">
      <c r="B1636" s="10">
        <v>40693</v>
      </c>
      <c r="C1636" s="2">
        <v>6.08</v>
      </c>
      <c r="D1636" s="5">
        <v>10257.6</v>
      </c>
      <c r="F1636" s="16">
        <f t="shared" si="50"/>
        <v>3.3003300330033767E-3</v>
      </c>
      <c r="G1636" s="13">
        <f t="shared" si="51"/>
        <v>-3.5083615951354261E-4</v>
      </c>
    </row>
    <row r="1637" spans="2:7" x14ac:dyDescent="0.25">
      <c r="B1637" s="10">
        <v>40694</v>
      </c>
      <c r="C1637" s="2">
        <v>6.15</v>
      </c>
      <c r="D1637" s="5">
        <v>10476</v>
      </c>
      <c r="F1637" s="16">
        <f t="shared" si="50"/>
        <v>1.1513157894736888E-2</v>
      </c>
      <c r="G1637" s="13">
        <f t="shared" si="51"/>
        <v>2.1291530182498793E-2</v>
      </c>
    </row>
    <row r="1638" spans="2:7" x14ac:dyDescent="0.25">
      <c r="B1638" s="10">
        <v>40695</v>
      </c>
      <c r="C1638" s="2">
        <v>6.1</v>
      </c>
      <c r="D1638" s="5">
        <v>10339.299999999999</v>
      </c>
      <c r="F1638" s="16">
        <f t="shared" si="50"/>
        <v>-8.1300813008131235E-3</v>
      </c>
      <c r="G1638" s="13">
        <f t="shared" si="51"/>
        <v>-1.3048873615883994E-2</v>
      </c>
    </row>
    <row r="1639" spans="2:7" x14ac:dyDescent="0.25">
      <c r="B1639" s="10">
        <v>40696</v>
      </c>
      <c r="C1639" s="2">
        <v>6.09</v>
      </c>
      <c r="D1639" s="5">
        <v>10261</v>
      </c>
      <c r="F1639" s="16">
        <f t="shared" si="50"/>
        <v>-1.6393442622950471E-3</v>
      </c>
      <c r="G1639" s="13">
        <f t="shared" si="51"/>
        <v>-7.5730465311964331E-3</v>
      </c>
    </row>
    <row r="1640" spans="2:7" x14ac:dyDescent="0.25">
      <c r="B1640" s="10">
        <v>40697</v>
      </c>
      <c r="C1640" s="2">
        <v>6.09</v>
      </c>
      <c r="D1640" s="5">
        <v>10285.700000000001</v>
      </c>
      <c r="F1640" s="16">
        <f t="shared" si="50"/>
        <v>0</v>
      </c>
      <c r="G1640" s="13">
        <f t="shared" si="51"/>
        <v>2.4071727901764672E-3</v>
      </c>
    </row>
    <row r="1641" spans="2:7" x14ac:dyDescent="0.25">
      <c r="B1641" s="10">
        <v>40700</v>
      </c>
      <c r="C1641" s="2">
        <v>6.04</v>
      </c>
      <c r="D1641" s="5">
        <v>10157.700000000001</v>
      </c>
      <c r="F1641" s="16">
        <f t="shared" si="50"/>
        <v>-8.2101806239736983E-3</v>
      </c>
      <c r="G1641" s="13">
        <f t="shared" si="51"/>
        <v>-1.2444461728419067E-2</v>
      </c>
    </row>
    <row r="1642" spans="2:7" x14ac:dyDescent="0.25">
      <c r="B1642" s="10">
        <v>40701</v>
      </c>
      <c r="C1642" s="2">
        <v>6.07</v>
      </c>
      <c r="D1642" s="5">
        <v>10168.1</v>
      </c>
      <c r="F1642" s="16">
        <f t="shared" si="50"/>
        <v>4.966887417218584E-3</v>
      </c>
      <c r="G1642" s="13">
        <f t="shared" si="51"/>
        <v>1.0238538251769235E-3</v>
      </c>
    </row>
    <row r="1643" spans="2:7" x14ac:dyDescent="0.25">
      <c r="B1643" s="10">
        <v>40702</v>
      </c>
      <c r="C1643" s="2">
        <v>6.07</v>
      </c>
      <c r="D1643" s="5">
        <v>10082.5</v>
      </c>
      <c r="F1643" s="16">
        <f t="shared" si="50"/>
        <v>0</v>
      </c>
      <c r="G1643" s="13">
        <f t="shared" si="51"/>
        <v>-8.4184852627334859E-3</v>
      </c>
    </row>
    <row r="1644" spans="2:7" x14ac:dyDescent="0.25">
      <c r="B1644" s="10">
        <v>40703</v>
      </c>
      <c r="C1644" s="2">
        <v>6.1</v>
      </c>
      <c r="D1644" s="5">
        <v>10121.700000000001</v>
      </c>
      <c r="F1644" s="16">
        <f t="shared" si="50"/>
        <v>4.9423393739702406E-3</v>
      </c>
      <c r="G1644" s="13">
        <f t="shared" si="51"/>
        <v>3.8879246218696483E-3</v>
      </c>
    </row>
    <row r="1645" spans="2:7" x14ac:dyDescent="0.25">
      <c r="B1645" s="10">
        <v>40704</v>
      </c>
      <c r="C1645" s="2">
        <v>5.98</v>
      </c>
      <c r="D1645" s="5">
        <v>9950.7999999999993</v>
      </c>
      <c r="F1645" s="16">
        <f t="shared" si="50"/>
        <v>-1.9672131147540857E-2</v>
      </c>
      <c r="G1645" s="13">
        <f t="shared" si="51"/>
        <v>-1.6884515447010032E-2</v>
      </c>
    </row>
    <row r="1646" spans="2:7" x14ac:dyDescent="0.25">
      <c r="B1646" s="10">
        <v>40707</v>
      </c>
      <c r="C1646" s="2">
        <v>5.97</v>
      </c>
      <c r="D1646" s="5">
        <v>9946.2000000000007</v>
      </c>
      <c r="F1646" s="16">
        <f t="shared" si="50"/>
        <v>-1.672240802675698E-3</v>
      </c>
      <c r="G1646" s="13">
        <f t="shared" si="51"/>
        <v>-4.6227438999864784E-4</v>
      </c>
    </row>
    <row r="1647" spans="2:7" x14ac:dyDescent="0.25">
      <c r="B1647" s="10">
        <v>40708</v>
      </c>
      <c r="C1647" s="2">
        <v>6.11</v>
      </c>
      <c r="D1647" s="5">
        <v>10132.6</v>
      </c>
      <c r="F1647" s="16">
        <f t="shared" si="50"/>
        <v>2.3450586264656712E-2</v>
      </c>
      <c r="G1647" s="13">
        <f t="shared" si="51"/>
        <v>1.8740825641953673E-2</v>
      </c>
    </row>
    <row r="1648" spans="2:7" x14ac:dyDescent="0.25">
      <c r="B1648" s="10">
        <v>40709</v>
      </c>
      <c r="C1648" s="2">
        <v>5.97</v>
      </c>
      <c r="D1648" s="5">
        <v>9933.1</v>
      </c>
      <c r="F1648" s="16">
        <f t="shared" si="50"/>
        <v>-2.291325695581024E-2</v>
      </c>
      <c r="G1648" s="13">
        <f t="shared" si="51"/>
        <v>-1.968892485640408E-2</v>
      </c>
    </row>
    <row r="1649" spans="2:7" x14ac:dyDescent="0.25">
      <c r="B1649" s="10">
        <v>40710</v>
      </c>
      <c r="C1649" s="2">
        <v>5.96</v>
      </c>
      <c r="D1649" s="5">
        <v>9918.5</v>
      </c>
      <c r="F1649" s="16">
        <f t="shared" si="50"/>
        <v>-1.6750418760468656E-3</v>
      </c>
      <c r="G1649" s="13">
        <f t="shared" si="51"/>
        <v>-1.4698331840010031E-3</v>
      </c>
    </row>
    <row r="1650" spans="2:7" x14ac:dyDescent="0.25">
      <c r="B1650" s="10">
        <v>40711</v>
      </c>
      <c r="C1650" s="2">
        <v>6.03</v>
      </c>
      <c r="D1650" s="5">
        <v>10135.200000000001</v>
      </c>
      <c r="F1650" s="16">
        <f t="shared" si="50"/>
        <v>1.1744966442953067E-2</v>
      </c>
      <c r="G1650" s="13">
        <f t="shared" si="51"/>
        <v>2.1848061702878532E-2</v>
      </c>
    </row>
    <row r="1651" spans="2:7" x14ac:dyDescent="0.25">
      <c r="B1651" s="10">
        <v>40714</v>
      </c>
      <c r="C1651" s="2">
        <v>5.99</v>
      </c>
      <c r="D1651" s="5">
        <v>10038.1</v>
      </c>
      <c r="F1651" s="16">
        <f t="shared" si="50"/>
        <v>-6.633499170812609E-3</v>
      </c>
      <c r="G1651" s="13">
        <f t="shared" si="51"/>
        <v>-9.5804720183124518E-3</v>
      </c>
    </row>
    <row r="1652" spans="2:7" x14ac:dyDescent="0.25">
      <c r="B1652" s="10">
        <v>40715</v>
      </c>
      <c r="C1652" s="2">
        <v>6.09</v>
      </c>
      <c r="D1652" s="5">
        <v>10231.9</v>
      </c>
      <c r="F1652" s="16">
        <f t="shared" si="50"/>
        <v>1.669449081802999E-2</v>
      </c>
      <c r="G1652" s="13">
        <f t="shared" si="51"/>
        <v>1.9306442454249235E-2</v>
      </c>
    </row>
    <row r="1653" spans="2:7" x14ac:dyDescent="0.25">
      <c r="B1653" s="10">
        <v>40716</v>
      </c>
      <c r="C1653" s="2">
        <v>6.13</v>
      </c>
      <c r="D1653" s="5">
        <v>10226.200000000001</v>
      </c>
      <c r="F1653" s="16">
        <f t="shared" si="50"/>
        <v>6.5681444991789878E-3</v>
      </c>
      <c r="G1653" s="13">
        <f t="shared" si="51"/>
        <v>-5.5708128500072404E-4</v>
      </c>
    </row>
    <row r="1654" spans="2:7" x14ac:dyDescent="0.25">
      <c r="B1654" s="10">
        <v>40717</v>
      </c>
      <c r="C1654" s="2">
        <v>5.96</v>
      </c>
      <c r="D1654" s="5">
        <v>9942.6</v>
      </c>
      <c r="F1654" s="16">
        <f t="shared" si="50"/>
        <v>-2.7732463295269155E-2</v>
      </c>
      <c r="G1654" s="13">
        <f t="shared" si="51"/>
        <v>-2.7732686628464176E-2</v>
      </c>
    </row>
    <row r="1655" spans="2:7" x14ac:dyDescent="0.25">
      <c r="B1655" s="10">
        <v>40718</v>
      </c>
      <c r="C1655" s="2">
        <v>5.89</v>
      </c>
      <c r="D1655" s="5">
        <v>9812.7000000000007</v>
      </c>
      <c r="F1655" s="16">
        <f t="shared" si="50"/>
        <v>-1.1744966442953067E-2</v>
      </c>
      <c r="G1655" s="13">
        <f t="shared" si="51"/>
        <v>-1.3064993060165312E-2</v>
      </c>
    </row>
    <row r="1656" spans="2:7" x14ac:dyDescent="0.25">
      <c r="B1656" s="10">
        <v>40721</v>
      </c>
      <c r="C1656" s="2">
        <v>5.92</v>
      </c>
      <c r="D1656" s="5">
        <v>9872.2000000000007</v>
      </c>
      <c r="F1656" s="16">
        <f t="shared" si="50"/>
        <v>5.0933786078098901E-3</v>
      </c>
      <c r="G1656" s="13">
        <f t="shared" si="51"/>
        <v>6.0635706788141897E-3</v>
      </c>
    </row>
    <row r="1657" spans="2:7" x14ac:dyDescent="0.25">
      <c r="B1657" s="10">
        <v>40722</v>
      </c>
      <c r="C1657" s="2">
        <v>5.98</v>
      </c>
      <c r="D1657" s="5">
        <v>9936.7000000000007</v>
      </c>
      <c r="F1657" s="16">
        <f t="shared" si="50"/>
        <v>1.0135135135135219E-2</v>
      </c>
      <c r="G1657" s="13">
        <f t="shared" si="51"/>
        <v>6.5334981057920214E-3</v>
      </c>
    </row>
    <row r="1658" spans="2:7" x14ac:dyDescent="0.25">
      <c r="B1658" s="10">
        <v>40723</v>
      </c>
      <c r="C1658" s="2">
        <v>6.05</v>
      </c>
      <c r="D1658" s="5">
        <v>10143.6</v>
      </c>
      <c r="F1658" s="16">
        <f t="shared" si="50"/>
        <v>1.1705685618728996E-2</v>
      </c>
      <c r="G1658" s="13">
        <f t="shared" si="51"/>
        <v>2.0821802006702389E-2</v>
      </c>
    </row>
    <row r="1659" spans="2:7" x14ac:dyDescent="0.25">
      <c r="B1659" s="10">
        <v>40724</v>
      </c>
      <c r="C1659" s="2">
        <v>6.14</v>
      </c>
      <c r="D1659" s="5">
        <v>10359.9</v>
      </c>
      <c r="F1659" s="16">
        <f t="shared" si="50"/>
        <v>1.4876033057851217E-2</v>
      </c>
      <c r="G1659" s="13">
        <f t="shared" si="51"/>
        <v>2.1323790370282668E-2</v>
      </c>
    </row>
    <row r="1660" spans="2:7" x14ac:dyDescent="0.25">
      <c r="B1660" s="10">
        <v>40725</v>
      </c>
      <c r="C1660" s="2">
        <v>6.22</v>
      </c>
      <c r="D1660" s="5">
        <v>10492</v>
      </c>
      <c r="F1660" s="16">
        <f t="shared" si="50"/>
        <v>1.3029315960912065E-2</v>
      </c>
      <c r="G1660" s="13">
        <f t="shared" si="51"/>
        <v>1.2751088330968481E-2</v>
      </c>
    </row>
    <row r="1661" spans="2:7" x14ac:dyDescent="0.25">
      <c r="B1661" s="10">
        <v>40728</v>
      </c>
      <c r="C1661" s="2">
        <v>6.2</v>
      </c>
      <c r="D1661" s="5">
        <v>10468</v>
      </c>
      <c r="F1661" s="16">
        <f t="shared" si="50"/>
        <v>-3.2154340836012176E-3</v>
      </c>
      <c r="G1661" s="13">
        <f t="shared" si="51"/>
        <v>-2.287457110179184E-3</v>
      </c>
    </row>
    <row r="1662" spans="2:7" x14ac:dyDescent="0.25">
      <c r="B1662" s="10">
        <v>40729</v>
      </c>
      <c r="C1662" s="2">
        <v>6.11</v>
      </c>
      <c r="D1662" s="5">
        <v>10330.1</v>
      </c>
      <c r="F1662" s="16">
        <f t="shared" si="50"/>
        <v>-1.4516129032258041E-2</v>
      </c>
      <c r="G1662" s="13">
        <f t="shared" si="51"/>
        <v>-1.317348108521204E-2</v>
      </c>
    </row>
    <row r="1663" spans="2:7" x14ac:dyDescent="0.25">
      <c r="B1663" s="10">
        <v>40730</v>
      </c>
      <c r="C1663" s="2">
        <v>6.04</v>
      </c>
      <c r="D1663" s="5">
        <v>10204.5</v>
      </c>
      <c r="F1663" s="16">
        <f t="shared" si="50"/>
        <v>-1.145662847790512E-2</v>
      </c>
      <c r="G1663" s="13">
        <f t="shared" si="51"/>
        <v>-1.215864318835252E-2</v>
      </c>
    </row>
    <row r="1664" spans="2:7" x14ac:dyDescent="0.25">
      <c r="B1664" s="10">
        <v>40731</v>
      </c>
      <c r="C1664" s="2">
        <v>6.08</v>
      </c>
      <c r="D1664" s="5">
        <v>10196.200000000001</v>
      </c>
      <c r="F1664" s="16">
        <f t="shared" si="50"/>
        <v>6.6225165562913968E-3</v>
      </c>
      <c r="G1664" s="13">
        <f t="shared" si="51"/>
        <v>-8.1336665196719805E-4</v>
      </c>
    </row>
    <row r="1665" spans="2:7" x14ac:dyDescent="0.25">
      <c r="B1665" s="10">
        <v>40732</v>
      </c>
      <c r="C1665" s="2">
        <v>5.93</v>
      </c>
      <c r="D1665" s="5">
        <v>9938.2000000000007</v>
      </c>
      <c r="F1665" s="16">
        <f t="shared" si="50"/>
        <v>-2.4671052631579007E-2</v>
      </c>
      <c r="G1665" s="13">
        <f t="shared" si="51"/>
        <v>-2.5303544457739156E-2</v>
      </c>
    </row>
    <row r="1666" spans="2:7" x14ac:dyDescent="0.25">
      <c r="B1666" s="10">
        <v>40735</v>
      </c>
      <c r="C1666" s="2">
        <v>5.74</v>
      </c>
      <c r="D1666" s="5">
        <v>9670.6</v>
      </c>
      <c r="F1666" s="16">
        <f t="shared" si="50"/>
        <v>-3.2040472175379343E-2</v>
      </c>
      <c r="G1666" s="13">
        <f t="shared" si="51"/>
        <v>-2.6926405184037387E-2</v>
      </c>
    </row>
    <row r="1667" spans="2:7" x14ac:dyDescent="0.25">
      <c r="B1667" s="10">
        <v>40736</v>
      </c>
      <c r="C1667" s="2">
        <v>5.55</v>
      </c>
      <c r="D1667" s="5">
        <v>9603.4</v>
      </c>
      <c r="F1667" s="16">
        <f t="shared" si="50"/>
        <v>-3.3101045296167315E-2</v>
      </c>
      <c r="G1667" s="13">
        <f t="shared" si="51"/>
        <v>-6.9488966558435596E-3</v>
      </c>
    </row>
    <row r="1668" spans="2:7" x14ac:dyDescent="0.25">
      <c r="B1668" s="10">
        <v>40737</v>
      </c>
      <c r="C1668" s="2">
        <v>5.55</v>
      </c>
      <c r="D1668" s="5">
        <v>9666.9</v>
      </c>
      <c r="F1668" s="16">
        <f t="shared" si="50"/>
        <v>0</v>
      </c>
      <c r="G1668" s="13">
        <f t="shared" si="51"/>
        <v>6.6122414978028619E-3</v>
      </c>
    </row>
    <row r="1669" spans="2:7" x14ac:dyDescent="0.25">
      <c r="B1669" s="10">
        <v>40738</v>
      </c>
      <c r="C1669" s="2">
        <v>5.55</v>
      </c>
      <c r="D1669" s="5">
        <v>9598.6</v>
      </c>
      <c r="F1669" s="16">
        <f t="shared" si="50"/>
        <v>0</v>
      </c>
      <c r="G1669" s="13">
        <f t="shared" si="51"/>
        <v>-7.0653466985278919E-3</v>
      </c>
    </row>
    <row r="1670" spans="2:7" x14ac:dyDescent="0.25">
      <c r="B1670" s="10">
        <v>40739</v>
      </c>
      <c r="C1670" s="2">
        <v>5.48</v>
      </c>
      <c r="D1670" s="5">
        <v>9484.2000000000007</v>
      </c>
      <c r="F1670" s="16">
        <f t="shared" si="50"/>
        <v>-1.2612612612612505E-2</v>
      </c>
      <c r="G1670" s="13">
        <f t="shared" si="51"/>
        <v>-1.1918404767361869E-2</v>
      </c>
    </row>
    <row r="1671" spans="2:7" x14ac:dyDescent="0.25">
      <c r="B1671" s="10">
        <v>40742</v>
      </c>
      <c r="C1671" s="2">
        <v>5.45</v>
      </c>
      <c r="D1671" s="5">
        <v>9347.7999999999993</v>
      </c>
      <c r="F1671" s="16">
        <f t="shared" si="50"/>
        <v>-5.4744525547445709E-3</v>
      </c>
      <c r="G1671" s="13">
        <f t="shared" si="51"/>
        <v>-1.4381813964277582E-2</v>
      </c>
    </row>
    <row r="1672" spans="2:7" x14ac:dyDescent="0.25">
      <c r="B1672" s="10">
        <v>40743</v>
      </c>
      <c r="C1672" s="2">
        <v>5.49</v>
      </c>
      <c r="D1672" s="5">
        <v>9443.7999999999993</v>
      </c>
      <c r="F1672" s="16">
        <f t="shared" ref="F1672:F1735" si="52">(C1672-C1671)/C1671</f>
        <v>7.3394495412844101E-3</v>
      </c>
      <c r="G1672" s="13">
        <f t="shared" ref="G1672:G1735" si="53">(D1672-D1671)/D1671</f>
        <v>1.0269796101756564E-2</v>
      </c>
    </row>
    <row r="1673" spans="2:7" x14ac:dyDescent="0.25">
      <c r="B1673" s="10">
        <v>40744</v>
      </c>
      <c r="C1673" s="2">
        <v>5.7</v>
      </c>
      <c r="D1673" s="5">
        <v>9732.7999999999993</v>
      </c>
      <c r="F1673" s="16">
        <f t="shared" si="52"/>
        <v>3.8251366120218573E-2</v>
      </c>
      <c r="G1673" s="13">
        <f t="shared" si="53"/>
        <v>3.060208814248502E-2</v>
      </c>
    </row>
    <row r="1674" spans="2:7" x14ac:dyDescent="0.25">
      <c r="B1674" s="10">
        <v>40745</v>
      </c>
      <c r="C1674" s="2">
        <v>5.86</v>
      </c>
      <c r="D1674" s="5">
        <v>10017.6</v>
      </c>
      <c r="F1674" s="16">
        <f t="shared" si="52"/>
        <v>2.8070175438596516E-2</v>
      </c>
      <c r="G1674" s="13">
        <f t="shared" si="53"/>
        <v>2.9261877363143299E-2</v>
      </c>
    </row>
    <row r="1675" spans="2:7" x14ac:dyDescent="0.25">
      <c r="B1675" s="10">
        <v>40746</v>
      </c>
      <c r="C1675" s="2">
        <v>5.92</v>
      </c>
      <c r="D1675" s="5">
        <v>10059.299999999999</v>
      </c>
      <c r="F1675" s="16">
        <f t="shared" si="52"/>
        <v>1.0238907849829284E-2</v>
      </c>
      <c r="G1675" s="13">
        <f t="shared" si="53"/>
        <v>4.162673694297926E-3</v>
      </c>
    </row>
    <row r="1676" spans="2:7" x14ac:dyDescent="0.25">
      <c r="B1676" s="10">
        <v>40749</v>
      </c>
      <c r="C1676" s="2">
        <v>5.84</v>
      </c>
      <c r="D1676" s="5">
        <v>9866.2000000000007</v>
      </c>
      <c r="F1676" s="16">
        <f t="shared" si="52"/>
        <v>-1.3513513513513526E-2</v>
      </c>
      <c r="G1676" s="13">
        <f t="shared" si="53"/>
        <v>-1.9196166731283347E-2</v>
      </c>
    </row>
    <row r="1677" spans="2:7" x14ac:dyDescent="0.25">
      <c r="B1677" s="10">
        <v>40750</v>
      </c>
      <c r="C1677" s="2">
        <v>5.79</v>
      </c>
      <c r="D1677" s="5">
        <v>9833.4</v>
      </c>
      <c r="F1677" s="16">
        <f t="shared" si="52"/>
        <v>-8.5616438356164084E-3</v>
      </c>
      <c r="G1677" s="13">
        <f t="shared" si="53"/>
        <v>-3.3244815633172945E-3</v>
      </c>
    </row>
    <row r="1678" spans="2:7" x14ac:dyDescent="0.25">
      <c r="B1678" s="10">
        <v>40751</v>
      </c>
      <c r="C1678" s="2">
        <v>5.7</v>
      </c>
      <c r="D1678" s="5">
        <v>9643.2999999999993</v>
      </c>
      <c r="F1678" s="16">
        <f t="shared" si="52"/>
        <v>-1.5544041450777177E-2</v>
      </c>
      <c r="G1678" s="13">
        <f t="shared" si="53"/>
        <v>-1.933207232493343E-2</v>
      </c>
    </row>
    <row r="1679" spans="2:7" x14ac:dyDescent="0.25">
      <c r="B1679" s="10">
        <v>40752</v>
      </c>
      <c r="C1679" s="2">
        <v>5.68</v>
      </c>
      <c r="D1679" s="5">
        <v>9657</v>
      </c>
      <c r="F1679" s="16">
        <f t="shared" si="52"/>
        <v>-3.5087719298246421E-3</v>
      </c>
      <c r="G1679" s="13">
        <f t="shared" si="53"/>
        <v>1.4206754949032726E-3</v>
      </c>
    </row>
    <row r="1680" spans="2:7" x14ac:dyDescent="0.25">
      <c r="B1680" s="10">
        <v>40753</v>
      </c>
      <c r="C1680" s="2">
        <v>5.67</v>
      </c>
      <c r="D1680" s="5">
        <v>9630.7000000000007</v>
      </c>
      <c r="F1680" s="16">
        <f t="shared" si="52"/>
        <v>-1.7605633802816527E-3</v>
      </c>
      <c r="G1680" s="13">
        <f t="shared" si="53"/>
        <v>-2.723413068240579E-3</v>
      </c>
    </row>
    <row r="1681" spans="2:7" x14ac:dyDescent="0.25">
      <c r="B1681" s="10">
        <v>40756</v>
      </c>
      <c r="C1681" s="2">
        <v>5.5</v>
      </c>
      <c r="D1681" s="5">
        <v>9318.2000000000007</v>
      </c>
      <c r="F1681" s="16">
        <f t="shared" si="52"/>
        <v>-2.9982363315696637E-2</v>
      </c>
      <c r="G1681" s="13">
        <f t="shared" si="53"/>
        <v>-3.2448316321762691E-2</v>
      </c>
    </row>
    <row r="1682" spans="2:7" x14ac:dyDescent="0.25">
      <c r="B1682" s="10">
        <v>40757</v>
      </c>
      <c r="C1682" s="2">
        <v>5.43</v>
      </c>
      <c r="D1682" s="5">
        <v>9114.9</v>
      </c>
      <c r="F1682" s="16">
        <f t="shared" si="52"/>
        <v>-1.272727272727278E-2</v>
      </c>
      <c r="G1682" s="13">
        <f t="shared" si="53"/>
        <v>-2.1817518404842251E-2</v>
      </c>
    </row>
    <row r="1683" spans="2:7" x14ac:dyDescent="0.25">
      <c r="B1683" s="10">
        <v>40758</v>
      </c>
      <c r="C1683" s="2">
        <v>5.44</v>
      </c>
      <c r="D1683" s="5">
        <v>9037.7000000000007</v>
      </c>
      <c r="F1683" s="16">
        <f t="shared" si="52"/>
        <v>1.8416206261511372E-3</v>
      </c>
      <c r="G1683" s="13">
        <f t="shared" si="53"/>
        <v>-8.4696485973514701E-3</v>
      </c>
    </row>
    <row r="1684" spans="2:7" x14ac:dyDescent="0.25">
      <c r="B1684" s="10">
        <v>40759</v>
      </c>
      <c r="C1684" s="2">
        <v>5.25</v>
      </c>
      <c r="D1684" s="5">
        <v>8686.5</v>
      </c>
      <c r="F1684" s="16">
        <f t="shared" si="52"/>
        <v>-3.4926470588235364E-2</v>
      </c>
      <c r="G1684" s="13">
        <f t="shared" si="53"/>
        <v>-3.885944432764981E-2</v>
      </c>
    </row>
    <row r="1685" spans="2:7" x14ac:dyDescent="0.25">
      <c r="B1685" s="10">
        <v>40760</v>
      </c>
      <c r="C1685" s="2">
        <v>5.19</v>
      </c>
      <c r="D1685" s="5">
        <v>8671.2000000000007</v>
      </c>
      <c r="F1685" s="16">
        <f t="shared" si="52"/>
        <v>-1.1428571428571354E-2</v>
      </c>
      <c r="G1685" s="13">
        <f t="shared" si="53"/>
        <v>-1.7613538249006242E-3</v>
      </c>
    </row>
    <row r="1686" spans="2:7" x14ac:dyDescent="0.25">
      <c r="B1686" s="10">
        <v>40763</v>
      </c>
      <c r="C1686" s="2">
        <v>5.0599999999999996</v>
      </c>
      <c r="D1686" s="5">
        <v>8459.4</v>
      </c>
      <c r="F1686" s="16">
        <f t="shared" si="52"/>
        <v>-2.5048169556840225E-2</v>
      </c>
      <c r="G1686" s="13">
        <f t="shared" si="53"/>
        <v>-2.4425685026294063E-2</v>
      </c>
    </row>
    <row r="1687" spans="2:7" x14ac:dyDescent="0.25">
      <c r="B1687" s="10">
        <v>40764</v>
      </c>
      <c r="C1687" s="2">
        <v>5.04</v>
      </c>
      <c r="D1687" s="5">
        <v>8428.9</v>
      </c>
      <c r="F1687" s="16">
        <f t="shared" si="52"/>
        <v>-3.9525691699603908E-3</v>
      </c>
      <c r="G1687" s="13">
        <f t="shared" si="53"/>
        <v>-3.6054566517719935E-3</v>
      </c>
    </row>
    <row r="1688" spans="2:7" x14ac:dyDescent="0.25">
      <c r="B1688" s="10">
        <v>40765</v>
      </c>
      <c r="C1688" s="2">
        <v>4.78</v>
      </c>
      <c r="D1688" s="5">
        <v>7966</v>
      </c>
      <c r="F1688" s="16">
        <f t="shared" si="52"/>
        <v>-5.1587301587301543E-2</v>
      </c>
      <c r="G1688" s="13">
        <f t="shared" si="53"/>
        <v>-5.4918198104141662E-2</v>
      </c>
    </row>
    <row r="1689" spans="2:7" x14ac:dyDescent="0.25">
      <c r="B1689" s="10">
        <v>40766</v>
      </c>
      <c r="C1689" s="2">
        <v>4.99</v>
      </c>
      <c r="D1689" s="5">
        <v>8249.4</v>
      </c>
      <c r="F1689" s="16">
        <f t="shared" si="52"/>
        <v>4.3933054393305429E-2</v>
      </c>
      <c r="G1689" s="13">
        <f t="shared" si="53"/>
        <v>3.5576198845091597E-2</v>
      </c>
    </row>
    <row r="1690" spans="2:7" x14ac:dyDescent="0.25">
      <c r="B1690" s="10">
        <v>40767</v>
      </c>
      <c r="C1690" s="2">
        <v>5.21</v>
      </c>
      <c r="D1690" s="5">
        <v>8647.2999999999993</v>
      </c>
      <c r="F1690" s="16">
        <f t="shared" si="52"/>
        <v>4.4088176352705358E-2</v>
      </c>
      <c r="G1690" s="13">
        <f t="shared" si="53"/>
        <v>4.8233810943826179E-2</v>
      </c>
    </row>
    <row r="1691" spans="2:7" x14ac:dyDescent="0.25">
      <c r="B1691" s="10">
        <v>40770</v>
      </c>
      <c r="C1691" s="2">
        <v>5.23</v>
      </c>
      <c r="D1691" s="5">
        <v>8709</v>
      </c>
      <c r="F1691" s="16">
        <f t="shared" si="52"/>
        <v>3.8387715930902999E-3</v>
      </c>
      <c r="G1691" s="13">
        <f t="shared" si="53"/>
        <v>7.1351751413736928E-3</v>
      </c>
    </row>
    <row r="1692" spans="2:7" x14ac:dyDescent="0.25">
      <c r="B1692" s="10">
        <v>40771</v>
      </c>
      <c r="C1692" s="2">
        <v>5.18</v>
      </c>
      <c r="D1692" s="5">
        <v>8674.2999999999993</v>
      </c>
      <c r="F1692" s="16">
        <f t="shared" si="52"/>
        <v>-9.5602294455068276E-3</v>
      </c>
      <c r="G1692" s="13">
        <f t="shared" si="53"/>
        <v>-3.9843839706052049E-3</v>
      </c>
    </row>
    <row r="1693" spans="2:7" x14ac:dyDescent="0.25">
      <c r="B1693" s="10">
        <v>40772</v>
      </c>
      <c r="C1693" s="2">
        <v>5.2</v>
      </c>
      <c r="D1693" s="5">
        <v>8728.2000000000007</v>
      </c>
      <c r="F1693" s="16">
        <f t="shared" si="52"/>
        <v>3.8610038610039504E-3</v>
      </c>
      <c r="G1693" s="13">
        <f t="shared" si="53"/>
        <v>6.2137578824805993E-3</v>
      </c>
    </row>
    <row r="1694" spans="2:7" x14ac:dyDescent="0.25">
      <c r="B1694" s="10">
        <v>40773</v>
      </c>
      <c r="C1694" s="2">
        <v>4.91</v>
      </c>
      <c r="D1694" s="5">
        <v>8317.7000000000007</v>
      </c>
      <c r="F1694" s="16">
        <f t="shared" si="52"/>
        <v>-5.5769230769230772E-2</v>
      </c>
      <c r="G1694" s="13">
        <f t="shared" si="53"/>
        <v>-4.7031461240576521E-2</v>
      </c>
    </row>
    <row r="1695" spans="2:7" x14ac:dyDescent="0.25">
      <c r="B1695" s="10">
        <v>40774</v>
      </c>
      <c r="C1695" s="2">
        <v>4.8499999999999996</v>
      </c>
      <c r="D1695" s="5">
        <v>8141.9</v>
      </c>
      <c r="F1695" s="16">
        <f t="shared" si="52"/>
        <v>-1.2219959266802544E-2</v>
      </c>
      <c r="G1695" s="13">
        <f t="shared" si="53"/>
        <v>-2.1135650480301173E-2</v>
      </c>
    </row>
    <row r="1696" spans="2:7" x14ac:dyDescent="0.25">
      <c r="B1696" s="10">
        <v>40777</v>
      </c>
      <c r="C1696" s="2">
        <v>5.03</v>
      </c>
      <c r="D1696" s="5">
        <v>8293.9</v>
      </c>
      <c r="F1696" s="16">
        <f t="shared" si="52"/>
        <v>3.7113402061855795E-2</v>
      </c>
      <c r="G1696" s="13">
        <f t="shared" si="53"/>
        <v>1.866886107665287E-2</v>
      </c>
    </row>
    <row r="1697" spans="2:7" x14ac:dyDescent="0.25">
      <c r="B1697" s="10">
        <v>40778</v>
      </c>
      <c r="C1697" s="2">
        <v>5.04</v>
      </c>
      <c r="D1697" s="5">
        <v>8279.7999999999993</v>
      </c>
      <c r="F1697" s="16">
        <f t="shared" si="52"/>
        <v>1.9880715705764985E-3</v>
      </c>
      <c r="G1697" s="13">
        <f t="shared" si="53"/>
        <v>-1.7000446110997677E-3</v>
      </c>
    </row>
    <row r="1698" spans="2:7" x14ac:dyDescent="0.25">
      <c r="B1698" s="10">
        <v>40779</v>
      </c>
      <c r="C1698" s="2">
        <v>5.05</v>
      </c>
      <c r="D1698" s="5">
        <v>8369.1</v>
      </c>
      <c r="F1698" s="16">
        <f t="shared" si="52"/>
        <v>1.9841269841269419E-3</v>
      </c>
      <c r="G1698" s="13">
        <f t="shared" si="53"/>
        <v>1.0785284668711937E-2</v>
      </c>
    </row>
    <row r="1699" spans="2:7" x14ac:dyDescent="0.25">
      <c r="B1699" s="10">
        <v>40780</v>
      </c>
      <c r="C1699" s="2">
        <v>4.99</v>
      </c>
      <c r="D1699" s="5">
        <v>8299.1</v>
      </c>
      <c r="F1699" s="16">
        <f t="shared" si="52"/>
        <v>-1.1881188118811805E-2</v>
      </c>
      <c r="G1699" s="13">
        <f t="shared" si="53"/>
        <v>-8.3641012773177526E-3</v>
      </c>
    </row>
    <row r="1700" spans="2:7" x14ac:dyDescent="0.25">
      <c r="B1700" s="10">
        <v>40781</v>
      </c>
      <c r="C1700" s="2">
        <v>4.9000000000000004</v>
      </c>
      <c r="D1700" s="5">
        <v>8185.5</v>
      </c>
      <c r="F1700" s="16">
        <f t="shared" si="52"/>
        <v>-1.8036072144288547E-2</v>
      </c>
      <c r="G1700" s="13">
        <f t="shared" si="53"/>
        <v>-1.3688231253991439E-2</v>
      </c>
    </row>
    <row r="1701" spans="2:7" x14ac:dyDescent="0.25">
      <c r="B1701" s="10">
        <v>40784</v>
      </c>
      <c r="C1701" s="2">
        <v>5.05</v>
      </c>
      <c r="D1701" s="5">
        <v>8395</v>
      </c>
      <c r="F1701" s="16">
        <f t="shared" si="52"/>
        <v>3.0612244897959072E-2</v>
      </c>
      <c r="G1701" s="13">
        <f t="shared" si="53"/>
        <v>2.5594038238348299E-2</v>
      </c>
    </row>
    <row r="1702" spans="2:7" x14ac:dyDescent="0.25">
      <c r="B1702" s="10">
        <v>40785</v>
      </c>
      <c r="C1702" s="2">
        <v>5</v>
      </c>
      <c r="D1702" s="5">
        <v>8444.7999999999993</v>
      </c>
      <c r="F1702" s="16">
        <f t="shared" si="52"/>
        <v>-9.9009900990098664E-3</v>
      </c>
      <c r="G1702" s="13">
        <f t="shared" si="53"/>
        <v>5.9321024419296334E-3</v>
      </c>
    </row>
    <row r="1703" spans="2:7" x14ac:dyDescent="0.25">
      <c r="B1703" s="10">
        <v>40786</v>
      </c>
      <c r="C1703" s="2">
        <v>5.13</v>
      </c>
      <c r="D1703" s="5">
        <v>8718.6</v>
      </c>
      <c r="F1703" s="16">
        <f t="shared" si="52"/>
        <v>2.5999999999999978E-2</v>
      </c>
      <c r="G1703" s="13">
        <f t="shared" si="53"/>
        <v>3.2422319060250226E-2</v>
      </c>
    </row>
    <row r="1704" spans="2:7" x14ac:dyDescent="0.25">
      <c r="B1704" s="10">
        <v>40787</v>
      </c>
      <c r="C1704" s="2">
        <v>5.13</v>
      </c>
      <c r="D1704" s="5">
        <v>8761.1</v>
      </c>
      <c r="F1704" s="16">
        <f t="shared" si="52"/>
        <v>0</v>
      </c>
      <c r="G1704" s="13">
        <f t="shared" si="53"/>
        <v>4.8746358360287198E-3</v>
      </c>
    </row>
    <row r="1705" spans="2:7" x14ac:dyDescent="0.25">
      <c r="B1705" s="10">
        <v>40788</v>
      </c>
      <c r="C1705" s="2">
        <v>4.95</v>
      </c>
      <c r="D1705" s="5">
        <v>8463.5</v>
      </c>
      <c r="F1705" s="16">
        <f t="shared" si="52"/>
        <v>-3.5087719298245557E-2</v>
      </c>
      <c r="G1705" s="13">
        <f t="shared" si="53"/>
        <v>-3.3968337309242029E-2</v>
      </c>
    </row>
    <row r="1706" spans="2:7" x14ac:dyDescent="0.25">
      <c r="B1706" s="10">
        <v>40791</v>
      </c>
      <c r="C1706" s="2">
        <v>4.71</v>
      </c>
      <c r="D1706" s="5">
        <v>8066.5</v>
      </c>
      <c r="F1706" s="16">
        <f t="shared" si="52"/>
        <v>-4.8484848484848526E-2</v>
      </c>
      <c r="G1706" s="13">
        <f t="shared" si="53"/>
        <v>-4.6907307851361726E-2</v>
      </c>
    </row>
    <row r="1707" spans="2:7" x14ac:dyDescent="0.25">
      <c r="B1707" s="10">
        <v>40792</v>
      </c>
      <c r="C1707" s="2">
        <v>4.6100000000000003</v>
      </c>
      <c r="D1707" s="5">
        <v>7936.4</v>
      </c>
      <c r="F1707" s="16">
        <f t="shared" si="52"/>
        <v>-2.1231422505307782E-2</v>
      </c>
      <c r="G1707" s="13">
        <f t="shared" si="53"/>
        <v>-1.6128432405628262E-2</v>
      </c>
    </row>
    <row r="1708" spans="2:7" x14ac:dyDescent="0.25">
      <c r="B1708" s="10">
        <v>40793</v>
      </c>
      <c r="C1708" s="2">
        <v>4.78</v>
      </c>
      <c r="D1708" s="5">
        <v>8156.6</v>
      </c>
      <c r="F1708" s="16">
        <f t="shared" si="52"/>
        <v>3.6876355748373085E-2</v>
      </c>
      <c r="G1708" s="13">
        <f t="shared" si="53"/>
        <v>2.7745577339851914E-2</v>
      </c>
    </row>
    <row r="1709" spans="2:7" x14ac:dyDescent="0.25">
      <c r="B1709" s="10">
        <v>40794</v>
      </c>
      <c r="C1709" s="2">
        <v>4.8600000000000003</v>
      </c>
      <c r="D1709" s="5">
        <v>8277.7999999999993</v>
      </c>
      <c r="F1709" s="16">
        <f t="shared" si="52"/>
        <v>1.673640167364018E-2</v>
      </c>
      <c r="G1709" s="13">
        <f t="shared" si="53"/>
        <v>1.485913248167115E-2</v>
      </c>
    </row>
    <row r="1710" spans="2:7" x14ac:dyDescent="0.25">
      <c r="B1710" s="10">
        <v>40795</v>
      </c>
      <c r="C1710" s="2">
        <v>4.58</v>
      </c>
      <c r="D1710" s="5">
        <v>7910.2</v>
      </c>
      <c r="F1710" s="16">
        <f t="shared" si="52"/>
        <v>-5.7613168724279885E-2</v>
      </c>
      <c r="G1710" s="13">
        <f t="shared" si="53"/>
        <v>-4.4407934475343629E-2</v>
      </c>
    </row>
    <row r="1711" spans="2:7" x14ac:dyDescent="0.25">
      <c r="B1711" s="10">
        <v>40798</v>
      </c>
      <c r="C1711" s="2">
        <v>4.42</v>
      </c>
      <c r="D1711" s="5">
        <v>7640.7</v>
      </c>
      <c r="F1711" s="16">
        <f t="shared" si="52"/>
        <v>-3.4934497816593919E-2</v>
      </c>
      <c r="G1711" s="13">
        <f t="shared" si="53"/>
        <v>-3.4069935020606304E-2</v>
      </c>
    </row>
    <row r="1712" spans="2:7" x14ac:dyDescent="0.25">
      <c r="B1712" s="10">
        <v>40799</v>
      </c>
      <c r="C1712" s="2">
        <v>4.55</v>
      </c>
      <c r="D1712" s="5">
        <v>7834.2</v>
      </c>
      <c r="F1712" s="16">
        <f t="shared" si="52"/>
        <v>2.9411764705882328E-2</v>
      </c>
      <c r="G1712" s="13">
        <f t="shared" si="53"/>
        <v>2.5324904786210689E-2</v>
      </c>
    </row>
    <row r="1713" spans="2:7" x14ac:dyDescent="0.25">
      <c r="B1713" s="10">
        <v>40800</v>
      </c>
      <c r="C1713" s="2">
        <v>4.7699999999999996</v>
      </c>
      <c r="D1713" s="5">
        <v>8045.7</v>
      </c>
      <c r="F1713" s="16">
        <f t="shared" si="52"/>
        <v>4.8351648351648298E-2</v>
      </c>
      <c r="G1713" s="13">
        <f t="shared" si="53"/>
        <v>2.6997013096423376E-2</v>
      </c>
    </row>
    <row r="1714" spans="2:7" x14ac:dyDescent="0.25">
      <c r="B1714" s="10">
        <v>40801</v>
      </c>
      <c r="C1714" s="2">
        <v>5.03</v>
      </c>
      <c r="D1714" s="5">
        <v>8337.9</v>
      </c>
      <c r="F1714" s="16">
        <f t="shared" si="52"/>
        <v>5.4507337526205596E-2</v>
      </c>
      <c r="G1714" s="13">
        <f t="shared" si="53"/>
        <v>3.6317536075170569E-2</v>
      </c>
    </row>
    <row r="1715" spans="2:7" x14ac:dyDescent="0.25">
      <c r="B1715" s="10">
        <v>40802</v>
      </c>
      <c r="C1715" s="2">
        <v>5.0199999999999996</v>
      </c>
      <c r="D1715" s="5">
        <v>8388.4</v>
      </c>
      <c r="F1715" s="16">
        <f t="shared" si="52"/>
        <v>-1.988071570576675E-3</v>
      </c>
      <c r="G1715" s="13">
        <f t="shared" si="53"/>
        <v>6.0566809388455127E-3</v>
      </c>
    </row>
    <row r="1716" spans="2:7" x14ac:dyDescent="0.25">
      <c r="B1716" s="10">
        <v>40805</v>
      </c>
      <c r="C1716" s="2">
        <v>4.9400000000000004</v>
      </c>
      <c r="D1716" s="5">
        <v>8222.7000000000007</v>
      </c>
      <c r="F1716" s="16">
        <f t="shared" si="52"/>
        <v>-1.5936254980079521E-2</v>
      </c>
      <c r="G1716" s="13">
        <f t="shared" si="53"/>
        <v>-1.9753469076343393E-2</v>
      </c>
    </row>
    <row r="1717" spans="2:7" x14ac:dyDescent="0.25">
      <c r="B1717" s="10">
        <v>40806</v>
      </c>
      <c r="C1717" s="2">
        <v>5.04</v>
      </c>
      <c r="D1717" s="5">
        <v>8362.2000000000007</v>
      </c>
      <c r="F1717" s="16">
        <f t="shared" si="52"/>
        <v>2.0242914979757012E-2</v>
      </c>
      <c r="G1717" s="13">
        <f t="shared" si="53"/>
        <v>1.6965230398774123E-2</v>
      </c>
    </row>
    <row r="1718" spans="2:7" x14ac:dyDescent="0.25">
      <c r="B1718" s="10">
        <v>40807</v>
      </c>
      <c r="C1718" s="2">
        <v>4.9400000000000004</v>
      </c>
      <c r="D1718" s="5">
        <v>8210.2999999999993</v>
      </c>
      <c r="F1718" s="16">
        <f t="shared" si="52"/>
        <v>-1.9841269841269771E-2</v>
      </c>
      <c r="G1718" s="13">
        <f t="shared" si="53"/>
        <v>-1.8165076176126071E-2</v>
      </c>
    </row>
    <row r="1719" spans="2:7" x14ac:dyDescent="0.25">
      <c r="B1719" s="10">
        <v>40808</v>
      </c>
      <c r="C1719" s="2">
        <v>4.67</v>
      </c>
      <c r="D1719" s="5">
        <v>7830.8</v>
      </c>
      <c r="F1719" s="16">
        <f t="shared" si="52"/>
        <v>-5.4655870445344222E-2</v>
      </c>
      <c r="G1719" s="13">
        <f t="shared" si="53"/>
        <v>-4.6222427925897848E-2</v>
      </c>
    </row>
    <row r="1720" spans="2:7" x14ac:dyDescent="0.25">
      <c r="B1720" s="10">
        <v>40809</v>
      </c>
      <c r="C1720" s="2">
        <v>4.74</v>
      </c>
      <c r="D1720" s="5">
        <v>7996.9</v>
      </c>
      <c r="F1720" s="16">
        <f t="shared" si="52"/>
        <v>1.4989293361884429E-2</v>
      </c>
      <c r="G1720" s="13">
        <f t="shared" si="53"/>
        <v>2.1211115084027104E-2</v>
      </c>
    </row>
    <row r="1721" spans="2:7" x14ac:dyDescent="0.25">
      <c r="B1721" s="10">
        <v>40812</v>
      </c>
      <c r="C1721" s="2">
        <v>4.88</v>
      </c>
      <c r="D1721" s="5">
        <v>8201.7000000000007</v>
      </c>
      <c r="F1721" s="16">
        <f t="shared" si="52"/>
        <v>2.9535864978902884E-2</v>
      </c>
      <c r="G1721" s="13">
        <f t="shared" si="53"/>
        <v>2.5609923845490264E-2</v>
      </c>
    </row>
    <row r="1722" spans="2:7" x14ac:dyDescent="0.25">
      <c r="B1722" s="10">
        <v>40813</v>
      </c>
      <c r="C1722" s="2">
        <v>5.0999999999999996</v>
      </c>
      <c r="D1722" s="5">
        <v>8531.9</v>
      </c>
      <c r="F1722" s="16">
        <f t="shared" si="52"/>
        <v>4.5081967213114707E-2</v>
      </c>
      <c r="G1722" s="13">
        <f t="shared" si="53"/>
        <v>4.0259946108733416E-2</v>
      </c>
    </row>
    <row r="1723" spans="2:7" x14ac:dyDescent="0.25">
      <c r="B1723" s="10">
        <v>40814</v>
      </c>
      <c r="C1723" s="2">
        <v>5.08</v>
      </c>
      <c r="D1723" s="5">
        <v>8480.2000000000007</v>
      </c>
      <c r="F1723" s="16">
        <f t="shared" si="52"/>
        <v>-3.9215686274508971E-3</v>
      </c>
      <c r="G1723" s="13">
        <f t="shared" si="53"/>
        <v>-6.0596115753816749E-3</v>
      </c>
    </row>
    <row r="1724" spans="2:7" x14ac:dyDescent="0.25">
      <c r="B1724" s="10">
        <v>40815</v>
      </c>
      <c r="C1724" s="2">
        <v>5.12</v>
      </c>
      <c r="D1724" s="5">
        <v>8592.5</v>
      </c>
      <c r="F1724" s="16">
        <f t="shared" si="52"/>
        <v>7.8740157480315029E-3</v>
      </c>
      <c r="G1724" s="13">
        <f t="shared" si="53"/>
        <v>1.3242612202542307E-2</v>
      </c>
    </row>
    <row r="1725" spans="2:7" x14ac:dyDescent="0.25">
      <c r="B1725" s="10">
        <v>40816</v>
      </c>
      <c r="C1725" s="2">
        <v>5.07</v>
      </c>
      <c r="D1725" s="5">
        <v>8546.6</v>
      </c>
      <c r="F1725" s="16">
        <f t="shared" si="52"/>
        <v>-9.7656249999999653E-3</v>
      </c>
      <c r="G1725" s="13">
        <f t="shared" si="53"/>
        <v>-5.3418679080593119E-3</v>
      </c>
    </row>
    <row r="1726" spans="2:7" x14ac:dyDescent="0.25">
      <c r="B1726" s="10">
        <v>40819</v>
      </c>
      <c r="C1726" s="2">
        <v>4.9800000000000004</v>
      </c>
      <c r="D1726" s="5">
        <v>8353.7999999999993</v>
      </c>
      <c r="F1726" s="16">
        <f t="shared" si="52"/>
        <v>-1.7751479289940801E-2</v>
      </c>
      <c r="G1726" s="13">
        <f t="shared" si="53"/>
        <v>-2.2558678304823096E-2</v>
      </c>
    </row>
    <row r="1727" spans="2:7" x14ac:dyDescent="0.25">
      <c r="B1727" s="10">
        <v>40820</v>
      </c>
      <c r="C1727" s="2">
        <v>4.9400000000000004</v>
      </c>
      <c r="D1727" s="5">
        <v>8225.4</v>
      </c>
      <c r="F1727" s="16">
        <f t="shared" si="52"/>
        <v>-8.0321285140562311E-3</v>
      </c>
      <c r="G1727" s="13">
        <f t="shared" si="53"/>
        <v>-1.5370250664368269E-2</v>
      </c>
    </row>
    <row r="1728" spans="2:7" x14ac:dyDescent="0.25">
      <c r="B1728" s="10">
        <v>40821</v>
      </c>
      <c r="C1728" s="2">
        <v>5.1100000000000003</v>
      </c>
      <c r="D1728" s="5">
        <v>8477.2999999999993</v>
      </c>
      <c r="F1728" s="16">
        <f t="shared" si="52"/>
        <v>3.4412955465587029E-2</v>
      </c>
      <c r="G1728" s="13">
        <f t="shared" si="53"/>
        <v>3.0624650472925286E-2</v>
      </c>
    </row>
    <row r="1729" spans="2:7" x14ac:dyDescent="0.25">
      <c r="B1729" s="10">
        <v>40822</v>
      </c>
      <c r="C1729" s="2">
        <v>5.24</v>
      </c>
      <c r="D1729" s="5">
        <v>8704.7999999999993</v>
      </c>
      <c r="F1729" s="16">
        <f t="shared" si="52"/>
        <v>2.5440313111545966E-2</v>
      </c>
      <c r="G1729" s="13">
        <f t="shared" si="53"/>
        <v>2.6836374789142772E-2</v>
      </c>
    </row>
    <row r="1730" spans="2:7" x14ac:dyDescent="0.25">
      <c r="B1730" s="10">
        <v>40823</v>
      </c>
      <c r="C1730" s="2">
        <v>5.29</v>
      </c>
      <c r="D1730" s="5">
        <v>8798.4</v>
      </c>
      <c r="F1730" s="16">
        <f t="shared" si="52"/>
        <v>9.5419847328243931E-3</v>
      </c>
      <c r="G1730" s="13">
        <f t="shared" si="53"/>
        <v>1.0752688172043053E-2</v>
      </c>
    </row>
    <row r="1731" spans="2:7" x14ac:dyDescent="0.25">
      <c r="B1731" s="10">
        <v>40826</v>
      </c>
      <c r="C1731" s="2">
        <v>5.32</v>
      </c>
      <c r="D1731" s="5">
        <v>8892.4</v>
      </c>
      <c r="F1731" s="16">
        <f t="shared" si="52"/>
        <v>5.6710775047259451E-3</v>
      </c>
      <c r="G1731" s="13">
        <f t="shared" si="53"/>
        <v>1.0683760683760684E-2</v>
      </c>
    </row>
    <row r="1732" spans="2:7" x14ac:dyDescent="0.25">
      <c r="B1732" s="10">
        <v>40827</v>
      </c>
      <c r="C1732" s="2">
        <v>5.25</v>
      </c>
      <c r="D1732" s="5">
        <v>8845.5</v>
      </c>
      <c r="F1732" s="16">
        <f t="shared" si="52"/>
        <v>-1.3157894736842158E-2</v>
      </c>
      <c r="G1732" s="13">
        <f t="shared" si="53"/>
        <v>-5.2741667041518196E-3</v>
      </c>
    </row>
    <row r="1733" spans="2:7" x14ac:dyDescent="0.25">
      <c r="B1733" s="10">
        <v>40828</v>
      </c>
      <c r="C1733" s="2">
        <v>5.35</v>
      </c>
      <c r="D1733" s="5">
        <v>9026.5</v>
      </c>
      <c r="F1733" s="16">
        <f t="shared" si="52"/>
        <v>1.904761904761898E-2</v>
      </c>
      <c r="G1733" s="13">
        <f t="shared" si="53"/>
        <v>2.0462382002147984E-2</v>
      </c>
    </row>
    <row r="1734" spans="2:7" x14ac:dyDescent="0.25">
      <c r="B1734" s="10">
        <v>40829</v>
      </c>
      <c r="C1734" s="2">
        <v>5.32</v>
      </c>
      <c r="D1734" s="5">
        <v>8943.5</v>
      </c>
      <c r="F1734" s="16">
        <f t="shared" si="52"/>
        <v>-5.6074766355138994E-3</v>
      </c>
      <c r="G1734" s="13">
        <f t="shared" si="53"/>
        <v>-9.1951476208940348E-3</v>
      </c>
    </row>
    <row r="1735" spans="2:7" x14ac:dyDescent="0.25">
      <c r="B1735" s="10">
        <v>40830</v>
      </c>
      <c r="C1735" s="2">
        <v>5.33</v>
      </c>
      <c r="D1735" s="5">
        <v>8975.5</v>
      </c>
      <c r="F1735" s="16">
        <f t="shared" si="52"/>
        <v>1.8796992481202605E-3</v>
      </c>
      <c r="G1735" s="13">
        <f t="shared" si="53"/>
        <v>3.5780175546486276E-3</v>
      </c>
    </row>
    <row r="1736" spans="2:7" x14ac:dyDescent="0.25">
      <c r="B1736" s="10">
        <v>40833</v>
      </c>
      <c r="C1736" s="2">
        <v>5.27</v>
      </c>
      <c r="D1736" s="5">
        <v>8864.2999999999993</v>
      </c>
      <c r="F1736" s="16">
        <f t="shared" ref="F1736:F1799" si="54">(C1736-C1735)/C1735</f>
        <v>-1.1257035647279643E-2</v>
      </c>
      <c r="G1736" s="13">
        <f t="shared" ref="G1736:G1799" si="55">(D1736-D1735)/D1735</f>
        <v>-1.2389281934154167E-2</v>
      </c>
    </row>
    <row r="1737" spans="2:7" x14ac:dyDescent="0.25">
      <c r="B1737" s="10">
        <v>40834</v>
      </c>
      <c r="C1737" s="2">
        <v>5.19</v>
      </c>
      <c r="D1737" s="5">
        <v>8811.2999999999993</v>
      </c>
      <c r="F1737" s="16">
        <f t="shared" si="54"/>
        <v>-1.5180265654648802E-2</v>
      </c>
      <c r="G1737" s="13">
        <f t="shared" si="55"/>
        <v>-5.9790395180668527E-3</v>
      </c>
    </row>
    <row r="1738" spans="2:7" x14ac:dyDescent="0.25">
      <c r="B1738" s="10">
        <v>40835</v>
      </c>
      <c r="C1738" s="2">
        <v>5.23</v>
      </c>
      <c r="D1738" s="5">
        <v>8849.5</v>
      </c>
      <c r="F1738" s="16">
        <f t="shared" si="54"/>
        <v>7.7071290944123374E-3</v>
      </c>
      <c r="G1738" s="13">
        <f t="shared" si="55"/>
        <v>4.3353421175082825E-3</v>
      </c>
    </row>
    <row r="1739" spans="2:7" x14ac:dyDescent="0.25">
      <c r="B1739" s="10">
        <v>40836</v>
      </c>
      <c r="C1739" s="2">
        <v>5.0599999999999996</v>
      </c>
      <c r="D1739" s="5">
        <v>8608.2000000000007</v>
      </c>
      <c r="F1739" s="16">
        <f t="shared" si="54"/>
        <v>-3.2504780114722909E-2</v>
      </c>
      <c r="G1739" s="13">
        <f t="shared" si="55"/>
        <v>-2.7267077236001951E-2</v>
      </c>
    </row>
    <row r="1740" spans="2:7" x14ac:dyDescent="0.25">
      <c r="B1740" s="10">
        <v>40837</v>
      </c>
      <c r="C1740" s="2">
        <v>5.23</v>
      </c>
      <c r="D1740" s="5">
        <v>8853</v>
      </c>
      <c r="F1740" s="16">
        <f t="shared" si="54"/>
        <v>3.3596837944664198E-2</v>
      </c>
      <c r="G1740" s="13">
        <f t="shared" si="55"/>
        <v>2.8438000975813671E-2</v>
      </c>
    </row>
    <row r="1741" spans="2:7" x14ac:dyDescent="0.25">
      <c r="B1741" s="10">
        <v>40840</v>
      </c>
      <c r="C1741" s="2">
        <v>5.29</v>
      </c>
      <c r="D1741" s="5">
        <v>8957.1</v>
      </c>
      <c r="F1741" s="16">
        <f t="shared" si="54"/>
        <v>1.1472275334607955E-2</v>
      </c>
      <c r="G1741" s="13">
        <f t="shared" si="55"/>
        <v>1.1758725855642197E-2</v>
      </c>
    </row>
    <row r="1742" spans="2:7" x14ac:dyDescent="0.25">
      <c r="B1742" s="10">
        <v>40841</v>
      </c>
      <c r="C1742" s="2">
        <v>5.2</v>
      </c>
      <c r="D1742" s="5">
        <v>8879.6</v>
      </c>
      <c r="F1742" s="16">
        <f t="shared" si="54"/>
        <v>-1.7013232514177665E-2</v>
      </c>
      <c r="G1742" s="13">
        <f t="shared" si="55"/>
        <v>-8.6523539985039789E-3</v>
      </c>
    </row>
    <row r="1743" spans="2:7" x14ac:dyDescent="0.25">
      <c r="B1743" s="10">
        <v>40842</v>
      </c>
      <c r="C1743" s="2">
        <v>5.19</v>
      </c>
      <c r="D1743" s="5">
        <v>8832.5</v>
      </c>
      <c r="F1743" s="16">
        <f t="shared" si="54"/>
        <v>-1.923076923076882E-3</v>
      </c>
      <c r="G1743" s="13">
        <f t="shared" si="55"/>
        <v>-5.3042929861705891E-3</v>
      </c>
    </row>
    <row r="1744" spans="2:7" x14ac:dyDescent="0.25">
      <c r="B1744" s="10">
        <v>40843</v>
      </c>
      <c r="C1744" s="2">
        <v>5.45</v>
      </c>
      <c r="D1744" s="5">
        <v>9270.5</v>
      </c>
      <c r="F1744" s="16">
        <f t="shared" si="54"/>
        <v>5.0096339113680111E-2</v>
      </c>
      <c r="G1744" s="13">
        <f t="shared" si="55"/>
        <v>4.9589583923011604E-2</v>
      </c>
    </row>
    <row r="1745" spans="2:7" x14ac:dyDescent="0.25">
      <c r="B1745" s="10">
        <v>40844</v>
      </c>
      <c r="C1745" s="2">
        <v>5.38</v>
      </c>
      <c r="D1745" s="5">
        <v>9224.4</v>
      </c>
      <c r="F1745" s="16">
        <f t="shared" si="54"/>
        <v>-1.2844036697247757E-2</v>
      </c>
      <c r="G1745" s="13">
        <f t="shared" si="55"/>
        <v>-4.972763065638354E-3</v>
      </c>
    </row>
    <row r="1746" spans="2:7" x14ac:dyDescent="0.25">
      <c r="B1746" s="10">
        <v>40847</v>
      </c>
      <c r="C1746" s="2">
        <v>5.26</v>
      </c>
      <c r="D1746" s="5">
        <v>8954.9</v>
      </c>
      <c r="F1746" s="16">
        <f t="shared" si="54"/>
        <v>-2.2304832713754667E-2</v>
      </c>
      <c r="G1746" s="13">
        <f t="shared" si="55"/>
        <v>-2.9215992368067302E-2</v>
      </c>
    </row>
    <row r="1747" spans="2:7" x14ac:dyDescent="0.25">
      <c r="B1747" s="10">
        <v>40848</v>
      </c>
      <c r="C1747" s="2">
        <v>4.97</v>
      </c>
      <c r="D1747" s="5">
        <v>8579.6</v>
      </c>
      <c r="F1747" s="16">
        <f t="shared" si="54"/>
        <v>-5.5133079847908752E-2</v>
      </c>
      <c r="G1747" s="13">
        <f t="shared" si="55"/>
        <v>-4.1910015745569386E-2</v>
      </c>
    </row>
    <row r="1748" spans="2:7" x14ac:dyDescent="0.25">
      <c r="B1748" s="10">
        <v>40849</v>
      </c>
      <c r="C1748" s="2">
        <v>4.97</v>
      </c>
      <c r="D1748" s="5">
        <v>8574.5</v>
      </c>
      <c r="F1748" s="16">
        <f t="shared" si="54"/>
        <v>0</v>
      </c>
      <c r="G1748" s="13">
        <f t="shared" si="55"/>
        <v>-5.9443330691411761E-4</v>
      </c>
    </row>
    <row r="1749" spans="2:7" x14ac:dyDescent="0.25">
      <c r="B1749" s="10">
        <v>40850</v>
      </c>
      <c r="C1749" s="2">
        <v>5.07</v>
      </c>
      <c r="D1749" s="5">
        <v>8712.6</v>
      </c>
      <c r="F1749" s="16">
        <f t="shared" si="54"/>
        <v>2.0120724346076566E-2</v>
      </c>
      <c r="G1749" s="13">
        <f t="shared" si="55"/>
        <v>1.6105895387486194E-2</v>
      </c>
    </row>
    <row r="1750" spans="2:7" x14ac:dyDescent="0.25">
      <c r="B1750" s="10">
        <v>40851</v>
      </c>
      <c r="C1750" s="2">
        <v>4.91</v>
      </c>
      <c r="D1750" s="5">
        <v>8596.4</v>
      </c>
      <c r="F1750" s="16">
        <f t="shared" si="54"/>
        <v>-3.155818540433928E-2</v>
      </c>
      <c r="G1750" s="13">
        <f t="shared" si="55"/>
        <v>-1.3337006174965076E-2</v>
      </c>
    </row>
    <row r="1751" spans="2:7" x14ac:dyDescent="0.25">
      <c r="B1751" s="10">
        <v>40854</v>
      </c>
      <c r="C1751" s="2">
        <v>4.97</v>
      </c>
      <c r="D1751" s="5">
        <v>8476.4</v>
      </c>
      <c r="F1751" s="16">
        <f t="shared" si="54"/>
        <v>1.2219959266802364E-2</v>
      </c>
      <c r="G1751" s="13">
        <f t="shared" si="55"/>
        <v>-1.3959331813317204E-2</v>
      </c>
    </row>
    <row r="1752" spans="2:7" x14ac:dyDescent="0.25">
      <c r="B1752" s="10">
        <v>40855</v>
      </c>
      <c r="C1752" s="2">
        <v>4.95</v>
      </c>
      <c r="D1752" s="5">
        <v>8518.5</v>
      </c>
      <c r="F1752" s="16">
        <f t="shared" si="54"/>
        <v>-4.0241448692152062E-3</v>
      </c>
      <c r="G1752" s="13">
        <f t="shared" si="55"/>
        <v>4.9667311594545288E-3</v>
      </c>
    </row>
    <row r="1753" spans="2:7" x14ac:dyDescent="0.25">
      <c r="B1753" s="10">
        <v>40856</v>
      </c>
      <c r="C1753" s="2">
        <v>4.8099999999999996</v>
      </c>
      <c r="D1753" s="5">
        <v>8340.6</v>
      </c>
      <c r="F1753" s="16">
        <f t="shared" si="54"/>
        <v>-2.8282828282828396E-2</v>
      </c>
      <c r="G1753" s="13">
        <f t="shared" si="55"/>
        <v>-2.0883958443387876E-2</v>
      </c>
    </row>
    <row r="1754" spans="2:7" x14ac:dyDescent="0.25">
      <c r="B1754" s="10">
        <v>40857</v>
      </c>
      <c r="C1754" s="2">
        <v>4.79</v>
      </c>
      <c r="D1754" s="5">
        <v>8310.9</v>
      </c>
      <c r="F1754" s="16">
        <f t="shared" si="54"/>
        <v>-4.1580041580040698E-3</v>
      </c>
      <c r="G1754" s="13">
        <f t="shared" si="55"/>
        <v>-3.5608948996475945E-3</v>
      </c>
    </row>
    <row r="1755" spans="2:7" x14ac:dyDescent="0.25">
      <c r="B1755" s="10">
        <v>40858</v>
      </c>
      <c r="C1755" s="2">
        <v>4.95</v>
      </c>
      <c r="D1755" s="5">
        <v>8556.1</v>
      </c>
      <c r="F1755" s="16">
        <f t="shared" si="54"/>
        <v>3.3402922755741159E-2</v>
      </c>
      <c r="G1755" s="13">
        <f t="shared" si="55"/>
        <v>2.9503423215295664E-2</v>
      </c>
    </row>
    <row r="1756" spans="2:7" x14ac:dyDescent="0.25">
      <c r="B1756" s="10">
        <v>40861</v>
      </c>
      <c r="C1756" s="2">
        <v>4.8499999999999996</v>
      </c>
      <c r="D1756" s="5">
        <v>8372.2000000000007</v>
      </c>
      <c r="F1756" s="16">
        <f t="shared" si="54"/>
        <v>-2.0202020202020308E-2</v>
      </c>
      <c r="G1756" s="13">
        <f t="shared" si="55"/>
        <v>-2.1493437430605021E-2</v>
      </c>
    </row>
    <row r="1757" spans="2:7" x14ac:dyDescent="0.25">
      <c r="B1757" s="10">
        <v>40862</v>
      </c>
      <c r="C1757" s="2">
        <v>4.74</v>
      </c>
      <c r="D1757" s="5">
        <v>8237.6</v>
      </c>
      <c r="F1757" s="16">
        <f t="shared" si="54"/>
        <v>-2.2680412371133905E-2</v>
      </c>
      <c r="G1757" s="13">
        <f t="shared" si="55"/>
        <v>-1.6077016793674345E-2</v>
      </c>
    </row>
    <row r="1758" spans="2:7" x14ac:dyDescent="0.25">
      <c r="B1758" s="10">
        <v>40863</v>
      </c>
      <c r="C1758" s="2">
        <v>4.74</v>
      </c>
      <c r="D1758" s="5">
        <v>8304.1</v>
      </c>
      <c r="F1758" s="16">
        <f t="shared" si="54"/>
        <v>0</v>
      </c>
      <c r="G1758" s="13">
        <f t="shared" si="55"/>
        <v>8.0727396329027864E-3</v>
      </c>
    </row>
    <row r="1759" spans="2:7" x14ac:dyDescent="0.25">
      <c r="B1759" s="10">
        <v>40864</v>
      </c>
      <c r="C1759" s="2">
        <v>4.7699999999999996</v>
      </c>
      <c r="D1759" s="5">
        <v>8270.6</v>
      </c>
      <c r="F1759" s="16">
        <f t="shared" si="54"/>
        <v>6.3291139240504975E-3</v>
      </c>
      <c r="G1759" s="13">
        <f t="shared" si="55"/>
        <v>-4.0341518045302919E-3</v>
      </c>
    </row>
    <row r="1760" spans="2:7" x14ac:dyDescent="0.25">
      <c r="B1760" s="10">
        <v>40865</v>
      </c>
      <c r="C1760" s="2">
        <v>4.87</v>
      </c>
      <c r="D1760" s="5">
        <v>8310.1</v>
      </c>
      <c r="F1760" s="16">
        <f t="shared" si="54"/>
        <v>2.0964360587002209E-2</v>
      </c>
      <c r="G1760" s="13">
        <f t="shared" si="55"/>
        <v>4.7759533770222228E-3</v>
      </c>
    </row>
    <row r="1761" spans="2:7" x14ac:dyDescent="0.25">
      <c r="B1761" s="10">
        <v>40868</v>
      </c>
      <c r="C1761" s="2">
        <v>4.66</v>
      </c>
      <c r="D1761" s="5">
        <v>8021</v>
      </c>
      <c r="F1761" s="16">
        <f t="shared" si="54"/>
        <v>-4.3121149897330589E-2</v>
      </c>
      <c r="G1761" s="13">
        <f t="shared" si="55"/>
        <v>-3.4788991708884415E-2</v>
      </c>
    </row>
    <row r="1762" spans="2:7" x14ac:dyDescent="0.25">
      <c r="B1762" s="10">
        <v>40869</v>
      </c>
      <c r="C1762" s="2">
        <v>4.6100000000000003</v>
      </c>
      <c r="D1762" s="5">
        <v>7904.9</v>
      </c>
      <c r="F1762" s="16">
        <f t="shared" si="54"/>
        <v>-1.0729613733905541E-2</v>
      </c>
      <c r="G1762" s="13">
        <f t="shared" si="55"/>
        <v>-1.4474504425882105E-2</v>
      </c>
    </row>
    <row r="1763" spans="2:7" x14ac:dyDescent="0.25">
      <c r="B1763" s="10">
        <v>40870</v>
      </c>
      <c r="C1763" s="2">
        <v>4.5599999999999996</v>
      </c>
      <c r="D1763" s="5">
        <v>7739.3</v>
      </c>
      <c r="F1763" s="16">
        <f t="shared" si="54"/>
        <v>-1.0845986984815771E-2</v>
      </c>
      <c r="G1763" s="13">
        <f t="shared" si="55"/>
        <v>-2.0949031613303071E-2</v>
      </c>
    </row>
    <row r="1764" spans="2:7" x14ac:dyDescent="0.25">
      <c r="B1764" s="10">
        <v>40871</v>
      </c>
      <c r="C1764" s="2">
        <v>4.55</v>
      </c>
      <c r="D1764" s="5">
        <v>7721.8</v>
      </c>
      <c r="F1764" s="16">
        <f t="shared" si="54"/>
        <v>-2.1929824561403044E-3</v>
      </c>
      <c r="G1764" s="13">
        <f t="shared" si="55"/>
        <v>-2.2611864122078222E-3</v>
      </c>
    </row>
    <row r="1765" spans="2:7" x14ac:dyDescent="0.25">
      <c r="B1765" s="10">
        <v>40872</v>
      </c>
      <c r="C1765" s="2">
        <v>4.58</v>
      </c>
      <c r="D1765" s="5">
        <v>7763.5</v>
      </c>
      <c r="F1765" s="16">
        <f t="shared" si="54"/>
        <v>6.593406593406648E-3</v>
      </c>
      <c r="G1765" s="13">
        <f t="shared" si="55"/>
        <v>5.4002952679426839E-3</v>
      </c>
    </row>
    <row r="1766" spans="2:7" x14ac:dyDescent="0.25">
      <c r="B1766" s="10">
        <v>40875</v>
      </c>
      <c r="C1766" s="2">
        <v>4.8</v>
      </c>
      <c r="D1766" s="5">
        <v>8119.9</v>
      </c>
      <c r="F1766" s="16">
        <f t="shared" si="54"/>
        <v>4.8034934497816539E-2</v>
      </c>
      <c r="G1766" s="13">
        <f t="shared" si="55"/>
        <v>4.5907129516326355E-2</v>
      </c>
    </row>
    <row r="1767" spans="2:7" x14ac:dyDescent="0.25">
      <c r="B1767" s="10">
        <v>40876</v>
      </c>
      <c r="C1767" s="2">
        <v>4.8</v>
      </c>
      <c r="D1767" s="5">
        <v>8128</v>
      </c>
      <c r="F1767" s="16">
        <f t="shared" si="54"/>
        <v>0</v>
      </c>
      <c r="G1767" s="13">
        <f t="shared" si="55"/>
        <v>9.975492309019032E-4</v>
      </c>
    </row>
    <row r="1768" spans="2:7" x14ac:dyDescent="0.25">
      <c r="B1768" s="10">
        <v>40877</v>
      </c>
      <c r="C1768" s="2">
        <v>4.96</v>
      </c>
      <c r="D1768" s="5">
        <v>8449.5</v>
      </c>
      <c r="F1768" s="16">
        <f t="shared" si="54"/>
        <v>3.3333333333333368E-2</v>
      </c>
      <c r="G1768" s="13">
        <f t="shared" si="55"/>
        <v>3.9554625984251968E-2</v>
      </c>
    </row>
    <row r="1769" spans="2:7" x14ac:dyDescent="0.25">
      <c r="B1769" s="10">
        <v>40878</v>
      </c>
      <c r="C1769" s="2">
        <v>4.97</v>
      </c>
      <c r="D1769" s="5">
        <v>8421</v>
      </c>
      <c r="F1769" s="16">
        <f t="shared" si="54"/>
        <v>2.0161290322580215E-3</v>
      </c>
      <c r="G1769" s="13">
        <f t="shared" si="55"/>
        <v>-3.3729806497425881E-3</v>
      </c>
    </row>
    <row r="1770" spans="2:7" x14ac:dyDescent="0.25">
      <c r="B1770" s="10">
        <v>40879</v>
      </c>
      <c r="C1770" s="2">
        <v>5.0199999999999996</v>
      </c>
      <c r="D1770" s="5">
        <v>8558.6</v>
      </c>
      <c r="F1770" s="16">
        <f t="shared" si="54"/>
        <v>1.0060362173038195E-2</v>
      </c>
      <c r="G1770" s="13">
        <f t="shared" si="55"/>
        <v>1.6340102125638328E-2</v>
      </c>
    </row>
    <row r="1771" spans="2:7" x14ac:dyDescent="0.25">
      <c r="B1771" s="10">
        <v>40882</v>
      </c>
      <c r="C1771" s="2">
        <v>5.0999999999999996</v>
      </c>
      <c r="D1771" s="5">
        <v>8705.7999999999993</v>
      </c>
      <c r="F1771" s="16">
        <f t="shared" si="54"/>
        <v>1.5936254980079698E-2</v>
      </c>
      <c r="G1771" s="13">
        <f t="shared" si="55"/>
        <v>1.7199074615006998E-2</v>
      </c>
    </row>
    <row r="1772" spans="2:7" x14ac:dyDescent="0.25">
      <c r="B1772" s="10">
        <v>40883</v>
      </c>
      <c r="C1772" s="2">
        <v>5.0599999999999996</v>
      </c>
      <c r="D1772" s="5">
        <v>8712.7999999999993</v>
      </c>
      <c r="F1772" s="16">
        <f t="shared" si="54"/>
        <v>-7.8431372549019676E-3</v>
      </c>
      <c r="G1772" s="13">
        <f t="shared" si="55"/>
        <v>8.0406166004273023E-4</v>
      </c>
    </row>
    <row r="1773" spans="2:7" x14ac:dyDescent="0.25">
      <c r="B1773" s="10">
        <v>40884</v>
      </c>
      <c r="C1773" s="2">
        <v>5.03</v>
      </c>
      <c r="D1773" s="5">
        <v>8644.2999999999993</v>
      </c>
      <c r="F1773" s="16">
        <f t="shared" si="54"/>
        <v>-5.9288537549405853E-3</v>
      </c>
      <c r="G1773" s="13">
        <f t="shared" si="55"/>
        <v>-7.8619961436048116E-3</v>
      </c>
    </row>
    <row r="1774" spans="2:7" x14ac:dyDescent="0.25">
      <c r="B1774" s="10">
        <v>40885</v>
      </c>
      <c r="C1774" s="2">
        <v>4.9000000000000004</v>
      </c>
      <c r="D1774" s="5">
        <v>8461.2000000000007</v>
      </c>
      <c r="F1774" s="16">
        <f t="shared" si="54"/>
        <v>-2.5844930417495006E-2</v>
      </c>
      <c r="G1774" s="13">
        <f t="shared" si="55"/>
        <v>-2.1181587867149285E-2</v>
      </c>
    </row>
    <row r="1775" spans="2:7" x14ac:dyDescent="0.25">
      <c r="B1775" s="10">
        <v>40886</v>
      </c>
      <c r="C1775" s="2">
        <v>5.04</v>
      </c>
      <c r="D1775" s="5">
        <v>8649.7000000000007</v>
      </c>
      <c r="F1775" s="16">
        <f t="shared" si="54"/>
        <v>2.8571428571428505E-2</v>
      </c>
      <c r="G1775" s="13">
        <f t="shared" si="55"/>
        <v>2.2278163853826877E-2</v>
      </c>
    </row>
    <row r="1776" spans="2:7" x14ac:dyDescent="0.25">
      <c r="B1776" s="10">
        <v>40889</v>
      </c>
      <c r="C1776" s="2">
        <v>4.87</v>
      </c>
      <c r="D1776" s="5">
        <v>8381</v>
      </c>
      <c r="F1776" s="16">
        <f t="shared" si="54"/>
        <v>-3.3730158730158714E-2</v>
      </c>
      <c r="G1776" s="13">
        <f t="shared" si="55"/>
        <v>-3.1064661202122697E-2</v>
      </c>
    </row>
    <row r="1777" spans="2:7" x14ac:dyDescent="0.25">
      <c r="B1777" s="10">
        <v>40890</v>
      </c>
      <c r="C1777" s="2">
        <v>4.82</v>
      </c>
      <c r="D1777" s="5">
        <v>8327.7999999999993</v>
      </c>
      <c r="F1777" s="16">
        <f t="shared" si="54"/>
        <v>-1.0266940451745343E-2</v>
      </c>
      <c r="G1777" s="13">
        <f t="shared" si="55"/>
        <v>-6.3476912063000508E-3</v>
      </c>
    </row>
    <row r="1778" spans="2:7" x14ac:dyDescent="0.25">
      <c r="B1778" s="10">
        <v>40891</v>
      </c>
      <c r="C1778" s="2">
        <v>4.71</v>
      </c>
      <c r="D1778" s="5">
        <v>8182</v>
      </c>
      <c r="F1778" s="16">
        <f t="shared" si="54"/>
        <v>-2.2821576763485542E-2</v>
      </c>
      <c r="G1778" s="13">
        <f t="shared" si="55"/>
        <v>-1.7507625063041776E-2</v>
      </c>
    </row>
    <row r="1779" spans="2:7" x14ac:dyDescent="0.25">
      <c r="B1779" s="10">
        <v>40892</v>
      </c>
      <c r="C1779" s="2">
        <v>4.75</v>
      </c>
      <c r="D1779" s="5">
        <v>8250.4</v>
      </c>
      <c r="F1779" s="16">
        <f t="shared" si="54"/>
        <v>8.492569002123149E-3</v>
      </c>
      <c r="G1779" s="13">
        <f t="shared" si="55"/>
        <v>8.3598142263504819E-3</v>
      </c>
    </row>
    <row r="1780" spans="2:7" x14ac:dyDescent="0.25">
      <c r="B1780" s="10">
        <v>40893</v>
      </c>
      <c r="C1780" s="2">
        <v>4.7</v>
      </c>
      <c r="D1780" s="5">
        <v>8203.4</v>
      </c>
      <c r="F1780" s="16">
        <f t="shared" si="54"/>
        <v>-1.0526315789473648E-2</v>
      </c>
      <c r="G1780" s="13">
        <f t="shared" si="55"/>
        <v>-5.6966934936487929E-3</v>
      </c>
    </row>
    <row r="1781" spans="2:7" x14ac:dyDescent="0.25">
      <c r="B1781" s="10">
        <v>40896</v>
      </c>
      <c r="C1781" s="2">
        <v>4.72</v>
      </c>
      <c r="D1781" s="5">
        <v>8253</v>
      </c>
      <c r="F1781" s="16">
        <f t="shared" si="54"/>
        <v>4.2553191489360792E-3</v>
      </c>
      <c r="G1781" s="13">
        <f t="shared" si="55"/>
        <v>6.0462734963552143E-3</v>
      </c>
    </row>
    <row r="1782" spans="2:7" x14ac:dyDescent="0.25">
      <c r="B1782" s="10">
        <v>40897</v>
      </c>
      <c r="C1782" s="2">
        <v>4.79</v>
      </c>
      <c r="D1782" s="5">
        <v>8454.4</v>
      </c>
      <c r="F1782" s="16">
        <f t="shared" si="54"/>
        <v>1.4830508474576332E-2</v>
      </c>
      <c r="G1782" s="13">
        <f t="shared" si="55"/>
        <v>2.4403247304010618E-2</v>
      </c>
    </row>
    <row r="1783" spans="2:7" x14ac:dyDescent="0.25">
      <c r="B1783" s="10">
        <v>40898</v>
      </c>
      <c r="C1783" s="2">
        <v>4.75</v>
      </c>
      <c r="D1783" s="5">
        <v>8378.4</v>
      </c>
      <c r="F1783" s="16">
        <f t="shared" si="54"/>
        <v>-8.3507306889352897E-3</v>
      </c>
      <c r="G1783" s="13">
        <f t="shared" si="55"/>
        <v>-8.9894019682059054E-3</v>
      </c>
    </row>
    <row r="1784" spans="2:7" x14ac:dyDescent="0.25">
      <c r="B1784" s="10">
        <v>40899</v>
      </c>
      <c r="C1784" s="2">
        <v>4.8</v>
      </c>
      <c r="D1784" s="5">
        <v>8462.9</v>
      </c>
      <c r="F1784" s="16">
        <f t="shared" si="54"/>
        <v>1.0526315789473648E-2</v>
      </c>
      <c r="G1784" s="13">
        <f t="shared" si="55"/>
        <v>1.0085457843979758E-2</v>
      </c>
    </row>
    <row r="1785" spans="2:7" x14ac:dyDescent="0.25">
      <c r="B1785" s="10">
        <v>40900</v>
      </c>
      <c r="C1785" s="2">
        <v>4.84</v>
      </c>
      <c r="D1785" s="5">
        <v>8542.7000000000007</v>
      </c>
      <c r="F1785" s="16">
        <f t="shared" si="54"/>
        <v>8.3333333333333419E-3</v>
      </c>
      <c r="G1785" s="13">
        <f t="shared" si="55"/>
        <v>9.4293918160442743E-3</v>
      </c>
    </row>
    <row r="1786" spans="2:7" x14ac:dyDescent="0.25">
      <c r="B1786" s="10">
        <v>40904</v>
      </c>
      <c r="C1786" s="2">
        <v>4.83</v>
      </c>
      <c r="D1786" s="5">
        <v>8529.6</v>
      </c>
      <c r="F1786" s="16">
        <f t="shared" si="54"/>
        <v>-2.0661157024792947E-3</v>
      </c>
      <c r="G1786" s="13">
        <f t="shared" si="55"/>
        <v>-1.5334730237513154E-3</v>
      </c>
    </row>
    <row r="1787" spans="2:7" x14ac:dyDescent="0.25">
      <c r="B1787" s="10">
        <v>40905</v>
      </c>
      <c r="C1787" s="2">
        <v>4.7300000000000004</v>
      </c>
      <c r="D1787" s="5">
        <v>8358.4</v>
      </c>
      <c r="F1787" s="16">
        <f t="shared" si="54"/>
        <v>-2.0703933747411935E-2</v>
      </c>
      <c r="G1787" s="13">
        <f t="shared" si="55"/>
        <v>-2.007128118551875E-2</v>
      </c>
    </row>
    <row r="1788" spans="2:7" x14ac:dyDescent="0.25">
      <c r="B1788" s="10">
        <v>40906</v>
      </c>
      <c r="C1788" s="2">
        <v>4.8</v>
      </c>
      <c r="D1788" s="5">
        <v>8487.9</v>
      </c>
      <c r="F1788" s="16">
        <f t="shared" si="54"/>
        <v>1.4799154334037926E-2</v>
      </c>
      <c r="G1788" s="13">
        <f t="shared" si="55"/>
        <v>1.5493395865237366E-2</v>
      </c>
    </row>
    <row r="1789" spans="2:7" x14ac:dyDescent="0.25">
      <c r="B1789" s="10">
        <v>40907</v>
      </c>
      <c r="C1789" s="2">
        <v>4.84</v>
      </c>
      <c r="D1789" s="5">
        <v>8566.2999999999993</v>
      </c>
      <c r="F1789" s="16">
        <f t="shared" si="54"/>
        <v>8.3333333333333419E-3</v>
      </c>
      <c r="G1789" s="13">
        <f t="shared" si="55"/>
        <v>9.2366780946994704E-3</v>
      </c>
    </row>
    <row r="1790" spans="2:7" x14ac:dyDescent="0.25">
      <c r="B1790" s="10">
        <v>40910</v>
      </c>
      <c r="C1790" s="2">
        <v>4.96</v>
      </c>
      <c r="D1790" s="5">
        <v>8723.7999999999993</v>
      </c>
      <c r="F1790" s="16">
        <f t="shared" si="54"/>
        <v>2.4793388429752088E-2</v>
      </c>
      <c r="G1790" s="13">
        <f t="shared" si="55"/>
        <v>1.8386000957239416E-2</v>
      </c>
    </row>
    <row r="1791" spans="2:7" x14ac:dyDescent="0.25">
      <c r="B1791" s="10">
        <v>40911</v>
      </c>
      <c r="C1791" s="2">
        <v>4.83</v>
      </c>
      <c r="D1791" s="5">
        <v>8732.4</v>
      </c>
      <c r="F1791" s="16">
        <f t="shared" si="54"/>
        <v>-2.6209677419354819E-2</v>
      </c>
      <c r="G1791" s="13">
        <f t="shared" si="55"/>
        <v>9.8580893647267991E-4</v>
      </c>
    </row>
    <row r="1792" spans="2:7" x14ac:dyDescent="0.25">
      <c r="B1792" s="10">
        <v>40912</v>
      </c>
      <c r="C1792" s="2">
        <v>4.72</v>
      </c>
      <c r="D1792" s="5">
        <v>8581.7999999999993</v>
      </c>
      <c r="F1792" s="16">
        <f t="shared" si="54"/>
        <v>-2.2774327122153274E-2</v>
      </c>
      <c r="G1792" s="13">
        <f t="shared" si="55"/>
        <v>-1.7246117905730426E-2</v>
      </c>
    </row>
    <row r="1793" spans="2:7" x14ac:dyDescent="0.25">
      <c r="B1793" s="10">
        <v>40913</v>
      </c>
      <c r="C1793" s="2">
        <v>4.62</v>
      </c>
      <c r="D1793" s="5">
        <v>8329.6</v>
      </c>
      <c r="F1793" s="16">
        <f t="shared" si="54"/>
        <v>-2.1186440677966028E-2</v>
      </c>
      <c r="G1793" s="13">
        <f t="shared" si="55"/>
        <v>-2.9387774126639975E-2</v>
      </c>
    </row>
    <row r="1794" spans="2:7" x14ac:dyDescent="0.25">
      <c r="B1794" s="10">
        <v>40914</v>
      </c>
      <c r="C1794" s="2">
        <v>4.59</v>
      </c>
      <c r="D1794" s="5">
        <v>8289.1</v>
      </c>
      <c r="F1794" s="16">
        <f t="shared" si="54"/>
        <v>-6.4935064935065468E-3</v>
      </c>
      <c r="G1794" s="13">
        <f t="shared" si="55"/>
        <v>-4.8621782558586242E-3</v>
      </c>
    </row>
    <row r="1795" spans="2:7" x14ac:dyDescent="0.25">
      <c r="B1795" s="10">
        <v>40917</v>
      </c>
      <c r="C1795" s="2">
        <v>4.57</v>
      </c>
      <c r="D1795" s="5">
        <v>8278.9</v>
      </c>
      <c r="F1795" s="16">
        <f t="shared" si="54"/>
        <v>-4.3572984749454414E-3</v>
      </c>
      <c r="G1795" s="13">
        <f t="shared" si="55"/>
        <v>-1.230531662062314E-3</v>
      </c>
    </row>
    <row r="1796" spans="2:7" x14ac:dyDescent="0.25">
      <c r="B1796" s="10">
        <v>40918</v>
      </c>
      <c r="C1796" s="2">
        <v>4.6900000000000004</v>
      </c>
      <c r="D1796" s="5">
        <v>8472.9</v>
      </c>
      <c r="F1796" s="16">
        <f t="shared" si="54"/>
        <v>2.6258205689277923E-2</v>
      </c>
      <c r="G1796" s="13">
        <f t="shared" si="55"/>
        <v>2.3433064779137328E-2</v>
      </c>
    </row>
    <row r="1797" spans="2:7" x14ac:dyDescent="0.25">
      <c r="B1797" s="10">
        <v>40919</v>
      </c>
      <c r="C1797" s="2">
        <v>4.6900000000000004</v>
      </c>
      <c r="D1797" s="5">
        <v>8426.7999999999993</v>
      </c>
      <c r="F1797" s="16">
        <f t="shared" si="54"/>
        <v>0</v>
      </c>
      <c r="G1797" s="13">
        <f t="shared" si="55"/>
        <v>-5.4408762053134545E-3</v>
      </c>
    </row>
    <row r="1798" spans="2:7" x14ac:dyDescent="0.25">
      <c r="B1798" s="10">
        <v>40920</v>
      </c>
      <c r="C1798" s="2">
        <v>4.66</v>
      </c>
      <c r="D1798" s="5">
        <v>8427</v>
      </c>
      <c r="F1798" s="16">
        <f t="shared" si="54"/>
        <v>-6.3965884861407777E-3</v>
      </c>
      <c r="G1798" s="13">
        <f t="shared" si="55"/>
        <v>2.3733801680439506E-5</v>
      </c>
    </row>
    <row r="1799" spans="2:7" x14ac:dyDescent="0.25">
      <c r="B1799" s="10">
        <v>40921</v>
      </c>
      <c r="C1799" s="2">
        <v>4.67</v>
      </c>
      <c r="D1799" s="5">
        <v>8450.6</v>
      </c>
      <c r="F1799" s="16">
        <f t="shared" si="54"/>
        <v>2.1459227467810699E-3</v>
      </c>
      <c r="G1799" s="13">
        <f t="shared" si="55"/>
        <v>2.8005221312448515E-3</v>
      </c>
    </row>
    <row r="1800" spans="2:7" x14ac:dyDescent="0.25">
      <c r="B1800" s="10">
        <v>40924</v>
      </c>
      <c r="C1800" s="2">
        <v>4.67</v>
      </c>
      <c r="D1800" s="5">
        <v>8449.6</v>
      </c>
      <c r="F1800" s="16">
        <f t="shared" ref="F1800:F1863" si="56">(C1800-C1799)/C1799</f>
        <v>0</v>
      </c>
      <c r="G1800" s="13">
        <f t="shared" ref="G1800:G1863" si="57">(D1800-D1799)/D1799</f>
        <v>-1.1833479279577781E-4</v>
      </c>
    </row>
    <row r="1801" spans="2:7" x14ac:dyDescent="0.25">
      <c r="B1801" s="10">
        <v>40925</v>
      </c>
      <c r="C1801" s="2">
        <v>4.6900000000000004</v>
      </c>
      <c r="D1801" s="5">
        <v>8535.2999999999993</v>
      </c>
      <c r="F1801" s="16">
        <f t="shared" si="56"/>
        <v>4.2826552462527758E-3</v>
      </c>
      <c r="G1801" s="13">
        <f t="shared" si="57"/>
        <v>1.0142491952281635E-2</v>
      </c>
    </row>
    <row r="1802" spans="2:7" x14ac:dyDescent="0.25">
      <c r="B1802" s="10">
        <v>40926</v>
      </c>
      <c r="C1802" s="2">
        <v>4.57</v>
      </c>
      <c r="D1802" s="5">
        <v>8420.7000000000007</v>
      </c>
      <c r="F1802" s="16">
        <f t="shared" si="56"/>
        <v>-2.558635394456292E-2</v>
      </c>
      <c r="G1802" s="13">
        <f t="shared" si="57"/>
        <v>-1.3426593089873649E-2</v>
      </c>
    </row>
    <row r="1803" spans="2:7" x14ac:dyDescent="0.25">
      <c r="B1803" s="10">
        <v>40927</v>
      </c>
      <c r="C1803" s="2">
        <v>4.63</v>
      </c>
      <c r="D1803" s="5">
        <v>8603.7999999999993</v>
      </c>
      <c r="F1803" s="16">
        <f t="shared" si="56"/>
        <v>1.3129102844638864E-2</v>
      </c>
      <c r="G1803" s="13">
        <f t="shared" si="57"/>
        <v>2.1744035531487706E-2</v>
      </c>
    </row>
    <row r="1804" spans="2:7" x14ac:dyDescent="0.25">
      <c r="B1804" s="10">
        <v>40928</v>
      </c>
      <c r="C1804" s="2">
        <v>4.5599999999999996</v>
      </c>
      <c r="D1804" s="5">
        <v>8561.9</v>
      </c>
      <c r="F1804" s="16">
        <f t="shared" si="56"/>
        <v>-1.511879049676032E-2</v>
      </c>
      <c r="G1804" s="13">
        <f t="shared" si="57"/>
        <v>-4.8699411887770105E-3</v>
      </c>
    </row>
    <row r="1805" spans="2:7" x14ac:dyDescent="0.25">
      <c r="B1805" s="10">
        <v>40931</v>
      </c>
      <c r="C1805" s="2">
        <v>4.53</v>
      </c>
      <c r="D1805" s="5">
        <v>8619.6</v>
      </c>
      <c r="F1805" s="16">
        <f t="shared" si="56"/>
        <v>-6.5789473684209126E-3</v>
      </c>
      <c r="G1805" s="13">
        <f t="shared" si="57"/>
        <v>6.7391583643818228E-3</v>
      </c>
    </row>
    <row r="1806" spans="2:7" x14ac:dyDescent="0.25">
      <c r="B1806" s="10">
        <v>40932</v>
      </c>
      <c r="C1806" s="2">
        <v>4.53</v>
      </c>
      <c r="D1806" s="5">
        <v>8591.4</v>
      </c>
      <c r="F1806" s="16">
        <f t="shared" si="56"/>
        <v>0</v>
      </c>
      <c r="G1806" s="13">
        <f t="shared" si="57"/>
        <v>-3.2716135319505227E-3</v>
      </c>
    </row>
    <row r="1807" spans="2:7" x14ac:dyDescent="0.25">
      <c r="B1807" s="10">
        <v>40933</v>
      </c>
      <c r="C1807" s="2">
        <v>4.46</v>
      </c>
      <c r="D1807" s="5">
        <v>8555.4</v>
      </c>
      <c r="F1807" s="16">
        <f t="shared" si="56"/>
        <v>-1.545253863134664E-2</v>
      </c>
      <c r="G1807" s="13">
        <f t="shared" si="57"/>
        <v>-4.1902367483762836E-3</v>
      </c>
    </row>
    <row r="1808" spans="2:7" x14ac:dyDescent="0.25">
      <c r="B1808" s="10">
        <v>40934</v>
      </c>
      <c r="C1808" s="2">
        <v>4.5999999999999996</v>
      </c>
      <c r="D1808" s="5">
        <v>8713.7999999999993</v>
      </c>
      <c r="F1808" s="16">
        <f t="shared" si="56"/>
        <v>3.1390134529147913E-2</v>
      </c>
      <c r="G1808" s="13">
        <f t="shared" si="57"/>
        <v>1.8514622343782833E-2</v>
      </c>
    </row>
    <row r="1809" spans="2:7" x14ac:dyDescent="0.25">
      <c r="B1809" s="10">
        <v>40935</v>
      </c>
      <c r="C1809" s="2">
        <v>4.55</v>
      </c>
      <c r="D1809" s="5">
        <v>8657.2999999999993</v>
      </c>
      <c r="F1809" s="16">
        <f t="shared" si="56"/>
        <v>-1.0869565217391266E-2</v>
      </c>
      <c r="G1809" s="13">
        <f t="shared" si="57"/>
        <v>-6.4839679588698388E-3</v>
      </c>
    </row>
    <row r="1810" spans="2:7" x14ac:dyDescent="0.25">
      <c r="B1810" s="10">
        <v>40938</v>
      </c>
      <c r="C1810" s="2">
        <v>4.5</v>
      </c>
      <c r="D1810" s="5">
        <v>8517</v>
      </c>
      <c r="F1810" s="16">
        <f t="shared" si="56"/>
        <v>-1.098901098901095E-2</v>
      </c>
      <c r="G1810" s="13">
        <f t="shared" si="57"/>
        <v>-1.6205976459173099E-2</v>
      </c>
    </row>
    <row r="1811" spans="2:7" x14ac:dyDescent="0.25">
      <c r="B1811" s="10">
        <v>40939</v>
      </c>
      <c r="C1811" s="2">
        <v>4.5</v>
      </c>
      <c r="D1811" s="5">
        <v>8509.2000000000007</v>
      </c>
      <c r="F1811" s="16">
        <f t="shared" si="56"/>
        <v>0</v>
      </c>
      <c r="G1811" s="13">
        <f t="shared" si="57"/>
        <v>-9.1581542796750882E-4</v>
      </c>
    </row>
    <row r="1812" spans="2:7" x14ac:dyDescent="0.25">
      <c r="B1812" s="10">
        <v>40940</v>
      </c>
      <c r="C1812" s="2">
        <v>4.5999999999999996</v>
      </c>
      <c r="D1812" s="5">
        <v>8696.6</v>
      </c>
      <c r="F1812" s="16">
        <f t="shared" si="56"/>
        <v>2.2222222222222143E-2</v>
      </c>
      <c r="G1812" s="13">
        <f t="shared" si="57"/>
        <v>2.2023221924505197E-2</v>
      </c>
    </row>
    <row r="1813" spans="2:7" x14ac:dyDescent="0.25">
      <c r="B1813" s="10">
        <v>40941</v>
      </c>
      <c r="C1813" s="2">
        <v>4.62</v>
      </c>
      <c r="D1813" s="5">
        <v>8772.2999999999993</v>
      </c>
      <c r="F1813" s="16">
        <f t="shared" si="56"/>
        <v>4.3478260869566224E-3</v>
      </c>
      <c r="G1813" s="13">
        <f t="shared" si="57"/>
        <v>8.7045512039186472E-3</v>
      </c>
    </row>
    <row r="1814" spans="2:7" x14ac:dyDescent="0.25">
      <c r="B1814" s="10">
        <v>40942</v>
      </c>
      <c r="C1814" s="2">
        <v>4.67</v>
      </c>
      <c r="D1814" s="5">
        <v>8861.2000000000007</v>
      </c>
      <c r="F1814" s="16">
        <f t="shared" si="56"/>
        <v>1.0822510822510784E-2</v>
      </c>
      <c r="G1814" s="13">
        <f t="shared" si="57"/>
        <v>1.0134172337927506E-2</v>
      </c>
    </row>
    <row r="1815" spans="2:7" x14ac:dyDescent="0.25">
      <c r="B1815" s="10">
        <v>40945</v>
      </c>
      <c r="C1815" s="2">
        <v>4.6900000000000004</v>
      </c>
      <c r="D1815" s="5">
        <v>8835.2999999999993</v>
      </c>
      <c r="F1815" s="16">
        <f t="shared" si="56"/>
        <v>4.2826552462527758E-3</v>
      </c>
      <c r="G1815" s="13">
        <f t="shared" si="57"/>
        <v>-2.9228546923668864E-3</v>
      </c>
    </row>
    <row r="1816" spans="2:7" x14ac:dyDescent="0.25">
      <c r="B1816" s="10">
        <v>40946</v>
      </c>
      <c r="C1816" s="2">
        <v>4.6900000000000004</v>
      </c>
      <c r="D1816" s="5">
        <v>8846.9</v>
      </c>
      <c r="F1816" s="16">
        <f t="shared" si="56"/>
        <v>0</v>
      </c>
      <c r="G1816" s="13">
        <f t="shared" si="57"/>
        <v>1.3129152377395635E-3</v>
      </c>
    </row>
    <row r="1817" spans="2:7" x14ac:dyDescent="0.25">
      <c r="B1817" s="10">
        <v>40947</v>
      </c>
      <c r="C1817" s="2">
        <v>4.7</v>
      </c>
      <c r="D1817" s="5">
        <v>8849.2999999999993</v>
      </c>
      <c r="F1817" s="16">
        <f t="shared" si="56"/>
        <v>2.1321961620468627E-3</v>
      </c>
      <c r="G1817" s="13">
        <f t="shared" si="57"/>
        <v>2.7128146582414592E-4</v>
      </c>
    </row>
    <row r="1818" spans="2:7" x14ac:dyDescent="0.25">
      <c r="B1818" s="10">
        <v>40948</v>
      </c>
      <c r="C1818" s="2">
        <v>4.7300000000000004</v>
      </c>
      <c r="D1818" s="5">
        <v>8902.1</v>
      </c>
      <c r="F1818" s="16">
        <f t="shared" si="56"/>
        <v>6.3829787234043079E-3</v>
      </c>
      <c r="G1818" s="13">
        <f t="shared" si="57"/>
        <v>5.9665736272926781E-3</v>
      </c>
    </row>
    <row r="1819" spans="2:7" x14ac:dyDescent="0.25">
      <c r="B1819" s="10">
        <v>40949</v>
      </c>
      <c r="C1819" s="2">
        <v>4.67</v>
      </c>
      <c r="D1819" s="5">
        <v>8797.1</v>
      </c>
      <c r="F1819" s="16">
        <f t="shared" si="56"/>
        <v>-1.2684989429175579E-2</v>
      </c>
      <c r="G1819" s="13">
        <f t="shared" si="57"/>
        <v>-1.1794969726244369E-2</v>
      </c>
    </row>
    <row r="1820" spans="2:7" x14ac:dyDescent="0.25">
      <c r="B1820" s="10">
        <v>40952</v>
      </c>
      <c r="C1820" s="2">
        <v>4.6500000000000004</v>
      </c>
      <c r="D1820" s="5">
        <v>8788.2999999999993</v>
      </c>
      <c r="F1820" s="16">
        <f t="shared" si="56"/>
        <v>-4.2826552462525858E-3</v>
      </c>
      <c r="G1820" s="13">
        <f t="shared" si="57"/>
        <v>-1.0003296540906767E-3</v>
      </c>
    </row>
    <row r="1821" spans="2:7" x14ac:dyDescent="0.25">
      <c r="B1821" s="10">
        <v>40953</v>
      </c>
      <c r="C1821" s="2">
        <v>4.6900000000000004</v>
      </c>
      <c r="D1821" s="5">
        <v>8771.9</v>
      </c>
      <c r="F1821" s="16">
        <f t="shared" si="56"/>
        <v>8.6021505376344155E-3</v>
      </c>
      <c r="G1821" s="13">
        <f t="shared" si="57"/>
        <v>-1.8661174516117608E-3</v>
      </c>
    </row>
    <row r="1822" spans="2:7" x14ac:dyDescent="0.25">
      <c r="B1822" s="10">
        <v>40954</v>
      </c>
      <c r="C1822" s="2">
        <v>4.66</v>
      </c>
      <c r="D1822" s="5">
        <v>8741.6</v>
      </c>
      <c r="F1822" s="16">
        <f t="shared" si="56"/>
        <v>-6.3965884861407777E-3</v>
      </c>
      <c r="G1822" s="13">
        <f t="shared" si="57"/>
        <v>-3.4542117443198479E-3</v>
      </c>
    </row>
    <row r="1823" spans="2:7" x14ac:dyDescent="0.25">
      <c r="B1823" s="10">
        <v>40955</v>
      </c>
      <c r="C1823" s="2">
        <v>4.62</v>
      </c>
      <c r="D1823" s="5">
        <v>8558.1</v>
      </c>
      <c r="F1823" s="16">
        <f t="shared" si="56"/>
        <v>-8.5836909871244704E-3</v>
      </c>
      <c r="G1823" s="13">
        <f t="shared" si="57"/>
        <v>-2.099158048869772E-2</v>
      </c>
    </row>
    <row r="1824" spans="2:7" x14ac:dyDescent="0.25">
      <c r="B1824" s="10">
        <v>40956</v>
      </c>
      <c r="C1824" s="2">
        <v>4.66</v>
      </c>
      <c r="D1824" s="5">
        <v>8657</v>
      </c>
      <c r="F1824" s="16">
        <f t="shared" si="56"/>
        <v>8.6580086580086649E-3</v>
      </c>
      <c r="G1824" s="13">
        <f t="shared" si="57"/>
        <v>1.1556303385097116E-2</v>
      </c>
    </row>
    <row r="1825" spans="2:7" x14ac:dyDescent="0.25">
      <c r="B1825" s="10">
        <v>40959</v>
      </c>
      <c r="C1825" s="2">
        <v>4.75</v>
      </c>
      <c r="D1825" s="5">
        <v>8818.1</v>
      </c>
      <c r="F1825" s="16">
        <f t="shared" si="56"/>
        <v>1.9313304721030013E-2</v>
      </c>
      <c r="G1825" s="13">
        <f t="shared" si="57"/>
        <v>1.8609217973894001E-2</v>
      </c>
    </row>
    <row r="1826" spans="2:7" x14ac:dyDescent="0.25">
      <c r="B1826" s="10">
        <v>40960</v>
      </c>
      <c r="C1826" s="2">
        <v>4.7300000000000004</v>
      </c>
      <c r="D1826" s="5">
        <v>8767.1</v>
      </c>
      <c r="F1826" s="16">
        <f t="shared" si="56"/>
        <v>-4.2105263157893843E-3</v>
      </c>
      <c r="G1826" s="13">
        <f t="shared" si="57"/>
        <v>-5.7835588165251013E-3</v>
      </c>
    </row>
    <row r="1827" spans="2:7" x14ac:dyDescent="0.25">
      <c r="B1827" s="10">
        <v>40961</v>
      </c>
      <c r="C1827" s="2">
        <v>4.67</v>
      </c>
      <c r="D1827" s="5">
        <v>8657</v>
      </c>
      <c r="F1827" s="16">
        <f t="shared" si="56"/>
        <v>-1.2684989429175579E-2</v>
      </c>
      <c r="G1827" s="13">
        <f t="shared" si="57"/>
        <v>-1.2558314608023218E-2</v>
      </c>
    </row>
    <row r="1828" spans="2:7" x14ac:dyDescent="0.25">
      <c r="B1828" s="10">
        <v>40962</v>
      </c>
      <c r="C1828" s="2">
        <v>4.53</v>
      </c>
      <c r="D1828" s="5">
        <v>8527.7000000000007</v>
      </c>
      <c r="F1828" s="16">
        <f t="shared" si="56"/>
        <v>-2.9978586723768668E-2</v>
      </c>
      <c r="G1828" s="13">
        <f t="shared" si="57"/>
        <v>-1.493589003118855E-2</v>
      </c>
    </row>
    <row r="1829" spans="2:7" x14ac:dyDescent="0.25">
      <c r="B1829" s="10">
        <v>40963</v>
      </c>
      <c r="C1829" s="2">
        <v>4.51</v>
      </c>
      <c r="D1829" s="5">
        <v>8527.7000000000007</v>
      </c>
      <c r="F1829" s="16">
        <f t="shared" si="56"/>
        <v>-4.4150110375276953E-3</v>
      </c>
      <c r="G1829" s="13">
        <f t="shared" si="57"/>
        <v>0</v>
      </c>
    </row>
    <row r="1830" spans="2:7" x14ac:dyDescent="0.25">
      <c r="B1830" s="10">
        <v>40966</v>
      </c>
      <c r="C1830" s="2">
        <v>4.4800000000000004</v>
      </c>
      <c r="D1830" s="5">
        <v>8537.2000000000007</v>
      </c>
      <c r="F1830" s="16">
        <f t="shared" si="56"/>
        <v>-6.6518847006650471E-3</v>
      </c>
      <c r="G1830" s="13">
        <f t="shared" si="57"/>
        <v>1.1140166750706519E-3</v>
      </c>
    </row>
    <row r="1831" spans="2:7" x14ac:dyDescent="0.25">
      <c r="B1831" s="10">
        <v>40967</v>
      </c>
      <c r="C1831" s="2">
        <v>4.4800000000000004</v>
      </c>
      <c r="D1831" s="5">
        <v>8526.7000000000007</v>
      </c>
      <c r="F1831" s="16">
        <f t="shared" si="56"/>
        <v>0</v>
      </c>
      <c r="G1831" s="13">
        <f t="shared" si="57"/>
        <v>-1.2299114463758607E-3</v>
      </c>
    </row>
    <row r="1832" spans="2:7" x14ac:dyDescent="0.25">
      <c r="B1832" s="10">
        <v>40968</v>
      </c>
      <c r="C1832" s="2">
        <v>4.4400000000000004</v>
      </c>
      <c r="D1832" s="5">
        <v>8465.9</v>
      </c>
      <c r="F1832" s="16">
        <f t="shared" si="56"/>
        <v>-8.928571428571435E-3</v>
      </c>
      <c r="G1832" s="13">
        <f t="shared" si="57"/>
        <v>-7.1305428829442907E-3</v>
      </c>
    </row>
    <row r="1833" spans="2:7" x14ac:dyDescent="0.25">
      <c r="B1833" s="10">
        <v>40969</v>
      </c>
      <c r="C1833" s="2">
        <v>4.5</v>
      </c>
      <c r="D1833" s="5">
        <v>8547.7000000000007</v>
      </c>
      <c r="F1833" s="16">
        <f t="shared" si="56"/>
        <v>1.3513513513513424E-2</v>
      </c>
      <c r="G1833" s="13">
        <f t="shared" si="57"/>
        <v>9.6622922548106043E-3</v>
      </c>
    </row>
    <row r="1834" spans="2:7" x14ac:dyDescent="0.25">
      <c r="B1834" s="10">
        <v>40970</v>
      </c>
      <c r="C1834" s="2">
        <v>4.51</v>
      </c>
      <c r="D1834" s="5">
        <v>8563.4</v>
      </c>
      <c r="F1834" s="16">
        <f t="shared" si="56"/>
        <v>2.2222222222221749E-3</v>
      </c>
      <c r="G1834" s="13">
        <f t="shared" si="57"/>
        <v>1.8367514068110611E-3</v>
      </c>
    </row>
    <row r="1835" spans="2:7" x14ac:dyDescent="0.25">
      <c r="B1835" s="10">
        <v>40973</v>
      </c>
      <c r="C1835" s="2">
        <v>4.4800000000000004</v>
      </c>
      <c r="D1835" s="5">
        <v>8453.5</v>
      </c>
      <c r="F1835" s="16">
        <f t="shared" si="56"/>
        <v>-6.6518847006650471E-3</v>
      </c>
      <c r="G1835" s="13">
        <f t="shared" si="57"/>
        <v>-1.283368755400888E-2</v>
      </c>
    </row>
    <row r="1836" spans="2:7" x14ac:dyDescent="0.25">
      <c r="B1836" s="10">
        <v>40974</v>
      </c>
      <c r="C1836" s="2">
        <v>4.37</v>
      </c>
      <c r="D1836" s="5">
        <v>8166.6</v>
      </c>
      <c r="F1836" s="16">
        <f t="shared" si="56"/>
        <v>-2.4553571428571497E-2</v>
      </c>
      <c r="G1836" s="13">
        <f t="shared" si="57"/>
        <v>-3.393860531140943E-2</v>
      </c>
    </row>
    <row r="1837" spans="2:7" x14ac:dyDescent="0.25">
      <c r="B1837" s="10">
        <v>40975</v>
      </c>
      <c r="C1837" s="2">
        <v>4.34</v>
      </c>
      <c r="D1837" s="5">
        <v>8161.8</v>
      </c>
      <c r="F1837" s="16">
        <f t="shared" si="56"/>
        <v>-6.8649885583524596E-3</v>
      </c>
      <c r="G1837" s="13">
        <f t="shared" si="57"/>
        <v>-5.8775990008083927E-4</v>
      </c>
    </row>
    <row r="1838" spans="2:7" x14ac:dyDescent="0.25">
      <c r="B1838" s="10">
        <v>40976</v>
      </c>
      <c r="C1838" s="2">
        <v>4.3600000000000003</v>
      </c>
      <c r="D1838" s="5">
        <v>8307.4</v>
      </c>
      <c r="F1838" s="16">
        <f t="shared" si="56"/>
        <v>4.6082949308756827E-3</v>
      </c>
      <c r="G1838" s="13">
        <f t="shared" si="57"/>
        <v>1.7839202136783486E-2</v>
      </c>
    </row>
    <row r="1839" spans="2:7" x14ac:dyDescent="0.25">
      <c r="B1839" s="10">
        <v>40977</v>
      </c>
      <c r="C1839" s="2">
        <v>4.3600000000000003</v>
      </c>
      <c r="D1839" s="5">
        <v>8282.7000000000007</v>
      </c>
      <c r="F1839" s="16">
        <f t="shared" si="56"/>
        <v>0</v>
      </c>
      <c r="G1839" s="13">
        <f t="shared" si="57"/>
        <v>-2.9732527625970714E-3</v>
      </c>
    </row>
    <row r="1840" spans="2:7" x14ac:dyDescent="0.25">
      <c r="B1840" s="10">
        <v>40980</v>
      </c>
      <c r="C1840" s="2">
        <v>4.29</v>
      </c>
      <c r="D1840" s="5">
        <v>8180.2</v>
      </c>
      <c r="F1840" s="16">
        <f t="shared" si="56"/>
        <v>-1.6055045871559696E-2</v>
      </c>
      <c r="G1840" s="13">
        <f t="shared" si="57"/>
        <v>-1.2375191664553939E-2</v>
      </c>
    </row>
    <row r="1841" spans="2:7" x14ac:dyDescent="0.25">
      <c r="B1841" s="10">
        <v>40981</v>
      </c>
      <c r="C1841" s="2">
        <v>4.4000000000000004</v>
      </c>
      <c r="D1841" s="5">
        <v>8376.7999999999993</v>
      </c>
      <c r="F1841" s="16">
        <f t="shared" si="56"/>
        <v>2.5641025641025716E-2</v>
      </c>
      <c r="G1841" s="13">
        <f t="shared" si="57"/>
        <v>2.4033642209236872E-2</v>
      </c>
    </row>
    <row r="1842" spans="2:7" x14ac:dyDescent="0.25">
      <c r="B1842" s="10">
        <v>40982</v>
      </c>
      <c r="C1842" s="2">
        <v>4.4000000000000004</v>
      </c>
      <c r="D1842" s="5">
        <v>8391.1</v>
      </c>
      <c r="F1842" s="16">
        <f t="shared" si="56"/>
        <v>0</v>
      </c>
      <c r="G1842" s="13">
        <f t="shared" si="57"/>
        <v>1.7070957883680035E-3</v>
      </c>
    </row>
    <row r="1843" spans="2:7" x14ac:dyDescent="0.25">
      <c r="B1843" s="10">
        <v>40983</v>
      </c>
      <c r="C1843" s="2">
        <v>4.43</v>
      </c>
      <c r="D1843" s="5">
        <v>8426.7000000000007</v>
      </c>
      <c r="F1843" s="16">
        <f t="shared" si="56"/>
        <v>6.8181818181816721E-3</v>
      </c>
      <c r="G1843" s="13">
        <f t="shared" si="57"/>
        <v>4.2425903635995715E-3</v>
      </c>
    </row>
    <row r="1844" spans="2:7" x14ac:dyDescent="0.25">
      <c r="B1844" s="10">
        <v>40984</v>
      </c>
      <c r="C1844" s="2">
        <v>4.53</v>
      </c>
      <c r="D1844" s="5">
        <v>8486.2999999999993</v>
      </c>
      <c r="F1844" s="16">
        <f t="shared" si="56"/>
        <v>2.2573363431151364E-2</v>
      </c>
      <c r="G1844" s="13">
        <f t="shared" si="57"/>
        <v>7.0727568324490658E-3</v>
      </c>
    </row>
    <row r="1845" spans="2:7" x14ac:dyDescent="0.25">
      <c r="B1845" s="10">
        <v>40987</v>
      </c>
      <c r="C1845" s="2">
        <v>4.5999999999999996</v>
      </c>
      <c r="D1845" s="5">
        <v>8591.7999999999993</v>
      </c>
      <c r="F1845" s="16">
        <f t="shared" si="56"/>
        <v>1.5452538631346444E-2</v>
      </c>
      <c r="G1845" s="13">
        <f t="shared" si="57"/>
        <v>1.2431801845327176E-2</v>
      </c>
    </row>
    <row r="1846" spans="2:7" x14ac:dyDescent="0.25">
      <c r="B1846" s="10">
        <v>40988</v>
      </c>
      <c r="C1846" s="2">
        <v>4.59</v>
      </c>
      <c r="D1846" s="5">
        <v>8567.5</v>
      </c>
      <c r="F1846" s="16">
        <f t="shared" si="56"/>
        <v>-2.1739130434782145E-3</v>
      </c>
      <c r="G1846" s="13">
        <f t="shared" si="57"/>
        <v>-2.8282781256546096E-3</v>
      </c>
    </row>
    <row r="1847" spans="2:7" x14ac:dyDescent="0.25">
      <c r="B1847" s="10">
        <v>40989</v>
      </c>
      <c r="C1847" s="2">
        <v>4.53</v>
      </c>
      <c r="D1847" s="5">
        <v>8490.9</v>
      </c>
      <c r="F1847" s="16">
        <f t="shared" si="56"/>
        <v>-1.3071895424836517E-2</v>
      </c>
      <c r="G1847" s="13">
        <f t="shared" si="57"/>
        <v>-8.940764517070366E-3</v>
      </c>
    </row>
    <row r="1848" spans="2:7" x14ac:dyDescent="0.25">
      <c r="B1848" s="10">
        <v>40990</v>
      </c>
      <c r="C1848" s="2">
        <v>4.4800000000000004</v>
      </c>
      <c r="D1848" s="5">
        <v>8353.6</v>
      </c>
      <c r="F1848" s="16">
        <f t="shared" si="56"/>
        <v>-1.1037527593818946E-2</v>
      </c>
      <c r="G1848" s="13">
        <f t="shared" si="57"/>
        <v>-1.617025285894302E-2</v>
      </c>
    </row>
    <row r="1849" spans="2:7" x14ac:dyDescent="0.25">
      <c r="B1849" s="10">
        <v>40991</v>
      </c>
      <c r="C1849" s="2">
        <v>4.42</v>
      </c>
      <c r="D1849" s="5">
        <v>8281.7999999999993</v>
      </c>
      <c r="F1849" s="16">
        <f t="shared" si="56"/>
        <v>-1.3392857142857253E-2</v>
      </c>
      <c r="G1849" s="13">
        <f t="shared" si="57"/>
        <v>-8.5950967247655011E-3</v>
      </c>
    </row>
    <row r="1850" spans="2:7" x14ac:dyDescent="0.25">
      <c r="B1850" s="10">
        <v>40994</v>
      </c>
      <c r="C1850" s="2">
        <v>4.3499999999999996</v>
      </c>
      <c r="D1850" s="5">
        <v>8224.7000000000007</v>
      </c>
      <c r="F1850" s="16">
        <f t="shared" si="56"/>
        <v>-1.5837104072398255E-2</v>
      </c>
      <c r="G1850" s="13">
        <f t="shared" si="57"/>
        <v>-6.894636431693418E-3</v>
      </c>
    </row>
    <row r="1851" spans="2:7" x14ac:dyDescent="0.25">
      <c r="B1851" s="10">
        <v>40995</v>
      </c>
      <c r="C1851" s="2">
        <v>4.32</v>
      </c>
      <c r="D1851" s="5">
        <v>8140.3</v>
      </c>
      <c r="F1851" s="16">
        <f t="shared" si="56"/>
        <v>-6.8965517241377844E-3</v>
      </c>
      <c r="G1851" s="13">
        <f t="shared" si="57"/>
        <v>-1.0261772465865081E-2</v>
      </c>
    </row>
    <row r="1852" spans="2:7" x14ac:dyDescent="0.25">
      <c r="B1852" s="10">
        <v>40996</v>
      </c>
      <c r="C1852" s="2">
        <v>4.2300000000000004</v>
      </c>
      <c r="D1852" s="5">
        <v>7980.8</v>
      </c>
      <c r="F1852" s="16">
        <f t="shared" si="56"/>
        <v>-2.0833333333333297E-2</v>
      </c>
      <c r="G1852" s="13">
        <f t="shared" si="57"/>
        <v>-1.9593872461702886E-2</v>
      </c>
    </row>
    <row r="1853" spans="2:7" x14ac:dyDescent="0.25">
      <c r="B1853" s="10">
        <v>40997</v>
      </c>
      <c r="C1853" s="2">
        <v>4.18</v>
      </c>
      <c r="D1853" s="5">
        <v>7911</v>
      </c>
      <c r="F1853" s="16">
        <f t="shared" si="56"/>
        <v>-1.1820330969267306E-2</v>
      </c>
      <c r="G1853" s="13">
        <f t="shared" si="57"/>
        <v>-8.745990376904593E-3</v>
      </c>
    </row>
    <row r="1854" spans="2:7" x14ac:dyDescent="0.25">
      <c r="B1854" s="10">
        <v>40998</v>
      </c>
      <c r="C1854" s="2">
        <v>4.26</v>
      </c>
      <c r="D1854" s="5">
        <v>8008</v>
      </c>
      <c r="F1854" s="16">
        <f t="shared" si="56"/>
        <v>1.9138755980861261E-2</v>
      </c>
      <c r="G1854" s="13">
        <f t="shared" si="57"/>
        <v>1.2261408165845027E-2</v>
      </c>
    </row>
    <row r="1855" spans="2:7" x14ac:dyDescent="0.25">
      <c r="B1855" s="10">
        <v>41001</v>
      </c>
      <c r="C1855" s="2">
        <v>4.25</v>
      </c>
      <c r="D1855" s="5">
        <v>8042.8</v>
      </c>
      <c r="F1855" s="16">
        <f t="shared" si="56"/>
        <v>-2.347417840375537E-3</v>
      </c>
      <c r="G1855" s="13">
        <f t="shared" si="57"/>
        <v>4.345654345654368E-3</v>
      </c>
    </row>
    <row r="1856" spans="2:7" x14ac:dyDescent="0.25">
      <c r="B1856" s="10">
        <v>41002</v>
      </c>
      <c r="C1856" s="2">
        <v>4.1399999999999997</v>
      </c>
      <c r="D1856" s="5">
        <v>7824.5</v>
      </c>
      <c r="F1856" s="16">
        <f t="shared" si="56"/>
        <v>-2.5882352941176547E-2</v>
      </c>
      <c r="G1856" s="13">
        <f t="shared" si="57"/>
        <v>-2.7142288755159918E-2</v>
      </c>
    </row>
    <row r="1857" spans="2:7" x14ac:dyDescent="0.25">
      <c r="B1857" s="10">
        <v>41003</v>
      </c>
      <c r="C1857" s="2">
        <v>4.03</v>
      </c>
      <c r="D1857" s="5">
        <v>7660.7</v>
      </c>
      <c r="F1857" s="16">
        <f t="shared" si="56"/>
        <v>-2.6570048309178609E-2</v>
      </c>
      <c r="G1857" s="13">
        <f t="shared" si="57"/>
        <v>-2.0934244999680513E-2</v>
      </c>
    </row>
    <row r="1858" spans="2:7" x14ac:dyDescent="0.25">
      <c r="B1858" s="10">
        <v>41004</v>
      </c>
      <c r="C1858" s="2">
        <v>4</v>
      </c>
      <c r="D1858" s="5">
        <v>7660.5</v>
      </c>
      <c r="F1858" s="16">
        <f t="shared" si="56"/>
        <v>-7.4441687344913767E-3</v>
      </c>
      <c r="G1858" s="13">
        <f t="shared" si="57"/>
        <v>-2.6107274792097079E-5</v>
      </c>
    </row>
    <row r="1859" spans="2:7" x14ac:dyDescent="0.25">
      <c r="B1859" s="10">
        <v>41009</v>
      </c>
      <c r="C1859" s="2">
        <v>3.89</v>
      </c>
      <c r="D1859" s="5">
        <v>7433.6</v>
      </c>
      <c r="F1859" s="16">
        <f t="shared" si="56"/>
        <v>-2.7499999999999969E-2</v>
      </c>
      <c r="G1859" s="13">
        <f t="shared" si="57"/>
        <v>-2.9619476535474139E-2</v>
      </c>
    </row>
    <row r="1860" spans="2:7" x14ac:dyDescent="0.25">
      <c r="B1860" s="10">
        <v>41010</v>
      </c>
      <c r="C1860" s="2">
        <v>3.96</v>
      </c>
      <c r="D1860" s="5">
        <v>7576.7</v>
      </c>
      <c r="F1860" s="16">
        <f t="shared" si="56"/>
        <v>1.7994858611825152E-2</v>
      </c>
      <c r="G1860" s="13">
        <f t="shared" si="57"/>
        <v>1.9250430477830316E-2</v>
      </c>
    </row>
    <row r="1861" spans="2:7" x14ac:dyDescent="0.25">
      <c r="B1861" s="10">
        <v>41011</v>
      </c>
      <c r="C1861" s="2">
        <v>3.9</v>
      </c>
      <c r="D1861" s="5">
        <v>7520</v>
      </c>
      <c r="F1861" s="16">
        <f t="shared" si="56"/>
        <v>-1.5151515151515166E-2</v>
      </c>
      <c r="G1861" s="13">
        <f t="shared" si="57"/>
        <v>-7.4834690564493543E-3</v>
      </c>
    </row>
    <row r="1862" spans="2:7" x14ac:dyDescent="0.25">
      <c r="B1862" s="10">
        <v>41012</v>
      </c>
      <c r="C1862" s="2">
        <v>3.79</v>
      </c>
      <c r="D1862" s="5">
        <v>7250.6</v>
      </c>
      <c r="F1862" s="16">
        <f t="shared" si="56"/>
        <v>-2.8205128205128174E-2</v>
      </c>
      <c r="G1862" s="13">
        <f t="shared" si="57"/>
        <v>-3.5824468085106337E-2</v>
      </c>
    </row>
    <row r="1863" spans="2:7" x14ac:dyDescent="0.25">
      <c r="B1863" s="10">
        <v>41015</v>
      </c>
      <c r="C1863" s="2">
        <v>3.79</v>
      </c>
      <c r="D1863" s="5">
        <v>7209.1</v>
      </c>
      <c r="F1863" s="16">
        <f t="shared" si="56"/>
        <v>0</v>
      </c>
      <c r="G1863" s="13">
        <f t="shared" si="57"/>
        <v>-5.7236642484759879E-3</v>
      </c>
    </row>
    <row r="1864" spans="2:7" x14ac:dyDescent="0.25">
      <c r="B1864" s="10">
        <v>41016</v>
      </c>
      <c r="C1864" s="2">
        <v>3.9</v>
      </c>
      <c r="D1864" s="5">
        <v>7373.3</v>
      </c>
      <c r="F1864" s="16">
        <f t="shared" ref="F1864:F1927" si="58">(C1864-C1863)/C1863</f>
        <v>2.9023746701846934E-2</v>
      </c>
      <c r="G1864" s="13">
        <f t="shared" ref="G1864:G1927" si="59">(D1864-D1863)/D1863</f>
        <v>2.2776768251237992E-2</v>
      </c>
    </row>
    <row r="1865" spans="2:7" x14ac:dyDescent="0.25">
      <c r="B1865" s="10">
        <v>41017</v>
      </c>
      <c r="C1865" s="2">
        <v>3.59</v>
      </c>
      <c r="D1865" s="5">
        <v>7079.2</v>
      </c>
      <c r="F1865" s="16">
        <f t="shared" si="58"/>
        <v>-7.9487179487179496E-2</v>
      </c>
      <c r="G1865" s="13">
        <f t="shared" si="59"/>
        <v>-3.9887160430200908E-2</v>
      </c>
    </row>
    <row r="1866" spans="2:7" x14ac:dyDescent="0.25">
      <c r="B1866" s="10">
        <v>41018</v>
      </c>
      <c r="C1866" s="2">
        <v>3.48</v>
      </c>
      <c r="D1866" s="5">
        <v>6908.1</v>
      </c>
      <c r="F1866" s="16">
        <f t="shared" si="58"/>
        <v>-3.0640668523676848E-2</v>
      </c>
      <c r="G1866" s="13">
        <f t="shared" si="59"/>
        <v>-2.4169397672053262E-2</v>
      </c>
    </row>
    <row r="1867" spans="2:7" x14ac:dyDescent="0.25">
      <c r="B1867" s="10">
        <v>41019</v>
      </c>
      <c r="C1867" s="2">
        <v>3.59</v>
      </c>
      <c r="D1867" s="5">
        <v>7040.6</v>
      </c>
      <c r="F1867" s="16">
        <f t="shared" si="58"/>
        <v>3.1609195402298812E-2</v>
      </c>
      <c r="G1867" s="13">
        <f t="shared" si="59"/>
        <v>1.9180382449588165E-2</v>
      </c>
    </row>
    <row r="1868" spans="2:7" x14ac:dyDescent="0.25">
      <c r="B1868" s="10">
        <v>41022</v>
      </c>
      <c r="C1868" s="2">
        <v>3.49</v>
      </c>
      <c r="D1868" s="5">
        <v>6846.6</v>
      </c>
      <c r="F1868" s="16">
        <f t="shared" si="58"/>
        <v>-2.785515320334252E-2</v>
      </c>
      <c r="G1868" s="13">
        <f t="shared" si="59"/>
        <v>-2.7554469789506576E-2</v>
      </c>
    </row>
    <row r="1869" spans="2:7" x14ac:dyDescent="0.25">
      <c r="B1869" s="10">
        <v>41023</v>
      </c>
      <c r="C1869" s="2">
        <v>3.55</v>
      </c>
      <c r="D1869" s="5">
        <v>6999.9</v>
      </c>
      <c r="F1869" s="16">
        <f t="shared" si="58"/>
        <v>1.7191977077363783E-2</v>
      </c>
      <c r="G1869" s="13">
        <f t="shared" si="59"/>
        <v>2.2390675663833036E-2</v>
      </c>
    </row>
    <row r="1870" spans="2:7" x14ac:dyDescent="0.25">
      <c r="B1870" s="10">
        <v>41024</v>
      </c>
      <c r="C1870" s="2">
        <v>3.59</v>
      </c>
      <c r="D1870" s="5">
        <v>7118.9</v>
      </c>
      <c r="F1870" s="16">
        <f t="shared" si="58"/>
        <v>1.1267605633802828E-2</v>
      </c>
      <c r="G1870" s="13">
        <f t="shared" si="59"/>
        <v>1.7000242860612295E-2</v>
      </c>
    </row>
    <row r="1871" spans="2:7" x14ac:dyDescent="0.25">
      <c r="B1871" s="10">
        <v>41025</v>
      </c>
      <c r="C1871" s="2">
        <v>3.56</v>
      </c>
      <c r="D1871" s="5">
        <v>7027.1</v>
      </c>
      <c r="F1871" s="16">
        <f t="shared" si="58"/>
        <v>-8.3565459610027322E-3</v>
      </c>
      <c r="G1871" s="13">
        <f t="shared" si="59"/>
        <v>-1.2895250670749593E-2</v>
      </c>
    </row>
    <row r="1872" spans="2:7" x14ac:dyDescent="0.25">
      <c r="B1872" s="10">
        <v>41026</v>
      </c>
      <c r="C1872" s="2">
        <v>3.6</v>
      </c>
      <c r="D1872" s="5">
        <v>7145.8</v>
      </c>
      <c r="F1872" s="16">
        <f t="shared" si="58"/>
        <v>1.1235955056179785E-2</v>
      </c>
      <c r="G1872" s="13">
        <f t="shared" si="59"/>
        <v>1.6891747662620398E-2</v>
      </c>
    </row>
    <row r="1873" spans="2:7" x14ac:dyDescent="0.25">
      <c r="B1873" s="10">
        <v>41029</v>
      </c>
      <c r="C1873" s="2">
        <v>3.52</v>
      </c>
      <c r="D1873" s="5">
        <v>7011</v>
      </c>
      <c r="F1873" s="16">
        <f t="shared" si="58"/>
        <v>-2.222222222222224E-2</v>
      </c>
      <c r="G1873" s="13">
        <f t="shared" si="59"/>
        <v>-1.886422793808953E-2</v>
      </c>
    </row>
    <row r="1874" spans="2:7" x14ac:dyDescent="0.25">
      <c r="B1874" s="10">
        <v>41031</v>
      </c>
      <c r="C1874" s="2">
        <v>3.41</v>
      </c>
      <c r="D1874" s="5">
        <v>6831.9</v>
      </c>
      <c r="F1874" s="16">
        <f t="shared" si="58"/>
        <v>-3.1249999999999965E-2</v>
      </c>
      <c r="G1874" s="13">
        <f t="shared" si="59"/>
        <v>-2.5545571245186187E-2</v>
      </c>
    </row>
    <row r="1875" spans="2:7" x14ac:dyDescent="0.25">
      <c r="B1875" s="10">
        <v>41032</v>
      </c>
      <c r="C1875" s="2">
        <v>3.44</v>
      </c>
      <c r="D1875" s="5">
        <v>6851.9</v>
      </c>
      <c r="F1875" s="16">
        <f t="shared" si="58"/>
        <v>8.7976539589442234E-3</v>
      </c>
      <c r="G1875" s="13">
        <f t="shared" si="59"/>
        <v>2.9274433173787674E-3</v>
      </c>
    </row>
    <row r="1876" spans="2:7" x14ac:dyDescent="0.25">
      <c r="B1876" s="10">
        <v>41033</v>
      </c>
      <c r="C1876" s="2">
        <v>3.48</v>
      </c>
      <c r="D1876" s="5">
        <v>6876</v>
      </c>
      <c r="F1876" s="16">
        <f t="shared" si="58"/>
        <v>1.1627906976744196E-2</v>
      </c>
      <c r="G1876" s="13">
        <f t="shared" si="59"/>
        <v>3.5172725813278601E-3</v>
      </c>
    </row>
    <row r="1877" spans="2:7" x14ac:dyDescent="0.25">
      <c r="B1877" s="10">
        <v>41036</v>
      </c>
      <c r="C1877" s="2">
        <v>3.58</v>
      </c>
      <c r="D1877" s="5">
        <v>7063.2</v>
      </c>
      <c r="F1877" s="16">
        <f t="shared" si="58"/>
        <v>2.8735632183908073E-2</v>
      </c>
      <c r="G1877" s="13">
        <f t="shared" si="59"/>
        <v>2.7225130890052331E-2</v>
      </c>
    </row>
    <row r="1878" spans="2:7" x14ac:dyDescent="0.25">
      <c r="B1878" s="10">
        <v>41037</v>
      </c>
      <c r="C1878" s="2">
        <v>3.53</v>
      </c>
      <c r="D1878" s="5">
        <v>7006.9</v>
      </c>
      <c r="F1878" s="16">
        <f t="shared" si="58"/>
        <v>-1.3966480446927448E-2</v>
      </c>
      <c r="G1878" s="13">
        <f t="shared" si="59"/>
        <v>-7.9708913806773394E-3</v>
      </c>
    </row>
    <row r="1879" spans="2:7" x14ac:dyDescent="0.25">
      <c r="B1879" s="10">
        <v>41038</v>
      </c>
      <c r="C1879" s="2">
        <v>3.42</v>
      </c>
      <c r="D1879" s="5">
        <v>6812.7</v>
      </c>
      <c r="F1879" s="16">
        <f t="shared" si="58"/>
        <v>-3.1161473087818664E-2</v>
      </c>
      <c r="G1879" s="13">
        <f t="shared" si="59"/>
        <v>-2.7715537541566145E-2</v>
      </c>
    </row>
    <row r="1880" spans="2:7" x14ac:dyDescent="0.25">
      <c r="B1880" s="10">
        <v>41039</v>
      </c>
      <c r="C1880" s="2">
        <v>3.53</v>
      </c>
      <c r="D1880" s="5">
        <v>7045.7</v>
      </c>
      <c r="F1880" s="16">
        <f t="shared" si="58"/>
        <v>3.2163742690058443E-2</v>
      </c>
      <c r="G1880" s="13">
        <f t="shared" si="59"/>
        <v>3.4200830801297578E-2</v>
      </c>
    </row>
    <row r="1881" spans="2:7" x14ac:dyDescent="0.25">
      <c r="B1881" s="10">
        <v>41040</v>
      </c>
      <c r="C1881" s="2">
        <v>3.51</v>
      </c>
      <c r="D1881" s="5">
        <v>6995.6</v>
      </c>
      <c r="F1881" s="16">
        <f t="shared" si="58"/>
        <v>-5.6657223796034049E-3</v>
      </c>
      <c r="G1881" s="13">
        <f t="shared" si="59"/>
        <v>-7.1107200136252546E-3</v>
      </c>
    </row>
    <row r="1882" spans="2:7" x14ac:dyDescent="0.25">
      <c r="B1882" s="10">
        <v>41043</v>
      </c>
      <c r="C1882" s="2">
        <v>3.41</v>
      </c>
      <c r="D1882" s="5">
        <v>6809.4</v>
      </c>
      <c r="F1882" s="16">
        <f t="shared" si="58"/>
        <v>-2.849002849002839E-2</v>
      </c>
      <c r="G1882" s="13">
        <f t="shared" si="59"/>
        <v>-2.6616730516324648E-2</v>
      </c>
    </row>
    <row r="1883" spans="2:7" x14ac:dyDescent="0.25">
      <c r="B1883" s="10">
        <v>41044</v>
      </c>
      <c r="C1883" s="2">
        <v>3.33</v>
      </c>
      <c r="D1883" s="5">
        <v>6700.7</v>
      </c>
      <c r="F1883" s="16">
        <f t="shared" si="58"/>
        <v>-2.3460410557184772E-2</v>
      </c>
      <c r="G1883" s="13">
        <f t="shared" si="59"/>
        <v>-1.5963227303433462E-2</v>
      </c>
    </row>
    <row r="1884" spans="2:7" x14ac:dyDescent="0.25">
      <c r="B1884" s="10">
        <v>41045</v>
      </c>
      <c r="C1884" s="2">
        <v>3.3</v>
      </c>
      <c r="D1884" s="5">
        <v>6611.5</v>
      </c>
      <c r="F1884" s="16">
        <f t="shared" si="58"/>
        <v>-9.0090090090090835E-3</v>
      </c>
      <c r="G1884" s="13">
        <f t="shared" si="59"/>
        <v>-1.331204202546E-2</v>
      </c>
    </row>
    <row r="1885" spans="2:7" x14ac:dyDescent="0.25">
      <c r="B1885" s="10">
        <v>41046</v>
      </c>
      <c r="C1885" s="2">
        <v>3.28</v>
      </c>
      <c r="D1885" s="5">
        <v>6537.9</v>
      </c>
      <c r="F1885" s="16">
        <f t="shared" si="58"/>
        <v>-6.0606060606060667E-3</v>
      </c>
      <c r="G1885" s="13">
        <f t="shared" si="59"/>
        <v>-1.1132118278756768E-2</v>
      </c>
    </row>
    <row r="1886" spans="2:7" x14ac:dyDescent="0.25">
      <c r="B1886" s="10">
        <v>41047</v>
      </c>
      <c r="C1886" s="2">
        <v>3.4</v>
      </c>
      <c r="D1886" s="5">
        <v>6566.7</v>
      </c>
      <c r="F1886" s="16">
        <f t="shared" si="58"/>
        <v>3.6585365853658569E-2</v>
      </c>
      <c r="G1886" s="13">
        <f t="shared" si="59"/>
        <v>4.4050842013490851E-3</v>
      </c>
    </row>
    <row r="1887" spans="2:7" x14ac:dyDescent="0.25">
      <c r="B1887" s="10">
        <v>41050</v>
      </c>
      <c r="C1887" s="2">
        <v>3.36</v>
      </c>
      <c r="D1887" s="5">
        <v>6524</v>
      </c>
      <c r="F1887" s="16">
        <f t="shared" si="58"/>
        <v>-1.1764705882352951E-2</v>
      </c>
      <c r="G1887" s="13">
        <f t="shared" si="59"/>
        <v>-6.5025050634260461E-3</v>
      </c>
    </row>
    <row r="1888" spans="2:7" x14ac:dyDescent="0.25">
      <c r="B1888" s="10">
        <v>41051</v>
      </c>
      <c r="C1888" s="2">
        <v>3.44</v>
      </c>
      <c r="D1888" s="5">
        <v>6661.3</v>
      </c>
      <c r="F1888" s="16">
        <f t="shared" si="58"/>
        <v>2.3809523809523832E-2</v>
      </c>
      <c r="G1888" s="13">
        <f t="shared" si="59"/>
        <v>2.1045370938074827E-2</v>
      </c>
    </row>
    <row r="1889" spans="2:7" x14ac:dyDescent="0.25">
      <c r="B1889" s="10">
        <v>41052</v>
      </c>
      <c r="C1889" s="2">
        <v>3.33</v>
      </c>
      <c r="D1889" s="5">
        <v>6440.5</v>
      </c>
      <c r="F1889" s="16">
        <f t="shared" si="58"/>
        <v>-3.1976744186046478E-2</v>
      </c>
      <c r="G1889" s="13">
        <f t="shared" si="59"/>
        <v>-3.3146683079879329E-2</v>
      </c>
    </row>
    <row r="1890" spans="2:7" x14ac:dyDescent="0.25">
      <c r="B1890" s="10">
        <v>41053</v>
      </c>
      <c r="C1890" s="2">
        <v>3.39</v>
      </c>
      <c r="D1890" s="5">
        <v>6534.4</v>
      </c>
      <c r="F1890" s="16">
        <f t="shared" si="58"/>
        <v>1.8018018018018035E-2</v>
      </c>
      <c r="G1890" s="13">
        <f t="shared" si="59"/>
        <v>1.4579613384053976E-2</v>
      </c>
    </row>
    <row r="1891" spans="2:7" x14ac:dyDescent="0.25">
      <c r="B1891" s="10">
        <v>41054</v>
      </c>
      <c r="C1891" s="2">
        <v>3.39</v>
      </c>
      <c r="D1891" s="5">
        <v>6543</v>
      </c>
      <c r="F1891" s="16">
        <f t="shared" si="58"/>
        <v>0</v>
      </c>
      <c r="G1891" s="13">
        <f t="shared" si="59"/>
        <v>1.3161116552400166E-3</v>
      </c>
    </row>
    <row r="1892" spans="2:7" x14ac:dyDescent="0.25">
      <c r="B1892" s="10">
        <v>41057</v>
      </c>
      <c r="C1892" s="2">
        <v>3.26</v>
      </c>
      <c r="D1892" s="5">
        <v>6401.2</v>
      </c>
      <c r="F1892" s="16">
        <f t="shared" si="58"/>
        <v>-3.8348082595870303E-2</v>
      </c>
      <c r="G1892" s="13">
        <f t="shared" si="59"/>
        <v>-2.1672015894849486E-2</v>
      </c>
    </row>
    <row r="1893" spans="2:7" x14ac:dyDescent="0.25">
      <c r="B1893" s="10">
        <v>41058</v>
      </c>
      <c r="C1893" s="2">
        <v>3.15</v>
      </c>
      <c r="D1893" s="5">
        <v>6251.7</v>
      </c>
      <c r="F1893" s="16">
        <f t="shared" si="58"/>
        <v>-3.3742331288343523E-2</v>
      </c>
      <c r="G1893" s="13">
        <f t="shared" si="59"/>
        <v>-2.3354995938261576E-2</v>
      </c>
    </row>
    <row r="1894" spans="2:7" x14ac:dyDescent="0.25">
      <c r="B1894" s="10">
        <v>41059</v>
      </c>
      <c r="C1894" s="2">
        <v>3.06</v>
      </c>
      <c r="D1894" s="5">
        <v>6090.4</v>
      </c>
      <c r="F1894" s="16">
        <f t="shared" si="58"/>
        <v>-2.8571428571428525E-2</v>
      </c>
      <c r="G1894" s="13">
        <f t="shared" si="59"/>
        <v>-2.5800982132859893E-2</v>
      </c>
    </row>
    <row r="1895" spans="2:7" x14ac:dyDescent="0.25">
      <c r="B1895" s="10">
        <v>41060</v>
      </c>
      <c r="C1895" s="2">
        <v>3.08</v>
      </c>
      <c r="D1895" s="5">
        <v>6089.8</v>
      </c>
      <c r="F1895" s="16">
        <f t="shared" si="58"/>
        <v>6.5359477124183061E-3</v>
      </c>
      <c r="G1895" s="13">
        <f t="shared" si="59"/>
        <v>-9.8515696834272686E-5</v>
      </c>
    </row>
    <row r="1896" spans="2:7" x14ac:dyDescent="0.25">
      <c r="B1896" s="10">
        <v>41061</v>
      </c>
      <c r="C1896" s="2">
        <v>3.09</v>
      </c>
      <c r="D1896" s="5">
        <v>6065</v>
      </c>
      <c r="F1896" s="16">
        <f t="shared" si="58"/>
        <v>3.2467532467531776E-3</v>
      </c>
      <c r="G1896" s="13">
        <f t="shared" si="59"/>
        <v>-4.0723833295018197E-3</v>
      </c>
    </row>
    <row r="1897" spans="2:7" x14ac:dyDescent="0.25">
      <c r="B1897" s="10">
        <v>41064</v>
      </c>
      <c r="C1897" s="2">
        <v>3.21</v>
      </c>
      <c r="D1897" s="5">
        <v>6239.5</v>
      </c>
      <c r="F1897" s="16">
        <f t="shared" si="58"/>
        <v>3.8834951456310718E-2</v>
      </c>
      <c r="G1897" s="13">
        <f t="shared" si="59"/>
        <v>2.8771640560593569E-2</v>
      </c>
    </row>
    <row r="1898" spans="2:7" x14ac:dyDescent="0.25">
      <c r="B1898" s="10">
        <v>41065</v>
      </c>
      <c r="C1898" s="2">
        <v>3.18</v>
      </c>
      <c r="D1898" s="5">
        <v>6267.8</v>
      </c>
      <c r="F1898" s="16">
        <f t="shared" si="58"/>
        <v>-9.3457943925233031E-3</v>
      </c>
      <c r="G1898" s="13">
        <f t="shared" si="59"/>
        <v>4.5356198413334693E-3</v>
      </c>
    </row>
    <row r="1899" spans="2:7" x14ac:dyDescent="0.25">
      <c r="B1899" s="10">
        <v>41066</v>
      </c>
      <c r="C1899" s="2">
        <v>3.28</v>
      </c>
      <c r="D1899" s="5">
        <v>6418.9</v>
      </c>
      <c r="F1899" s="16">
        <f t="shared" si="58"/>
        <v>3.1446540880503034E-2</v>
      </c>
      <c r="G1899" s="13">
        <f t="shared" si="59"/>
        <v>2.4107342289160383E-2</v>
      </c>
    </row>
    <row r="1900" spans="2:7" x14ac:dyDescent="0.25">
      <c r="B1900" s="10">
        <v>41067</v>
      </c>
      <c r="C1900" s="2">
        <v>3.22</v>
      </c>
      <c r="D1900" s="5">
        <v>6438.1</v>
      </c>
      <c r="F1900" s="16">
        <f t="shared" si="58"/>
        <v>-1.8292682926829149E-2</v>
      </c>
      <c r="G1900" s="13">
        <f t="shared" si="59"/>
        <v>2.9911667108072611E-3</v>
      </c>
    </row>
    <row r="1901" spans="2:7" x14ac:dyDescent="0.25">
      <c r="B1901" s="10">
        <v>41068</v>
      </c>
      <c r="C1901" s="2">
        <v>3.38</v>
      </c>
      <c r="D1901" s="5">
        <v>6552</v>
      </c>
      <c r="F1901" s="16">
        <f t="shared" si="58"/>
        <v>4.9689440993788726E-2</v>
      </c>
      <c r="G1901" s="13">
        <f t="shared" si="59"/>
        <v>1.7691554961867573E-2</v>
      </c>
    </row>
    <row r="1902" spans="2:7" x14ac:dyDescent="0.25">
      <c r="B1902" s="10">
        <v>41071</v>
      </c>
      <c r="C1902" s="2">
        <v>3.34</v>
      </c>
      <c r="D1902" s="5">
        <v>6516.4</v>
      </c>
      <c r="F1902" s="16">
        <f t="shared" si="58"/>
        <v>-1.1834319526627229E-2</v>
      </c>
      <c r="G1902" s="13">
        <f t="shared" si="59"/>
        <v>-5.4334554334554887E-3</v>
      </c>
    </row>
    <row r="1903" spans="2:7" x14ac:dyDescent="0.25">
      <c r="B1903" s="10">
        <v>41072</v>
      </c>
      <c r="C1903" s="2">
        <v>3.37</v>
      </c>
      <c r="D1903" s="5">
        <v>6522.5</v>
      </c>
      <c r="F1903" s="16">
        <f t="shared" si="58"/>
        <v>8.9820359281437868E-3</v>
      </c>
      <c r="G1903" s="13">
        <f t="shared" si="59"/>
        <v>9.3609968694376708E-4</v>
      </c>
    </row>
    <row r="1904" spans="2:7" x14ac:dyDescent="0.25">
      <c r="B1904" s="10">
        <v>41073</v>
      </c>
      <c r="C1904" s="2">
        <v>3.37</v>
      </c>
      <c r="D1904" s="5">
        <v>6615.3</v>
      </c>
      <c r="F1904" s="16">
        <f t="shared" si="58"/>
        <v>0</v>
      </c>
      <c r="G1904" s="13">
        <f t="shared" si="59"/>
        <v>1.4227673438098916E-2</v>
      </c>
    </row>
    <row r="1905" spans="2:7" x14ac:dyDescent="0.25">
      <c r="B1905" s="10">
        <v>41074</v>
      </c>
      <c r="C1905" s="2">
        <v>3.41</v>
      </c>
      <c r="D1905" s="5">
        <v>6696</v>
      </c>
      <c r="F1905" s="16">
        <f t="shared" si="58"/>
        <v>1.1869436201780426E-2</v>
      </c>
      <c r="G1905" s="13">
        <f t="shared" si="59"/>
        <v>1.2198993242936801E-2</v>
      </c>
    </row>
    <row r="1906" spans="2:7" x14ac:dyDescent="0.25">
      <c r="B1906" s="10">
        <v>41075</v>
      </c>
      <c r="C1906" s="2">
        <v>3.5</v>
      </c>
      <c r="D1906" s="5">
        <v>6719</v>
      </c>
      <c r="F1906" s="16">
        <f t="shared" si="58"/>
        <v>2.63929618768328E-2</v>
      </c>
      <c r="G1906" s="13">
        <f t="shared" si="59"/>
        <v>3.4348864994026285E-3</v>
      </c>
    </row>
    <row r="1907" spans="2:7" x14ac:dyDescent="0.25">
      <c r="B1907" s="10">
        <v>41078</v>
      </c>
      <c r="C1907" s="2">
        <v>3.32</v>
      </c>
      <c r="D1907" s="5">
        <v>6519.9</v>
      </c>
      <c r="F1907" s="16">
        <f t="shared" si="58"/>
        <v>-5.1428571428571476E-2</v>
      </c>
      <c r="G1907" s="13">
        <f t="shared" si="59"/>
        <v>-2.963238577169227E-2</v>
      </c>
    </row>
    <row r="1908" spans="2:7" x14ac:dyDescent="0.25">
      <c r="B1908" s="10">
        <v>41079</v>
      </c>
      <c r="C1908" s="2">
        <v>3.48</v>
      </c>
      <c r="D1908" s="5">
        <v>6693.9</v>
      </c>
      <c r="F1908" s="16">
        <f t="shared" si="58"/>
        <v>4.8192771084337394E-2</v>
      </c>
      <c r="G1908" s="13">
        <f t="shared" si="59"/>
        <v>2.6687525882298811E-2</v>
      </c>
    </row>
    <row r="1909" spans="2:7" x14ac:dyDescent="0.25">
      <c r="B1909" s="10">
        <v>41080</v>
      </c>
      <c r="C1909" s="2">
        <v>3.5</v>
      </c>
      <c r="D1909" s="5">
        <v>6796.1</v>
      </c>
      <c r="F1909" s="16">
        <f t="shared" si="58"/>
        <v>5.7471264367816143E-3</v>
      </c>
      <c r="G1909" s="13">
        <f t="shared" si="59"/>
        <v>1.5267631724405912E-2</v>
      </c>
    </row>
    <row r="1910" spans="2:7" x14ac:dyDescent="0.25">
      <c r="B1910" s="10">
        <v>41081</v>
      </c>
      <c r="C1910" s="2">
        <v>3.51</v>
      </c>
      <c r="D1910" s="5">
        <v>6773.5</v>
      </c>
      <c r="F1910" s="16">
        <f t="shared" si="58"/>
        <v>2.8571428571427964E-3</v>
      </c>
      <c r="G1910" s="13">
        <f t="shared" si="59"/>
        <v>-3.3254366474890543E-3</v>
      </c>
    </row>
    <row r="1911" spans="2:7" x14ac:dyDescent="0.25">
      <c r="B1911" s="10">
        <v>41082</v>
      </c>
      <c r="C1911" s="2">
        <v>3.63</v>
      </c>
      <c r="D1911" s="5">
        <v>6876.3</v>
      </c>
      <c r="F1911" s="16">
        <f t="shared" si="58"/>
        <v>3.4188034188034219E-2</v>
      </c>
      <c r="G1911" s="13">
        <f t="shared" si="59"/>
        <v>1.517679190964792E-2</v>
      </c>
    </row>
    <row r="1912" spans="2:7" x14ac:dyDescent="0.25">
      <c r="B1912" s="10">
        <v>41085</v>
      </c>
      <c r="C1912" s="2">
        <v>3.46</v>
      </c>
      <c r="D1912" s="5">
        <v>6624</v>
      </c>
      <c r="F1912" s="16">
        <f t="shared" si="58"/>
        <v>-4.6831955922864994E-2</v>
      </c>
      <c r="G1912" s="13">
        <f t="shared" si="59"/>
        <v>-3.6691243837528927E-2</v>
      </c>
    </row>
    <row r="1913" spans="2:7" x14ac:dyDescent="0.25">
      <c r="B1913" s="10">
        <v>41086</v>
      </c>
      <c r="C1913" s="2">
        <v>3.41</v>
      </c>
      <c r="D1913" s="5">
        <v>6528.4</v>
      </c>
      <c r="F1913" s="16">
        <f t="shared" si="58"/>
        <v>-1.4450867052023071E-2</v>
      </c>
      <c r="G1913" s="13">
        <f t="shared" si="59"/>
        <v>-1.4432367149758509E-2</v>
      </c>
    </row>
    <row r="1914" spans="2:7" x14ac:dyDescent="0.25">
      <c r="B1914" s="10">
        <v>41087</v>
      </c>
      <c r="C1914" s="2">
        <v>3.49</v>
      </c>
      <c r="D1914" s="5">
        <v>6666.9</v>
      </c>
      <c r="F1914" s="16">
        <f t="shared" si="58"/>
        <v>2.3460410557184772E-2</v>
      </c>
      <c r="G1914" s="13">
        <f t="shared" si="59"/>
        <v>2.1214999080938671E-2</v>
      </c>
    </row>
    <row r="1915" spans="2:7" x14ac:dyDescent="0.25">
      <c r="B1915" s="10">
        <v>41088</v>
      </c>
      <c r="C1915" s="2">
        <v>3.56</v>
      </c>
      <c r="D1915" s="5">
        <v>6721.7</v>
      </c>
      <c r="F1915" s="16">
        <f t="shared" si="58"/>
        <v>2.0057306590257833E-2</v>
      </c>
      <c r="G1915" s="13">
        <f t="shared" si="59"/>
        <v>8.2197123100691757E-3</v>
      </c>
    </row>
    <row r="1916" spans="2:7" x14ac:dyDescent="0.25">
      <c r="B1916" s="10">
        <v>41089</v>
      </c>
      <c r="C1916" s="2">
        <v>3.72</v>
      </c>
      <c r="D1916" s="5">
        <v>7102.2</v>
      </c>
      <c r="F1916" s="16">
        <f t="shared" si="58"/>
        <v>4.4943820224719142E-2</v>
      </c>
      <c r="G1916" s="13">
        <f t="shared" si="59"/>
        <v>5.6607703408363956E-2</v>
      </c>
    </row>
    <row r="1917" spans="2:7" x14ac:dyDescent="0.25">
      <c r="B1917" s="10">
        <v>41092</v>
      </c>
      <c r="C1917" s="2">
        <v>3.72</v>
      </c>
      <c r="D1917" s="5">
        <v>7124</v>
      </c>
      <c r="F1917" s="16">
        <f t="shared" si="58"/>
        <v>0</v>
      </c>
      <c r="G1917" s="13">
        <f t="shared" si="59"/>
        <v>3.0694714313874833E-3</v>
      </c>
    </row>
    <row r="1918" spans="2:7" x14ac:dyDescent="0.25">
      <c r="B1918" s="10">
        <v>41093</v>
      </c>
      <c r="C1918" s="2">
        <v>3.75</v>
      </c>
      <c r="D1918" s="5">
        <v>7219.5</v>
      </c>
      <c r="F1918" s="16">
        <f t="shared" si="58"/>
        <v>8.0645161290322058E-3</v>
      </c>
      <c r="G1918" s="13">
        <f t="shared" si="59"/>
        <v>1.3405390230207748E-2</v>
      </c>
    </row>
    <row r="1919" spans="2:7" x14ac:dyDescent="0.25">
      <c r="B1919" s="10">
        <v>41094</v>
      </c>
      <c r="C1919" s="2">
        <v>3.52</v>
      </c>
      <c r="D1919" s="5">
        <v>7168.5</v>
      </c>
      <c r="F1919" s="16">
        <f t="shared" si="58"/>
        <v>-6.133333333333333E-2</v>
      </c>
      <c r="G1919" s="13">
        <f t="shared" si="59"/>
        <v>-7.0642011219613551E-3</v>
      </c>
    </row>
    <row r="1920" spans="2:7" x14ac:dyDescent="0.25">
      <c r="B1920" s="10">
        <v>41095</v>
      </c>
      <c r="C1920" s="2">
        <v>3.4</v>
      </c>
      <c r="D1920" s="5">
        <v>6954.2</v>
      </c>
      <c r="F1920" s="16">
        <f t="shared" si="58"/>
        <v>-3.4090909090909123E-2</v>
      </c>
      <c r="G1920" s="13">
        <f t="shared" si="59"/>
        <v>-2.9894678105600918E-2</v>
      </c>
    </row>
    <row r="1921" spans="2:7" x14ac:dyDescent="0.25">
      <c r="B1921" s="10">
        <v>41096</v>
      </c>
      <c r="C1921" s="2">
        <v>3.3</v>
      </c>
      <c r="D1921" s="5">
        <v>6738.9</v>
      </c>
      <c r="F1921" s="16">
        <f t="shared" si="58"/>
        <v>-2.941176470588238E-2</v>
      </c>
      <c r="G1921" s="13">
        <f t="shared" si="59"/>
        <v>-3.0959707802479104E-2</v>
      </c>
    </row>
    <row r="1922" spans="2:7" x14ac:dyDescent="0.25">
      <c r="B1922" s="10">
        <v>41099</v>
      </c>
      <c r="C1922" s="2">
        <v>3.27</v>
      </c>
      <c r="D1922" s="5">
        <v>6688.3</v>
      </c>
      <c r="F1922" s="16">
        <f t="shared" si="58"/>
        <v>-9.0909090909090315E-3</v>
      </c>
      <c r="G1922" s="13">
        <f t="shared" si="59"/>
        <v>-7.5086438439507129E-3</v>
      </c>
    </row>
    <row r="1923" spans="2:7" x14ac:dyDescent="0.25">
      <c r="B1923" s="10">
        <v>41100</v>
      </c>
      <c r="C1923" s="2">
        <v>3.28</v>
      </c>
      <c r="D1923" s="5">
        <v>6726.9</v>
      </c>
      <c r="F1923" s="16">
        <f t="shared" si="58"/>
        <v>3.0581039755351032E-3</v>
      </c>
      <c r="G1923" s="13">
        <f t="shared" si="59"/>
        <v>5.7712722216406937E-3</v>
      </c>
    </row>
    <row r="1924" spans="2:7" x14ac:dyDescent="0.25">
      <c r="B1924" s="10">
        <v>41101</v>
      </c>
      <c r="C1924" s="2">
        <v>3.34</v>
      </c>
      <c r="D1924" s="5">
        <v>6805.9</v>
      </c>
      <c r="F1924" s="16">
        <f t="shared" si="58"/>
        <v>1.8292682926829285E-2</v>
      </c>
      <c r="G1924" s="13">
        <f t="shared" si="59"/>
        <v>1.1743893918446834E-2</v>
      </c>
    </row>
    <row r="1925" spans="2:7" x14ac:dyDescent="0.25">
      <c r="B1925" s="10">
        <v>41102</v>
      </c>
      <c r="C1925" s="2">
        <v>3.15</v>
      </c>
      <c r="D1925" s="5">
        <v>6630.1</v>
      </c>
      <c r="F1925" s="16">
        <f t="shared" si="58"/>
        <v>-5.6886227544910163E-2</v>
      </c>
      <c r="G1925" s="13">
        <f t="shared" si="59"/>
        <v>-2.5830529393614257E-2</v>
      </c>
    </row>
    <row r="1926" spans="2:7" x14ac:dyDescent="0.25">
      <c r="B1926" s="10">
        <v>41103</v>
      </c>
      <c r="C1926" s="2">
        <v>3.19</v>
      </c>
      <c r="D1926" s="5">
        <v>6664.6</v>
      </c>
      <c r="F1926" s="16">
        <f t="shared" si="58"/>
        <v>1.2698412698412711E-2</v>
      </c>
      <c r="G1926" s="13">
        <f t="shared" si="59"/>
        <v>5.2035414247145594E-3</v>
      </c>
    </row>
    <row r="1927" spans="2:7" x14ac:dyDescent="0.25">
      <c r="B1927" s="10">
        <v>41106</v>
      </c>
      <c r="C1927" s="2">
        <v>3.08</v>
      </c>
      <c r="D1927" s="5">
        <v>6532.1</v>
      </c>
      <c r="F1927" s="16">
        <f t="shared" si="58"/>
        <v>-3.448275862068962E-2</v>
      </c>
      <c r="G1927" s="13">
        <f t="shared" si="59"/>
        <v>-1.9881163160579779E-2</v>
      </c>
    </row>
    <row r="1928" spans="2:7" x14ac:dyDescent="0.25">
      <c r="B1928" s="10">
        <v>41107</v>
      </c>
      <c r="C1928" s="2">
        <v>3.15</v>
      </c>
      <c r="D1928" s="5">
        <v>6558.2</v>
      </c>
      <c r="F1928" s="16">
        <f t="shared" ref="F1928:F1991" si="60">(C1928-C1927)/C1927</f>
        <v>2.2727272727272676E-2</v>
      </c>
      <c r="G1928" s="13">
        <f t="shared" ref="G1928:G1991" si="61">(D1928-D1927)/D1927</f>
        <v>3.9956522404738836E-3</v>
      </c>
    </row>
    <row r="1929" spans="2:7" x14ac:dyDescent="0.25">
      <c r="B1929" s="10">
        <v>41108</v>
      </c>
      <c r="C1929" s="2">
        <v>3.14</v>
      </c>
      <c r="D1929" s="5">
        <v>6591.2</v>
      </c>
      <c r="F1929" s="16">
        <f t="shared" si="60"/>
        <v>-3.1746031746031069E-3</v>
      </c>
      <c r="G1929" s="13">
        <f t="shared" si="61"/>
        <v>5.0318685005031867E-3</v>
      </c>
    </row>
    <row r="1930" spans="2:7" x14ac:dyDescent="0.25">
      <c r="B1930" s="10">
        <v>41109</v>
      </c>
      <c r="C1930" s="2">
        <v>3.13</v>
      </c>
      <c r="D1930" s="5">
        <v>6632.6</v>
      </c>
      <c r="F1930" s="16">
        <f t="shared" si="60"/>
        <v>-3.1847133757962518E-3</v>
      </c>
      <c r="G1930" s="13">
        <f t="shared" si="61"/>
        <v>6.2811020754946819E-3</v>
      </c>
    </row>
    <row r="1931" spans="2:7" x14ac:dyDescent="0.25">
      <c r="B1931" s="10">
        <v>41110</v>
      </c>
      <c r="C1931" s="2">
        <v>2.91</v>
      </c>
      <c r="D1931" s="5">
        <v>6246.3</v>
      </c>
      <c r="F1931" s="16">
        <f t="shared" si="60"/>
        <v>-7.0287539936102164E-2</v>
      </c>
      <c r="G1931" s="13">
        <f t="shared" si="61"/>
        <v>-5.824261978711217E-2</v>
      </c>
    </row>
    <row r="1932" spans="2:7" x14ac:dyDescent="0.25">
      <c r="B1932" s="10">
        <v>41113</v>
      </c>
      <c r="C1932" s="2">
        <v>2.83</v>
      </c>
      <c r="D1932" s="5">
        <v>6177.4</v>
      </c>
      <c r="F1932" s="16">
        <f t="shared" si="60"/>
        <v>-2.7491408934707928E-2</v>
      </c>
      <c r="G1932" s="13">
        <f t="shared" si="61"/>
        <v>-1.1030530073803779E-2</v>
      </c>
    </row>
    <row r="1933" spans="2:7" x14ac:dyDescent="0.25">
      <c r="B1933" s="10">
        <v>41114</v>
      </c>
      <c r="C1933" s="2">
        <v>2.67</v>
      </c>
      <c r="D1933" s="5">
        <v>5956.3</v>
      </c>
      <c r="F1933" s="16">
        <f t="shared" si="60"/>
        <v>-5.6537102473498281E-2</v>
      </c>
      <c r="G1933" s="13">
        <f t="shared" si="61"/>
        <v>-3.5791757049891453E-2</v>
      </c>
    </row>
    <row r="1934" spans="2:7" x14ac:dyDescent="0.25">
      <c r="B1934" s="10">
        <v>41115</v>
      </c>
      <c r="C1934" s="2">
        <v>2.65</v>
      </c>
      <c r="D1934" s="5">
        <v>6004.9</v>
      </c>
      <c r="F1934" s="16">
        <f t="shared" si="60"/>
        <v>-7.4906367041198572E-3</v>
      </c>
      <c r="G1934" s="13">
        <f t="shared" si="61"/>
        <v>8.1594278327148488E-3</v>
      </c>
    </row>
    <row r="1935" spans="2:7" x14ac:dyDescent="0.25">
      <c r="B1935" s="10">
        <v>41116</v>
      </c>
      <c r="C1935" s="2">
        <v>2.83</v>
      </c>
      <c r="D1935" s="5">
        <v>6368.8</v>
      </c>
      <c r="F1935" s="16">
        <f t="shared" si="60"/>
        <v>6.7924528301886861E-2</v>
      </c>
      <c r="G1935" s="13">
        <f t="shared" si="61"/>
        <v>6.0600509583839959E-2</v>
      </c>
    </row>
    <row r="1936" spans="2:7" x14ac:dyDescent="0.25">
      <c r="B1936" s="10">
        <v>41117</v>
      </c>
      <c r="C1936" s="2">
        <v>2.93</v>
      </c>
      <c r="D1936" s="5">
        <v>6617.6</v>
      </c>
      <c r="F1936" s="16">
        <f t="shared" si="60"/>
        <v>3.5335689045936425E-2</v>
      </c>
      <c r="G1936" s="13">
        <f t="shared" si="61"/>
        <v>3.9065444039693531E-2</v>
      </c>
    </row>
    <row r="1937" spans="2:7" x14ac:dyDescent="0.25">
      <c r="B1937" s="10">
        <v>41120</v>
      </c>
      <c r="C1937" s="2">
        <v>2.99</v>
      </c>
      <c r="D1937" s="5">
        <v>6801.8</v>
      </c>
      <c r="F1937" s="16">
        <f t="shared" si="60"/>
        <v>2.047781569965872E-2</v>
      </c>
      <c r="G1937" s="13">
        <f t="shared" si="61"/>
        <v>2.7834864603481595E-2</v>
      </c>
    </row>
    <row r="1938" spans="2:7" x14ac:dyDescent="0.25">
      <c r="B1938" s="10">
        <v>41121</v>
      </c>
      <c r="C1938" s="2">
        <v>2.95</v>
      </c>
      <c r="D1938" s="5">
        <v>6738.1</v>
      </c>
      <c r="F1938" s="16">
        <f t="shared" si="60"/>
        <v>-1.3377926421404692E-2</v>
      </c>
      <c r="G1938" s="13">
        <f t="shared" si="61"/>
        <v>-9.3651680437530967E-3</v>
      </c>
    </row>
    <row r="1939" spans="2:7" x14ac:dyDescent="0.25">
      <c r="B1939" s="10">
        <v>41122</v>
      </c>
      <c r="C1939" s="2">
        <v>2.91</v>
      </c>
      <c r="D1939" s="5">
        <v>6720</v>
      </c>
      <c r="F1939" s="16">
        <f t="shared" si="60"/>
        <v>-1.3559322033898317E-2</v>
      </c>
      <c r="G1939" s="13">
        <f t="shared" si="61"/>
        <v>-2.6862171828854371E-3</v>
      </c>
    </row>
    <row r="1940" spans="2:7" x14ac:dyDescent="0.25">
      <c r="B1940" s="10">
        <v>41123</v>
      </c>
      <c r="C1940" s="2">
        <v>2.72</v>
      </c>
      <c r="D1940" s="5">
        <v>6373.4</v>
      </c>
      <c r="F1940" s="16">
        <f t="shared" si="60"/>
        <v>-6.5292096219931248E-2</v>
      </c>
      <c r="G1940" s="13">
        <f t="shared" si="61"/>
        <v>-5.1577380952381006E-2</v>
      </c>
    </row>
    <row r="1941" spans="2:7" x14ac:dyDescent="0.25">
      <c r="B1941" s="10">
        <v>41124</v>
      </c>
      <c r="C1941" s="2">
        <v>2.87</v>
      </c>
      <c r="D1941" s="5">
        <v>6755.7</v>
      </c>
      <c r="F1941" s="16">
        <f t="shared" si="60"/>
        <v>5.5147058823529375E-2</v>
      </c>
      <c r="G1941" s="13">
        <f t="shared" si="61"/>
        <v>5.9983682179056738E-2</v>
      </c>
    </row>
    <row r="1942" spans="2:7" x14ac:dyDescent="0.25">
      <c r="B1942" s="10">
        <v>41127</v>
      </c>
      <c r="C1942" s="2">
        <v>3.11</v>
      </c>
      <c r="D1942" s="5">
        <v>7053.6</v>
      </c>
      <c r="F1942" s="16">
        <f t="shared" si="60"/>
        <v>8.362369337979085E-2</v>
      </c>
      <c r="G1942" s="13">
        <f t="shared" si="61"/>
        <v>4.4096096629512936E-2</v>
      </c>
    </row>
    <row r="1943" spans="2:7" x14ac:dyDescent="0.25">
      <c r="B1943" s="10">
        <v>41128</v>
      </c>
      <c r="C1943" s="2">
        <v>3.19</v>
      </c>
      <c r="D1943" s="5">
        <v>7211.1</v>
      </c>
      <c r="F1943" s="16">
        <f t="shared" si="60"/>
        <v>2.5723472668810313E-2</v>
      </c>
      <c r="G1943" s="13">
        <f t="shared" si="61"/>
        <v>2.2329023477373255E-2</v>
      </c>
    </row>
    <row r="1944" spans="2:7" x14ac:dyDescent="0.25">
      <c r="B1944" s="10">
        <v>41129</v>
      </c>
      <c r="C1944" s="2">
        <v>3.15</v>
      </c>
      <c r="D1944" s="5">
        <v>7150.2</v>
      </c>
      <c r="F1944" s="16">
        <f t="shared" si="60"/>
        <v>-1.2539184952978068E-2</v>
      </c>
      <c r="G1944" s="13">
        <f t="shared" si="61"/>
        <v>-8.4453134750593593E-3</v>
      </c>
    </row>
    <row r="1945" spans="2:7" x14ac:dyDescent="0.25">
      <c r="B1945" s="10">
        <v>41130</v>
      </c>
      <c r="C1945" s="2">
        <v>3.1</v>
      </c>
      <c r="D1945" s="5">
        <v>7110.2</v>
      </c>
      <c r="F1945" s="16">
        <f t="shared" si="60"/>
        <v>-1.5873015873015817E-2</v>
      </c>
      <c r="G1945" s="13">
        <f t="shared" si="61"/>
        <v>-5.5942491119129537E-3</v>
      </c>
    </row>
    <row r="1946" spans="2:7" x14ac:dyDescent="0.25">
      <c r="B1946" s="10">
        <v>41131</v>
      </c>
      <c r="C1946" s="2">
        <v>3.05</v>
      </c>
      <c r="D1946" s="5">
        <v>7047.7</v>
      </c>
      <c r="F1946" s="16">
        <f t="shared" si="60"/>
        <v>-1.6129032258064602E-2</v>
      </c>
      <c r="G1946" s="13">
        <f t="shared" si="61"/>
        <v>-8.7901887429326885E-3</v>
      </c>
    </row>
    <row r="1947" spans="2:7" x14ac:dyDescent="0.25">
      <c r="B1947" s="10">
        <v>41134</v>
      </c>
      <c r="C1947" s="2">
        <v>3.05</v>
      </c>
      <c r="D1947" s="5">
        <v>7069.6</v>
      </c>
      <c r="F1947" s="16">
        <f t="shared" si="60"/>
        <v>0</v>
      </c>
      <c r="G1947" s="13">
        <f t="shared" si="61"/>
        <v>3.1073967393618553E-3</v>
      </c>
    </row>
    <row r="1948" spans="2:7" x14ac:dyDescent="0.25">
      <c r="B1948" s="10">
        <v>41135</v>
      </c>
      <c r="C1948" s="2">
        <v>3.06</v>
      </c>
      <c r="D1948" s="5">
        <v>7124.8</v>
      </c>
      <c r="F1948" s="16">
        <f t="shared" si="60"/>
        <v>3.2786885245902398E-3</v>
      </c>
      <c r="G1948" s="13">
        <f t="shared" si="61"/>
        <v>7.808079665044672E-3</v>
      </c>
    </row>
    <row r="1949" spans="2:7" x14ac:dyDescent="0.25">
      <c r="B1949" s="10">
        <v>41136</v>
      </c>
      <c r="C1949" s="2">
        <v>3.05</v>
      </c>
      <c r="D1949" s="5">
        <v>7128.9</v>
      </c>
      <c r="F1949" s="16">
        <f t="shared" si="60"/>
        <v>-3.2679738562092259E-3</v>
      </c>
      <c r="G1949" s="13">
        <f t="shared" si="61"/>
        <v>5.754547496069299E-4</v>
      </c>
    </row>
    <row r="1950" spans="2:7" x14ac:dyDescent="0.25">
      <c r="B1950" s="10">
        <v>41137</v>
      </c>
      <c r="C1950" s="2">
        <v>3.26</v>
      </c>
      <c r="D1950" s="5">
        <v>7417.3</v>
      </c>
      <c r="F1950" s="16">
        <f t="shared" si="60"/>
        <v>6.8852459016393433E-2</v>
      </c>
      <c r="G1950" s="13">
        <f t="shared" si="61"/>
        <v>4.0455049166070581E-2</v>
      </c>
    </row>
    <row r="1951" spans="2:7" x14ac:dyDescent="0.25">
      <c r="B1951" s="10">
        <v>41138</v>
      </c>
      <c r="C1951" s="2">
        <v>3.35</v>
      </c>
      <c r="D1951" s="5">
        <v>7561</v>
      </c>
      <c r="F1951" s="16">
        <f t="shared" si="60"/>
        <v>2.7607361963190278E-2</v>
      </c>
      <c r="G1951" s="13">
        <f t="shared" si="61"/>
        <v>1.9373626521780138E-2</v>
      </c>
    </row>
    <row r="1952" spans="2:7" x14ac:dyDescent="0.25">
      <c r="B1952" s="10">
        <v>41141</v>
      </c>
      <c r="C1952" s="2">
        <v>3.34</v>
      </c>
      <c r="D1952" s="5">
        <v>7469.6</v>
      </c>
      <c r="F1952" s="16">
        <f t="shared" si="60"/>
        <v>-2.9850746268657406E-3</v>
      </c>
      <c r="G1952" s="13">
        <f t="shared" si="61"/>
        <v>-1.2088348102102848E-2</v>
      </c>
    </row>
    <row r="1953" spans="2:7" x14ac:dyDescent="0.25">
      <c r="B1953" s="10">
        <v>41142</v>
      </c>
      <c r="C1953" s="2">
        <v>3.34</v>
      </c>
      <c r="D1953" s="5">
        <v>7544.5</v>
      </c>
      <c r="F1953" s="16">
        <f t="shared" si="60"/>
        <v>0</v>
      </c>
      <c r="G1953" s="13">
        <f t="shared" si="61"/>
        <v>1.0027310699368056E-2</v>
      </c>
    </row>
    <row r="1954" spans="2:7" x14ac:dyDescent="0.25">
      <c r="B1954" s="10">
        <v>41143</v>
      </c>
      <c r="C1954" s="2">
        <v>3.2</v>
      </c>
      <c r="D1954" s="5">
        <v>7340.7</v>
      </c>
      <c r="F1954" s="16">
        <f t="shared" si="60"/>
        <v>-4.1916167664670566E-2</v>
      </c>
      <c r="G1954" s="13">
        <f t="shared" si="61"/>
        <v>-2.7013055868513512E-2</v>
      </c>
    </row>
    <row r="1955" spans="2:7" x14ac:dyDescent="0.25">
      <c r="B1955" s="10">
        <v>41144</v>
      </c>
      <c r="C1955" s="2">
        <v>3.12</v>
      </c>
      <c r="D1955" s="5">
        <v>7282.9</v>
      </c>
      <c r="F1955" s="16">
        <f t="shared" si="60"/>
        <v>-2.5000000000000022E-2</v>
      </c>
      <c r="G1955" s="13">
        <f t="shared" si="61"/>
        <v>-7.8739084828422599E-3</v>
      </c>
    </row>
    <row r="1956" spans="2:7" x14ac:dyDescent="0.25">
      <c r="B1956" s="10">
        <v>41145</v>
      </c>
      <c r="C1956" s="2">
        <v>3.12</v>
      </c>
      <c r="D1956" s="5">
        <v>7310.3</v>
      </c>
      <c r="F1956" s="16">
        <f t="shared" si="60"/>
        <v>0</v>
      </c>
      <c r="G1956" s="13">
        <f t="shared" si="61"/>
        <v>3.7622375701987596E-3</v>
      </c>
    </row>
    <row r="1957" spans="2:7" x14ac:dyDescent="0.25">
      <c r="B1957" s="10">
        <v>41148</v>
      </c>
      <c r="C1957" s="2">
        <v>3.18</v>
      </c>
      <c r="D1957" s="5">
        <v>7398.9</v>
      </c>
      <c r="F1957" s="16">
        <f t="shared" si="60"/>
        <v>1.9230769230769246E-2</v>
      </c>
      <c r="G1957" s="13">
        <f t="shared" si="61"/>
        <v>1.21198856408081E-2</v>
      </c>
    </row>
    <row r="1958" spans="2:7" x14ac:dyDescent="0.25">
      <c r="B1958" s="10">
        <v>41149</v>
      </c>
      <c r="C1958" s="2">
        <v>3.17</v>
      </c>
      <c r="D1958" s="5">
        <v>7333.5</v>
      </c>
      <c r="F1958" s="16">
        <f t="shared" si="60"/>
        <v>-3.1446540880503871E-3</v>
      </c>
      <c r="G1958" s="13">
        <f t="shared" si="61"/>
        <v>-8.8391517658029765E-3</v>
      </c>
    </row>
    <row r="1959" spans="2:7" x14ac:dyDescent="0.25">
      <c r="B1959" s="10">
        <v>41150</v>
      </c>
      <c r="C1959" s="2">
        <v>3.13</v>
      </c>
      <c r="D1959" s="5">
        <v>7306</v>
      </c>
      <c r="F1959" s="16">
        <f t="shared" si="60"/>
        <v>-1.2618296529968466E-2</v>
      </c>
      <c r="G1959" s="13">
        <f t="shared" si="61"/>
        <v>-3.7499147746642121E-3</v>
      </c>
    </row>
    <row r="1960" spans="2:7" x14ac:dyDescent="0.25">
      <c r="B1960" s="10">
        <v>41151</v>
      </c>
      <c r="C1960" s="2">
        <v>3.07</v>
      </c>
      <c r="D1960" s="5">
        <v>7195</v>
      </c>
      <c r="F1960" s="16">
        <f t="shared" si="60"/>
        <v>-1.9169329073482445E-2</v>
      </c>
      <c r="G1960" s="13">
        <f t="shared" si="61"/>
        <v>-1.5192992061319464E-2</v>
      </c>
    </row>
    <row r="1961" spans="2:7" x14ac:dyDescent="0.25">
      <c r="B1961" s="10">
        <v>41152</v>
      </c>
      <c r="C1961" s="2">
        <v>3.15</v>
      </c>
      <c r="D1961" s="5">
        <v>7420.5</v>
      </c>
      <c r="F1961" s="16">
        <f t="shared" si="60"/>
        <v>2.605863192182413E-2</v>
      </c>
      <c r="G1961" s="13">
        <f t="shared" si="61"/>
        <v>3.134120917303683E-2</v>
      </c>
    </row>
    <row r="1962" spans="2:7" x14ac:dyDescent="0.25">
      <c r="B1962" s="10">
        <v>41155</v>
      </c>
      <c r="C1962" s="2">
        <v>3.22</v>
      </c>
      <c r="D1962" s="5">
        <v>7434.2</v>
      </c>
      <c r="F1962" s="16">
        <f t="shared" si="60"/>
        <v>2.2222222222222313E-2</v>
      </c>
      <c r="G1962" s="13">
        <f t="shared" si="61"/>
        <v>1.846236776497516E-3</v>
      </c>
    </row>
    <row r="1963" spans="2:7" x14ac:dyDescent="0.25">
      <c r="B1963" s="10">
        <v>41156</v>
      </c>
      <c r="C1963" s="2">
        <v>3.3</v>
      </c>
      <c r="D1963" s="5">
        <v>7488.2</v>
      </c>
      <c r="F1963" s="16">
        <f t="shared" si="60"/>
        <v>2.4844720496894294E-2</v>
      </c>
      <c r="G1963" s="13">
        <f t="shared" si="61"/>
        <v>7.2637270990826182E-3</v>
      </c>
    </row>
    <row r="1964" spans="2:7" x14ac:dyDescent="0.25">
      <c r="B1964" s="10">
        <v>41157</v>
      </c>
      <c r="C1964" s="2">
        <v>3.27</v>
      </c>
      <c r="D1964" s="5">
        <v>7494</v>
      </c>
      <c r="F1964" s="16">
        <f t="shared" si="60"/>
        <v>-9.0909090909090315E-3</v>
      </c>
      <c r="G1964" s="13">
        <f t="shared" si="61"/>
        <v>7.7455196175318258E-4</v>
      </c>
    </row>
    <row r="1965" spans="2:7" x14ac:dyDescent="0.25">
      <c r="B1965" s="10">
        <v>41158</v>
      </c>
      <c r="C1965" s="2">
        <v>3.49</v>
      </c>
      <c r="D1965" s="5">
        <v>7862</v>
      </c>
      <c r="F1965" s="16">
        <f t="shared" si="60"/>
        <v>6.7278287461773764E-2</v>
      </c>
      <c r="G1965" s="13">
        <f t="shared" si="61"/>
        <v>4.9105951427808915E-2</v>
      </c>
    </row>
    <row r="1966" spans="2:7" x14ac:dyDescent="0.25">
      <c r="B1966" s="10">
        <v>41159</v>
      </c>
      <c r="C1966" s="2">
        <v>3.59</v>
      </c>
      <c r="D1966" s="5">
        <v>7882.8</v>
      </c>
      <c r="F1966" s="16">
        <f t="shared" si="60"/>
        <v>2.8653295128939726E-2</v>
      </c>
      <c r="G1966" s="13">
        <f t="shared" si="61"/>
        <v>2.6456372424319744E-3</v>
      </c>
    </row>
    <row r="1967" spans="2:7" x14ac:dyDescent="0.25">
      <c r="B1967" s="10">
        <v>41162</v>
      </c>
      <c r="C1967" s="2">
        <v>3.51</v>
      </c>
      <c r="D1967" s="5">
        <v>7857.7</v>
      </c>
      <c r="F1967" s="16">
        <f t="shared" si="60"/>
        <v>-2.2284122562674116E-2</v>
      </c>
      <c r="G1967" s="13">
        <f t="shared" si="61"/>
        <v>-3.184147764753687E-3</v>
      </c>
    </row>
    <row r="1968" spans="2:7" x14ac:dyDescent="0.25">
      <c r="B1968" s="10">
        <v>41163</v>
      </c>
      <c r="C1968" s="2">
        <v>3.56</v>
      </c>
      <c r="D1968" s="5">
        <v>7930.4</v>
      </c>
      <c r="F1968" s="16">
        <f t="shared" si="60"/>
        <v>1.4245014245014322E-2</v>
      </c>
      <c r="G1968" s="13">
        <f t="shared" si="61"/>
        <v>9.2520712167682428E-3</v>
      </c>
    </row>
    <row r="1969" spans="2:7" x14ac:dyDescent="0.25">
      <c r="B1969" s="10">
        <v>41164</v>
      </c>
      <c r="C1969" s="2">
        <v>3.64</v>
      </c>
      <c r="D1969" s="5">
        <v>7992.1</v>
      </c>
      <c r="F1969" s="16">
        <f t="shared" si="60"/>
        <v>2.2471910112359571E-2</v>
      </c>
      <c r="G1969" s="13">
        <f t="shared" si="61"/>
        <v>7.7801876324019885E-3</v>
      </c>
    </row>
    <row r="1970" spans="2:7" x14ac:dyDescent="0.25">
      <c r="B1970" s="10">
        <v>41165</v>
      </c>
      <c r="C1970" s="2">
        <v>3.62</v>
      </c>
      <c r="D1970" s="5">
        <v>7935.9</v>
      </c>
      <c r="F1970" s="16">
        <f t="shared" si="60"/>
        <v>-5.4945054945054993E-3</v>
      </c>
      <c r="G1970" s="13">
        <f t="shared" si="61"/>
        <v>-7.031944044744276E-3</v>
      </c>
    </row>
    <row r="1971" spans="2:7" x14ac:dyDescent="0.25">
      <c r="B1971" s="10">
        <v>41166</v>
      </c>
      <c r="C1971" s="2">
        <v>3.78</v>
      </c>
      <c r="D1971" s="5">
        <v>8154.5</v>
      </c>
      <c r="F1971" s="16">
        <f t="shared" si="60"/>
        <v>4.4198895027624224E-2</v>
      </c>
      <c r="G1971" s="13">
        <f t="shared" si="61"/>
        <v>2.7545710001386153E-2</v>
      </c>
    </row>
    <row r="1972" spans="2:7" x14ac:dyDescent="0.25">
      <c r="B1972" s="10">
        <v>41169</v>
      </c>
      <c r="C1972" s="2">
        <v>3.78</v>
      </c>
      <c r="D1972" s="5">
        <v>8148</v>
      </c>
      <c r="F1972" s="16">
        <f t="shared" si="60"/>
        <v>0</v>
      </c>
      <c r="G1972" s="13">
        <f t="shared" si="61"/>
        <v>-7.9710589245202037E-4</v>
      </c>
    </row>
    <row r="1973" spans="2:7" x14ac:dyDescent="0.25">
      <c r="B1973" s="10">
        <v>41170</v>
      </c>
      <c r="C1973" s="2">
        <v>3.74</v>
      </c>
      <c r="D1973" s="5">
        <v>8058.3</v>
      </c>
      <c r="F1973" s="16">
        <f t="shared" si="60"/>
        <v>-1.0582010582010474E-2</v>
      </c>
      <c r="G1973" s="13">
        <f t="shared" si="61"/>
        <v>-1.100883652430042E-2</v>
      </c>
    </row>
    <row r="1974" spans="2:7" x14ac:dyDescent="0.25">
      <c r="B1974" s="10">
        <v>41171</v>
      </c>
      <c r="C1974" s="2">
        <v>3.75</v>
      </c>
      <c r="D1974" s="5">
        <v>8098.8</v>
      </c>
      <c r="F1974" s="16">
        <f t="shared" si="60"/>
        <v>2.6737967914437933E-3</v>
      </c>
      <c r="G1974" s="13">
        <f t="shared" si="61"/>
        <v>5.0258739436357548E-3</v>
      </c>
    </row>
    <row r="1975" spans="2:7" x14ac:dyDescent="0.25">
      <c r="B1975" s="10">
        <v>41172</v>
      </c>
      <c r="C1975" s="2">
        <v>3.71</v>
      </c>
      <c r="D1975" s="5">
        <v>8022.1</v>
      </c>
      <c r="F1975" s="16">
        <f t="shared" si="60"/>
        <v>-1.0666666666666677E-2</v>
      </c>
      <c r="G1975" s="13">
        <f t="shared" si="61"/>
        <v>-9.4705388452610041E-3</v>
      </c>
    </row>
    <row r="1976" spans="2:7" x14ac:dyDescent="0.25">
      <c r="B1976" s="10">
        <v>41173</v>
      </c>
      <c r="C1976" s="2">
        <v>3.78</v>
      </c>
      <c r="D1976" s="5">
        <v>8230.7000000000007</v>
      </c>
      <c r="F1976" s="16">
        <f t="shared" si="60"/>
        <v>1.8867924528301844E-2</v>
      </c>
      <c r="G1976" s="13">
        <f t="shared" si="61"/>
        <v>2.6003166253225508E-2</v>
      </c>
    </row>
    <row r="1977" spans="2:7" x14ac:dyDescent="0.25">
      <c r="B1977" s="10">
        <v>41176</v>
      </c>
      <c r="C1977" s="2">
        <v>3.76</v>
      </c>
      <c r="D1977" s="5">
        <v>8138.4</v>
      </c>
      <c r="F1977" s="16">
        <f t="shared" si="60"/>
        <v>-5.2910052910052959E-3</v>
      </c>
      <c r="G1977" s="13">
        <f t="shared" si="61"/>
        <v>-1.1214113015904003E-2</v>
      </c>
    </row>
    <row r="1978" spans="2:7" x14ac:dyDescent="0.25">
      <c r="B1978" s="10">
        <v>41177</v>
      </c>
      <c r="C1978" s="2">
        <v>3.79</v>
      </c>
      <c r="D1978" s="5">
        <v>8175</v>
      </c>
      <c r="F1978" s="16">
        <f t="shared" si="60"/>
        <v>7.9787234042553862E-3</v>
      </c>
      <c r="G1978" s="13">
        <f t="shared" si="61"/>
        <v>4.4971984665290923E-3</v>
      </c>
    </row>
    <row r="1979" spans="2:7" x14ac:dyDescent="0.25">
      <c r="B1979" s="10">
        <v>41178</v>
      </c>
      <c r="C1979" s="2">
        <v>3.67</v>
      </c>
      <c r="D1979" s="5">
        <v>7854.4</v>
      </c>
      <c r="F1979" s="16">
        <f t="shared" si="60"/>
        <v>-3.1662269129287629E-2</v>
      </c>
      <c r="G1979" s="13">
        <f t="shared" si="61"/>
        <v>-3.9217125382263039E-2</v>
      </c>
    </row>
    <row r="1980" spans="2:7" x14ac:dyDescent="0.25">
      <c r="B1980" s="10">
        <v>41179</v>
      </c>
      <c r="C1980" s="2">
        <v>3.64</v>
      </c>
      <c r="D1980" s="5">
        <v>7842.3</v>
      </c>
      <c r="F1980" s="16">
        <f t="shared" si="60"/>
        <v>-8.1743869209808737E-3</v>
      </c>
      <c r="G1980" s="13">
        <f t="shared" si="61"/>
        <v>-1.5405377877367404E-3</v>
      </c>
    </row>
    <row r="1981" spans="2:7" x14ac:dyDescent="0.25">
      <c r="B1981" s="10">
        <v>41180</v>
      </c>
      <c r="C1981" s="2">
        <v>3.53</v>
      </c>
      <c r="D1981" s="5">
        <v>7708.5</v>
      </c>
      <c r="F1981" s="16">
        <f t="shared" si="60"/>
        <v>-3.0219780219780307E-2</v>
      </c>
      <c r="G1981" s="13">
        <f t="shared" si="61"/>
        <v>-1.7061321296048378E-2</v>
      </c>
    </row>
    <row r="1982" spans="2:7" x14ac:dyDescent="0.25">
      <c r="B1982" s="10">
        <v>41183</v>
      </c>
      <c r="C1982" s="2">
        <v>3.57</v>
      </c>
      <c r="D1982" s="5">
        <v>7784.1</v>
      </c>
      <c r="F1982" s="16">
        <f t="shared" si="60"/>
        <v>1.133144475920681E-2</v>
      </c>
      <c r="G1982" s="13">
        <f t="shared" si="61"/>
        <v>9.8073555166375247E-3</v>
      </c>
    </row>
    <row r="1983" spans="2:7" x14ac:dyDescent="0.25">
      <c r="B1983" s="10">
        <v>41184</v>
      </c>
      <c r="C1983" s="2">
        <v>3.68</v>
      </c>
      <c r="D1983" s="5">
        <v>7867.1</v>
      </c>
      <c r="F1983" s="16">
        <f t="shared" si="60"/>
        <v>3.0812324929972081E-2</v>
      </c>
      <c r="G1983" s="13">
        <f t="shared" si="61"/>
        <v>1.0662761269767859E-2</v>
      </c>
    </row>
    <row r="1984" spans="2:7" x14ac:dyDescent="0.25">
      <c r="B1984" s="10">
        <v>41185</v>
      </c>
      <c r="C1984" s="2">
        <v>3.73</v>
      </c>
      <c r="D1984" s="5">
        <v>7826.7</v>
      </c>
      <c r="F1984" s="16">
        <f t="shared" si="60"/>
        <v>1.3586956521739081E-2</v>
      </c>
      <c r="G1984" s="13">
        <f t="shared" si="61"/>
        <v>-5.1353103430743915E-3</v>
      </c>
    </row>
    <row r="1985" spans="2:7" x14ac:dyDescent="0.25">
      <c r="B1985" s="10">
        <v>41186</v>
      </c>
      <c r="C1985" s="2">
        <v>3.69</v>
      </c>
      <c r="D1985" s="5">
        <v>7812.8</v>
      </c>
      <c r="F1985" s="16">
        <f t="shared" si="60"/>
        <v>-1.0723860589812341E-2</v>
      </c>
      <c r="G1985" s="13">
        <f t="shared" si="61"/>
        <v>-1.7759719933049224E-3</v>
      </c>
    </row>
    <row r="1986" spans="2:7" x14ac:dyDescent="0.25">
      <c r="B1986" s="10">
        <v>41187</v>
      </c>
      <c r="C1986" s="2">
        <v>3.79</v>
      </c>
      <c r="D1986" s="5">
        <v>7954.4</v>
      </c>
      <c r="F1986" s="16">
        <f t="shared" si="60"/>
        <v>2.7100271002710053E-2</v>
      </c>
      <c r="G1986" s="13">
        <f t="shared" si="61"/>
        <v>1.8124104034405009E-2</v>
      </c>
    </row>
    <row r="1987" spans="2:7" x14ac:dyDescent="0.25">
      <c r="B1987" s="10">
        <v>41190</v>
      </c>
      <c r="C1987" s="2">
        <v>3.78</v>
      </c>
      <c r="D1987" s="5">
        <v>7891</v>
      </c>
      <c r="F1987" s="16">
        <f t="shared" si="60"/>
        <v>-2.6385224274406943E-3</v>
      </c>
      <c r="G1987" s="13">
        <f t="shared" si="61"/>
        <v>-7.970431459318068E-3</v>
      </c>
    </row>
    <row r="1988" spans="2:7" x14ac:dyDescent="0.25">
      <c r="B1988" s="10">
        <v>41191</v>
      </c>
      <c r="C1988" s="2">
        <v>3.71</v>
      </c>
      <c r="D1988" s="5">
        <v>7745.4</v>
      </c>
      <c r="F1988" s="16">
        <f t="shared" si="60"/>
        <v>-1.8518518518518476E-2</v>
      </c>
      <c r="G1988" s="13">
        <f t="shared" si="61"/>
        <v>-1.8451400329489338E-2</v>
      </c>
    </row>
    <row r="1989" spans="2:7" x14ac:dyDescent="0.25">
      <c r="B1989" s="10">
        <v>41192</v>
      </c>
      <c r="C1989" s="2">
        <v>3.71</v>
      </c>
      <c r="D1989" s="5">
        <v>7668</v>
      </c>
      <c r="F1989" s="16">
        <f t="shared" si="60"/>
        <v>0</v>
      </c>
      <c r="G1989" s="13">
        <f t="shared" si="61"/>
        <v>-9.9930281199162915E-3</v>
      </c>
    </row>
    <row r="1990" spans="2:7" x14ac:dyDescent="0.25">
      <c r="B1990" s="10">
        <v>41193</v>
      </c>
      <c r="C1990" s="2">
        <v>3.77</v>
      </c>
      <c r="D1990" s="5">
        <v>7734.7</v>
      </c>
      <c r="F1990" s="16">
        <f t="shared" si="60"/>
        <v>1.6172506738544489E-2</v>
      </c>
      <c r="G1990" s="13">
        <f t="shared" si="61"/>
        <v>8.6984872196139568E-3</v>
      </c>
    </row>
    <row r="1991" spans="2:7" x14ac:dyDescent="0.25">
      <c r="B1991" s="10">
        <v>41194</v>
      </c>
      <c r="C1991" s="2">
        <v>3.75</v>
      </c>
      <c r="D1991" s="5">
        <v>7652.4</v>
      </c>
      <c r="F1991" s="16">
        <f t="shared" si="60"/>
        <v>-5.3050397877984134E-3</v>
      </c>
      <c r="G1991" s="13">
        <f t="shared" si="61"/>
        <v>-1.0640360970690549E-2</v>
      </c>
    </row>
    <row r="1992" spans="2:7" x14ac:dyDescent="0.25">
      <c r="B1992" s="10">
        <v>41197</v>
      </c>
      <c r="C1992" s="2">
        <v>3.77</v>
      </c>
      <c r="D1992" s="5">
        <v>7678.5</v>
      </c>
      <c r="F1992" s="16">
        <f t="shared" ref="F1992:F2055" si="62">(C1992-C1991)/C1991</f>
        <v>5.3333333333333384E-3</v>
      </c>
      <c r="G1992" s="13">
        <f t="shared" ref="G1992:G2055" si="63">(D1992-D1991)/D1991</f>
        <v>3.4106946840207473E-3</v>
      </c>
    </row>
    <row r="1993" spans="2:7" x14ac:dyDescent="0.25">
      <c r="B1993" s="10">
        <v>41198</v>
      </c>
      <c r="C1993" s="2">
        <v>3.94</v>
      </c>
      <c r="D1993" s="5">
        <v>7940.2</v>
      </c>
      <c r="F1993" s="16">
        <f t="shared" si="62"/>
        <v>4.5092838196286456E-2</v>
      </c>
      <c r="G1993" s="13">
        <f t="shared" si="63"/>
        <v>3.4082177508627964E-2</v>
      </c>
    </row>
    <row r="1994" spans="2:7" x14ac:dyDescent="0.25">
      <c r="B1994" s="10">
        <v>41199</v>
      </c>
      <c r="C1994" s="2">
        <v>4.07</v>
      </c>
      <c r="D1994" s="5">
        <v>8128.2</v>
      </c>
      <c r="F1994" s="16">
        <f t="shared" si="62"/>
        <v>3.2994923857868105E-2</v>
      </c>
      <c r="G1994" s="13">
        <f t="shared" si="63"/>
        <v>2.3676985466361048E-2</v>
      </c>
    </row>
    <row r="1995" spans="2:7" x14ac:dyDescent="0.25">
      <c r="B1995" s="10">
        <v>41200</v>
      </c>
      <c r="C1995" s="2">
        <v>4.08</v>
      </c>
      <c r="D1995" s="5">
        <v>8100.3</v>
      </c>
      <c r="F1995" s="16">
        <f t="shared" si="62"/>
        <v>2.4570024570024045E-3</v>
      </c>
      <c r="G1995" s="13">
        <f t="shared" si="63"/>
        <v>-3.4324942791761565E-3</v>
      </c>
    </row>
    <row r="1996" spans="2:7" x14ac:dyDescent="0.25">
      <c r="B1996" s="10">
        <v>41201</v>
      </c>
      <c r="C1996" s="2">
        <v>3.98</v>
      </c>
      <c r="D1996" s="5">
        <v>7913.4</v>
      </c>
      <c r="F1996" s="16">
        <f t="shared" si="62"/>
        <v>-2.4509803921568648E-2</v>
      </c>
      <c r="G1996" s="13">
        <f t="shared" si="63"/>
        <v>-2.3073219510388571E-2</v>
      </c>
    </row>
    <row r="1997" spans="2:7" x14ac:dyDescent="0.25">
      <c r="B1997" s="10">
        <v>41204</v>
      </c>
      <c r="C1997" s="2">
        <v>3.98</v>
      </c>
      <c r="D1997" s="5">
        <v>7877.1</v>
      </c>
      <c r="F1997" s="16">
        <f t="shared" si="62"/>
        <v>0</v>
      </c>
      <c r="G1997" s="13">
        <f t="shared" si="63"/>
        <v>-4.5871559633026606E-3</v>
      </c>
    </row>
    <row r="1998" spans="2:7" x14ac:dyDescent="0.25">
      <c r="B1998" s="10">
        <v>41205</v>
      </c>
      <c r="C1998" s="2">
        <v>3.88</v>
      </c>
      <c r="D1998" s="5">
        <v>7747.7</v>
      </c>
      <c r="F1998" s="16">
        <f t="shared" si="62"/>
        <v>-2.512562814070354E-2</v>
      </c>
      <c r="G1998" s="13">
        <f t="shared" si="63"/>
        <v>-1.6427365400972508E-2</v>
      </c>
    </row>
    <row r="1999" spans="2:7" x14ac:dyDescent="0.25">
      <c r="B1999" s="10">
        <v>41206</v>
      </c>
      <c r="C1999" s="2">
        <v>3.94</v>
      </c>
      <c r="D1999" s="5">
        <v>7791.5</v>
      </c>
      <c r="F1999" s="16">
        <f t="shared" si="62"/>
        <v>1.546391752577321E-2</v>
      </c>
      <c r="G1999" s="13">
        <f t="shared" si="63"/>
        <v>5.6532906540005656E-3</v>
      </c>
    </row>
    <row r="2000" spans="2:7" x14ac:dyDescent="0.25">
      <c r="B2000" s="10">
        <v>41207</v>
      </c>
      <c r="C2000" s="2">
        <v>3.98</v>
      </c>
      <c r="D2000" s="5">
        <v>7779.2</v>
      </c>
      <c r="F2000" s="16">
        <f t="shared" si="62"/>
        <v>1.01522842639594E-2</v>
      </c>
      <c r="G2000" s="13">
        <f t="shared" si="63"/>
        <v>-1.5786433934415942E-3</v>
      </c>
    </row>
    <row r="2001" spans="2:7" x14ac:dyDescent="0.25">
      <c r="B2001" s="10">
        <v>41208</v>
      </c>
      <c r="C2001" s="2">
        <v>3.98</v>
      </c>
      <c r="D2001" s="5">
        <v>7775.6</v>
      </c>
      <c r="F2001" s="16">
        <f t="shared" si="62"/>
        <v>0</v>
      </c>
      <c r="G2001" s="13">
        <f t="shared" si="63"/>
        <v>-4.6277252159598089E-4</v>
      </c>
    </row>
    <row r="2002" spans="2:7" x14ac:dyDescent="0.25">
      <c r="B2002" s="10">
        <v>41211</v>
      </c>
      <c r="C2002" s="2">
        <v>3.95</v>
      </c>
      <c r="D2002" s="5">
        <v>7728.6</v>
      </c>
      <c r="F2002" s="16">
        <f t="shared" si="62"/>
        <v>-7.5376884422110064E-3</v>
      </c>
      <c r="G2002" s="13">
        <f t="shared" si="63"/>
        <v>-6.0445496167498324E-3</v>
      </c>
    </row>
    <row r="2003" spans="2:7" x14ac:dyDescent="0.25">
      <c r="B2003" s="10">
        <v>41212</v>
      </c>
      <c r="C2003" s="2">
        <v>4</v>
      </c>
      <c r="D2003" s="5">
        <v>7833.9</v>
      </c>
      <c r="F2003" s="16">
        <f t="shared" si="62"/>
        <v>1.2658227848101221E-2</v>
      </c>
      <c r="G2003" s="13">
        <f t="shared" si="63"/>
        <v>1.362471857775008E-2</v>
      </c>
    </row>
    <row r="2004" spans="2:7" x14ac:dyDescent="0.25">
      <c r="B2004" s="10">
        <v>41213</v>
      </c>
      <c r="C2004" s="2">
        <v>3.99</v>
      </c>
      <c r="D2004" s="5">
        <v>7842.9</v>
      </c>
      <c r="F2004" s="16">
        <f t="shared" si="62"/>
        <v>-2.4999999999999467E-3</v>
      </c>
      <c r="G2004" s="13">
        <f t="shared" si="63"/>
        <v>1.1488530616934095E-3</v>
      </c>
    </row>
    <row r="2005" spans="2:7" x14ac:dyDescent="0.25">
      <c r="B2005" s="10">
        <v>41214</v>
      </c>
      <c r="C2005" s="2">
        <v>3.99</v>
      </c>
      <c r="D2005" s="5">
        <v>7886.4</v>
      </c>
      <c r="F2005" s="16">
        <f t="shared" si="62"/>
        <v>0</v>
      </c>
      <c r="G2005" s="13">
        <f t="shared" si="63"/>
        <v>5.546417779137819E-3</v>
      </c>
    </row>
    <row r="2006" spans="2:7" x14ac:dyDescent="0.25">
      <c r="B2006" s="10">
        <v>41215</v>
      </c>
      <c r="C2006" s="2">
        <v>4</v>
      </c>
      <c r="D2006" s="5">
        <v>7968.9</v>
      </c>
      <c r="F2006" s="16">
        <f t="shared" si="62"/>
        <v>2.5062656641603475E-3</v>
      </c>
      <c r="G2006" s="13">
        <f t="shared" si="63"/>
        <v>1.0461046865489957E-2</v>
      </c>
    </row>
    <row r="2007" spans="2:7" x14ac:dyDescent="0.25">
      <c r="B2007" s="10">
        <v>41218</v>
      </c>
      <c r="C2007" s="2">
        <v>3.92</v>
      </c>
      <c r="D2007" s="5">
        <v>7818.6</v>
      </c>
      <c r="F2007" s="16">
        <f t="shared" si="62"/>
        <v>-2.0000000000000018E-2</v>
      </c>
      <c r="G2007" s="13">
        <f t="shared" si="63"/>
        <v>-1.8860821443360976E-2</v>
      </c>
    </row>
    <row r="2008" spans="2:7" x14ac:dyDescent="0.25">
      <c r="B2008" s="10">
        <v>41219</v>
      </c>
      <c r="C2008" s="2">
        <v>3.92</v>
      </c>
      <c r="D2008" s="5">
        <v>7837.6</v>
      </c>
      <c r="F2008" s="16">
        <f t="shared" si="62"/>
        <v>0</v>
      </c>
      <c r="G2008" s="13">
        <f t="shared" si="63"/>
        <v>2.4301025759087304E-3</v>
      </c>
    </row>
    <row r="2009" spans="2:7" x14ac:dyDescent="0.25">
      <c r="B2009" s="10">
        <v>41220</v>
      </c>
      <c r="C2009" s="2">
        <v>3.86</v>
      </c>
      <c r="D2009" s="5">
        <v>7660.7</v>
      </c>
      <c r="F2009" s="16">
        <f t="shared" si="62"/>
        <v>-1.5306122448979605E-2</v>
      </c>
      <c r="G2009" s="13">
        <f t="shared" si="63"/>
        <v>-2.2570684903541968E-2</v>
      </c>
    </row>
    <row r="2010" spans="2:7" x14ac:dyDescent="0.25">
      <c r="B2010" s="10">
        <v>41221</v>
      </c>
      <c r="C2010" s="2">
        <v>3.84</v>
      </c>
      <c r="D2010" s="5">
        <v>7624.1</v>
      </c>
      <c r="F2010" s="16">
        <f t="shared" si="62"/>
        <v>-5.1813471502590719E-3</v>
      </c>
      <c r="G2010" s="13">
        <f t="shared" si="63"/>
        <v>-4.7776312869580399E-3</v>
      </c>
    </row>
    <row r="2011" spans="2:7" x14ac:dyDescent="0.25">
      <c r="B2011" s="10">
        <v>41222</v>
      </c>
      <c r="C2011" s="2">
        <v>3.79</v>
      </c>
      <c r="D2011" s="5">
        <v>7636.6</v>
      </c>
      <c r="F2011" s="16">
        <f t="shared" si="62"/>
        <v>-1.3020833333333287E-2</v>
      </c>
      <c r="G2011" s="13">
        <f t="shared" si="63"/>
        <v>1.639537781508637E-3</v>
      </c>
    </row>
    <row r="2012" spans="2:7" x14ac:dyDescent="0.25">
      <c r="B2012" s="10">
        <v>41225</v>
      </c>
      <c r="C2012" s="2">
        <v>3.77</v>
      </c>
      <c r="D2012" s="5">
        <v>7567.8</v>
      </c>
      <c r="F2012" s="16">
        <f t="shared" si="62"/>
        <v>-5.2770448548812715E-3</v>
      </c>
      <c r="G2012" s="13">
        <f t="shared" si="63"/>
        <v>-9.0092449519419866E-3</v>
      </c>
    </row>
    <row r="2013" spans="2:7" x14ac:dyDescent="0.25">
      <c r="B2013" s="10">
        <v>41226</v>
      </c>
      <c r="C2013" s="2">
        <v>3.87</v>
      </c>
      <c r="D2013" s="5">
        <v>7693.4</v>
      </c>
      <c r="F2013" s="16">
        <f t="shared" si="62"/>
        <v>2.6525198938992064E-2</v>
      </c>
      <c r="G2013" s="13">
        <f t="shared" si="63"/>
        <v>1.6596633103411751E-2</v>
      </c>
    </row>
    <row r="2014" spans="2:7" x14ac:dyDescent="0.25">
      <c r="B2014" s="10">
        <v>41227</v>
      </c>
      <c r="C2014" s="2">
        <v>3.89</v>
      </c>
      <c r="D2014" s="5">
        <v>7673</v>
      </c>
      <c r="F2014" s="16">
        <f t="shared" si="62"/>
        <v>5.1679586563307539E-3</v>
      </c>
      <c r="G2014" s="13">
        <f t="shared" si="63"/>
        <v>-2.6516234694672885E-3</v>
      </c>
    </row>
    <row r="2015" spans="2:7" x14ac:dyDescent="0.25">
      <c r="B2015" s="10">
        <v>41228</v>
      </c>
      <c r="C2015" s="2">
        <v>3.91</v>
      </c>
      <c r="D2015" s="5">
        <v>7695.5</v>
      </c>
      <c r="F2015" s="16">
        <f t="shared" si="62"/>
        <v>5.1413881748072028E-3</v>
      </c>
      <c r="G2015" s="13">
        <f t="shared" si="63"/>
        <v>2.9323602241626483E-3</v>
      </c>
    </row>
    <row r="2016" spans="2:7" x14ac:dyDescent="0.25">
      <c r="B2016" s="10">
        <v>41229</v>
      </c>
      <c r="C2016" s="2">
        <v>3.84</v>
      </c>
      <c r="D2016" s="5">
        <v>7588.2</v>
      </c>
      <c r="F2016" s="16">
        <f t="shared" si="62"/>
        <v>-1.7902813299232809E-2</v>
      </c>
      <c r="G2016" s="13">
        <f t="shared" si="63"/>
        <v>-1.394321356636998E-2</v>
      </c>
    </row>
    <row r="2017" spans="2:7" x14ac:dyDescent="0.25">
      <c r="B2017" s="10">
        <v>41232</v>
      </c>
      <c r="C2017" s="2">
        <v>3.96</v>
      </c>
      <c r="D2017" s="5">
        <v>7763.8</v>
      </c>
      <c r="F2017" s="16">
        <f t="shared" si="62"/>
        <v>3.1250000000000028E-2</v>
      </c>
      <c r="G2017" s="13">
        <f t="shared" si="63"/>
        <v>2.3141192904773247E-2</v>
      </c>
    </row>
    <row r="2018" spans="2:7" x14ac:dyDescent="0.25">
      <c r="B2018" s="10">
        <v>41233</v>
      </c>
      <c r="C2018" s="2">
        <v>3.96</v>
      </c>
      <c r="D2018" s="5">
        <v>7778.7</v>
      </c>
      <c r="F2018" s="16">
        <f t="shared" si="62"/>
        <v>0</v>
      </c>
      <c r="G2018" s="13">
        <f t="shared" si="63"/>
        <v>1.9191632963239181E-3</v>
      </c>
    </row>
    <row r="2019" spans="2:7" x14ac:dyDescent="0.25">
      <c r="B2019" s="10">
        <v>41234</v>
      </c>
      <c r="C2019" s="2">
        <v>4</v>
      </c>
      <c r="D2019" s="5">
        <v>7805.4</v>
      </c>
      <c r="F2019" s="16">
        <f t="shared" si="62"/>
        <v>1.0101010101010111E-2</v>
      </c>
      <c r="G2019" s="13">
        <f t="shared" si="63"/>
        <v>3.4324501523390564E-3</v>
      </c>
    </row>
    <row r="2020" spans="2:7" x14ac:dyDescent="0.25">
      <c r="B2020" s="10">
        <v>41235</v>
      </c>
      <c r="C2020" s="2">
        <v>4</v>
      </c>
      <c r="D2020" s="5">
        <v>7875.6</v>
      </c>
      <c r="F2020" s="16">
        <f t="shared" si="62"/>
        <v>0</v>
      </c>
      <c r="G2020" s="13">
        <f t="shared" si="63"/>
        <v>8.9937735413945126E-3</v>
      </c>
    </row>
    <row r="2021" spans="2:7" x14ac:dyDescent="0.25">
      <c r="B2021" s="10">
        <v>41236</v>
      </c>
      <c r="C2021" s="2">
        <v>4.0199999999999996</v>
      </c>
      <c r="D2021" s="5">
        <v>7909.6</v>
      </c>
      <c r="F2021" s="16">
        <f t="shared" si="62"/>
        <v>4.9999999999998934E-3</v>
      </c>
      <c r="G2021" s="13">
        <f t="shared" si="63"/>
        <v>4.3171313931636953E-3</v>
      </c>
    </row>
    <row r="2022" spans="2:7" x14ac:dyDescent="0.25">
      <c r="B2022" s="10">
        <v>41239</v>
      </c>
      <c r="C2022" s="2">
        <v>3.99</v>
      </c>
      <c r="D2022" s="5">
        <v>7874.8</v>
      </c>
      <c r="F2022" s="16">
        <f t="shared" si="62"/>
        <v>-7.4626865671640211E-3</v>
      </c>
      <c r="G2022" s="13">
        <f t="shared" si="63"/>
        <v>-4.3997167998381945E-3</v>
      </c>
    </row>
    <row r="2023" spans="2:7" x14ac:dyDescent="0.25">
      <c r="B2023" s="10">
        <v>41240</v>
      </c>
      <c r="C2023" s="2">
        <v>3.95</v>
      </c>
      <c r="D2023" s="5">
        <v>7863.7</v>
      </c>
      <c r="F2023" s="16">
        <f t="shared" si="62"/>
        <v>-1.0025062656641612E-2</v>
      </c>
      <c r="G2023" s="13">
        <f t="shared" si="63"/>
        <v>-1.4095596078631031E-3</v>
      </c>
    </row>
    <row r="2024" spans="2:7" x14ac:dyDescent="0.25">
      <c r="B2024" s="10">
        <v>41241</v>
      </c>
      <c r="C2024" s="2">
        <v>3.87</v>
      </c>
      <c r="D2024" s="5">
        <v>7837.6</v>
      </c>
      <c r="F2024" s="16">
        <f t="shared" si="62"/>
        <v>-2.0253164556962043E-2</v>
      </c>
      <c r="G2024" s="13">
        <f t="shared" si="63"/>
        <v>-3.3190482851583169E-3</v>
      </c>
    </row>
    <row r="2025" spans="2:7" x14ac:dyDescent="0.25">
      <c r="B2025" s="10">
        <v>41242</v>
      </c>
      <c r="C2025" s="2">
        <v>3.85</v>
      </c>
      <c r="D2025" s="5">
        <v>7973.7</v>
      </c>
      <c r="F2025" s="16">
        <f t="shared" si="62"/>
        <v>-5.1679586563307539E-3</v>
      </c>
      <c r="G2025" s="13">
        <f t="shared" si="63"/>
        <v>1.7365009696845901E-2</v>
      </c>
    </row>
    <row r="2026" spans="2:7" x14ac:dyDescent="0.25">
      <c r="B2026" s="10">
        <v>41243</v>
      </c>
      <c r="C2026" s="2">
        <v>3.82</v>
      </c>
      <c r="D2026" s="5">
        <v>7934.6</v>
      </c>
      <c r="F2026" s="16">
        <f t="shared" si="62"/>
        <v>-7.7922077922078564E-3</v>
      </c>
      <c r="G2026" s="13">
        <f t="shared" si="63"/>
        <v>-4.9036206528963282E-3</v>
      </c>
    </row>
    <row r="2027" spans="2:7" x14ac:dyDescent="0.25">
      <c r="B2027" s="10">
        <v>41246</v>
      </c>
      <c r="C2027" s="2">
        <v>3.79</v>
      </c>
      <c r="D2027" s="5">
        <v>7889.2</v>
      </c>
      <c r="F2027" s="16">
        <f t="shared" si="62"/>
        <v>-7.8534031413612058E-3</v>
      </c>
      <c r="G2027" s="13">
        <f t="shared" si="63"/>
        <v>-5.7217755148338345E-3</v>
      </c>
    </row>
    <row r="2028" spans="2:7" x14ac:dyDescent="0.25">
      <c r="B2028" s="10">
        <v>41247</v>
      </c>
      <c r="C2028" s="2">
        <v>3.83</v>
      </c>
      <c r="D2028" s="5">
        <v>7902.4</v>
      </c>
      <c r="F2028" s="16">
        <f t="shared" si="62"/>
        <v>1.0554089709762543E-2</v>
      </c>
      <c r="G2028" s="13">
        <f t="shared" si="63"/>
        <v>1.6731734523145335E-3</v>
      </c>
    </row>
    <row r="2029" spans="2:7" x14ac:dyDescent="0.25">
      <c r="B2029" s="10">
        <v>41248</v>
      </c>
      <c r="C2029" s="2">
        <v>3.82</v>
      </c>
      <c r="D2029" s="5">
        <v>7883.2</v>
      </c>
      <c r="F2029" s="16">
        <f t="shared" si="62"/>
        <v>-2.6109660574413136E-3</v>
      </c>
      <c r="G2029" s="13">
        <f t="shared" si="63"/>
        <v>-2.4296416278598676E-3</v>
      </c>
    </row>
    <row r="2030" spans="2:7" x14ac:dyDescent="0.25">
      <c r="B2030" s="10">
        <v>41249</v>
      </c>
      <c r="C2030" s="2">
        <v>3.83</v>
      </c>
      <c r="D2030" s="5">
        <v>7910.8</v>
      </c>
      <c r="F2030" s="16">
        <f t="shared" si="62"/>
        <v>2.6178010471204793E-3</v>
      </c>
      <c r="G2030" s="13">
        <f t="shared" si="63"/>
        <v>3.5011162979501171E-3</v>
      </c>
    </row>
    <row r="2031" spans="2:7" x14ac:dyDescent="0.25">
      <c r="B2031" s="10">
        <v>41250</v>
      </c>
      <c r="C2031" s="2">
        <v>3.81</v>
      </c>
      <c r="D2031" s="5">
        <v>7848.5</v>
      </c>
      <c r="F2031" s="16">
        <f t="shared" si="62"/>
        <v>-5.2219321148825109E-3</v>
      </c>
      <c r="G2031" s="13">
        <f t="shared" si="63"/>
        <v>-7.8753097031905982E-3</v>
      </c>
    </row>
    <row r="2032" spans="2:7" x14ac:dyDescent="0.25">
      <c r="B2032" s="10">
        <v>41253</v>
      </c>
      <c r="C2032" s="2">
        <v>3.81</v>
      </c>
      <c r="D2032" s="5">
        <v>7804.4</v>
      </c>
      <c r="F2032" s="16">
        <f t="shared" si="62"/>
        <v>0</v>
      </c>
      <c r="G2032" s="13">
        <f t="shared" si="63"/>
        <v>-5.6189080716060854E-3</v>
      </c>
    </row>
    <row r="2033" spans="2:7" x14ac:dyDescent="0.25">
      <c r="B2033" s="10">
        <v>41254</v>
      </c>
      <c r="C2033" s="2">
        <v>3.88</v>
      </c>
      <c r="D2033" s="5">
        <v>7920.9</v>
      </c>
      <c r="F2033" s="16">
        <f t="shared" si="62"/>
        <v>1.8372703412073449E-2</v>
      </c>
      <c r="G2033" s="13">
        <f t="shared" si="63"/>
        <v>1.4927476807954488E-2</v>
      </c>
    </row>
    <row r="2034" spans="2:7" x14ac:dyDescent="0.25">
      <c r="B2034" s="10">
        <v>41255</v>
      </c>
      <c r="C2034" s="2">
        <v>3.93</v>
      </c>
      <c r="D2034" s="5">
        <v>7986.8</v>
      </c>
      <c r="F2034" s="16">
        <f t="shared" si="62"/>
        <v>1.2886597938144399E-2</v>
      </c>
      <c r="G2034" s="13">
        <f t="shared" si="63"/>
        <v>8.3197616432476793E-3</v>
      </c>
    </row>
    <row r="2035" spans="2:7" x14ac:dyDescent="0.25">
      <c r="B2035" s="10">
        <v>41256</v>
      </c>
      <c r="C2035" s="2">
        <v>3.97</v>
      </c>
      <c r="D2035" s="5">
        <v>8017.1</v>
      </c>
      <c r="F2035" s="16">
        <f t="shared" si="62"/>
        <v>1.0178117048346065E-2</v>
      </c>
      <c r="G2035" s="13">
        <f t="shared" si="63"/>
        <v>3.7937597035108154E-3</v>
      </c>
    </row>
    <row r="2036" spans="2:7" x14ac:dyDescent="0.25">
      <c r="B2036" s="10">
        <v>41257</v>
      </c>
      <c r="C2036" s="2">
        <v>3.97</v>
      </c>
      <c r="D2036" s="5">
        <v>8024.1</v>
      </c>
      <c r="F2036" s="16">
        <f t="shared" si="62"/>
        <v>0</v>
      </c>
      <c r="G2036" s="13">
        <f t="shared" si="63"/>
        <v>8.7313367676591285E-4</v>
      </c>
    </row>
    <row r="2037" spans="2:7" x14ac:dyDescent="0.25">
      <c r="B2037" s="10">
        <v>41260</v>
      </c>
      <c r="C2037" s="2">
        <v>3.96</v>
      </c>
      <c r="D2037" s="5">
        <v>8040.3</v>
      </c>
      <c r="F2037" s="16">
        <f t="shared" si="62"/>
        <v>-2.5188916876574888E-3</v>
      </c>
      <c r="G2037" s="13">
        <f t="shared" si="63"/>
        <v>2.0189180094963692E-3</v>
      </c>
    </row>
    <row r="2038" spans="2:7" x14ac:dyDescent="0.25">
      <c r="B2038" s="10">
        <v>41261</v>
      </c>
      <c r="C2038" s="2">
        <v>4.05</v>
      </c>
      <c r="D2038" s="5">
        <v>8168.8</v>
      </c>
      <c r="F2038" s="16">
        <f t="shared" si="62"/>
        <v>2.2727272727272693E-2</v>
      </c>
      <c r="G2038" s="13">
        <f t="shared" si="63"/>
        <v>1.5981990721739239E-2</v>
      </c>
    </row>
    <row r="2039" spans="2:7" x14ac:dyDescent="0.25">
      <c r="B2039" s="10">
        <v>41262</v>
      </c>
      <c r="C2039" s="2">
        <v>4.09</v>
      </c>
      <c r="D2039" s="5">
        <v>8264.2000000000007</v>
      </c>
      <c r="F2039" s="16">
        <f t="shared" si="62"/>
        <v>9.8765432098765517E-3</v>
      </c>
      <c r="G2039" s="13">
        <f t="shared" si="63"/>
        <v>1.1678581921457319E-2</v>
      </c>
    </row>
    <row r="2040" spans="2:7" x14ac:dyDescent="0.25">
      <c r="B2040" s="10">
        <v>41263</v>
      </c>
      <c r="C2040" s="2">
        <v>4.1100000000000003</v>
      </c>
      <c r="D2040" s="5">
        <v>8264.2000000000007</v>
      </c>
      <c r="F2040" s="16">
        <f t="shared" si="62"/>
        <v>4.8899755501223621E-3</v>
      </c>
      <c r="G2040" s="13">
        <f t="shared" si="63"/>
        <v>0</v>
      </c>
    </row>
    <row r="2041" spans="2:7" x14ac:dyDescent="0.25">
      <c r="B2041" s="10">
        <v>41264</v>
      </c>
      <c r="C2041" s="2">
        <v>4.22</v>
      </c>
      <c r="D2041" s="5">
        <v>8291</v>
      </c>
      <c r="F2041" s="16">
        <f t="shared" si="62"/>
        <v>2.6763990267639762E-2</v>
      </c>
      <c r="G2041" s="13">
        <f t="shared" si="63"/>
        <v>3.2429031243192651E-3</v>
      </c>
    </row>
    <row r="2042" spans="2:7" x14ac:dyDescent="0.25">
      <c r="B2042" s="10">
        <v>41267</v>
      </c>
      <c r="C2042" s="2">
        <v>4.18</v>
      </c>
      <c r="D2042" s="5">
        <v>8299.5</v>
      </c>
      <c r="F2042" s="16">
        <f t="shared" si="62"/>
        <v>-9.4786729857819999E-3</v>
      </c>
      <c r="G2042" s="13">
        <f t="shared" si="63"/>
        <v>1.0252080569292004E-3</v>
      </c>
    </row>
    <row r="2043" spans="2:7" x14ac:dyDescent="0.25">
      <c r="B2043" s="10">
        <v>41270</v>
      </c>
      <c r="C2043" s="2">
        <v>4.2</v>
      </c>
      <c r="D2043" s="5">
        <v>8280.9</v>
      </c>
      <c r="F2043" s="16">
        <f t="shared" si="62"/>
        <v>4.7846889952154218E-3</v>
      </c>
      <c r="G2043" s="13">
        <f t="shared" si="63"/>
        <v>-2.2410988613772351E-3</v>
      </c>
    </row>
    <row r="2044" spans="2:7" x14ac:dyDescent="0.25">
      <c r="B2044" s="10">
        <v>41271</v>
      </c>
      <c r="C2044" s="2">
        <v>4.1399999999999997</v>
      </c>
      <c r="D2044" s="5">
        <v>8131</v>
      </c>
      <c r="F2044" s="16">
        <f t="shared" si="62"/>
        <v>-1.4285714285714403E-2</v>
      </c>
      <c r="G2044" s="13">
        <f t="shared" si="63"/>
        <v>-1.8101897136784607E-2</v>
      </c>
    </row>
    <row r="2045" spans="2:7" x14ac:dyDescent="0.25">
      <c r="B2045" s="10">
        <v>41274</v>
      </c>
      <c r="C2045" s="2">
        <v>4.2</v>
      </c>
      <c r="D2045" s="5">
        <v>8167.5</v>
      </c>
      <c r="F2045" s="16">
        <f t="shared" si="62"/>
        <v>1.4492753623188527E-2</v>
      </c>
      <c r="G2045" s="13">
        <f t="shared" si="63"/>
        <v>4.4889927438199482E-3</v>
      </c>
    </row>
    <row r="2046" spans="2:7" x14ac:dyDescent="0.25">
      <c r="B2046" s="10">
        <v>41276</v>
      </c>
      <c r="C2046" s="2">
        <v>4.29</v>
      </c>
      <c r="D2046" s="5">
        <v>8447.6</v>
      </c>
      <c r="F2046" s="16">
        <f t="shared" si="62"/>
        <v>2.1428571428571394E-2</v>
      </c>
      <c r="G2046" s="13">
        <f t="shared" si="63"/>
        <v>3.4294459749005246E-2</v>
      </c>
    </row>
    <row r="2047" spans="2:7" x14ac:dyDescent="0.25">
      <c r="B2047" s="10">
        <v>41277</v>
      </c>
      <c r="C2047" s="2">
        <v>4.12</v>
      </c>
      <c r="D2047" s="5">
        <v>8403.4</v>
      </c>
      <c r="F2047" s="16">
        <f t="shared" si="62"/>
        <v>-3.9627039627039611E-2</v>
      </c>
      <c r="G2047" s="13">
        <f t="shared" si="63"/>
        <v>-5.2322553151191728E-3</v>
      </c>
    </row>
    <row r="2048" spans="2:7" x14ac:dyDescent="0.25">
      <c r="B2048" s="10">
        <v>41278</v>
      </c>
      <c r="C2048" s="2">
        <v>4.1100000000000003</v>
      </c>
      <c r="D2048" s="5">
        <v>8435.7999999999993</v>
      </c>
      <c r="F2048" s="16">
        <f t="shared" si="62"/>
        <v>-2.4271844660193657E-3</v>
      </c>
      <c r="G2048" s="13">
        <f t="shared" si="63"/>
        <v>3.855582264321541E-3</v>
      </c>
    </row>
    <row r="2049" spans="2:7" x14ac:dyDescent="0.25">
      <c r="B2049" s="10">
        <v>41281</v>
      </c>
      <c r="C2049" s="2">
        <v>4.09</v>
      </c>
      <c r="D2049" s="5">
        <v>8419</v>
      </c>
      <c r="F2049" s="16">
        <f t="shared" si="62"/>
        <v>-4.8661800486619125E-3</v>
      </c>
      <c r="G2049" s="13">
        <f t="shared" si="63"/>
        <v>-1.9915123639725071E-3</v>
      </c>
    </row>
    <row r="2050" spans="2:7" x14ac:dyDescent="0.25">
      <c r="B2050" s="10">
        <v>41282</v>
      </c>
      <c r="C2050" s="2">
        <v>4.07</v>
      </c>
      <c r="D2050" s="5">
        <v>8453</v>
      </c>
      <c r="F2050" s="16">
        <f t="shared" si="62"/>
        <v>-4.8899755501221453E-3</v>
      </c>
      <c r="G2050" s="13">
        <f t="shared" si="63"/>
        <v>4.0384843805677632E-3</v>
      </c>
    </row>
    <row r="2051" spans="2:7" x14ac:dyDescent="0.25">
      <c r="B2051" s="10">
        <v>41283</v>
      </c>
      <c r="C2051" s="2">
        <v>4.12</v>
      </c>
      <c r="D2051" s="5">
        <v>8606.4</v>
      </c>
      <c r="F2051" s="16">
        <f t="shared" si="62"/>
        <v>1.2285012285012241E-2</v>
      </c>
      <c r="G2051" s="13">
        <f t="shared" si="63"/>
        <v>1.8147403288773175E-2</v>
      </c>
    </row>
    <row r="2052" spans="2:7" x14ac:dyDescent="0.25">
      <c r="B2052" s="10">
        <v>41284</v>
      </c>
      <c r="C2052" s="2">
        <v>4.0999999999999996</v>
      </c>
      <c r="D2052" s="5">
        <v>8618.9</v>
      </c>
      <c r="F2052" s="16">
        <f t="shared" si="62"/>
        <v>-4.8543689320389473E-3</v>
      </c>
      <c r="G2052" s="13">
        <f t="shared" si="63"/>
        <v>1.4524075106897194E-3</v>
      </c>
    </row>
    <row r="2053" spans="2:7" x14ac:dyDescent="0.25">
      <c r="B2053" s="10">
        <v>41285</v>
      </c>
      <c r="C2053" s="2">
        <v>4.09</v>
      </c>
      <c r="D2053" s="5">
        <v>8664.7000000000007</v>
      </c>
      <c r="F2053" s="16">
        <f t="shared" si="62"/>
        <v>-2.4390243902438508E-3</v>
      </c>
      <c r="G2053" s="13">
        <f t="shared" si="63"/>
        <v>5.3139031662974498E-3</v>
      </c>
    </row>
    <row r="2054" spans="2:7" x14ac:dyDescent="0.25">
      <c r="B2054" s="10">
        <v>41288</v>
      </c>
      <c r="C2054" s="2">
        <v>4.08</v>
      </c>
      <c r="D2054" s="5">
        <v>8632.1</v>
      </c>
      <c r="F2054" s="16">
        <f t="shared" si="62"/>
        <v>-2.4449877750610726E-3</v>
      </c>
      <c r="G2054" s="13">
        <f t="shared" si="63"/>
        <v>-3.7623922351610974E-3</v>
      </c>
    </row>
    <row r="2055" spans="2:7" x14ac:dyDescent="0.25">
      <c r="B2055" s="10">
        <v>41289</v>
      </c>
      <c r="C2055" s="2">
        <v>4.08</v>
      </c>
      <c r="D2055" s="5">
        <v>8601</v>
      </c>
      <c r="F2055" s="16">
        <f t="shared" si="62"/>
        <v>0</v>
      </c>
      <c r="G2055" s="13">
        <f t="shared" si="63"/>
        <v>-3.6028312925012874E-3</v>
      </c>
    </row>
    <row r="2056" spans="2:7" x14ac:dyDescent="0.25">
      <c r="B2056" s="10">
        <v>41290</v>
      </c>
      <c r="C2056" s="2">
        <v>4.07</v>
      </c>
      <c r="D2056" s="5">
        <v>8581.1</v>
      </c>
      <c r="F2056" s="16">
        <f t="shared" ref="F2056:F2119" si="64">(C2056-C2055)/C2055</f>
        <v>-2.4509803921568107E-3</v>
      </c>
      <c r="G2056" s="13">
        <f t="shared" ref="G2056:G2119" si="65">(D2056-D2055)/D2055</f>
        <v>-2.3136844552958534E-3</v>
      </c>
    </row>
    <row r="2057" spans="2:7" x14ac:dyDescent="0.25">
      <c r="B2057" s="10">
        <v>41291</v>
      </c>
      <c r="C2057" s="2">
        <v>4.09</v>
      </c>
      <c r="D2057" s="5">
        <v>8628.9</v>
      </c>
      <c r="F2057" s="16">
        <f t="shared" si="64"/>
        <v>4.9140049140048089E-3</v>
      </c>
      <c r="G2057" s="13">
        <f t="shared" si="65"/>
        <v>5.5703814196314304E-3</v>
      </c>
    </row>
    <row r="2058" spans="2:7" x14ac:dyDescent="0.25">
      <c r="B2058" s="10">
        <v>41292</v>
      </c>
      <c r="C2058" s="2">
        <v>4.0599999999999996</v>
      </c>
      <c r="D2058" s="5">
        <v>8604</v>
      </c>
      <c r="F2058" s="16">
        <f t="shared" si="64"/>
        <v>-7.3349633251834348E-3</v>
      </c>
      <c r="G2058" s="13">
        <f t="shared" si="65"/>
        <v>-2.8856517053158152E-3</v>
      </c>
    </row>
    <row r="2059" spans="2:7" x14ac:dyDescent="0.25">
      <c r="B2059" s="10">
        <v>41295</v>
      </c>
      <c r="C2059" s="2">
        <v>4.1100000000000003</v>
      </c>
      <c r="D2059" s="5">
        <v>8665.9</v>
      </c>
      <c r="F2059" s="16">
        <f t="shared" si="64"/>
        <v>1.2315270935960767E-2</v>
      </c>
      <c r="G2059" s="13">
        <f t="shared" si="65"/>
        <v>7.1943282194327799E-3</v>
      </c>
    </row>
    <row r="2060" spans="2:7" x14ac:dyDescent="0.25">
      <c r="B2060" s="10">
        <v>41296</v>
      </c>
      <c r="C2060" s="2">
        <v>4.0599999999999996</v>
      </c>
      <c r="D2060" s="5">
        <v>8632.1</v>
      </c>
      <c r="F2060" s="16">
        <f t="shared" si="64"/>
        <v>-1.2165450121654674E-2</v>
      </c>
      <c r="G2060" s="13">
        <f t="shared" si="65"/>
        <v>-3.9003450305218471E-3</v>
      </c>
    </row>
    <row r="2061" spans="2:7" x14ac:dyDescent="0.25">
      <c r="B2061" s="10">
        <v>41297</v>
      </c>
      <c r="C2061" s="2">
        <v>4.01</v>
      </c>
      <c r="D2061" s="5">
        <v>8613.2999999999993</v>
      </c>
      <c r="F2061" s="16">
        <f t="shared" si="64"/>
        <v>-1.2315270935960548E-2</v>
      </c>
      <c r="G2061" s="13">
        <f t="shared" si="65"/>
        <v>-2.177917308650397E-3</v>
      </c>
    </row>
    <row r="2062" spans="2:7" x14ac:dyDescent="0.25">
      <c r="B2062" s="10">
        <v>41298</v>
      </c>
      <c r="C2062" s="2">
        <v>4.07</v>
      </c>
      <c r="D2062" s="5">
        <v>8665.6</v>
      </c>
      <c r="F2062" s="16">
        <f t="shared" si="64"/>
        <v>1.4962593516209601E-2</v>
      </c>
      <c r="G2062" s="13">
        <f t="shared" si="65"/>
        <v>6.0720049226197972E-3</v>
      </c>
    </row>
    <row r="2063" spans="2:7" x14ac:dyDescent="0.25">
      <c r="B2063" s="10">
        <v>41299</v>
      </c>
      <c r="C2063" s="2">
        <v>4.12</v>
      </c>
      <c r="D2063" s="5">
        <v>8724.6</v>
      </c>
      <c r="F2063" s="16">
        <f t="shared" si="64"/>
        <v>1.2285012285012241E-2</v>
      </c>
      <c r="G2063" s="13">
        <f t="shared" si="65"/>
        <v>6.8085302806499262E-3</v>
      </c>
    </row>
    <row r="2064" spans="2:7" x14ac:dyDescent="0.25">
      <c r="B2064" s="10">
        <v>41302</v>
      </c>
      <c r="C2064" s="2">
        <v>4.07</v>
      </c>
      <c r="D2064" s="5">
        <v>8672.5</v>
      </c>
      <c r="F2064" s="16">
        <f t="shared" si="64"/>
        <v>-1.2135922330097044E-2</v>
      </c>
      <c r="G2064" s="13">
        <f t="shared" si="65"/>
        <v>-5.9716204754373106E-3</v>
      </c>
    </row>
    <row r="2065" spans="2:7" x14ac:dyDescent="0.25">
      <c r="B2065" s="10">
        <v>41303</v>
      </c>
      <c r="C2065" s="2">
        <v>4.0999999999999996</v>
      </c>
      <c r="D2065" s="5">
        <v>8643</v>
      </c>
      <c r="F2065" s="16">
        <f t="shared" si="64"/>
        <v>7.3710073710072134E-3</v>
      </c>
      <c r="G2065" s="13">
        <f t="shared" si="65"/>
        <v>-3.4015566445661574E-3</v>
      </c>
    </row>
    <row r="2066" spans="2:7" x14ac:dyDescent="0.25">
      <c r="B2066" s="10">
        <v>41304</v>
      </c>
      <c r="C2066" s="2">
        <v>4.07</v>
      </c>
      <c r="D2066" s="5">
        <v>8571.9</v>
      </c>
      <c r="F2066" s="16">
        <f t="shared" si="64"/>
        <v>-7.3170731707315516E-3</v>
      </c>
      <c r="G2066" s="13">
        <f t="shared" si="65"/>
        <v>-8.2263103089205564E-3</v>
      </c>
    </row>
    <row r="2067" spans="2:7" x14ac:dyDescent="0.25">
      <c r="B2067" s="10">
        <v>41305</v>
      </c>
      <c r="C2067" s="2">
        <v>3.97</v>
      </c>
      <c r="D2067" s="5">
        <v>8362.2999999999993</v>
      </c>
      <c r="F2067" s="16">
        <f t="shared" si="64"/>
        <v>-2.4570024570024589E-2</v>
      </c>
      <c r="G2067" s="13">
        <f t="shared" si="65"/>
        <v>-2.4451988473967307E-2</v>
      </c>
    </row>
    <row r="2068" spans="2:7" x14ac:dyDescent="0.25">
      <c r="B2068" s="10">
        <v>41306</v>
      </c>
      <c r="C2068" s="2">
        <v>3.85</v>
      </c>
      <c r="D2068" s="5">
        <v>8229.7000000000007</v>
      </c>
      <c r="F2068" s="16">
        <f t="shared" si="64"/>
        <v>-3.0226700251889196E-2</v>
      </c>
      <c r="G2068" s="13">
        <f t="shared" si="65"/>
        <v>-1.5856881479975431E-2</v>
      </c>
    </row>
    <row r="2069" spans="2:7" x14ac:dyDescent="0.25">
      <c r="B2069" s="10">
        <v>41309</v>
      </c>
      <c r="C2069" s="2">
        <v>3.69</v>
      </c>
      <c r="D2069" s="5">
        <v>7919.6</v>
      </c>
      <c r="F2069" s="16">
        <f t="shared" si="64"/>
        <v>-4.1558441558441593E-2</v>
      </c>
      <c r="G2069" s="13">
        <f t="shared" si="65"/>
        <v>-3.7680595890494224E-2</v>
      </c>
    </row>
    <row r="2070" spans="2:7" x14ac:dyDescent="0.25">
      <c r="B2070" s="10">
        <v>41310</v>
      </c>
      <c r="C2070" s="2">
        <v>3.78</v>
      </c>
      <c r="D2070" s="5">
        <v>8093.6</v>
      </c>
      <c r="F2070" s="16">
        <f t="shared" si="64"/>
        <v>2.4390243902438987E-2</v>
      </c>
      <c r="G2070" s="13">
        <f t="shared" si="65"/>
        <v>2.197080660639426E-2</v>
      </c>
    </row>
    <row r="2071" spans="2:7" x14ac:dyDescent="0.25">
      <c r="B2071" s="10">
        <v>41311</v>
      </c>
      <c r="C2071" s="2">
        <v>3.73</v>
      </c>
      <c r="D2071" s="5">
        <v>8056.2</v>
      </c>
      <c r="F2071" s="16">
        <f t="shared" si="64"/>
        <v>-1.3227513227513182E-2</v>
      </c>
      <c r="G2071" s="13">
        <f t="shared" si="65"/>
        <v>-4.620935059800403E-3</v>
      </c>
    </row>
    <row r="2072" spans="2:7" x14ac:dyDescent="0.25">
      <c r="B2072" s="10">
        <v>41312</v>
      </c>
      <c r="C2072" s="2">
        <v>3.71</v>
      </c>
      <c r="D2072" s="5">
        <v>8014.6</v>
      </c>
      <c r="F2072" s="16">
        <f t="shared" si="64"/>
        <v>-5.3619302949061707E-3</v>
      </c>
      <c r="G2072" s="13">
        <f t="shared" si="65"/>
        <v>-5.1637248330477711E-3</v>
      </c>
    </row>
    <row r="2073" spans="2:7" x14ac:dyDescent="0.25">
      <c r="B2073" s="10">
        <v>41313</v>
      </c>
      <c r="C2073" s="2">
        <v>3.77</v>
      </c>
      <c r="D2073" s="5">
        <v>8174.9</v>
      </c>
      <c r="F2073" s="16">
        <f t="shared" si="64"/>
        <v>1.6172506738544489E-2</v>
      </c>
      <c r="G2073" s="13">
        <f t="shared" si="65"/>
        <v>2.0000998178324465E-2</v>
      </c>
    </row>
    <row r="2074" spans="2:7" x14ac:dyDescent="0.25">
      <c r="B2074" s="10">
        <v>41316</v>
      </c>
      <c r="C2074" s="2">
        <v>3.72</v>
      </c>
      <c r="D2074" s="5">
        <v>8078.6</v>
      </c>
      <c r="F2074" s="16">
        <f t="shared" si="64"/>
        <v>-1.3262599469495973E-2</v>
      </c>
      <c r="G2074" s="13">
        <f t="shared" si="65"/>
        <v>-1.1779960611138885E-2</v>
      </c>
    </row>
    <row r="2075" spans="2:7" x14ac:dyDescent="0.25">
      <c r="B2075" s="10">
        <v>41317</v>
      </c>
      <c r="C2075" s="2">
        <v>3.8</v>
      </c>
      <c r="D2075" s="5">
        <v>8234.7000000000007</v>
      </c>
      <c r="F2075" s="16">
        <f t="shared" si="64"/>
        <v>2.1505376344085919E-2</v>
      </c>
      <c r="G2075" s="13">
        <f t="shared" si="65"/>
        <v>1.9322654915455692E-2</v>
      </c>
    </row>
    <row r="2076" spans="2:7" x14ac:dyDescent="0.25">
      <c r="B2076" s="10">
        <v>41318</v>
      </c>
      <c r="C2076" s="2">
        <v>3.83</v>
      </c>
      <c r="D2076" s="5">
        <v>8306.2000000000007</v>
      </c>
      <c r="F2076" s="16">
        <f t="shared" si="64"/>
        <v>7.8947368421053293E-3</v>
      </c>
      <c r="G2076" s="13">
        <f t="shared" si="65"/>
        <v>8.6827692569249638E-3</v>
      </c>
    </row>
    <row r="2077" spans="2:7" x14ac:dyDescent="0.25">
      <c r="B2077" s="10">
        <v>41319</v>
      </c>
      <c r="C2077" s="2">
        <v>3.81</v>
      </c>
      <c r="D2077" s="5">
        <v>8247.4</v>
      </c>
      <c r="F2077" s="16">
        <f t="shared" si="64"/>
        <v>-5.2219321148825109E-3</v>
      </c>
      <c r="G2077" s="13">
        <f t="shared" si="65"/>
        <v>-7.0790493847970298E-3</v>
      </c>
    </row>
    <row r="2078" spans="2:7" x14ac:dyDescent="0.25">
      <c r="B2078" s="10">
        <v>41320</v>
      </c>
      <c r="C2078" s="2">
        <v>3.69</v>
      </c>
      <c r="D2078" s="5">
        <v>8150.2</v>
      </c>
      <c r="F2078" s="16">
        <f t="shared" si="64"/>
        <v>-3.1496062992126012E-2</v>
      </c>
      <c r="G2078" s="13">
        <f t="shared" si="65"/>
        <v>-1.1785532410214107E-2</v>
      </c>
    </row>
    <row r="2079" spans="2:7" x14ac:dyDescent="0.25">
      <c r="B2079" s="10">
        <v>41323</v>
      </c>
      <c r="C2079" s="2">
        <v>3.68</v>
      </c>
      <c r="D2079" s="5">
        <v>8108.9</v>
      </c>
      <c r="F2079" s="16">
        <f t="shared" si="64"/>
        <v>-2.710027100270945E-3</v>
      </c>
      <c r="G2079" s="13">
        <f t="shared" si="65"/>
        <v>-5.06736031017646E-3</v>
      </c>
    </row>
    <row r="2080" spans="2:7" x14ac:dyDescent="0.25">
      <c r="B2080" s="10">
        <v>41324</v>
      </c>
      <c r="C2080" s="2">
        <v>3.76</v>
      </c>
      <c r="D2080" s="5">
        <v>8225.2999999999993</v>
      </c>
      <c r="F2080" s="16">
        <f t="shared" si="64"/>
        <v>2.1739130434782507E-2</v>
      </c>
      <c r="G2080" s="13">
        <f t="shared" si="65"/>
        <v>1.435459803425861E-2</v>
      </c>
    </row>
    <row r="2081" spans="2:7" x14ac:dyDescent="0.25">
      <c r="B2081" s="10">
        <v>41325</v>
      </c>
      <c r="C2081" s="2">
        <v>3.69</v>
      </c>
      <c r="D2081" s="5">
        <v>8163</v>
      </c>
      <c r="F2081" s="16">
        <f t="shared" si="64"/>
        <v>-1.8617021276595702E-2</v>
      </c>
      <c r="G2081" s="13">
        <f t="shared" si="65"/>
        <v>-7.5741918227905701E-3</v>
      </c>
    </row>
    <row r="2082" spans="2:7" x14ac:dyDescent="0.25">
      <c r="B2082" s="10">
        <v>41326</v>
      </c>
      <c r="C2082" s="2">
        <v>3.6</v>
      </c>
      <c r="D2082" s="5">
        <v>8014.5</v>
      </c>
      <c r="F2082" s="16">
        <f t="shared" si="64"/>
        <v>-2.4390243902438987E-2</v>
      </c>
      <c r="G2082" s="13">
        <f t="shared" si="65"/>
        <v>-1.8191841234840134E-2</v>
      </c>
    </row>
    <row r="2083" spans="2:7" x14ac:dyDescent="0.25">
      <c r="B2083" s="10">
        <v>41327</v>
      </c>
      <c r="C2083" s="2">
        <v>3.73</v>
      </c>
      <c r="D2083" s="5">
        <v>8179</v>
      </c>
      <c r="F2083" s="16">
        <f t="shared" si="64"/>
        <v>3.611111111111108E-2</v>
      </c>
      <c r="G2083" s="13">
        <f t="shared" si="65"/>
        <v>2.0525297897560673E-2</v>
      </c>
    </row>
    <row r="2084" spans="2:7" x14ac:dyDescent="0.25">
      <c r="B2084" s="10">
        <v>41330</v>
      </c>
      <c r="C2084" s="2">
        <v>3.77</v>
      </c>
      <c r="D2084" s="5">
        <v>8244.5</v>
      </c>
      <c r="F2084" s="16">
        <f t="shared" si="64"/>
        <v>1.0723860589812341E-2</v>
      </c>
      <c r="G2084" s="13">
        <f t="shared" si="65"/>
        <v>8.0083139748135471E-3</v>
      </c>
    </row>
    <row r="2085" spans="2:7" x14ac:dyDescent="0.25">
      <c r="B2085" s="10">
        <v>41331</v>
      </c>
      <c r="C2085" s="2">
        <v>3.61</v>
      </c>
      <c r="D2085" s="5">
        <v>7980.7</v>
      </c>
      <c r="F2085" s="16">
        <f t="shared" si="64"/>
        <v>-4.2440318302387307E-2</v>
      </c>
      <c r="G2085" s="13">
        <f t="shared" si="65"/>
        <v>-3.1997088968403198E-2</v>
      </c>
    </row>
    <row r="2086" spans="2:7" x14ac:dyDescent="0.25">
      <c r="B2086" s="10">
        <v>41332</v>
      </c>
      <c r="C2086" s="2">
        <v>3.69</v>
      </c>
      <c r="D2086" s="5">
        <v>8136.7</v>
      </c>
      <c r="F2086" s="16">
        <f t="shared" si="64"/>
        <v>2.2160664819944619E-2</v>
      </c>
      <c r="G2086" s="13">
        <f t="shared" si="65"/>
        <v>1.9547157517510995E-2</v>
      </c>
    </row>
    <row r="2087" spans="2:7" x14ac:dyDescent="0.25">
      <c r="B2087" s="10">
        <v>41333</v>
      </c>
      <c r="C2087" s="2">
        <v>3.79</v>
      </c>
      <c r="D2087" s="5">
        <v>8230.2999999999993</v>
      </c>
      <c r="F2087" s="16">
        <f t="shared" si="64"/>
        <v>2.7100271002710053E-2</v>
      </c>
      <c r="G2087" s="13">
        <f t="shared" si="65"/>
        <v>1.1503435053522861E-2</v>
      </c>
    </row>
    <row r="2088" spans="2:7" x14ac:dyDescent="0.25">
      <c r="B2088" s="10">
        <v>41334</v>
      </c>
      <c r="C2088" s="2">
        <v>3.74</v>
      </c>
      <c r="D2088" s="5">
        <v>8187.1</v>
      </c>
      <c r="F2088" s="16">
        <f t="shared" si="64"/>
        <v>-1.319261213720312E-2</v>
      </c>
      <c r="G2088" s="13">
        <f t="shared" si="65"/>
        <v>-5.2488973670460261E-3</v>
      </c>
    </row>
    <row r="2089" spans="2:7" x14ac:dyDescent="0.25">
      <c r="B2089" s="10">
        <v>41337</v>
      </c>
      <c r="C2089" s="2">
        <v>3.81</v>
      </c>
      <c r="D2089" s="5">
        <v>8246.2999999999993</v>
      </c>
      <c r="F2089" s="16">
        <f t="shared" si="64"/>
        <v>1.8716577540106909E-2</v>
      </c>
      <c r="G2089" s="13">
        <f t="shared" si="65"/>
        <v>7.2308876158833904E-3</v>
      </c>
    </row>
    <row r="2090" spans="2:7" x14ac:dyDescent="0.25">
      <c r="B2090" s="10">
        <v>41338</v>
      </c>
      <c r="C2090" s="2">
        <v>3.89</v>
      </c>
      <c r="D2090" s="5">
        <v>8423.2999999999993</v>
      </c>
      <c r="F2090" s="16">
        <f t="shared" si="64"/>
        <v>2.0997375328084007E-2</v>
      </c>
      <c r="G2090" s="13">
        <f t="shared" si="65"/>
        <v>2.1464171810387692E-2</v>
      </c>
    </row>
    <row r="2091" spans="2:7" x14ac:dyDescent="0.25">
      <c r="B2091" s="10">
        <v>41339</v>
      </c>
      <c r="C2091" s="2">
        <v>3.87</v>
      </c>
      <c r="D2091" s="5">
        <v>8358.9</v>
      </c>
      <c r="F2091" s="16">
        <f t="shared" si="64"/>
        <v>-5.1413881748072028E-3</v>
      </c>
      <c r="G2091" s="13">
        <f t="shared" si="65"/>
        <v>-7.6454596179644134E-3</v>
      </c>
    </row>
    <row r="2092" spans="2:7" x14ac:dyDescent="0.25">
      <c r="B2092" s="10">
        <v>41340</v>
      </c>
      <c r="C2092" s="2">
        <v>3.91</v>
      </c>
      <c r="D2092" s="5">
        <v>8389.1</v>
      </c>
      <c r="F2092" s="16">
        <f t="shared" si="64"/>
        <v>1.0335917312661508E-2</v>
      </c>
      <c r="G2092" s="13">
        <f t="shared" si="65"/>
        <v>3.6129155750159385E-3</v>
      </c>
    </row>
    <row r="2093" spans="2:7" x14ac:dyDescent="0.25">
      <c r="B2093" s="10">
        <v>41341</v>
      </c>
      <c r="C2093" s="2">
        <v>4.0599999999999996</v>
      </c>
      <c r="D2093" s="5">
        <v>8628.1</v>
      </c>
      <c r="F2093" s="16">
        <f t="shared" si="64"/>
        <v>3.8363171355498583E-2</v>
      </c>
      <c r="G2093" s="13">
        <f t="shared" si="65"/>
        <v>2.8489349274654015E-2</v>
      </c>
    </row>
    <row r="2094" spans="2:7" x14ac:dyDescent="0.25">
      <c r="B2094" s="10">
        <v>41344</v>
      </c>
      <c r="C2094" s="2">
        <v>3.99</v>
      </c>
      <c r="D2094" s="5">
        <v>8554.4</v>
      </c>
      <c r="F2094" s="16">
        <f t="shared" si="64"/>
        <v>-1.7241379310344682E-2</v>
      </c>
      <c r="G2094" s="13">
        <f t="shared" si="65"/>
        <v>-8.5418574193624006E-3</v>
      </c>
    </row>
    <row r="2095" spans="2:7" x14ac:dyDescent="0.25">
      <c r="B2095" s="10">
        <v>41345</v>
      </c>
      <c r="C2095" s="2">
        <v>3.95</v>
      </c>
      <c r="D2095" s="5">
        <v>8532.2999999999993</v>
      </c>
      <c r="F2095" s="16">
        <f t="shared" si="64"/>
        <v>-1.0025062656641612E-2</v>
      </c>
      <c r="G2095" s="13">
        <f t="shared" si="65"/>
        <v>-2.5834658187599792E-3</v>
      </c>
    </row>
    <row r="2096" spans="2:7" x14ac:dyDescent="0.25">
      <c r="B2096" s="10">
        <v>41346</v>
      </c>
      <c r="C2096" s="2">
        <v>3.98</v>
      </c>
      <c r="D2096" s="5">
        <v>8498.2999999999993</v>
      </c>
      <c r="F2096" s="16">
        <f t="shared" si="64"/>
        <v>7.5949367088607098E-3</v>
      </c>
      <c r="G2096" s="13">
        <f t="shared" si="65"/>
        <v>-3.9848575413428972E-3</v>
      </c>
    </row>
    <row r="2097" spans="2:7" x14ac:dyDescent="0.25">
      <c r="B2097" s="10">
        <v>41347</v>
      </c>
      <c r="C2097" s="2">
        <v>4.0999999999999996</v>
      </c>
      <c r="D2097" s="5">
        <v>8657.9</v>
      </c>
      <c r="F2097" s="16">
        <f t="shared" si="64"/>
        <v>3.0150753768844137E-2</v>
      </c>
      <c r="G2097" s="13">
        <f t="shared" si="65"/>
        <v>1.8780226633562051E-2</v>
      </c>
    </row>
    <row r="2098" spans="2:7" x14ac:dyDescent="0.25">
      <c r="B2098" s="10">
        <v>41348</v>
      </c>
      <c r="C2098" s="2">
        <v>4.1100000000000003</v>
      </c>
      <c r="D2098" s="5">
        <v>8619.1</v>
      </c>
      <c r="F2098" s="16">
        <f t="shared" si="64"/>
        <v>2.4390243902440672E-3</v>
      </c>
      <c r="G2098" s="13">
        <f t="shared" si="65"/>
        <v>-4.4814562422757567E-3</v>
      </c>
    </row>
    <row r="2099" spans="2:7" x14ac:dyDescent="0.25">
      <c r="B2099" s="10">
        <v>41351</v>
      </c>
      <c r="C2099" s="2">
        <v>4.07</v>
      </c>
      <c r="D2099" s="5">
        <v>8507.7999999999993</v>
      </c>
      <c r="F2099" s="16">
        <f t="shared" si="64"/>
        <v>-9.7323600973236082E-3</v>
      </c>
      <c r="G2099" s="13">
        <f t="shared" si="65"/>
        <v>-1.2913181190611675E-2</v>
      </c>
    </row>
    <row r="2100" spans="2:7" x14ac:dyDescent="0.25">
      <c r="B2100" s="10">
        <v>41352</v>
      </c>
      <c r="C2100" s="2">
        <v>4</v>
      </c>
      <c r="D2100" s="5">
        <v>8321</v>
      </c>
      <c r="F2100" s="16">
        <f t="shared" si="64"/>
        <v>-1.7199017199017268E-2</v>
      </c>
      <c r="G2100" s="13">
        <f t="shared" si="65"/>
        <v>-2.1956322433531499E-2</v>
      </c>
    </row>
    <row r="2101" spans="2:7" x14ac:dyDescent="0.25">
      <c r="B2101" s="10">
        <v>41353</v>
      </c>
      <c r="C2101" s="2">
        <v>4.04</v>
      </c>
      <c r="D2101" s="5">
        <v>8416.2999999999993</v>
      </c>
      <c r="F2101" s="16">
        <f t="shared" si="64"/>
        <v>1.0000000000000009E-2</v>
      </c>
      <c r="G2101" s="13">
        <f t="shared" si="65"/>
        <v>1.1452950366542395E-2</v>
      </c>
    </row>
    <row r="2102" spans="2:7" x14ac:dyDescent="0.25">
      <c r="B2102" s="10">
        <v>41354</v>
      </c>
      <c r="C2102" s="2">
        <v>3.98</v>
      </c>
      <c r="D2102" s="5">
        <v>8351.2000000000007</v>
      </c>
      <c r="F2102" s="16">
        <f t="shared" si="64"/>
        <v>-1.4851485148514865E-2</v>
      </c>
      <c r="G2102" s="13">
        <f t="shared" si="65"/>
        <v>-7.7349904352267086E-3</v>
      </c>
    </row>
    <row r="2103" spans="2:7" x14ac:dyDescent="0.25">
      <c r="B2103" s="10">
        <v>41355</v>
      </c>
      <c r="C2103" s="2">
        <v>4</v>
      </c>
      <c r="D2103" s="5">
        <v>8329.5</v>
      </c>
      <c r="F2103" s="16">
        <f t="shared" si="64"/>
        <v>5.0251256281407079E-3</v>
      </c>
      <c r="G2103" s="13">
        <f t="shared" si="65"/>
        <v>-2.5984289682920688E-3</v>
      </c>
    </row>
    <row r="2104" spans="2:7" x14ac:dyDescent="0.25">
      <c r="B2104" s="10">
        <v>41358</v>
      </c>
      <c r="C2104" s="2">
        <v>3.81</v>
      </c>
      <c r="D2104" s="5">
        <v>8140.6</v>
      </c>
      <c r="F2104" s="16">
        <f t="shared" si="64"/>
        <v>-4.7499999999999987E-2</v>
      </c>
      <c r="G2104" s="13">
        <f t="shared" si="65"/>
        <v>-2.2678432078756184E-2</v>
      </c>
    </row>
    <row r="2105" spans="2:7" x14ac:dyDescent="0.25">
      <c r="B2105" s="10">
        <v>41359</v>
      </c>
      <c r="C2105" s="2">
        <v>3.72</v>
      </c>
      <c r="D2105" s="5">
        <v>7990.5</v>
      </c>
      <c r="F2105" s="16">
        <f t="shared" si="64"/>
        <v>-2.362204724409445E-2</v>
      </c>
      <c r="G2105" s="13">
        <f t="shared" si="65"/>
        <v>-1.843844434071203E-2</v>
      </c>
    </row>
    <row r="2106" spans="2:7" x14ac:dyDescent="0.25">
      <c r="B2106" s="10">
        <v>41360</v>
      </c>
      <c r="C2106" s="2">
        <v>3.65</v>
      </c>
      <c r="D2106" s="5">
        <v>7900.4</v>
      </c>
      <c r="F2106" s="16">
        <f t="shared" si="64"/>
        <v>-1.8817204301075346E-2</v>
      </c>
      <c r="G2106" s="13">
        <f t="shared" si="65"/>
        <v>-1.1275890119516971E-2</v>
      </c>
    </row>
    <row r="2107" spans="2:7" x14ac:dyDescent="0.25">
      <c r="B2107" s="10">
        <v>41361</v>
      </c>
      <c r="C2107" s="2">
        <v>3.63</v>
      </c>
      <c r="D2107" s="5">
        <v>7920</v>
      </c>
      <c r="F2107" s="16">
        <f t="shared" si="64"/>
        <v>-5.4794520547945258E-3</v>
      </c>
      <c r="G2107" s="13">
        <f t="shared" si="65"/>
        <v>2.4808870436940364E-3</v>
      </c>
    </row>
    <row r="2108" spans="2:7" x14ac:dyDescent="0.25">
      <c r="B2108" s="10">
        <v>41366</v>
      </c>
      <c r="C2108" s="2">
        <v>3.72</v>
      </c>
      <c r="D2108" s="5">
        <v>8050.4</v>
      </c>
      <c r="F2108" s="16">
        <f t="shared" si="64"/>
        <v>2.479338842975215E-2</v>
      </c>
      <c r="G2108" s="13">
        <f t="shared" si="65"/>
        <v>1.6464646464646418E-2</v>
      </c>
    </row>
    <row r="2109" spans="2:7" x14ac:dyDescent="0.25">
      <c r="B2109" s="10">
        <v>41367</v>
      </c>
      <c r="C2109" s="2">
        <v>3.64</v>
      </c>
      <c r="D2109" s="5">
        <v>7904.3</v>
      </c>
      <c r="F2109" s="16">
        <f t="shared" si="64"/>
        <v>-2.1505376344086041E-2</v>
      </c>
      <c r="G2109" s="13">
        <f t="shared" si="65"/>
        <v>-1.8148166550730333E-2</v>
      </c>
    </row>
    <row r="2110" spans="2:7" x14ac:dyDescent="0.25">
      <c r="B2110" s="10">
        <v>41368</v>
      </c>
      <c r="C2110" s="2">
        <v>3.65</v>
      </c>
      <c r="D2110" s="5">
        <v>7847.9</v>
      </c>
      <c r="F2110" s="16">
        <f t="shared" si="64"/>
        <v>2.7472527472526885E-3</v>
      </c>
      <c r="G2110" s="13">
        <f t="shared" si="65"/>
        <v>-7.1353567045785897E-3</v>
      </c>
    </row>
    <row r="2111" spans="2:7" x14ac:dyDescent="0.25">
      <c r="B2111" s="10">
        <v>41369</v>
      </c>
      <c r="C2111" s="2">
        <v>3.73</v>
      </c>
      <c r="D2111" s="5">
        <v>7798.4</v>
      </c>
      <c r="F2111" s="16">
        <f t="shared" si="64"/>
        <v>2.1917808219178103E-2</v>
      </c>
      <c r="G2111" s="13">
        <f t="shared" si="65"/>
        <v>-6.3074198193147218E-3</v>
      </c>
    </row>
    <row r="2112" spans="2:7" x14ac:dyDescent="0.25">
      <c r="B2112" s="10">
        <v>41372</v>
      </c>
      <c r="C2112" s="2">
        <v>3.68</v>
      </c>
      <c r="D2112" s="5">
        <v>7787.1</v>
      </c>
      <c r="F2112" s="16">
        <f t="shared" si="64"/>
        <v>-1.3404825737265367E-2</v>
      </c>
      <c r="G2112" s="13">
        <f t="shared" si="65"/>
        <v>-1.449015182601466E-3</v>
      </c>
    </row>
    <row r="2113" spans="2:7" x14ac:dyDescent="0.25">
      <c r="B2113" s="10">
        <v>41373</v>
      </c>
      <c r="C2113" s="2">
        <v>3.75</v>
      </c>
      <c r="D2113" s="5">
        <v>7872.5</v>
      </c>
      <c r="F2113" s="16">
        <f t="shared" si="64"/>
        <v>1.9021739130434739E-2</v>
      </c>
      <c r="G2113" s="13">
        <f t="shared" si="65"/>
        <v>1.0966855440407807E-2</v>
      </c>
    </row>
    <row r="2114" spans="2:7" x14ac:dyDescent="0.25">
      <c r="B2114" s="10">
        <v>41374</v>
      </c>
      <c r="C2114" s="2">
        <v>3.92</v>
      </c>
      <c r="D2114" s="5">
        <v>8136.4</v>
      </c>
      <c r="F2114" s="16">
        <f t="shared" si="64"/>
        <v>4.5333333333333316E-2</v>
      </c>
      <c r="G2114" s="13">
        <f t="shared" si="65"/>
        <v>3.3521752937440412E-2</v>
      </c>
    </row>
    <row r="2115" spans="2:7" x14ac:dyDescent="0.25">
      <c r="B2115" s="10">
        <v>41375</v>
      </c>
      <c r="C2115" s="2">
        <v>3.9</v>
      </c>
      <c r="D2115" s="5">
        <v>8159.5</v>
      </c>
      <c r="F2115" s="16">
        <f t="shared" si="64"/>
        <v>-5.1020408163265354E-3</v>
      </c>
      <c r="G2115" s="13">
        <f t="shared" si="65"/>
        <v>2.8390934565656022E-3</v>
      </c>
    </row>
    <row r="2116" spans="2:7" x14ac:dyDescent="0.25">
      <c r="B2116" s="10">
        <v>41376</v>
      </c>
      <c r="C2116" s="2">
        <v>3.88</v>
      </c>
      <c r="D2116" s="5">
        <v>8040.4</v>
      </c>
      <c r="F2116" s="16">
        <f t="shared" si="64"/>
        <v>-5.1282051282051325E-3</v>
      </c>
      <c r="G2116" s="13">
        <f t="shared" si="65"/>
        <v>-1.4596482627612031E-2</v>
      </c>
    </row>
    <row r="2117" spans="2:7" x14ac:dyDescent="0.25">
      <c r="B2117" s="10">
        <v>41379</v>
      </c>
      <c r="C2117" s="2">
        <v>3.88</v>
      </c>
      <c r="D2117" s="5">
        <v>8014.1</v>
      </c>
      <c r="F2117" s="16">
        <f t="shared" si="64"/>
        <v>0</v>
      </c>
      <c r="G2117" s="13">
        <f t="shared" si="65"/>
        <v>-3.2709815432067153E-3</v>
      </c>
    </row>
    <row r="2118" spans="2:7" x14ac:dyDescent="0.25">
      <c r="B2118" s="10">
        <v>41380</v>
      </c>
      <c r="C2118" s="2">
        <v>3.83</v>
      </c>
      <c r="D2118" s="5">
        <v>7948.7</v>
      </c>
      <c r="F2118" s="16">
        <f t="shared" si="64"/>
        <v>-1.2886597938144284E-2</v>
      </c>
      <c r="G2118" s="13">
        <f t="shared" si="65"/>
        <v>-8.1606169126914492E-3</v>
      </c>
    </row>
    <row r="2119" spans="2:7" x14ac:dyDescent="0.25">
      <c r="B2119" s="10">
        <v>41381</v>
      </c>
      <c r="C2119" s="2">
        <v>3.73</v>
      </c>
      <c r="D2119" s="5">
        <v>7803</v>
      </c>
      <c r="F2119" s="16">
        <f t="shared" si="64"/>
        <v>-2.6109660574412556E-2</v>
      </c>
      <c r="G2119" s="13">
        <f t="shared" si="65"/>
        <v>-1.8330041390416021E-2</v>
      </c>
    </row>
    <row r="2120" spans="2:7" x14ac:dyDescent="0.25">
      <c r="B2120" s="10">
        <v>41382</v>
      </c>
      <c r="C2120" s="2">
        <v>3.75</v>
      </c>
      <c r="D2120" s="5">
        <v>7812.5</v>
      </c>
      <c r="F2120" s="16">
        <f t="shared" ref="F2120:F2183" si="66">(C2120-C2119)/C2119</f>
        <v>5.3619302949061707E-3</v>
      </c>
      <c r="G2120" s="13">
        <f t="shared" ref="G2120:G2183" si="67">(D2120-D2119)/D2119</f>
        <v>1.2174804562347815E-3</v>
      </c>
    </row>
    <row r="2121" spans="2:7" x14ac:dyDescent="0.25">
      <c r="B2121" s="10">
        <v>41383</v>
      </c>
      <c r="C2121" s="2">
        <v>3.78</v>
      </c>
      <c r="D2121" s="5">
        <v>7915.5</v>
      </c>
      <c r="F2121" s="16">
        <f t="shared" si="66"/>
        <v>7.9999999999999481E-3</v>
      </c>
      <c r="G2121" s="13">
        <f t="shared" si="67"/>
        <v>1.3184E-2</v>
      </c>
    </row>
    <row r="2122" spans="2:7" x14ac:dyDescent="0.25">
      <c r="B2122" s="10">
        <v>41386</v>
      </c>
      <c r="C2122" s="2">
        <v>3.88</v>
      </c>
      <c r="D2122" s="5">
        <v>8027.7</v>
      </c>
      <c r="F2122" s="16">
        <f t="shared" si="66"/>
        <v>2.6455026455026481E-2</v>
      </c>
      <c r="G2122" s="13">
        <f t="shared" si="67"/>
        <v>1.4174720485124101E-2</v>
      </c>
    </row>
    <row r="2123" spans="2:7" x14ac:dyDescent="0.25">
      <c r="B2123" s="10">
        <v>41387</v>
      </c>
      <c r="C2123" s="2">
        <v>3.98</v>
      </c>
      <c r="D2123" s="5">
        <v>8289.2999999999993</v>
      </c>
      <c r="F2123" s="16">
        <f t="shared" si="66"/>
        <v>2.5773195876288683E-2</v>
      </c>
      <c r="G2123" s="13">
        <f t="shared" si="67"/>
        <v>3.2587166934489264E-2</v>
      </c>
    </row>
    <row r="2124" spans="2:7" x14ac:dyDescent="0.25">
      <c r="B2124" s="10">
        <v>41388</v>
      </c>
      <c r="C2124" s="2">
        <v>4.04</v>
      </c>
      <c r="D2124" s="5">
        <v>8389.2999999999993</v>
      </c>
      <c r="F2124" s="16">
        <f t="shared" si="66"/>
        <v>1.5075376884422124E-2</v>
      </c>
      <c r="G2124" s="13">
        <f t="shared" si="67"/>
        <v>1.2063744827669406E-2</v>
      </c>
    </row>
    <row r="2125" spans="2:7" x14ac:dyDescent="0.25">
      <c r="B2125" s="10">
        <v>41389</v>
      </c>
      <c r="C2125" s="2">
        <v>4.04</v>
      </c>
      <c r="D2125" s="5">
        <v>8365.1</v>
      </c>
      <c r="F2125" s="16">
        <f t="shared" si="66"/>
        <v>0</v>
      </c>
      <c r="G2125" s="13">
        <f t="shared" si="67"/>
        <v>-2.8846268461014519E-3</v>
      </c>
    </row>
    <row r="2126" spans="2:7" x14ac:dyDescent="0.25">
      <c r="B2126" s="10">
        <v>41390</v>
      </c>
      <c r="C2126" s="2">
        <v>4</v>
      </c>
      <c r="D2126" s="5">
        <v>8297</v>
      </c>
      <c r="F2126" s="16">
        <f t="shared" si="66"/>
        <v>-9.9009900990099098E-3</v>
      </c>
      <c r="G2126" s="13">
        <f t="shared" si="67"/>
        <v>-8.1409666351867117E-3</v>
      </c>
    </row>
    <row r="2127" spans="2:7" x14ac:dyDescent="0.25">
      <c r="B2127" s="10">
        <v>41393</v>
      </c>
      <c r="C2127" s="2">
        <v>4.09</v>
      </c>
      <c r="D2127" s="5">
        <v>8450.9</v>
      </c>
      <c r="F2127" s="16">
        <f t="shared" si="66"/>
        <v>2.2499999999999964E-2</v>
      </c>
      <c r="G2127" s="13">
        <f t="shared" si="67"/>
        <v>1.8548873086657786E-2</v>
      </c>
    </row>
    <row r="2128" spans="2:7" x14ac:dyDescent="0.25">
      <c r="B2128" s="10">
        <v>41394</v>
      </c>
      <c r="C2128" s="2">
        <v>4.09</v>
      </c>
      <c r="D2128" s="5">
        <v>8419</v>
      </c>
      <c r="F2128" s="16">
        <f t="shared" si="66"/>
        <v>0</v>
      </c>
      <c r="G2128" s="13">
        <f t="shared" si="67"/>
        <v>-3.7747458850536202E-3</v>
      </c>
    </row>
    <row r="2129" spans="2:7" x14ac:dyDescent="0.25">
      <c r="B2129" s="10">
        <v>41396</v>
      </c>
      <c r="C2129" s="2">
        <v>4.12</v>
      </c>
      <c r="D2129" s="5">
        <v>8406.4</v>
      </c>
      <c r="F2129" s="16">
        <f t="shared" si="66"/>
        <v>7.3349633251834348E-3</v>
      </c>
      <c r="G2129" s="13">
        <f t="shared" si="67"/>
        <v>-1.4966147998575084E-3</v>
      </c>
    </row>
    <row r="2130" spans="2:7" x14ac:dyDescent="0.25">
      <c r="B2130" s="10">
        <v>41397</v>
      </c>
      <c r="C2130" s="2">
        <v>4.21</v>
      </c>
      <c r="D2130" s="5">
        <v>8544.7999999999993</v>
      </c>
      <c r="F2130" s="16">
        <f t="shared" si="66"/>
        <v>2.1844660194174723E-2</v>
      </c>
      <c r="G2130" s="13">
        <f t="shared" si="67"/>
        <v>1.6463646745336843E-2</v>
      </c>
    </row>
    <row r="2131" spans="2:7" x14ac:dyDescent="0.25">
      <c r="B2131" s="10">
        <v>41400</v>
      </c>
      <c r="C2131" s="2">
        <v>4.1900000000000004</v>
      </c>
      <c r="D2131" s="5">
        <v>8503.7999999999993</v>
      </c>
      <c r="F2131" s="16">
        <f t="shared" si="66"/>
        <v>-4.7505938242279272E-3</v>
      </c>
      <c r="G2131" s="13">
        <f t="shared" si="67"/>
        <v>-4.798239865181163E-3</v>
      </c>
    </row>
    <row r="2132" spans="2:7" x14ac:dyDescent="0.25">
      <c r="B2132" s="10">
        <v>41401</v>
      </c>
      <c r="C2132" s="2">
        <v>4.2300000000000004</v>
      </c>
      <c r="D2132" s="5">
        <v>8544</v>
      </c>
      <c r="F2132" s="16">
        <f t="shared" si="66"/>
        <v>9.5465393794749477E-3</v>
      </c>
      <c r="G2132" s="13">
        <f t="shared" si="67"/>
        <v>4.7272983842518322E-3</v>
      </c>
    </row>
    <row r="2133" spans="2:7" x14ac:dyDescent="0.25">
      <c r="B2133" s="10">
        <v>41402</v>
      </c>
      <c r="C2133" s="2">
        <v>4.25</v>
      </c>
      <c r="D2133" s="5">
        <v>8597</v>
      </c>
      <c r="F2133" s="16">
        <f t="shared" si="66"/>
        <v>4.7281323877067542E-3</v>
      </c>
      <c r="G2133" s="13">
        <f t="shared" si="67"/>
        <v>6.2031835205992513E-3</v>
      </c>
    </row>
    <row r="2134" spans="2:7" x14ac:dyDescent="0.25">
      <c r="B2134" s="10">
        <v>41403</v>
      </c>
      <c r="C2134" s="2">
        <v>4.22</v>
      </c>
      <c r="D2134" s="5">
        <v>8572.7000000000007</v>
      </c>
      <c r="F2134" s="16">
        <f t="shared" si="66"/>
        <v>-7.0588235294118231E-3</v>
      </c>
      <c r="G2134" s="13">
        <f t="shared" si="67"/>
        <v>-2.8265674072349973E-3</v>
      </c>
    </row>
    <row r="2135" spans="2:7" x14ac:dyDescent="0.25">
      <c r="B2135" s="10">
        <v>41404</v>
      </c>
      <c r="C2135" s="2">
        <v>4.25</v>
      </c>
      <c r="D2135" s="5">
        <v>8544.5</v>
      </c>
      <c r="F2135" s="16">
        <f t="shared" si="66"/>
        <v>7.1090047393365524E-3</v>
      </c>
      <c r="G2135" s="13">
        <f t="shared" si="67"/>
        <v>-3.2895120557118207E-3</v>
      </c>
    </row>
    <row r="2136" spans="2:7" x14ac:dyDescent="0.25">
      <c r="B2136" s="10">
        <v>41407</v>
      </c>
      <c r="C2136" s="2">
        <v>4.21</v>
      </c>
      <c r="D2136" s="5">
        <v>8457.7999999999993</v>
      </c>
      <c r="F2136" s="16">
        <f t="shared" si="66"/>
        <v>-9.4117647058823608E-3</v>
      </c>
      <c r="G2136" s="13">
        <f t="shared" si="67"/>
        <v>-1.0146878108724996E-2</v>
      </c>
    </row>
    <row r="2137" spans="2:7" x14ac:dyDescent="0.25">
      <c r="B2137" s="10">
        <v>41408</v>
      </c>
      <c r="C2137" s="2">
        <v>4.21</v>
      </c>
      <c r="D2137" s="5">
        <v>8474.6</v>
      </c>
      <c r="F2137" s="16">
        <f t="shared" si="66"/>
        <v>0</v>
      </c>
      <c r="G2137" s="13">
        <f t="shared" si="67"/>
        <v>1.9863321431106309E-3</v>
      </c>
    </row>
    <row r="2138" spans="2:7" x14ac:dyDescent="0.25">
      <c r="B2138" s="10">
        <v>41409</v>
      </c>
      <c r="C2138" s="2">
        <v>4.25</v>
      </c>
      <c r="D2138" s="5">
        <v>8582.5</v>
      </c>
      <c r="F2138" s="16">
        <f t="shared" si="66"/>
        <v>9.5011876484560661E-3</v>
      </c>
      <c r="G2138" s="13">
        <f t="shared" si="67"/>
        <v>1.2732164349939777E-2</v>
      </c>
    </row>
    <row r="2139" spans="2:7" x14ac:dyDescent="0.25">
      <c r="B2139" s="10">
        <v>41410</v>
      </c>
      <c r="C2139" s="2">
        <v>4.24</v>
      </c>
      <c r="D2139" s="5">
        <v>8542.2999999999993</v>
      </c>
      <c r="F2139" s="16">
        <f t="shared" si="66"/>
        <v>-2.3529411764705382E-3</v>
      </c>
      <c r="G2139" s="13">
        <f t="shared" si="67"/>
        <v>-4.6839498980484392E-3</v>
      </c>
    </row>
    <row r="2140" spans="2:7" x14ac:dyDescent="0.25">
      <c r="B2140" s="10">
        <v>41411</v>
      </c>
      <c r="C2140" s="2">
        <v>4.2699999999999996</v>
      </c>
      <c r="D2140" s="5">
        <v>8582.4</v>
      </c>
      <c r="F2140" s="16">
        <f t="shared" si="66"/>
        <v>7.0754716981130568E-3</v>
      </c>
      <c r="G2140" s="13">
        <f t="shared" si="67"/>
        <v>4.6942860822027288E-3</v>
      </c>
    </row>
    <row r="2141" spans="2:7" x14ac:dyDescent="0.25">
      <c r="B2141" s="10">
        <v>41414</v>
      </c>
      <c r="C2141" s="2">
        <v>4.26</v>
      </c>
      <c r="D2141" s="5">
        <v>8515.2000000000007</v>
      </c>
      <c r="F2141" s="16">
        <f t="shared" si="66"/>
        <v>-2.3419203747072101E-3</v>
      </c>
      <c r="G2141" s="13">
        <f t="shared" si="67"/>
        <v>-7.8299776286352204E-3</v>
      </c>
    </row>
    <row r="2142" spans="2:7" x14ac:dyDescent="0.25">
      <c r="B2142" s="10">
        <v>41415</v>
      </c>
      <c r="C2142" s="2">
        <v>4.24</v>
      </c>
      <c r="D2142" s="5">
        <v>8464.5</v>
      </c>
      <c r="F2142" s="16">
        <f t="shared" si="66"/>
        <v>-4.6948356807510741E-3</v>
      </c>
      <c r="G2142" s="13">
        <f t="shared" si="67"/>
        <v>-5.9540586245773117E-3</v>
      </c>
    </row>
    <row r="2143" spans="2:7" x14ac:dyDescent="0.25">
      <c r="B2143" s="10">
        <v>41416</v>
      </c>
      <c r="C2143" s="2">
        <v>4.2</v>
      </c>
      <c r="D2143" s="5">
        <v>8462.4</v>
      </c>
      <c r="F2143" s="16">
        <f t="shared" si="66"/>
        <v>-9.4339622641509517E-3</v>
      </c>
      <c r="G2143" s="13">
        <f t="shared" si="67"/>
        <v>-2.4809498493713318E-4</v>
      </c>
    </row>
    <row r="2144" spans="2:7" x14ac:dyDescent="0.25">
      <c r="B2144" s="10">
        <v>41417</v>
      </c>
      <c r="C2144" s="2">
        <v>4.18</v>
      </c>
      <c r="D2144" s="5">
        <v>8343.6</v>
      </c>
      <c r="F2144" s="16">
        <f t="shared" si="66"/>
        <v>-4.7619047619048716E-3</v>
      </c>
      <c r="G2144" s="13">
        <f t="shared" si="67"/>
        <v>-1.4038570618264237E-2</v>
      </c>
    </row>
    <row r="2145" spans="2:7" x14ac:dyDescent="0.25">
      <c r="B2145" s="10">
        <v>41418</v>
      </c>
      <c r="C2145" s="2">
        <v>4.1900000000000004</v>
      </c>
      <c r="D2145" s="5">
        <v>8264.6</v>
      </c>
      <c r="F2145" s="16">
        <f t="shared" si="66"/>
        <v>2.3923444976078172E-3</v>
      </c>
      <c r="G2145" s="13">
        <f t="shared" si="67"/>
        <v>-9.4683350112661196E-3</v>
      </c>
    </row>
    <row r="2146" spans="2:7" x14ac:dyDescent="0.25">
      <c r="B2146" s="10">
        <v>41421</v>
      </c>
      <c r="C2146" s="2">
        <v>4.25</v>
      </c>
      <c r="D2146" s="5">
        <v>8363.6</v>
      </c>
      <c r="F2146" s="16">
        <f t="shared" si="66"/>
        <v>1.4319809069212316E-2</v>
      </c>
      <c r="G2146" s="13">
        <f t="shared" si="67"/>
        <v>1.1978801151900878E-2</v>
      </c>
    </row>
    <row r="2147" spans="2:7" x14ac:dyDescent="0.25">
      <c r="B2147" s="10">
        <v>41422</v>
      </c>
      <c r="C2147" s="2">
        <v>4.32</v>
      </c>
      <c r="D2147" s="5">
        <v>8511.2999999999993</v>
      </c>
      <c r="F2147" s="16">
        <f t="shared" si="66"/>
        <v>1.6470588235294185E-2</v>
      </c>
      <c r="G2147" s="13">
        <f t="shared" si="67"/>
        <v>1.765985939069287E-2</v>
      </c>
    </row>
    <row r="2148" spans="2:7" x14ac:dyDescent="0.25">
      <c r="B2148" s="10">
        <v>41423</v>
      </c>
      <c r="C2148" s="2">
        <v>4.25</v>
      </c>
      <c r="D2148" s="5">
        <v>8441.7000000000007</v>
      </c>
      <c r="F2148" s="16">
        <f t="shared" si="66"/>
        <v>-1.6203703703703769E-2</v>
      </c>
      <c r="G2148" s="13">
        <f t="shared" si="67"/>
        <v>-8.1773642099325066E-3</v>
      </c>
    </row>
    <row r="2149" spans="2:7" x14ac:dyDescent="0.25">
      <c r="B2149" s="10">
        <v>41424</v>
      </c>
      <c r="C2149" s="2">
        <v>4.2300000000000004</v>
      </c>
      <c r="D2149" s="5">
        <v>8433.5</v>
      </c>
      <c r="F2149" s="16">
        <f t="shared" si="66"/>
        <v>-4.7058823529410763E-3</v>
      </c>
      <c r="G2149" s="13">
        <f t="shared" si="67"/>
        <v>-9.7136832628507612E-4</v>
      </c>
    </row>
    <row r="2150" spans="2:7" x14ac:dyDescent="0.25">
      <c r="B2150" s="10">
        <v>41425</v>
      </c>
      <c r="C2150" s="2">
        <v>4.17</v>
      </c>
      <c r="D2150" s="5">
        <v>8320.6</v>
      </c>
      <c r="F2150" s="16">
        <f t="shared" si="66"/>
        <v>-1.4184397163120683E-2</v>
      </c>
      <c r="G2150" s="13">
        <f t="shared" si="67"/>
        <v>-1.3387087211715141E-2</v>
      </c>
    </row>
    <row r="2151" spans="2:7" x14ac:dyDescent="0.25">
      <c r="B2151" s="10">
        <v>41428</v>
      </c>
      <c r="C2151" s="2">
        <v>4.1500000000000004</v>
      </c>
      <c r="D2151" s="5">
        <v>8284.4</v>
      </c>
      <c r="F2151" s="16">
        <f t="shared" si="66"/>
        <v>-4.7961630695442627E-3</v>
      </c>
      <c r="G2151" s="13">
        <f t="shared" si="67"/>
        <v>-4.3506477898229362E-3</v>
      </c>
    </row>
    <row r="2152" spans="2:7" x14ac:dyDescent="0.25">
      <c r="B2152" s="10">
        <v>41429</v>
      </c>
      <c r="C2152" s="2">
        <v>4.1900000000000004</v>
      </c>
      <c r="D2152" s="5">
        <v>8363</v>
      </c>
      <c r="F2152" s="16">
        <f t="shared" si="66"/>
        <v>9.6385542168674777E-3</v>
      </c>
      <c r="G2152" s="13">
        <f t="shared" si="67"/>
        <v>9.4877118439477045E-3</v>
      </c>
    </row>
    <row r="2153" spans="2:7" x14ac:dyDescent="0.25">
      <c r="B2153" s="10">
        <v>41430</v>
      </c>
      <c r="C2153" s="2">
        <v>4.17</v>
      </c>
      <c r="D2153" s="5">
        <v>8290.7000000000007</v>
      </c>
      <c r="F2153" s="16">
        <f t="shared" si="66"/>
        <v>-4.7732696897375797E-3</v>
      </c>
      <c r="G2153" s="13">
        <f t="shared" si="67"/>
        <v>-8.6452230060982023E-3</v>
      </c>
    </row>
    <row r="2154" spans="2:7" x14ac:dyDescent="0.25">
      <c r="B2154" s="10">
        <v>41431</v>
      </c>
      <c r="C2154" s="2">
        <v>4.17</v>
      </c>
      <c r="D2154" s="5">
        <v>8216.7000000000007</v>
      </c>
      <c r="F2154" s="16">
        <f t="shared" si="66"/>
        <v>0</v>
      </c>
      <c r="G2154" s="13">
        <f t="shared" si="67"/>
        <v>-8.9256636954660028E-3</v>
      </c>
    </row>
    <row r="2155" spans="2:7" x14ac:dyDescent="0.25">
      <c r="B2155" s="10">
        <v>41432</v>
      </c>
      <c r="C2155" s="2">
        <v>4.22</v>
      </c>
      <c r="D2155" s="5">
        <v>8266.6</v>
      </c>
      <c r="F2155" s="16">
        <f t="shared" si="66"/>
        <v>1.199040767386087E-2</v>
      </c>
      <c r="G2155" s="13">
        <f t="shared" si="67"/>
        <v>6.0729976754657746E-3</v>
      </c>
    </row>
    <row r="2156" spans="2:7" x14ac:dyDescent="0.25">
      <c r="B2156" s="10">
        <v>41435</v>
      </c>
      <c r="C2156" s="2">
        <v>4.22</v>
      </c>
      <c r="D2156" s="5">
        <v>8227.4</v>
      </c>
      <c r="F2156" s="16">
        <f t="shared" si="66"/>
        <v>0</v>
      </c>
      <c r="G2156" s="13">
        <f t="shared" si="67"/>
        <v>-4.7419737255946486E-3</v>
      </c>
    </row>
    <row r="2157" spans="2:7" x14ac:dyDescent="0.25">
      <c r="B2157" s="10">
        <v>41436</v>
      </c>
      <c r="C2157" s="2">
        <v>4.12</v>
      </c>
      <c r="D2157" s="5">
        <v>8089.3</v>
      </c>
      <c r="F2157" s="16">
        <f t="shared" si="66"/>
        <v>-2.3696682464454895E-2</v>
      </c>
      <c r="G2157" s="13">
        <f t="shared" si="67"/>
        <v>-1.6785375695845525E-2</v>
      </c>
    </row>
    <row r="2158" spans="2:7" x14ac:dyDescent="0.25">
      <c r="B2158" s="10">
        <v>41437</v>
      </c>
      <c r="C2158" s="2">
        <v>4.13</v>
      </c>
      <c r="D2158" s="5">
        <v>8123.8</v>
      </c>
      <c r="F2158" s="16">
        <f t="shared" si="66"/>
        <v>2.4271844660193657E-3</v>
      </c>
      <c r="G2158" s="13">
        <f t="shared" si="67"/>
        <v>4.2648931304315576E-3</v>
      </c>
    </row>
    <row r="2159" spans="2:7" x14ac:dyDescent="0.25">
      <c r="B2159" s="10">
        <v>41438</v>
      </c>
      <c r="C2159" s="2">
        <v>4.1500000000000004</v>
      </c>
      <c r="D2159" s="5">
        <v>8071.7</v>
      </c>
      <c r="F2159" s="16">
        <f t="shared" si="66"/>
        <v>4.8426150121066497E-3</v>
      </c>
      <c r="G2159" s="13">
        <f t="shared" si="67"/>
        <v>-6.4132548807208896E-3</v>
      </c>
    </row>
    <row r="2160" spans="2:7" x14ac:dyDescent="0.25">
      <c r="B2160" s="10">
        <v>41439</v>
      </c>
      <c r="C2160" s="2">
        <v>4.16</v>
      </c>
      <c r="D2160" s="5">
        <v>8070.9</v>
      </c>
      <c r="F2160" s="16">
        <f t="shared" si="66"/>
        <v>2.4096385542168161E-3</v>
      </c>
      <c r="G2160" s="13">
        <f t="shared" si="67"/>
        <v>-9.9111711287607556E-5</v>
      </c>
    </row>
    <row r="2161" spans="2:7" x14ac:dyDescent="0.25">
      <c r="B2161" s="10">
        <v>41442</v>
      </c>
      <c r="C2161" s="2">
        <v>4.2300000000000004</v>
      </c>
      <c r="D2161" s="5">
        <v>8136.3</v>
      </c>
      <c r="F2161" s="16">
        <f t="shared" si="66"/>
        <v>1.6826923076923146E-2</v>
      </c>
      <c r="G2161" s="13">
        <f t="shared" si="67"/>
        <v>8.103185518343747E-3</v>
      </c>
    </row>
    <row r="2162" spans="2:7" x14ac:dyDescent="0.25">
      <c r="B2162" s="10">
        <v>41443</v>
      </c>
      <c r="C2162" s="2">
        <v>4.26</v>
      </c>
      <c r="D2162" s="5">
        <v>8180.2</v>
      </c>
      <c r="F2162" s="16">
        <f t="shared" si="66"/>
        <v>7.0921985815601317E-3</v>
      </c>
      <c r="G2162" s="13">
        <f t="shared" si="67"/>
        <v>5.3955729262686524E-3</v>
      </c>
    </row>
    <row r="2163" spans="2:7" x14ac:dyDescent="0.25">
      <c r="B2163" s="10">
        <v>41444</v>
      </c>
      <c r="C2163" s="2">
        <v>4.22</v>
      </c>
      <c r="D2163" s="5">
        <v>8098.3</v>
      </c>
      <c r="F2163" s="16">
        <f t="shared" si="66"/>
        <v>-9.3896713615023563E-3</v>
      </c>
      <c r="G2163" s="13">
        <f t="shared" si="67"/>
        <v>-1.0011980147184621E-2</v>
      </c>
    </row>
    <row r="2164" spans="2:7" x14ac:dyDescent="0.25">
      <c r="B2164" s="10">
        <v>41445</v>
      </c>
      <c r="C2164" s="2">
        <v>4.1100000000000003</v>
      </c>
      <c r="D2164" s="5">
        <v>7822.1</v>
      </c>
      <c r="F2164" s="16">
        <f t="shared" si="66"/>
        <v>-2.6066350710900341E-2</v>
      </c>
      <c r="G2164" s="13">
        <f t="shared" si="67"/>
        <v>-3.4105923465418644E-2</v>
      </c>
    </row>
    <row r="2165" spans="2:7" x14ac:dyDescent="0.25">
      <c r="B2165" s="10">
        <v>41446</v>
      </c>
      <c r="C2165" s="2">
        <v>4.03</v>
      </c>
      <c r="D2165" s="5">
        <v>7700.2</v>
      </c>
      <c r="F2165" s="16">
        <f t="shared" si="66"/>
        <v>-1.9464720194647216E-2</v>
      </c>
      <c r="G2165" s="13">
        <f t="shared" si="67"/>
        <v>-1.5584050318968121E-2</v>
      </c>
    </row>
    <row r="2166" spans="2:7" x14ac:dyDescent="0.25">
      <c r="B2166" s="10">
        <v>41449</v>
      </c>
      <c r="C2166" s="2">
        <v>3.95</v>
      </c>
      <c r="D2166" s="5">
        <v>7553.2</v>
      </c>
      <c r="F2166" s="16">
        <f t="shared" si="66"/>
        <v>-1.9851116625310191E-2</v>
      </c>
      <c r="G2166" s="13">
        <f t="shared" si="67"/>
        <v>-1.9090413236019843E-2</v>
      </c>
    </row>
    <row r="2167" spans="2:7" x14ac:dyDescent="0.25">
      <c r="B2167" s="10">
        <v>41450</v>
      </c>
      <c r="C2167" s="2">
        <v>3.93</v>
      </c>
      <c r="D2167" s="5">
        <v>7607.7</v>
      </c>
      <c r="F2167" s="16">
        <f t="shared" si="66"/>
        <v>-5.0632911392405108E-3</v>
      </c>
      <c r="G2167" s="13">
        <f t="shared" si="67"/>
        <v>7.2154848276227293E-3</v>
      </c>
    </row>
    <row r="2168" spans="2:7" x14ac:dyDescent="0.25">
      <c r="B2168" s="10">
        <v>41451</v>
      </c>
      <c r="C2168" s="2">
        <v>4.05</v>
      </c>
      <c r="D2168" s="5">
        <v>7823</v>
      </c>
      <c r="F2168" s="16">
        <f t="shared" si="66"/>
        <v>3.053435114503808E-2</v>
      </c>
      <c r="G2168" s="13">
        <f t="shared" si="67"/>
        <v>2.8300274721663601E-2</v>
      </c>
    </row>
    <row r="2169" spans="2:7" x14ac:dyDescent="0.25">
      <c r="B2169" s="10">
        <v>41452</v>
      </c>
      <c r="C2169" s="2">
        <v>4.09</v>
      </c>
      <c r="D2169" s="5">
        <v>7844.4</v>
      </c>
      <c r="F2169" s="16">
        <f t="shared" si="66"/>
        <v>9.8765432098765517E-3</v>
      </c>
      <c r="G2169" s="13">
        <f t="shared" si="67"/>
        <v>2.7355234564744517E-3</v>
      </c>
    </row>
    <row r="2170" spans="2:7" x14ac:dyDescent="0.25">
      <c r="B2170" s="10">
        <v>41453</v>
      </c>
      <c r="C2170" s="2">
        <v>4.0599999999999996</v>
      </c>
      <c r="D2170" s="5">
        <v>7762.7</v>
      </c>
      <c r="F2170" s="16">
        <f t="shared" si="66"/>
        <v>-7.3349633251834348E-3</v>
      </c>
      <c r="G2170" s="13">
        <f t="shared" si="67"/>
        <v>-1.0415073173219089E-2</v>
      </c>
    </row>
    <row r="2171" spans="2:7" x14ac:dyDescent="0.25">
      <c r="B2171" s="10">
        <v>41456</v>
      </c>
      <c r="C2171" s="2">
        <v>4.09</v>
      </c>
      <c r="D2171" s="5">
        <v>7907.1</v>
      </c>
      <c r="F2171" s="16">
        <f t="shared" si="66"/>
        <v>7.3891625615764168E-3</v>
      </c>
      <c r="G2171" s="13">
        <f t="shared" si="67"/>
        <v>1.8601775155551618E-2</v>
      </c>
    </row>
    <row r="2172" spans="2:7" x14ac:dyDescent="0.25">
      <c r="B2172" s="10">
        <v>41457</v>
      </c>
      <c r="C2172" s="2">
        <v>4.0199999999999996</v>
      </c>
      <c r="D2172" s="5">
        <v>7886.6</v>
      </c>
      <c r="F2172" s="16">
        <f t="shared" si="66"/>
        <v>-1.7114914425427941E-2</v>
      </c>
      <c r="G2172" s="13">
        <f t="shared" si="67"/>
        <v>-2.5926066446611273E-3</v>
      </c>
    </row>
    <row r="2173" spans="2:7" x14ac:dyDescent="0.25">
      <c r="B2173" s="10">
        <v>41458</v>
      </c>
      <c r="C2173" s="2">
        <v>3.85</v>
      </c>
      <c r="D2173" s="5">
        <v>7763.8</v>
      </c>
      <c r="F2173" s="16">
        <f t="shared" si="66"/>
        <v>-4.2288557213930225E-2</v>
      </c>
      <c r="G2173" s="13">
        <f t="shared" si="67"/>
        <v>-1.5570714883473256E-2</v>
      </c>
    </row>
    <row r="2174" spans="2:7" x14ac:dyDescent="0.25">
      <c r="B2174" s="10">
        <v>41459</v>
      </c>
      <c r="C2174" s="2">
        <v>3.95</v>
      </c>
      <c r="D2174" s="5">
        <v>8002</v>
      </c>
      <c r="F2174" s="16">
        <f t="shared" si="66"/>
        <v>2.5974025974025997E-2</v>
      </c>
      <c r="G2174" s="13">
        <f t="shared" si="67"/>
        <v>3.0680852160024707E-2</v>
      </c>
    </row>
    <row r="2175" spans="2:7" x14ac:dyDescent="0.25">
      <c r="B2175" s="10">
        <v>41460</v>
      </c>
      <c r="C2175" s="2">
        <v>3.88</v>
      </c>
      <c r="D2175" s="5">
        <v>7868.4</v>
      </c>
      <c r="F2175" s="16">
        <f t="shared" si="66"/>
        <v>-1.7721518987341842E-2</v>
      </c>
      <c r="G2175" s="13">
        <f t="shared" si="67"/>
        <v>-1.6695826043489174E-2</v>
      </c>
    </row>
    <row r="2176" spans="2:7" x14ac:dyDescent="0.25">
      <c r="B2176" s="10">
        <v>41463</v>
      </c>
      <c r="C2176" s="2">
        <v>3.95</v>
      </c>
      <c r="D2176" s="5">
        <v>8017.6</v>
      </c>
      <c r="F2176" s="16">
        <f t="shared" si="66"/>
        <v>1.8041237113402137E-2</v>
      </c>
      <c r="G2176" s="13">
        <f t="shared" si="67"/>
        <v>1.8961923643942953E-2</v>
      </c>
    </row>
    <row r="2177" spans="2:7" x14ac:dyDescent="0.25">
      <c r="B2177" s="10">
        <v>41464</v>
      </c>
      <c r="C2177" s="2">
        <v>3.96</v>
      </c>
      <c r="D2177" s="5">
        <v>8014.8</v>
      </c>
      <c r="F2177" s="16">
        <f t="shared" si="66"/>
        <v>2.531645569620199E-3</v>
      </c>
      <c r="G2177" s="13">
        <f t="shared" si="67"/>
        <v>-3.4923169028140363E-4</v>
      </c>
    </row>
    <row r="2178" spans="2:7" x14ac:dyDescent="0.25">
      <c r="B2178" s="10">
        <v>41465</v>
      </c>
      <c r="C2178" s="2">
        <v>3.97</v>
      </c>
      <c r="D2178" s="5">
        <v>7995</v>
      </c>
      <c r="F2178" s="16">
        <f t="shared" si="66"/>
        <v>2.5252525252525836E-3</v>
      </c>
      <c r="G2178" s="13">
        <f t="shared" si="67"/>
        <v>-2.4704297050456882E-3</v>
      </c>
    </row>
    <row r="2179" spans="2:7" x14ac:dyDescent="0.25">
      <c r="B2179" s="10">
        <v>41466</v>
      </c>
      <c r="C2179" s="2">
        <v>4.01</v>
      </c>
      <c r="D2179" s="5">
        <v>8030.7</v>
      </c>
      <c r="F2179" s="16">
        <f t="shared" si="66"/>
        <v>1.007556675062962E-2</v>
      </c>
      <c r="G2179" s="13">
        <f t="shared" si="67"/>
        <v>4.4652908067541984E-3</v>
      </c>
    </row>
    <row r="2180" spans="2:7" x14ac:dyDescent="0.25">
      <c r="B2180" s="10">
        <v>41467</v>
      </c>
      <c r="C2180" s="2">
        <v>3.87</v>
      </c>
      <c r="D2180" s="5">
        <v>7844.7</v>
      </c>
      <c r="F2180" s="16">
        <f t="shared" si="66"/>
        <v>-3.4912718204488699E-2</v>
      </c>
      <c r="G2180" s="13">
        <f t="shared" si="67"/>
        <v>-2.316111920505062E-2</v>
      </c>
    </row>
    <row r="2181" spans="2:7" x14ac:dyDescent="0.25">
      <c r="B2181" s="10">
        <v>41470</v>
      </c>
      <c r="C2181" s="2">
        <v>3.85</v>
      </c>
      <c r="D2181" s="5">
        <v>7855.1</v>
      </c>
      <c r="F2181" s="16">
        <f t="shared" si="66"/>
        <v>-5.1679586563307539E-3</v>
      </c>
      <c r="G2181" s="13">
        <f t="shared" si="67"/>
        <v>1.3257358471325284E-3</v>
      </c>
    </row>
    <row r="2182" spans="2:7" x14ac:dyDescent="0.25">
      <c r="B2182" s="10">
        <v>41471</v>
      </c>
      <c r="C2182" s="2">
        <v>3.86</v>
      </c>
      <c r="D2182" s="5">
        <v>7798.2</v>
      </c>
      <c r="F2182" s="16">
        <f t="shared" si="66"/>
        <v>2.5974025974025419E-3</v>
      </c>
      <c r="G2182" s="13">
        <f t="shared" si="67"/>
        <v>-7.2437015442197482E-3</v>
      </c>
    </row>
    <row r="2183" spans="2:7" x14ac:dyDescent="0.25">
      <c r="B2183" s="10">
        <v>41472</v>
      </c>
      <c r="C2183" s="2">
        <v>3.82</v>
      </c>
      <c r="D2183" s="5">
        <v>7812.7</v>
      </c>
      <c r="F2183" s="16">
        <f t="shared" si="66"/>
        <v>-1.0362694300518144E-2</v>
      </c>
      <c r="G2183" s="13">
        <f t="shared" si="67"/>
        <v>1.859403452078685E-3</v>
      </c>
    </row>
    <row r="2184" spans="2:7" x14ac:dyDescent="0.25">
      <c r="B2184" s="10">
        <v>41473</v>
      </c>
      <c r="C2184" s="2">
        <v>3.89</v>
      </c>
      <c r="D2184" s="5">
        <v>7957.3</v>
      </c>
      <c r="F2184" s="16">
        <f t="shared" ref="F2184:F2247" si="68">(C2184-C2183)/C2183</f>
        <v>1.8324607329843007E-2</v>
      </c>
      <c r="G2184" s="13">
        <f t="shared" ref="G2184:G2247" si="69">(D2184-D2183)/D2183</f>
        <v>1.8508326186849663E-2</v>
      </c>
    </row>
    <row r="2185" spans="2:7" x14ac:dyDescent="0.25">
      <c r="B2185" s="10">
        <v>41474</v>
      </c>
      <c r="C2185" s="2">
        <v>3.9</v>
      </c>
      <c r="D2185" s="5">
        <v>7943.2</v>
      </c>
      <c r="F2185" s="16">
        <f t="shared" si="68"/>
        <v>2.5706940874035441E-3</v>
      </c>
      <c r="G2185" s="13">
        <f t="shared" si="69"/>
        <v>-1.771957824890398E-3</v>
      </c>
    </row>
    <row r="2186" spans="2:7" x14ac:dyDescent="0.25">
      <c r="B2186" s="10">
        <v>41477</v>
      </c>
      <c r="C2186" s="2">
        <v>3.92</v>
      </c>
      <c r="D2186" s="5">
        <v>7966</v>
      </c>
      <c r="F2186" s="16">
        <f t="shared" si="68"/>
        <v>5.1282051282051325E-3</v>
      </c>
      <c r="G2186" s="13">
        <f t="shared" si="69"/>
        <v>2.8703796958404904E-3</v>
      </c>
    </row>
    <row r="2187" spans="2:7" x14ac:dyDescent="0.25">
      <c r="B2187" s="10">
        <v>41478</v>
      </c>
      <c r="C2187" s="2">
        <v>3.96</v>
      </c>
      <c r="D2187" s="5">
        <v>8073.7</v>
      </c>
      <c r="F2187" s="16">
        <f t="shared" si="68"/>
        <v>1.0204081632653071E-2</v>
      </c>
      <c r="G2187" s="13">
        <f t="shared" si="69"/>
        <v>1.3519959829274394E-2</v>
      </c>
    </row>
    <row r="2188" spans="2:7" x14ac:dyDescent="0.25">
      <c r="B2188" s="10">
        <v>41479</v>
      </c>
      <c r="C2188" s="2">
        <v>3.99</v>
      </c>
      <c r="D2188" s="5">
        <v>8192.5</v>
      </c>
      <c r="F2188" s="16">
        <f t="shared" si="68"/>
        <v>7.5757575757576384E-3</v>
      </c>
      <c r="G2188" s="13">
        <f t="shared" si="69"/>
        <v>1.4714443192092868E-2</v>
      </c>
    </row>
    <row r="2189" spans="2:7" x14ac:dyDescent="0.25">
      <c r="B2189" s="10">
        <v>41480</v>
      </c>
      <c r="C2189" s="2">
        <v>4.03</v>
      </c>
      <c r="D2189" s="5">
        <v>8282.1</v>
      </c>
      <c r="F2189" s="16">
        <f t="shared" si="68"/>
        <v>1.0025062656641612E-2</v>
      </c>
      <c r="G2189" s="13">
        <f t="shared" si="69"/>
        <v>1.0936832468721435E-2</v>
      </c>
    </row>
    <row r="2190" spans="2:7" x14ac:dyDescent="0.25">
      <c r="B2190" s="10">
        <v>41481</v>
      </c>
      <c r="C2190" s="2">
        <v>4.09</v>
      </c>
      <c r="D2190" s="5">
        <v>8353.6</v>
      </c>
      <c r="F2190" s="16">
        <f t="shared" si="68"/>
        <v>1.4888337468982533E-2</v>
      </c>
      <c r="G2190" s="13">
        <f t="shared" si="69"/>
        <v>8.633076152183625E-3</v>
      </c>
    </row>
    <row r="2191" spans="2:7" x14ac:dyDescent="0.25">
      <c r="B2191" s="10">
        <v>41484</v>
      </c>
      <c r="C2191" s="2">
        <v>4.08</v>
      </c>
      <c r="D2191" s="5">
        <v>8376.1</v>
      </c>
      <c r="F2191" s="16">
        <f t="shared" si="68"/>
        <v>-2.4449877750610726E-3</v>
      </c>
      <c r="G2191" s="13">
        <f t="shared" si="69"/>
        <v>2.6934495307412371E-3</v>
      </c>
    </row>
    <row r="2192" spans="2:7" x14ac:dyDescent="0.25">
      <c r="B2192" s="10">
        <v>41485</v>
      </c>
      <c r="C2192" s="2">
        <v>4.13</v>
      </c>
      <c r="D2192" s="5">
        <v>8456.5</v>
      </c>
      <c r="F2192" s="16">
        <f t="shared" si="68"/>
        <v>1.225490196078427E-2</v>
      </c>
      <c r="G2192" s="13">
        <f t="shared" si="69"/>
        <v>9.5987392700659768E-3</v>
      </c>
    </row>
    <row r="2193" spans="2:7" x14ac:dyDescent="0.25">
      <c r="B2193" s="10">
        <v>41486</v>
      </c>
      <c r="C2193" s="2">
        <v>4.1500000000000004</v>
      </c>
      <c r="D2193" s="5">
        <v>8433.4</v>
      </c>
      <c r="F2193" s="16">
        <f t="shared" si="68"/>
        <v>4.8426150121066497E-3</v>
      </c>
      <c r="G2193" s="13">
        <f t="shared" si="69"/>
        <v>-2.7316265594513525E-3</v>
      </c>
    </row>
    <row r="2194" spans="2:7" x14ac:dyDescent="0.25">
      <c r="B2194" s="10">
        <v>41487</v>
      </c>
      <c r="C2194" s="2">
        <v>4.1900000000000004</v>
      </c>
      <c r="D2194" s="5">
        <v>8540.2000000000007</v>
      </c>
      <c r="F2194" s="16">
        <f t="shared" si="68"/>
        <v>9.6385542168674777E-3</v>
      </c>
      <c r="G2194" s="13">
        <f t="shared" si="69"/>
        <v>1.2663931510422973E-2</v>
      </c>
    </row>
    <row r="2195" spans="2:7" x14ac:dyDescent="0.25">
      <c r="B2195" s="10">
        <v>41488</v>
      </c>
      <c r="C2195" s="2">
        <v>4.2</v>
      </c>
      <c r="D2195" s="5">
        <v>8574</v>
      </c>
      <c r="F2195" s="16">
        <f t="shared" si="68"/>
        <v>2.386634844868684E-3</v>
      </c>
      <c r="G2195" s="13">
        <f t="shared" si="69"/>
        <v>3.9577527458372489E-3</v>
      </c>
    </row>
    <row r="2196" spans="2:7" x14ac:dyDescent="0.25">
      <c r="B2196" s="10">
        <v>41491</v>
      </c>
      <c r="C2196" s="2">
        <v>4.1900000000000004</v>
      </c>
      <c r="D2196" s="5">
        <v>8560.7999999999993</v>
      </c>
      <c r="F2196" s="16">
        <f t="shared" si="68"/>
        <v>-2.38095238095233E-3</v>
      </c>
      <c r="G2196" s="13">
        <f t="shared" si="69"/>
        <v>-1.5395381385585173E-3</v>
      </c>
    </row>
    <row r="2197" spans="2:7" x14ac:dyDescent="0.25">
      <c r="B2197" s="10">
        <v>41492</v>
      </c>
      <c r="C2197" s="2">
        <v>4.18</v>
      </c>
      <c r="D2197" s="5">
        <v>8529.5</v>
      </c>
      <c r="F2197" s="16">
        <f t="shared" si="68"/>
        <v>-2.3866348448688961E-3</v>
      </c>
      <c r="G2197" s="13">
        <f t="shared" si="69"/>
        <v>-3.6562003551069149E-3</v>
      </c>
    </row>
    <row r="2198" spans="2:7" x14ac:dyDescent="0.25">
      <c r="B2198" s="10">
        <v>41493</v>
      </c>
      <c r="C2198" s="2">
        <v>4.2</v>
      </c>
      <c r="D2198" s="5">
        <v>8574.1</v>
      </c>
      <c r="F2198" s="16">
        <f t="shared" si="68"/>
        <v>4.7846889952154218E-3</v>
      </c>
      <c r="G2198" s="13">
        <f t="shared" si="69"/>
        <v>5.2289114250542662E-3</v>
      </c>
    </row>
    <row r="2199" spans="2:7" x14ac:dyDescent="0.25">
      <c r="B2199" s="10">
        <v>41494</v>
      </c>
      <c r="C2199" s="2">
        <v>4.2300000000000004</v>
      </c>
      <c r="D2199" s="5">
        <v>8671.7999999999993</v>
      </c>
      <c r="F2199" s="16">
        <f t="shared" si="68"/>
        <v>7.1428571428572016E-3</v>
      </c>
      <c r="G2199" s="13">
        <f t="shared" si="69"/>
        <v>1.1394781959622456E-2</v>
      </c>
    </row>
    <row r="2200" spans="2:7" x14ac:dyDescent="0.25">
      <c r="B2200" s="10">
        <v>41495</v>
      </c>
      <c r="C2200" s="2">
        <v>4.25</v>
      </c>
      <c r="D2200" s="5">
        <v>8735.5</v>
      </c>
      <c r="F2200" s="16">
        <f t="shared" si="68"/>
        <v>4.7281323877067542E-3</v>
      </c>
      <c r="G2200" s="13">
        <f t="shared" si="69"/>
        <v>7.3456491155239664E-3</v>
      </c>
    </row>
    <row r="2201" spans="2:7" x14ac:dyDescent="0.25">
      <c r="B2201" s="10">
        <v>41498</v>
      </c>
      <c r="C2201" s="2">
        <v>4.24</v>
      </c>
      <c r="D2201" s="5">
        <v>8717.7000000000007</v>
      </c>
      <c r="F2201" s="16">
        <f t="shared" si="68"/>
        <v>-2.3529411764705382E-3</v>
      </c>
      <c r="G2201" s="13">
        <f t="shared" si="69"/>
        <v>-2.0376624119969405E-3</v>
      </c>
    </row>
    <row r="2202" spans="2:7" x14ac:dyDescent="0.25">
      <c r="B2202" s="10">
        <v>41499</v>
      </c>
      <c r="C2202" s="2">
        <v>4.25</v>
      </c>
      <c r="D2202" s="5">
        <v>8758.5</v>
      </c>
      <c r="F2202" s="16">
        <f t="shared" si="68"/>
        <v>2.3584905660376855E-3</v>
      </c>
      <c r="G2202" s="13">
        <f t="shared" si="69"/>
        <v>4.680133521456264E-3</v>
      </c>
    </row>
    <row r="2203" spans="2:7" x14ac:dyDescent="0.25">
      <c r="B2203" s="10">
        <v>41500</v>
      </c>
      <c r="C2203" s="2">
        <v>4.24</v>
      </c>
      <c r="D2203" s="5">
        <v>8789.2999999999993</v>
      </c>
      <c r="F2203" s="16">
        <f t="shared" si="68"/>
        <v>-2.3529411764705382E-3</v>
      </c>
      <c r="G2203" s="13">
        <f t="shared" si="69"/>
        <v>3.5165838899354081E-3</v>
      </c>
    </row>
    <row r="2204" spans="2:7" x14ac:dyDescent="0.25">
      <c r="B2204" s="10">
        <v>41501</v>
      </c>
      <c r="C2204" s="2">
        <v>4.25</v>
      </c>
      <c r="D2204" s="5">
        <v>8737.6</v>
      </c>
      <c r="F2204" s="16">
        <f t="shared" si="68"/>
        <v>2.3584905660376855E-3</v>
      </c>
      <c r="G2204" s="13">
        <f t="shared" si="69"/>
        <v>-5.8821521622881134E-3</v>
      </c>
    </row>
    <row r="2205" spans="2:7" x14ac:dyDescent="0.25">
      <c r="B2205" s="10">
        <v>41502</v>
      </c>
      <c r="C2205" s="2">
        <v>4.29</v>
      </c>
      <c r="D2205" s="5">
        <v>8821.2999999999993</v>
      </c>
      <c r="F2205" s="16">
        <f t="shared" si="68"/>
        <v>9.4117647058823608E-3</v>
      </c>
      <c r="G2205" s="13">
        <f t="shared" si="69"/>
        <v>9.5792895074160982E-3</v>
      </c>
    </row>
    <row r="2206" spans="2:7" x14ac:dyDescent="0.25">
      <c r="B2206" s="10">
        <v>41505</v>
      </c>
      <c r="C2206" s="2">
        <v>4.24</v>
      </c>
      <c r="D2206" s="5">
        <v>8657.1</v>
      </c>
      <c r="F2206" s="16">
        <f t="shared" si="68"/>
        <v>-1.1655011655011614E-2</v>
      </c>
      <c r="G2206" s="13">
        <f t="shared" si="69"/>
        <v>-1.8614036479883796E-2</v>
      </c>
    </row>
    <row r="2207" spans="2:7" x14ac:dyDescent="0.25">
      <c r="B2207" s="10">
        <v>41506</v>
      </c>
      <c r="C2207" s="2">
        <v>4.18</v>
      </c>
      <c r="D2207" s="5">
        <v>8502.4</v>
      </c>
      <c r="F2207" s="16">
        <f t="shared" si="68"/>
        <v>-1.4150943396226532E-2</v>
      </c>
      <c r="G2207" s="13">
        <f t="shared" si="69"/>
        <v>-1.7869725427683718E-2</v>
      </c>
    </row>
    <row r="2208" spans="2:7" x14ac:dyDescent="0.25">
      <c r="B2208" s="10">
        <v>41507</v>
      </c>
      <c r="C2208" s="2">
        <v>4.1500000000000004</v>
      </c>
      <c r="D2208" s="5">
        <v>8461.7999999999993</v>
      </c>
      <c r="F2208" s="16">
        <f t="shared" si="68"/>
        <v>-7.177033492822814E-3</v>
      </c>
      <c r="G2208" s="13">
        <f t="shared" si="69"/>
        <v>-4.7751223184042584E-3</v>
      </c>
    </row>
    <row r="2209" spans="2:7" x14ac:dyDescent="0.25">
      <c r="B2209" s="10">
        <v>41508</v>
      </c>
      <c r="C2209" s="2">
        <v>4.22</v>
      </c>
      <c r="D2209" s="5">
        <v>8629.7000000000007</v>
      </c>
      <c r="F2209" s="16">
        <f t="shared" si="68"/>
        <v>1.6867469879517927E-2</v>
      </c>
      <c r="G2209" s="13">
        <f t="shared" si="69"/>
        <v>1.9842113971022889E-2</v>
      </c>
    </row>
    <row r="2210" spans="2:7" x14ac:dyDescent="0.25">
      <c r="B2210" s="10">
        <v>41509</v>
      </c>
      <c r="C2210" s="2">
        <v>4.26</v>
      </c>
      <c r="D2210" s="5">
        <v>8686.7999999999993</v>
      </c>
      <c r="F2210" s="16">
        <f t="shared" si="68"/>
        <v>9.4786729857819999E-3</v>
      </c>
      <c r="G2210" s="13">
        <f t="shared" si="69"/>
        <v>6.6166842416304781E-3</v>
      </c>
    </row>
    <row r="2211" spans="2:7" x14ac:dyDescent="0.25">
      <c r="B2211" s="10">
        <v>41512</v>
      </c>
      <c r="C2211" s="2">
        <v>4.25</v>
      </c>
      <c r="D2211" s="5">
        <v>8649.9</v>
      </c>
      <c r="F2211" s="16">
        <f t="shared" si="68"/>
        <v>-2.347417840375537E-3</v>
      </c>
      <c r="G2211" s="13">
        <f t="shared" si="69"/>
        <v>-4.247824285122213E-3</v>
      </c>
    </row>
    <row r="2212" spans="2:7" x14ac:dyDescent="0.25">
      <c r="B2212" s="10">
        <v>41513</v>
      </c>
      <c r="C2212" s="2">
        <v>4.16</v>
      </c>
      <c r="D2212" s="5">
        <v>8394</v>
      </c>
      <c r="F2212" s="16">
        <f t="shared" si="68"/>
        <v>-2.1176470588235262E-2</v>
      </c>
      <c r="G2212" s="13">
        <f t="shared" si="69"/>
        <v>-2.9584157042277903E-2</v>
      </c>
    </row>
    <row r="2213" spans="2:7" x14ac:dyDescent="0.25">
      <c r="B2213" s="10">
        <v>41514</v>
      </c>
      <c r="C2213" s="2">
        <v>4.16</v>
      </c>
      <c r="D2213" s="5">
        <v>8398.1</v>
      </c>
      <c r="F2213" s="16">
        <f t="shared" si="68"/>
        <v>0</v>
      </c>
      <c r="G2213" s="13">
        <f t="shared" si="69"/>
        <v>4.8844412675725084E-4</v>
      </c>
    </row>
    <row r="2214" spans="2:7" x14ac:dyDescent="0.25">
      <c r="B2214" s="10">
        <v>41515</v>
      </c>
      <c r="C2214" s="2">
        <v>4.1399999999999997</v>
      </c>
      <c r="D2214" s="5">
        <v>8432.1</v>
      </c>
      <c r="F2214" s="16">
        <f t="shared" si="68"/>
        <v>-4.807692307692419E-3</v>
      </c>
      <c r="G2214" s="13">
        <f t="shared" si="69"/>
        <v>4.0485347876305349E-3</v>
      </c>
    </row>
    <row r="2215" spans="2:7" x14ac:dyDescent="0.25">
      <c r="B2215" s="10">
        <v>41516</v>
      </c>
      <c r="C2215" s="2">
        <v>4.01</v>
      </c>
      <c r="D2215" s="5">
        <v>8290.5</v>
      </c>
      <c r="F2215" s="16">
        <f t="shared" si="68"/>
        <v>-3.1400966183574859E-2</v>
      </c>
      <c r="G2215" s="13">
        <f t="shared" si="69"/>
        <v>-1.6792969722844886E-2</v>
      </c>
    </row>
    <row r="2216" spans="2:7" x14ac:dyDescent="0.25">
      <c r="B2216" s="10">
        <v>41519</v>
      </c>
      <c r="C2216" s="2">
        <v>4.03</v>
      </c>
      <c r="D2216" s="5">
        <v>8429.6</v>
      </c>
      <c r="F2216" s="16">
        <f t="shared" si="68"/>
        <v>4.9875311720699407E-3</v>
      </c>
      <c r="G2216" s="13">
        <f t="shared" si="69"/>
        <v>1.6778240154393626E-2</v>
      </c>
    </row>
    <row r="2217" spans="2:7" x14ac:dyDescent="0.25">
      <c r="B2217" s="10">
        <v>41520</v>
      </c>
      <c r="C2217" s="2">
        <v>4.03</v>
      </c>
      <c r="D2217" s="5">
        <v>8445.2000000000007</v>
      </c>
      <c r="F2217" s="16">
        <f t="shared" si="68"/>
        <v>0</v>
      </c>
      <c r="G2217" s="13">
        <f t="shared" si="69"/>
        <v>1.8506216190567006E-3</v>
      </c>
    </row>
    <row r="2218" spans="2:7" x14ac:dyDescent="0.25">
      <c r="B2218" s="10">
        <v>41521</v>
      </c>
      <c r="C2218" s="2">
        <v>4.04</v>
      </c>
      <c r="D2218" s="5">
        <v>8490.2999999999993</v>
      </c>
      <c r="F2218" s="16">
        <f t="shared" si="68"/>
        <v>2.4813895781637188E-3</v>
      </c>
      <c r="G2218" s="13">
        <f t="shared" si="69"/>
        <v>5.3403116563253139E-3</v>
      </c>
    </row>
    <row r="2219" spans="2:7" x14ac:dyDescent="0.25">
      <c r="B2219" s="10">
        <v>41522</v>
      </c>
      <c r="C2219" s="2">
        <v>4.0599999999999996</v>
      </c>
      <c r="D2219" s="5">
        <v>8550</v>
      </c>
      <c r="F2219" s="16">
        <f t="shared" si="68"/>
        <v>4.9504950495048447E-3</v>
      </c>
      <c r="G2219" s="13">
        <f t="shared" si="69"/>
        <v>7.0315536553479541E-3</v>
      </c>
    </row>
    <row r="2220" spans="2:7" x14ac:dyDescent="0.25">
      <c r="B2220" s="10">
        <v>41523</v>
      </c>
      <c r="C2220" s="2">
        <v>4.0999999999999996</v>
      </c>
      <c r="D2220" s="5">
        <v>8655</v>
      </c>
      <c r="F2220" s="16">
        <f t="shared" si="68"/>
        <v>9.8522167487684834E-3</v>
      </c>
      <c r="G2220" s="13">
        <f t="shared" si="69"/>
        <v>1.2280701754385965E-2</v>
      </c>
    </row>
    <row r="2221" spans="2:7" x14ac:dyDescent="0.25">
      <c r="B2221" s="10">
        <v>41526</v>
      </c>
      <c r="C2221" s="2">
        <v>4.0999999999999996</v>
      </c>
      <c r="D2221" s="5">
        <v>8632.5</v>
      </c>
      <c r="F2221" s="16">
        <f t="shared" si="68"/>
        <v>0</v>
      </c>
      <c r="G2221" s="13">
        <f t="shared" si="69"/>
        <v>-2.5996533795493936E-3</v>
      </c>
    </row>
    <row r="2222" spans="2:7" x14ac:dyDescent="0.25">
      <c r="B2222" s="10">
        <v>41527</v>
      </c>
      <c r="C2222" s="2">
        <v>4.17</v>
      </c>
      <c r="D2222" s="5">
        <v>8801.6</v>
      </c>
      <c r="F2222" s="16">
        <f t="shared" si="68"/>
        <v>1.7073170731707388E-2</v>
      </c>
      <c r="G2222" s="13">
        <f t="shared" si="69"/>
        <v>1.9588763394150055E-2</v>
      </c>
    </row>
    <row r="2223" spans="2:7" x14ac:dyDescent="0.25">
      <c r="B2223" s="10">
        <v>41528</v>
      </c>
      <c r="C2223" s="2">
        <v>4.2300000000000004</v>
      </c>
      <c r="D2223" s="5">
        <v>8875.2000000000007</v>
      </c>
      <c r="F2223" s="16">
        <f t="shared" si="68"/>
        <v>1.4388489208633212E-2</v>
      </c>
      <c r="G2223" s="13">
        <f t="shared" si="69"/>
        <v>8.3621159789129661E-3</v>
      </c>
    </row>
    <row r="2224" spans="2:7" x14ac:dyDescent="0.25">
      <c r="B2224" s="10">
        <v>41529</v>
      </c>
      <c r="C2224" s="2">
        <v>4.24</v>
      </c>
      <c r="D2224" s="5">
        <v>8924.2000000000007</v>
      </c>
      <c r="F2224" s="16">
        <f t="shared" si="68"/>
        <v>2.3640661938533771E-3</v>
      </c>
      <c r="G2224" s="13">
        <f t="shared" si="69"/>
        <v>5.5210023436091573E-3</v>
      </c>
    </row>
    <row r="2225" spans="2:7" x14ac:dyDescent="0.25">
      <c r="B2225" s="10">
        <v>41530</v>
      </c>
      <c r="C2225" s="2">
        <v>4.24</v>
      </c>
      <c r="D2225" s="5">
        <v>8941.6</v>
      </c>
      <c r="F2225" s="16">
        <f t="shared" si="68"/>
        <v>0</v>
      </c>
      <c r="G2225" s="13">
        <f t="shared" si="69"/>
        <v>1.9497545998520467E-3</v>
      </c>
    </row>
    <row r="2226" spans="2:7" x14ac:dyDescent="0.25">
      <c r="B2226" s="10">
        <v>41533</v>
      </c>
      <c r="C2226" s="2">
        <v>4.25</v>
      </c>
      <c r="D2226" s="5">
        <v>8999.5</v>
      </c>
      <c r="F2226" s="16">
        <f t="shared" si="68"/>
        <v>2.3584905660376855E-3</v>
      </c>
      <c r="G2226" s="13">
        <f t="shared" si="69"/>
        <v>6.4753511675762314E-3</v>
      </c>
    </row>
    <row r="2227" spans="2:7" x14ac:dyDescent="0.25">
      <c r="B2227" s="10">
        <v>41534</v>
      </c>
      <c r="C2227" s="2">
        <v>4.25</v>
      </c>
      <c r="D2227" s="5">
        <v>8992</v>
      </c>
      <c r="F2227" s="16">
        <f t="shared" si="68"/>
        <v>0</v>
      </c>
      <c r="G2227" s="13">
        <f t="shared" si="69"/>
        <v>-8.3337963220178894E-4</v>
      </c>
    </row>
    <row r="2228" spans="2:7" x14ac:dyDescent="0.25">
      <c r="B2228" s="10">
        <v>41535</v>
      </c>
      <c r="C2228" s="2">
        <v>4.28</v>
      </c>
      <c r="D2228" s="5">
        <v>9062.5</v>
      </c>
      <c r="F2228" s="16">
        <f t="shared" si="68"/>
        <v>7.0588235294118231E-3</v>
      </c>
      <c r="G2228" s="13">
        <f t="shared" si="69"/>
        <v>7.8403024911032036E-3</v>
      </c>
    </row>
    <row r="2229" spans="2:7" x14ac:dyDescent="0.25">
      <c r="B2229" s="10">
        <v>41536</v>
      </c>
      <c r="C2229" s="2">
        <v>4.32</v>
      </c>
      <c r="D2229" s="5">
        <v>9153.7000000000007</v>
      </c>
      <c r="F2229" s="16">
        <f t="shared" si="68"/>
        <v>9.3457943925233725E-3</v>
      </c>
      <c r="G2229" s="13">
        <f t="shared" si="69"/>
        <v>1.006344827586215E-2</v>
      </c>
    </row>
    <row r="2230" spans="2:7" x14ac:dyDescent="0.25">
      <c r="B2230" s="10">
        <v>41537</v>
      </c>
      <c r="C2230" s="2">
        <v>4.28</v>
      </c>
      <c r="D2230" s="5">
        <v>9171.7999999999993</v>
      </c>
      <c r="F2230" s="16">
        <f t="shared" si="68"/>
        <v>-9.2592592592592674E-3</v>
      </c>
      <c r="G2230" s="13">
        <f t="shared" si="69"/>
        <v>1.977342495384221E-3</v>
      </c>
    </row>
    <row r="2231" spans="2:7" x14ac:dyDescent="0.25">
      <c r="B2231" s="10">
        <v>41540</v>
      </c>
      <c r="C2231" s="2">
        <v>4.25</v>
      </c>
      <c r="D2231" s="5">
        <v>9109.5</v>
      </c>
      <c r="F2231" s="16">
        <f t="shared" si="68"/>
        <v>-7.0093457943925814E-3</v>
      </c>
      <c r="G2231" s="13">
        <f t="shared" si="69"/>
        <v>-6.792559802873948E-3</v>
      </c>
    </row>
    <row r="2232" spans="2:7" x14ac:dyDescent="0.25">
      <c r="B2232" s="10">
        <v>41541</v>
      </c>
      <c r="C2232" s="2">
        <v>4.29</v>
      </c>
      <c r="D2232" s="5">
        <v>9167.6</v>
      </c>
      <c r="F2232" s="16">
        <f t="shared" si="68"/>
        <v>9.4117647058823608E-3</v>
      </c>
      <c r="G2232" s="13">
        <f t="shared" si="69"/>
        <v>6.377957077775988E-3</v>
      </c>
    </row>
    <row r="2233" spans="2:7" x14ac:dyDescent="0.25">
      <c r="B2233" s="10">
        <v>41542</v>
      </c>
      <c r="C2233" s="2">
        <v>4.3099999999999996</v>
      </c>
      <c r="D2233" s="5">
        <v>9242.9</v>
      </c>
      <c r="F2233" s="16">
        <f t="shared" si="68"/>
        <v>4.6620046620045623E-3</v>
      </c>
      <c r="G2233" s="13">
        <f t="shared" si="69"/>
        <v>8.2137091496137776E-3</v>
      </c>
    </row>
    <row r="2234" spans="2:7" x14ac:dyDescent="0.25">
      <c r="B2234" s="10">
        <v>41543</v>
      </c>
      <c r="C2234" s="2">
        <v>4.34</v>
      </c>
      <c r="D2234" s="5">
        <v>9272.4</v>
      </c>
      <c r="F2234" s="16">
        <f t="shared" si="68"/>
        <v>6.9605568445476225E-3</v>
      </c>
      <c r="G2234" s="13">
        <f t="shared" si="69"/>
        <v>3.1916389877635807E-3</v>
      </c>
    </row>
    <row r="2235" spans="2:7" x14ac:dyDescent="0.25">
      <c r="B2235" s="10">
        <v>41544</v>
      </c>
      <c r="C2235" s="2">
        <v>4.34</v>
      </c>
      <c r="D2235" s="5">
        <v>9228.4</v>
      </c>
      <c r="F2235" s="16">
        <f t="shared" si="68"/>
        <v>0</v>
      </c>
      <c r="G2235" s="13">
        <f t="shared" si="69"/>
        <v>-4.7452655191751866E-3</v>
      </c>
    </row>
    <row r="2236" spans="2:7" x14ac:dyDescent="0.25">
      <c r="B2236" s="10">
        <v>41547</v>
      </c>
      <c r="C2236" s="2">
        <v>4.3</v>
      </c>
      <c r="D2236" s="5">
        <v>9186.1</v>
      </c>
      <c r="F2236" s="16">
        <f t="shared" si="68"/>
        <v>-9.2165898617511607E-3</v>
      </c>
      <c r="G2236" s="13">
        <f t="shared" si="69"/>
        <v>-4.5836764769623421E-3</v>
      </c>
    </row>
    <row r="2237" spans="2:7" x14ac:dyDescent="0.25">
      <c r="B2237" s="10">
        <v>41548</v>
      </c>
      <c r="C2237" s="2">
        <v>4.3499999999999996</v>
      </c>
      <c r="D2237" s="5">
        <v>9341.5</v>
      </c>
      <c r="F2237" s="16">
        <f t="shared" si="68"/>
        <v>1.1627906976744146E-2</v>
      </c>
      <c r="G2237" s="13">
        <f t="shared" si="69"/>
        <v>1.6916863522060465E-2</v>
      </c>
    </row>
    <row r="2238" spans="2:7" x14ac:dyDescent="0.25">
      <c r="B2238" s="10">
        <v>41549</v>
      </c>
      <c r="C2238" s="2">
        <v>4.34</v>
      </c>
      <c r="D2238" s="5">
        <v>9350</v>
      </c>
      <c r="F2238" s="16">
        <f t="shared" si="68"/>
        <v>-2.2988505747125951E-3</v>
      </c>
      <c r="G2238" s="13">
        <f t="shared" si="69"/>
        <v>9.099181073703367E-4</v>
      </c>
    </row>
    <row r="2239" spans="2:7" x14ac:dyDescent="0.25">
      <c r="B2239" s="10">
        <v>41550</v>
      </c>
      <c r="C2239" s="2">
        <v>4.29</v>
      </c>
      <c r="D2239" s="5">
        <v>9295.7000000000007</v>
      </c>
      <c r="F2239" s="16">
        <f t="shared" si="68"/>
        <v>-1.1520737327188899E-2</v>
      </c>
      <c r="G2239" s="13">
        <f t="shared" si="69"/>
        <v>-5.8074866310159649E-3</v>
      </c>
    </row>
    <row r="2240" spans="2:7" x14ac:dyDescent="0.25">
      <c r="B2240" s="10">
        <v>41551</v>
      </c>
      <c r="C2240" s="2">
        <v>4.3099999999999996</v>
      </c>
      <c r="D2240" s="5">
        <v>9420.9</v>
      </c>
      <c r="F2240" s="16">
        <f t="shared" si="68"/>
        <v>4.6620046620045623E-3</v>
      </c>
      <c r="G2240" s="13">
        <f t="shared" si="69"/>
        <v>1.3468593005367955E-2</v>
      </c>
    </row>
    <row r="2241" spans="2:7" x14ac:dyDescent="0.25">
      <c r="B2241" s="10">
        <v>41554</v>
      </c>
      <c r="C2241" s="2">
        <v>4.3</v>
      </c>
      <c r="D2241" s="5">
        <v>9381.9</v>
      </c>
      <c r="F2241" s="16">
        <f t="shared" si="68"/>
        <v>-2.3201856148491388E-3</v>
      </c>
      <c r="G2241" s="13">
        <f t="shared" si="69"/>
        <v>-4.139731872751011E-3</v>
      </c>
    </row>
    <row r="2242" spans="2:7" x14ac:dyDescent="0.25">
      <c r="B2242" s="10">
        <v>41555</v>
      </c>
      <c r="C2242" s="2">
        <v>4.26</v>
      </c>
      <c r="D2242" s="5">
        <v>9318.9</v>
      </c>
      <c r="F2242" s="16">
        <f t="shared" si="68"/>
        <v>-9.3023255813953574E-3</v>
      </c>
      <c r="G2242" s="13">
        <f t="shared" si="69"/>
        <v>-6.7150577175199054E-3</v>
      </c>
    </row>
    <row r="2243" spans="2:7" x14ac:dyDescent="0.25">
      <c r="B2243" s="10">
        <v>41556</v>
      </c>
      <c r="C2243" s="2">
        <v>4.33</v>
      </c>
      <c r="D2243" s="5">
        <v>9439</v>
      </c>
      <c r="F2243" s="16">
        <f t="shared" si="68"/>
        <v>1.6431924882629175E-2</v>
      </c>
      <c r="G2243" s="13">
        <f t="shared" si="69"/>
        <v>1.2887787185182841E-2</v>
      </c>
    </row>
    <row r="2244" spans="2:7" x14ac:dyDescent="0.25">
      <c r="B2244" s="10">
        <v>41557</v>
      </c>
      <c r="C2244" s="2">
        <v>4.45</v>
      </c>
      <c r="D2244" s="5">
        <v>9660.5</v>
      </c>
      <c r="F2244" s="16">
        <f t="shared" si="68"/>
        <v>2.7713625866050834E-2</v>
      </c>
      <c r="G2244" s="13">
        <f t="shared" si="69"/>
        <v>2.3466468905604408E-2</v>
      </c>
    </row>
    <row r="2245" spans="2:7" x14ac:dyDescent="0.25">
      <c r="B2245" s="10">
        <v>41558</v>
      </c>
      <c r="C2245" s="2">
        <v>4.47</v>
      </c>
      <c r="D2245" s="5">
        <v>9668.5</v>
      </c>
      <c r="F2245" s="16">
        <f t="shared" si="68"/>
        <v>4.4943820224718142E-3</v>
      </c>
      <c r="G2245" s="13">
        <f t="shared" si="69"/>
        <v>8.2811448682780389E-4</v>
      </c>
    </row>
    <row r="2246" spans="2:7" x14ac:dyDescent="0.25">
      <c r="B2246" s="10">
        <v>41561</v>
      </c>
      <c r="C2246" s="2">
        <v>4.47</v>
      </c>
      <c r="D2246" s="5">
        <v>9696</v>
      </c>
      <c r="F2246" s="16">
        <f t="shared" si="68"/>
        <v>0</v>
      </c>
      <c r="G2246" s="13">
        <f t="shared" si="69"/>
        <v>2.8442881522469875E-3</v>
      </c>
    </row>
    <row r="2247" spans="2:7" x14ac:dyDescent="0.25">
      <c r="B2247" s="10">
        <v>41562</v>
      </c>
      <c r="C2247" s="2">
        <v>4.5</v>
      </c>
      <c r="D2247" s="5">
        <v>9805.2999999999993</v>
      </c>
      <c r="F2247" s="16">
        <f t="shared" si="68"/>
        <v>6.7114093959732106E-3</v>
      </c>
      <c r="G2247" s="13">
        <f t="shared" si="69"/>
        <v>1.1272689768976822E-2</v>
      </c>
    </row>
    <row r="2248" spans="2:7" x14ac:dyDescent="0.25">
      <c r="B2248" s="10">
        <v>41563</v>
      </c>
      <c r="C2248" s="2">
        <v>4.57</v>
      </c>
      <c r="D2248" s="5">
        <v>9879</v>
      </c>
      <c r="F2248" s="16">
        <f t="shared" ref="F2248:F2311" si="70">(C2248-C2247)/C2247</f>
        <v>1.5555555555555619E-2</v>
      </c>
      <c r="G2248" s="13">
        <f t="shared" ref="G2248:G2311" si="71">(D2248-D2247)/D2247</f>
        <v>7.516343202145853E-3</v>
      </c>
    </row>
    <row r="2249" spans="2:7" x14ac:dyDescent="0.25">
      <c r="B2249" s="10">
        <v>41564</v>
      </c>
      <c r="C2249" s="2">
        <v>4.57</v>
      </c>
      <c r="D2249" s="5">
        <v>9918</v>
      </c>
      <c r="F2249" s="16">
        <f t="shared" si="70"/>
        <v>0</v>
      </c>
      <c r="G2249" s="13">
        <f t="shared" si="71"/>
        <v>3.9477679927118125E-3</v>
      </c>
    </row>
    <row r="2250" spans="2:7" x14ac:dyDescent="0.25">
      <c r="B2250" s="10">
        <v>41565</v>
      </c>
      <c r="C2250" s="2">
        <v>4.6100000000000003</v>
      </c>
      <c r="D2250" s="5">
        <v>10001.799999999999</v>
      </c>
      <c r="F2250" s="16">
        <f t="shared" si="70"/>
        <v>8.7527352297593064E-3</v>
      </c>
      <c r="G2250" s="13">
        <f t="shared" si="71"/>
        <v>8.4492841298648182E-3</v>
      </c>
    </row>
    <row r="2251" spans="2:7" x14ac:dyDescent="0.25">
      <c r="B2251" s="10">
        <v>41568</v>
      </c>
      <c r="C2251" s="2">
        <v>4.5999999999999996</v>
      </c>
      <c r="D2251" s="5">
        <v>10037.799999999999</v>
      </c>
      <c r="F2251" s="16">
        <f t="shared" si="70"/>
        <v>-2.1691973969632699E-3</v>
      </c>
      <c r="G2251" s="13">
        <f t="shared" si="71"/>
        <v>3.5993521166190088E-3</v>
      </c>
    </row>
    <row r="2252" spans="2:7" x14ac:dyDescent="0.25">
      <c r="B2252" s="10">
        <v>41569</v>
      </c>
      <c r="C2252" s="2">
        <v>4.58</v>
      </c>
      <c r="D2252" s="5">
        <v>10012.9</v>
      </c>
      <c r="F2252" s="16">
        <f t="shared" si="70"/>
        <v>-4.347826086956429E-3</v>
      </c>
      <c r="G2252" s="13">
        <f t="shared" si="71"/>
        <v>-2.4806232441371254E-3</v>
      </c>
    </row>
    <row r="2253" spans="2:7" x14ac:dyDescent="0.25">
      <c r="B2253" s="10">
        <v>41570</v>
      </c>
      <c r="C2253" s="2">
        <v>4.4800000000000004</v>
      </c>
      <c r="D2253" s="5">
        <v>9828.2999999999993</v>
      </c>
      <c r="F2253" s="16">
        <f t="shared" si="70"/>
        <v>-2.1834061135371102E-2</v>
      </c>
      <c r="G2253" s="13">
        <f t="shared" si="71"/>
        <v>-1.8436217279709212E-2</v>
      </c>
    </row>
    <row r="2254" spans="2:7" x14ac:dyDescent="0.25">
      <c r="B2254" s="10">
        <v>41571</v>
      </c>
      <c r="C2254" s="2">
        <v>4.5</v>
      </c>
      <c r="D2254" s="5">
        <v>9915.4</v>
      </c>
      <c r="F2254" s="16">
        <f t="shared" si="70"/>
        <v>4.4642857142856186E-3</v>
      </c>
      <c r="G2254" s="13">
        <f t="shared" si="71"/>
        <v>8.8621633446272878E-3</v>
      </c>
    </row>
    <row r="2255" spans="2:7" x14ac:dyDescent="0.25">
      <c r="B2255" s="10">
        <v>41572</v>
      </c>
      <c r="C2255" s="2">
        <v>4.4800000000000004</v>
      </c>
      <c r="D2255" s="5">
        <v>9815.5</v>
      </c>
      <c r="F2255" s="16">
        <f t="shared" si="70"/>
        <v>-4.4444444444443499E-3</v>
      </c>
      <c r="G2255" s="13">
        <f t="shared" si="71"/>
        <v>-1.0075236500796704E-2</v>
      </c>
    </row>
    <row r="2256" spans="2:7" x14ac:dyDescent="0.25">
      <c r="B2256" s="10">
        <v>41575</v>
      </c>
      <c r="C2256" s="2">
        <v>4.5199999999999996</v>
      </c>
      <c r="D2256" s="5">
        <v>9736.2000000000007</v>
      </c>
      <c r="F2256" s="16">
        <f t="shared" si="70"/>
        <v>8.9285714285712373E-3</v>
      </c>
      <c r="G2256" s="13">
        <f t="shared" si="71"/>
        <v>-8.0790586317558213E-3</v>
      </c>
    </row>
    <row r="2257" spans="2:7" x14ac:dyDescent="0.25">
      <c r="B2257" s="10">
        <v>41576</v>
      </c>
      <c r="C2257" s="2">
        <v>4.6399999999999997</v>
      </c>
      <c r="D2257" s="5">
        <v>9863.9</v>
      </c>
      <c r="F2257" s="16">
        <f t="shared" si="70"/>
        <v>2.6548672566371709E-2</v>
      </c>
      <c r="G2257" s="13">
        <f t="shared" si="71"/>
        <v>1.3116000082167468E-2</v>
      </c>
    </row>
    <row r="2258" spans="2:7" x14ac:dyDescent="0.25">
      <c r="B2258" s="10">
        <v>41577</v>
      </c>
      <c r="C2258" s="2">
        <v>4.5999999999999996</v>
      </c>
      <c r="D2258" s="5">
        <v>9778.7000000000007</v>
      </c>
      <c r="F2258" s="16">
        <f t="shared" si="70"/>
        <v>-8.6206896551724223E-3</v>
      </c>
      <c r="G2258" s="13">
        <f t="shared" si="71"/>
        <v>-8.6375571528501827E-3</v>
      </c>
    </row>
    <row r="2259" spans="2:7" x14ac:dyDescent="0.25">
      <c r="B2259" s="10">
        <v>41578</v>
      </c>
      <c r="C2259" s="2">
        <v>4.63</v>
      </c>
      <c r="D2259" s="5">
        <v>9907.9</v>
      </c>
      <c r="F2259" s="16">
        <f t="shared" si="70"/>
        <v>6.5217391304348369E-3</v>
      </c>
      <c r="G2259" s="13">
        <f t="shared" si="71"/>
        <v>1.3212390195015584E-2</v>
      </c>
    </row>
    <row r="2260" spans="2:7" x14ac:dyDescent="0.25">
      <c r="B2260" s="10">
        <v>41579</v>
      </c>
      <c r="C2260" s="2">
        <v>4.6399999999999997</v>
      </c>
      <c r="D2260" s="5">
        <v>9838.2999999999993</v>
      </c>
      <c r="F2260" s="16">
        <f t="shared" si="70"/>
        <v>2.1598272138228483E-3</v>
      </c>
      <c r="G2260" s="13">
        <f t="shared" si="71"/>
        <v>-7.0246974636401626E-3</v>
      </c>
    </row>
    <row r="2261" spans="2:7" x14ac:dyDescent="0.25">
      <c r="B2261" s="10">
        <v>41582</v>
      </c>
      <c r="C2261" s="2">
        <v>4.66</v>
      </c>
      <c r="D2261" s="5">
        <v>9873.7999999999993</v>
      </c>
      <c r="F2261" s="16">
        <f t="shared" si="70"/>
        <v>4.3103448275863066E-3</v>
      </c>
      <c r="G2261" s="13">
        <f t="shared" si="71"/>
        <v>3.6083469705131986E-3</v>
      </c>
    </row>
    <row r="2262" spans="2:7" x14ac:dyDescent="0.25">
      <c r="B2262" s="10">
        <v>41583</v>
      </c>
      <c r="C2262" s="2">
        <v>4.68</v>
      </c>
      <c r="D2262" s="5">
        <v>9795.7000000000007</v>
      </c>
      <c r="F2262" s="16">
        <f t="shared" si="70"/>
        <v>4.2918454935621398E-3</v>
      </c>
      <c r="G2262" s="13">
        <f t="shared" si="71"/>
        <v>-7.9098219530473121E-3</v>
      </c>
    </row>
    <row r="2263" spans="2:7" x14ac:dyDescent="0.25">
      <c r="B2263" s="10">
        <v>41584</v>
      </c>
      <c r="C2263" s="2">
        <v>4.6900000000000004</v>
      </c>
      <c r="D2263" s="5">
        <v>9837.1</v>
      </c>
      <c r="F2263" s="16">
        <f t="shared" si="70"/>
        <v>2.1367521367522809E-3</v>
      </c>
      <c r="G2263" s="13">
        <f t="shared" si="71"/>
        <v>4.2263442122563609E-3</v>
      </c>
    </row>
    <row r="2264" spans="2:7" x14ac:dyDescent="0.25">
      <c r="B2264" s="10">
        <v>41585</v>
      </c>
      <c r="C2264" s="2">
        <v>4.6399999999999997</v>
      </c>
      <c r="D2264" s="5">
        <v>9740.4</v>
      </c>
      <c r="F2264" s="16">
        <f t="shared" si="70"/>
        <v>-1.0660980810234692E-2</v>
      </c>
      <c r="G2264" s="13">
        <f t="shared" si="71"/>
        <v>-9.8301328643605052E-3</v>
      </c>
    </row>
    <row r="2265" spans="2:7" x14ac:dyDescent="0.25">
      <c r="B2265" s="10">
        <v>41586</v>
      </c>
      <c r="C2265" s="2">
        <v>4.6900000000000004</v>
      </c>
      <c r="D2265" s="5">
        <v>9747.2000000000007</v>
      </c>
      <c r="F2265" s="16">
        <f t="shared" si="70"/>
        <v>1.0775862068965671E-2</v>
      </c>
      <c r="G2265" s="13">
        <f t="shared" si="71"/>
        <v>6.9812328035820826E-4</v>
      </c>
    </row>
    <row r="2266" spans="2:7" x14ac:dyDescent="0.25">
      <c r="B2266" s="10">
        <v>41589</v>
      </c>
      <c r="C2266" s="2">
        <v>4.7</v>
      </c>
      <c r="D2266" s="5">
        <v>9789.5</v>
      </c>
      <c r="F2266" s="16">
        <f t="shared" si="70"/>
        <v>2.1321961620468627E-3</v>
      </c>
      <c r="G2266" s="13">
        <f t="shared" si="71"/>
        <v>4.3397078135258603E-3</v>
      </c>
    </row>
    <row r="2267" spans="2:7" x14ac:dyDescent="0.25">
      <c r="B2267" s="10">
        <v>41590</v>
      </c>
      <c r="C2267" s="2">
        <v>4.67</v>
      </c>
      <c r="D2267" s="5">
        <v>9707.6</v>
      </c>
      <c r="F2267" s="16">
        <f t="shared" si="70"/>
        <v>-6.3829787234043079E-3</v>
      </c>
      <c r="G2267" s="13">
        <f t="shared" si="71"/>
        <v>-8.3661065427243098E-3</v>
      </c>
    </row>
    <row r="2268" spans="2:7" x14ac:dyDescent="0.25">
      <c r="B2268" s="10">
        <v>41591</v>
      </c>
      <c r="C2268" s="2">
        <v>4.68</v>
      </c>
      <c r="D2268" s="5">
        <v>9675.2000000000007</v>
      </c>
      <c r="F2268" s="16">
        <f t="shared" si="70"/>
        <v>2.1413276231262929E-3</v>
      </c>
      <c r="G2268" s="13">
        <f t="shared" si="71"/>
        <v>-3.3375911656845806E-3</v>
      </c>
    </row>
    <row r="2269" spans="2:7" x14ac:dyDescent="0.25">
      <c r="B2269" s="10">
        <v>41592</v>
      </c>
      <c r="C2269" s="2">
        <v>4.72</v>
      </c>
      <c r="D2269" s="5">
        <v>9708.7000000000007</v>
      </c>
      <c r="F2269" s="16">
        <f t="shared" si="70"/>
        <v>8.5470085470085548E-3</v>
      </c>
      <c r="G2269" s="13">
        <f t="shared" si="71"/>
        <v>3.4624607243261118E-3</v>
      </c>
    </row>
    <row r="2270" spans="2:7" x14ac:dyDescent="0.25">
      <c r="B2270" s="10">
        <v>41593</v>
      </c>
      <c r="C2270" s="2">
        <v>4.72</v>
      </c>
      <c r="D2270" s="5">
        <v>9695.9</v>
      </c>
      <c r="F2270" s="16">
        <f t="shared" si="70"/>
        <v>0</v>
      </c>
      <c r="G2270" s="13">
        <f t="shared" si="71"/>
        <v>-1.3184051417801652E-3</v>
      </c>
    </row>
    <row r="2271" spans="2:7" x14ac:dyDescent="0.25">
      <c r="B2271" s="10">
        <v>41596</v>
      </c>
      <c r="C2271" s="2">
        <v>4.75</v>
      </c>
      <c r="D2271" s="5">
        <v>9783.1</v>
      </c>
      <c r="F2271" s="16">
        <f t="shared" si="70"/>
        <v>6.3559322033898838E-3</v>
      </c>
      <c r="G2271" s="13">
        <f t="shared" si="71"/>
        <v>8.9934920945967597E-3</v>
      </c>
    </row>
    <row r="2272" spans="2:7" x14ac:dyDescent="0.25">
      <c r="B2272" s="10">
        <v>41597</v>
      </c>
      <c r="C2272" s="2">
        <v>4.7</v>
      </c>
      <c r="D2272" s="5">
        <v>9629.7999999999993</v>
      </c>
      <c r="F2272" s="16">
        <f t="shared" si="70"/>
        <v>-1.0526315789473648E-2</v>
      </c>
      <c r="G2272" s="13">
        <f t="shared" si="71"/>
        <v>-1.5669879690486766E-2</v>
      </c>
    </row>
    <row r="2273" spans="2:7" x14ac:dyDescent="0.25">
      <c r="B2273" s="10">
        <v>41598</v>
      </c>
      <c r="C2273" s="2">
        <v>4.7</v>
      </c>
      <c r="D2273" s="5">
        <v>9559.5</v>
      </c>
      <c r="F2273" s="16">
        <f t="shared" si="70"/>
        <v>0</v>
      </c>
      <c r="G2273" s="13">
        <f t="shared" si="71"/>
        <v>-7.3002554570187625E-3</v>
      </c>
    </row>
    <row r="2274" spans="2:7" x14ac:dyDescent="0.25">
      <c r="B2274" s="10">
        <v>41599</v>
      </c>
      <c r="C2274" s="2">
        <v>4.7</v>
      </c>
      <c r="D2274" s="5">
        <v>9599.2999999999993</v>
      </c>
      <c r="F2274" s="16">
        <f t="shared" si="70"/>
        <v>0</v>
      </c>
      <c r="G2274" s="13">
        <f t="shared" si="71"/>
        <v>4.1633976672419346E-3</v>
      </c>
    </row>
    <row r="2275" spans="2:7" x14ac:dyDescent="0.25">
      <c r="B2275" s="10">
        <v>41600</v>
      </c>
      <c r="C2275" s="2">
        <v>4.72</v>
      </c>
      <c r="D2275" s="5">
        <v>9677.4</v>
      </c>
      <c r="F2275" s="16">
        <f t="shared" si="70"/>
        <v>4.2553191489360792E-3</v>
      </c>
      <c r="G2275" s="13">
        <f t="shared" si="71"/>
        <v>8.1360099173898477E-3</v>
      </c>
    </row>
    <row r="2276" spans="2:7" x14ac:dyDescent="0.25">
      <c r="B2276" s="10">
        <v>41603</v>
      </c>
      <c r="C2276" s="2">
        <v>4.7300000000000004</v>
      </c>
      <c r="D2276" s="5">
        <v>9689.1</v>
      </c>
      <c r="F2276" s="16">
        <f t="shared" si="70"/>
        <v>2.1186440677967533E-3</v>
      </c>
      <c r="G2276" s="13">
        <f t="shared" si="71"/>
        <v>1.2090024180049113E-3</v>
      </c>
    </row>
    <row r="2277" spans="2:7" x14ac:dyDescent="0.25">
      <c r="B2277" s="10">
        <v>41604</v>
      </c>
      <c r="C2277" s="2">
        <v>4.7</v>
      </c>
      <c r="D2277" s="5">
        <v>9714.6</v>
      </c>
      <c r="F2277" s="16">
        <f t="shared" si="70"/>
        <v>-6.3424947145877897E-3</v>
      </c>
      <c r="G2277" s="13">
        <f t="shared" si="71"/>
        <v>2.6318233891692725E-3</v>
      </c>
    </row>
    <row r="2278" spans="2:7" x14ac:dyDescent="0.25">
      <c r="B2278" s="10">
        <v>41605</v>
      </c>
      <c r="C2278" s="2">
        <v>4.72</v>
      </c>
      <c r="D2278" s="5">
        <v>9808.4</v>
      </c>
      <c r="F2278" s="16">
        <f t="shared" si="70"/>
        <v>4.2553191489360792E-3</v>
      </c>
      <c r="G2278" s="13">
        <f t="shared" si="71"/>
        <v>9.6555699668539382E-3</v>
      </c>
    </row>
    <row r="2279" spans="2:7" x14ac:dyDescent="0.25">
      <c r="B2279" s="10">
        <v>41606</v>
      </c>
      <c r="C2279" s="2">
        <v>4.71</v>
      </c>
      <c r="D2279" s="5">
        <v>9859.7999999999993</v>
      </c>
      <c r="F2279" s="16">
        <f t="shared" si="70"/>
        <v>-2.1186440677965651E-3</v>
      </c>
      <c r="G2279" s="13">
        <f t="shared" si="71"/>
        <v>5.2404061824558174E-3</v>
      </c>
    </row>
    <row r="2280" spans="2:7" x14ac:dyDescent="0.25">
      <c r="B2280" s="10">
        <v>41607</v>
      </c>
      <c r="C2280" s="2">
        <v>4.6900000000000004</v>
      </c>
      <c r="D2280" s="5">
        <v>9837.6</v>
      </c>
      <c r="F2280" s="16">
        <f t="shared" si="70"/>
        <v>-4.2462845010614808E-3</v>
      </c>
      <c r="G2280" s="13">
        <f t="shared" si="71"/>
        <v>-2.2515669689039241E-3</v>
      </c>
    </row>
    <row r="2281" spans="2:7" x14ac:dyDescent="0.25">
      <c r="B2281" s="10">
        <v>41610</v>
      </c>
      <c r="C2281" s="2">
        <v>4.5999999999999996</v>
      </c>
      <c r="D2281" s="5">
        <v>9745.5</v>
      </c>
      <c r="F2281" s="16">
        <f t="shared" si="70"/>
        <v>-1.9189765458422332E-2</v>
      </c>
      <c r="G2281" s="13">
        <f t="shared" si="71"/>
        <v>-9.3620395218346301E-3</v>
      </c>
    </row>
    <row r="2282" spans="2:7" x14ac:dyDescent="0.25">
      <c r="B2282" s="10">
        <v>41611</v>
      </c>
      <c r="C2282" s="2">
        <v>4.53</v>
      </c>
      <c r="D2282" s="5">
        <v>9605</v>
      </c>
      <c r="F2282" s="16">
        <f t="shared" si="70"/>
        <v>-1.5217391304347697E-2</v>
      </c>
      <c r="G2282" s="13">
        <f t="shared" si="71"/>
        <v>-1.4416910368888204E-2</v>
      </c>
    </row>
    <row r="2283" spans="2:7" x14ac:dyDescent="0.25">
      <c r="B2283" s="10">
        <v>41612</v>
      </c>
      <c r="C2283" s="2">
        <v>4.49</v>
      </c>
      <c r="D2283" s="5">
        <v>9540.5</v>
      </c>
      <c r="F2283" s="16">
        <f t="shared" si="70"/>
        <v>-8.8300220750551946E-3</v>
      </c>
      <c r="G2283" s="13">
        <f t="shared" si="71"/>
        <v>-6.715252472670484E-3</v>
      </c>
    </row>
    <row r="2284" spans="2:7" x14ac:dyDescent="0.25">
      <c r="B2284" s="10">
        <v>41613</v>
      </c>
      <c r="C2284" s="2">
        <v>4.4400000000000004</v>
      </c>
      <c r="D2284" s="5">
        <v>9392.1</v>
      </c>
      <c r="F2284" s="16">
        <f t="shared" si="70"/>
        <v>-1.1135857461024459E-2</v>
      </c>
      <c r="G2284" s="13">
        <f t="shared" si="71"/>
        <v>-1.555474031759338E-2</v>
      </c>
    </row>
    <row r="2285" spans="2:7" x14ac:dyDescent="0.25">
      <c r="B2285" s="10">
        <v>41614</v>
      </c>
      <c r="C2285" s="2">
        <v>4.46</v>
      </c>
      <c r="D2285" s="5">
        <v>9400.5</v>
      </c>
      <c r="F2285" s="16">
        <f t="shared" si="70"/>
        <v>4.5045045045044082E-3</v>
      </c>
      <c r="G2285" s="13">
        <f t="shared" si="71"/>
        <v>8.9436867154306658E-4</v>
      </c>
    </row>
    <row r="2286" spans="2:7" x14ac:dyDescent="0.25">
      <c r="B2286" s="10">
        <v>41617</v>
      </c>
      <c r="C2286" s="2">
        <v>4.4800000000000004</v>
      </c>
      <c r="D2286" s="5">
        <v>9487.4</v>
      </c>
      <c r="F2286" s="16">
        <f t="shared" si="70"/>
        <v>4.48430493273553E-3</v>
      </c>
      <c r="G2286" s="13">
        <f t="shared" si="71"/>
        <v>9.2441891388755533E-3</v>
      </c>
    </row>
    <row r="2287" spans="2:7" x14ac:dyDescent="0.25">
      <c r="B2287" s="10">
        <v>41618</v>
      </c>
      <c r="C2287" s="2">
        <v>4.47</v>
      </c>
      <c r="D2287" s="5">
        <v>9438.2999999999993</v>
      </c>
      <c r="F2287" s="16">
        <f t="shared" si="70"/>
        <v>-2.2321428571430075E-3</v>
      </c>
      <c r="G2287" s="13">
        <f t="shared" si="71"/>
        <v>-5.1752851149946631E-3</v>
      </c>
    </row>
    <row r="2288" spans="2:7" x14ac:dyDescent="0.25">
      <c r="B2288" s="10">
        <v>41619</v>
      </c>
      <c r="C2288" s="2">
        <v>4.43</v>
      </c>
      <c r="D2288" s="5">
        <v>9358.7000000000007</v>
      </c>
      <c r="F2288" s="16">
        <f t="shared" si="70"/>
        <v>-8.9485458612975476E-3</v>
      </c>
      <c r="G2288" s="13">
        <f t="shared" si="71"/>
        <v>-8.4337221745439915E-3</v>
      </c>
    </row>
    <row r="2289" spans="2:7" x14ac:dyDescent="0.25">
      <c r="B2289" s="10">
        <v>41620</v>
      </c>
      <c r="C2289" s="2">
        <v>4.43</v>
      </c>
      <c r="D2289" s="5">
        <v>9272.1</v>
      </c>
      <c r="F2289" s="16">
        <f t="shared" si="70"/>
        <v>0</v>
      </c>
      <c r="G2289" s="13">
        <f t="shared" si="71"/>
        <v>-9.2534219496297945E-3</v>
      </c>
    </row>
    <row r="2290" spans="2:7" x14ac:dyDescent="0.25">
      <c r="B2290" s="10">
        <v>41621</v>
      </c>
      <c r="C2290" s="2">
        <v>4.4400000000000004</v>
      </c>
      <c r="D2290" s="5">
        <v>9272.7000000000007</v>
      </c>
      <c r="F2290" s="16">
        <f t="shared" si="70"/>
        <v>2.2573363431152766E-3</v>
      </c>
      <c r="G2290" s="13">
        <f t="shared" si="71"/>
        <v>6.4710259811732372E-5</v>
      </c>
    </row>
    <row r="2291" spans="2:7" x14ac:dyDescent="0.25">
      <c r="B2291" s="10">
        <v>41624</v>
      </c>
      <c r="C2291" s="2">
        <v>4.49</v>
      </c>
      <c r="D2291" s="5">
        <v>9429.5</v>
      </c>
      <c r="F2291" s="16">
        <f t="shared" si="70"/>
        <v>1.1261261261261221E-2</v>
      </c>
      <c r="G2291" s="13">
        <f t="shared" si="71"/>
        <v>1.6909853656432244E-2</v>
      </c>
    </row>
    <row r="2292" spans="2:7" x14ac:dyDescent="0.25">
      <c r="B2292" s="10">
        <v>41625</v>
      </c>
      <c r="C2292" s="2">
        <v>4.47</v>
      </c>
      <c r="D2292" s="5">
        <v>9343.4</v>
      </c>
      <c r="F2292" s="16">
        <f t="shared" si="70"/>
        <v>-4.4543429844099026E-3</v>
      </c>
      <c r="G2292" s="13">
        <f t="shared" si="71"/>
        <v>-9.1309189246513989E-3</v>
      </c>
    </row>
    <row r="2293" spans="2:7" x14ac:dyDescent="0.25">
      <c r="B2293" s="10">
        <v>41626</v>
      </c>
      <c r="C2293" s="2">
        <v>4.49</v>
      </c>
      <c r="D2293" s="5">
        <v>9443.6</v>
      </c>
      <c r="F2293" s="16">
        <f t="shared" si="70"/>
        <v>4.4742729306488736E-3</v>
      </c>
      <c r="G2293" s="13">
        <f t="shared" si="71"/>
        <v>1.0724147526596393E-2</v>
      </c>
    </row>
    <row r="2294" spans="2:7" x14ac:dyDescent="0.25">
      <c r="B2294" s="10">
        <v>41627</v>
      </c>
      <c r="C2294" s="2">
        <v>4.57</v>
      </c>
      <c r="D2294" s="5">
        <v>9664.2999999999993</v>
      </c>
      <c r="F2294" s="16">
        <f t="shared" si="70"/>
        <v>1.7817371937639215E-2</v>
      </c>
      <c r="G2294" s="13">
        <f t="shared" si="71"/>
        <v>2.3370324876106453E-2</v>
      </c>
    </row>
    <row r="2295" spans="2:7" x14ac:dyDescent="0.25">
      <c r="B2295" s="10">
        <v>41628</v>
      </c>
      <c r="C2295" s="2">
        <v>4.54</v>
      </c>
      <c r="D2295" s="5">
        <v>9689.9</v>
      </c>
      <c r="F2295" s="16">
        <f t="shared" si="70"/>
        <v>-6.5645514223195292E-3</v>
      </c>
      <c r="G2295" s="13">
        <f t="shared" si="71"/>
        <v>2.6489243918339008E-3</v>
      </c>
    </row>
    <row r="2296" spans="2:7" x14ac:dyDescent="0.25">
      <c r="B2296" s="10">
        <v>41631</v>
      </c>
      <c r="C2296" s="2">
        <v>4.58</v>
      </c>
      <c r="D2296" s="5">
        <v>9758.4</v>
      </c>
      <c r="F2296" s="16">
        <f t="shared" si="70"/>
        <v>8.8105726872246774E-3</v>
      </c>
      <c r="G2296" s="13">
        <f t="shared" si="71"/>
        <v>7.0692164005820499E-3</v>
      </c>
    </row>
    <row r="2297" spans="2:7" x14ac:dyDescent="0.25">
      <c r="B2297" s="10">
        <v>41632</v>
      </c>
      <c r="C2297" s="2">
        <v>4.5999999999999996</v>
      </c>
      <c r="D2297" s="5">
        <v>9819.5</v>
      </c>
      <c r="F2297" s="16">
        <f t="shared" si="70"/>
        <v>4.3668122270741428E-3</v>
      </c>
      <c r="G2297" s="13">
        <f t="shared" si="71"/>
        <v>6.2612723397278622E-3</v>
      </c>
    </row>
    <row r="2298" spans="2:7" x14ac:dyDescent="0.25">
      <c r="B2298" s="10">
        <v>41635</v>
      </c>
      <c r="C2298" s="2">
        <v>4.63</v>
      </c>
      <c r="D2298" s="5">
        <v>9900.1</v>
      </c>
      <c r="F2298" s="16">
        <f t="shared" si="70"/>
        <v>6.5217391304348369E-3</v>
      </c>
      <c r="G2298" s="13">
        <f t="shared" si="71"/>
        <v>8.2081572381486195E-3</v>
      </c>
    </row>
    <row r="2299" spans="2:7" x14ac:dyDescent="0.25">
      <c r="B2299" s="10">
        <v>41638</v>
      </c>
      <c r="C2299" s="2">
        <v>4.63</v>
      </c>
      <c r="D2299" s="5">
        <v>9901.9</v>
      </c>
      <c r="F2299" s="16">
        <f t="shared" si="70"/>
        <v>0</v>
      </c>
      <c r="G2299" s="13">
        <f t="shared" si="71"/>
        <v>1.8181634528936802E-4</v>
      </c>
    </row>
    <row r="2300" spans="2:7" x14ac:dyDescent="0.25">
      <c r="B2300" s="10">
        <v>41639</v>
      </c>
      <c r="C2300" s="2">
        <v>4.6399999999999997</v>
      </c>
      <c r="D2300" s="5">
        <v>9916.7000000000007</v>
      </c>
      <c r="F2300" s="16">
        <f t="shared" si="70"/>
        <v>2.1598272138228483E-3</v>
      </c>
      <c r="G2300" s="13">
        <f t="shared" si="71"/>
        <v>1.4946626405034479E-3</v>
      </c>
    </row>
    <row r="2301" spans="2:7" x14ac:dyDescent="0.25">
      <c r="B2301" s="10">
        <v>41641</v>
      </c>
      <c r="C2301" s="2">
        <v>4.59</v>
      </c>
      <c r="D2301" s="5">
        <v>9760.2999999999993</v>
      </c>
      <c r="F2301" s="16">
        <f t="shared" si="70"/>
        <v>-1.077586206896548E-2</v>
      </c>
      <c r="G2301" s="13">
        <f t="shared" si="71"/>
        <v>-1.5771375558401631E-2</v>
      </c>
    </row>
    <row r="2302" spans="2:7" x14ac:dyDescent="0.25">
      <c r="B2302" s="10">
        <v>41642</v>
      </c>
      <c r="C2302" s="2">
        <v>4.6100000000000003</v>
      </c>
      <c r="D2302" s="5">
        <v>9798</v>
      </c>
      <c r="F2302" s="16">
        <f t="shared" si="70"/>
        <v>4.3572984749456348E-3</v>
      </c>
      <c r="G2302" s="13">
        <f t="shared" si="71"/>
        <v>3.8625861909983026E-3</v>
      </c>
    </row>
    <row r="2303" spans="2:7" x14ac:dyDescent="0.25">
      <c r="B2303" s="10">
        <v>41645</v>
      </c>
      <c r="C2303" s="2">
        <v>4.63</v>
      </c>
      <c r="D2303" s="5">
        <v>9888.5</v>
      </c>
      <c r="F2303" s="16">
        <f t="shared" si="70"/>
        <v>4.3383947939261546E-3</v>
      </c>
      <c r="G2303" s="13">
        <f t="shared" si="71"/>
        <v>9.2365788936517659E-3</v>
      </c>
    </row>
    <row r="2304" spans="2:7" x14ac:dyDescent="0.25">
      <c r="B2304" s="10">
        <v>41646</v>
      </c>
      <c r="C2304" s="2">
        <v>4.71</v>
      </c>
      <c r="D2304" s="5">
        <v>10178.700000000001</v>
      </c>
      <c r="F2304" s="16">
        <f t="shared" si="70"/>
        <v>1.7278617710583168E-2</v>
      </c>
      <c r="G2304" s="13">
        <f t="shared" si="71"/>
        <v>2.9347221519947488E-2</v>
      </c>
    </row>
    <row r="2305" spans="2:7" x14ac:dyDescent="0.25">
      <c r="B2305" s="10">
        <v>41647</v>
      </c>
      <c r="C2305" s="2">
        <v>4.72</v>
      </c>
      <c r="D2305" s="5">
        <v>10253.6</v>
      </c>
      <c r="F2305" s="16">
        <f t="shared" si="70"/>
        <v>2.1231422505307404E-3</v>
      </c>
      <c r="G2305" s="13">
        <f t="shared" si="71"/>
        <v>7.3585035417096127E-3</v>
      </c>
    </row>
    <row r="2306" spans="2:7" x14ac:dyDescent="0.25">
      <c r="B2306" s="10">
        <v>41648</v>
      </c>
      <c r="C2306" s="2">
        <v>4.71</v>
      </c>
      <c r="D2306" s="5">
        <v>10234.200000000001</v>
      </c>
      <c r="F2306" s="16">
        <f t="shared" si="70"/>
        <v>-2.1186440677965651E-3</v>
      </c>
      <c r="G2306" s="13">
        <f t="shared" si="71"/>
        <v>-1.8920184130451388E-3</v>
      </c>
    </row>
    <row r="2307" spans="2:7" x14ac:dyDescent="0.25">
      <c r="B2307" s="10">
        <v>41649</v>
      </c>
      <c r="C2307" s="2">
        <v>4.76</v>
      </c>
      <c r="D2307" s="5">
        <v>10290.6</v>
      </c>
      <c r="F2307" s="16">
        <f t="shared" si="70"/>
        <v>1.0615711252653891E-2</v>
      </c>
      <c r="G2307" s="13">
        <f t="shared" si="71"/>
        <v>5.510933927419792E-3</v>
      </c>
    </row>
    <row r="2308" spans="2:7" x14ac:dyDescent="0.25">
      <c r="B2308" s="10">
        <v>41652</v>
      </c>
      <c r="C2308" s="2">
        <v>4.6399999999999997</v>
      </c>
      <c r="D2308" s="5">
        <v>10365.5</v>
      </c>
      <c r="F2308" s="16">
        <f t="shared" si="70"/>
        <v>-2.521008403361347E-2</v>
      </c>
      <c r="G2308" s="13">
        <f t="shared" si="71"/>
        <v>7.2784871630419638E-3</v>
      </c>
    </row>
    <row r="2309" spans="2:7" x14ac:dyDescent="0.25">
      <c r="B2309" s="10">
        <v>41653</v>
      </c>
      <c r="C2309" s="2">
        <v>4.6500000000000004</v>
      </c>
      <c r="D2309" s="5">
        <v>10382</v>
      </c>
      <c r="F2309" s="16">
        <f t="shared" si="70"/>
        <v>2.1551724137932491E-3</v>
      </c>
      <c r="G2309" s="13">
        <f t="shared" si="71"/>
        <v>1.5918190150016882E-3</v>
      </c>
    </row>
    <row r="2310" spans="2:7" x14ac:dyDescent="0.25">
      <c r="B2310" s="10">
        <v>41654</v>
      </c>
      <c r="C2310" s="2">
        <v>4.67</v>
      </c>
      <c r="D2310" s="5">
        <v>10525</v>
      </c>
      <c r="F2310" s="16">
        <f t="shared" si="70"/>
        <v>4.3010752688171124E-3</v>
      </c>
      <c r="G2310" s="13">
        <f t="shared" si="71"/>
        <v>1.3773839337314584E-2</v>
      </c>
    </row>
    <row r="2311" spans="2:7" x14ac:dyDescent="0.25">
      <c r="B2311" s="10">
        <v>41655</v>
      </c>
      <c r="C2311" s="2">
        <v>4.6900000000000004</v>
      </c>
      <c r="D2311" s="5">
        <v>10455.5</v>
      </c>
      <c r="F2311" s="16">
        <f t="shared" si="70"/>
        <v>4.2826552462527758E-3</v>
      </c>
      <c r="G2311" s="13">
        <f t="shared" si="71"/>
        <v>-6.60332541567696E-3</v>
      </c>
    </row>
    <row r="2312" spans="2:7" x14ac:dyDescent="0.25">
      <c r="B2312" s="10">
        <v>41656</v>
      </c>
      <c r="C2312" s="2">
        <v>4.7</v>
      </c>
      <c r="D2312" s="5">
        <v>10465.700000000001</v>
      </c>
      <c r="F2312" s="16">
        <f t="shared" ref="F2312:F2375" si="72">(C2312-C2311)/C2311</f>
        <v>2.1321961620468627E-3</v>
      </c>
      <c r="G2312" s="13">
        <f t="shared" ref="G2312:G2375" si="73">(D2312-D2311)/D2311</f>
        <v>9.7556310076043497E-4</v>
      </c>
    </row>
    <row r="2313" spans="2:7" x14ac:dyDescent="0.25">
      <c r="B2313" s="10">
        <v>41659</v>
      </c>
      <c r="C2313" s="2">
        <v>4.6500000000000004</v>
      </c>
      <c r="D2313" s="5">
        <v>10454.1</v>
      </c>
      <c r="F2313" s="16">
        <f t="shared" si="72"/>
        <v>-1.0638297872340387E-2</v>
      </c>
      <c r="G2313" s="13">
        <f t="shared" si="73"/>
        <v>-1.1083826213249342E-3</v>
      </c>
    </row>
    <row r="2314" spans="2:7" x14ac:dyDescent="0.25">
      <c r="B2314" s="10">
        <v>41660</v>
      </c>
      <c r="C2314" s="2">
        <v>4.63</v>
      </c>
      <c r="D2314" s="5">
        <v>10357.4</v>
      </c>
      <c r="F2314" s="16">
        <f t="shared" si="72"/>
        <v>-4.3010752688173032E-3</v>
      </c>
      <c r="G2314" s="13">
        <f t="shared" si="73"/>
        <v>-9.2499593460939455E-3</v>
      </c>
    </row>
    <row r="2315" spans="2:7" x14ac:dyDescent="0.25">
      <c r="B2315" s="10">
        <v>41661</v>
      </c>
      <c r="C2315" s="2">
        <v>4.62</v>
      </c>
      <c r="D2315" s="5">
        <v>10279.700000000001</v>
      </c>
      <c r="F2315" s="16">
        <f t="shared" si="72"/>
        <v>-2.1598272138228483E-3</v>
      </c>
      <c r="G2315" s="13">
        <f t="shared" si="73"/>
        <v>-7.5018827118773935E-3</v>
      </c>
    </row>
    <row r="2316" spans="2:7" x14ac:dyDescent="0.25">
      <c r="B2316" s="10">
        <v>41662</v>
      </c>
      <c r="C2316" s="2">
        <v>4.6500000000000004</v>
      </c>
      <c r="D2316" s="5">
        <v>10241.200000000001</v>
      </c>
      <c r="F2316" s="16">
        <f t="shared" si="72"/>
        <v>6.4935064935065468E-3</v>
      </c>
      <c r="G2316" s="13">
        <f t="shared" si="73"/>
        <v>-3.7452454838176209E-3</v>
      </c>
    </row>
    <row r="2317" spans="2:7" x14ac:dyDescent="0.25">
      <c r="B2317" s="10">
        <v>41663</v>
      </c>
      <c r="C2317" s="2">
        <v>4.54</v>
      </c>
      <c r="D2317" s="5">
        <v>9868.9</v>
      </c>
      <c r="F2317" s="16">
        <f t="shared" si="72"/>
        <v>-2.3655913978494692E-2</v>
      </c>
      <c r="G2317" s="13">
        <f t="shared" si="73"/>
        <v>-3.635316173885883E-2</v>
      </c>
    </row>
    <row r="2318" spans="2:7" x14ac:dyDescent="0.25">
      <c r="B2318" s="10">
        <v>41666</v>
      </c>
      <c r="C2318" s="2">
        <v>4.54</v>
      </c>
      <c r="D2318" s="5">
        <v>9758.4</v>
      </c>
      <c r="F2318" s="16">
        <f t="shared" si="72"/>
        <v>0</v>
      </c>
      <c r="G2318" s="13">
        <f t="shared" si="73"/>
        <v>-1.1196789915796087E-2</v>
      </c>
    </row>
    <row r="2319" spans="2:7" x14ac:dyDescent="0.25">
      <c r="B2319" s="10">
        <v>41667</v>
      </c>
      <c r="C2319" s="2">
        <v>4.55</v>
      </c>
      <c r="D2319" s="5">
        <v>9879.1</v>
      </c>
      <c r="F2319" s="16">
        <f t="shared" si="72"/>
        <v>2.2026431718061203E-3</v>
      </c>
      <c r="G2319" s="13">
        <f t="shared" si="73"/>
        <v>1.2368830955894484E-2</v>
      </c>
    </row>
    <row r="2320" spans="2:7" x14ac:dyDescent="0.25">
      <c r="B2320" s="10">
        <v>41668</v>
      </c>
      <c r="C2320" s="2">
        <v>4.54</v>
      </c>
      <c r="D2320" s="5">
        <v>9896.2000000000007</v>
      </c>
      <c r="F2320" s="16">
        <f t="shared" si="72"/>
        <v>-2.197802197802151E-3</v>
      </c>
      <c r="G2320" s="13">
        <f t="shared" si="73"/>
        <v>1.7309269062971691E-3</v>
      </c>
    </row>
    <row r="2321" spans="2:7" x14ac:dyDescent="0.25">
      <c r="B2321" s="10">
        <v>41669</v>
      </c>
      <c r="C2321" s="2">
        <v>4.58</v>
      </c>
      <c r="D2321" s="5">
        <v>9964.5</v>
      </c>
      <c r="F2321" s="16">
        <f t="shared" si="72"/>
        <v>8.8105726872246774E-3</v>
      </c>
      <c r="G2321" s="13">
        <f t="shared" si="73"/>
        <v>6.901639012954393E-3</v>
      </c>
    </row>
    <row r="2322" spans="2:7" x14ac:dyDescent="0.25">
      <c r="B2322" s="10">
        <v>41670</v>
      </c>
      <c r="C2322" s="2">
        <v>4.58</v>
      </c>
      <c r="D2322" s="5">
        <v>9920.2000000000007</v>
      </c>
      <c r="F2322" s="16">
        <f t="shared" si="72"/>
        <v>0</v>
      </c>
      <c r="G2322" s="13">
        <f t="shared" si="73"/>
        <v>-4.4457825279742361E-3</v>
      </c>
    </row>
    <row r="2323" spans="2:7" x14ac:dyDescent="0.25">
      <c r="B2323" s="10">
        <v>41673</v>
      </c>
      <c r="C2323" s="2">
        <v>4.5199999999999996</v>
      </c>
      <c r="D2323" s="5">
        <v>9725.4</v>
      </c>
      <c r="F2323" s="16">
        <f t="shared" si="72"/>
        <v>-1.3100436681222816E-2</v>
      </c>
      <c r="G2323" s="13">
        <f t="shared" si="73"/>
        <v>-1.963670087296638E-2</v>
      </c>
    </row>
    <row r="2324" spans="2:7" x14ac:dyDescent="0.25">
      <c r="B2324" s="10">
        <v>41674</v>
      </c>
      <c r="C2324" s="2">
        <v>4.5</v>
      </c>
      <c r="D2324" s="5">
        <v>9754.2999999999993</v>
      </c>
      <c r="F2324" s="16">
        <f t="shared" si="72"/>
        <v>-4.4247787610618532E-3</v>
      </c>
      <c r="G2324" s="13">
        <f t="shared" si="73"/>
        <v>2.9716001398399695E-3</v>
      </c>
    </row>
    <row r="2325" spans="2:7" x14ac:dyDescent="0.25">
      <c r="B2325" s="10">
        <v>41675</v>
      </c>
      <c r="C2325" s="2">
        <v>4.47</v>
      </c>
      <c r="D2325" s="5">
        <v>9775</v>
      </c>
      <c r="F2325" s="16">
        <f t="shared" si="72"/>
        <v>-6.6666666666667217E-3</v>
      </c>
      <c r="G2325" s="13">
        <f t="shared" si="73"/>
        <v>2.1221410044801503E-3</v>
      </c>
    </row>
    <row r="2326" spans="2:7" x14ac:dyDescent="0.25">
      <c r="B2326" s="10">
        <v>41676</v>
      </c>
      <c r="C2326" s="2">
        <v>4.53</v>
      </c>
      <c r="D2326" s="5">
        <v>9964.6</v>
      </c>
      <c r="F2326" s="16">
        <f t="shared" si="72"/>
        <v>1.3422818791946421E-2</v>
      </c>
      <c r="G2326" s="13">
        <f t="shared" si="73"/>
        <v>1.939641943734019E-2</v>
      </c>
    </row>
    <row r="2327" spans="2:7" x14ac:dyDescent="0.25">
      <c r="B2327" s="10">
        <v>41677</v>
      </c>
      <c r="C2327" s="2">
        <v>4.57</v>
      </c>
      <c r="D2327" s="5">
        <v>10072.4</v>
      </c>
      <c r="F2327" s="16">
        <f t="shared" si="72"/>
        <v>8.8300220750551946E-3</v>
      </c>
      <c r="G2327" s="13">
        <f t="shared" si="73"/>
        <v>1.0818296770567736E-2</v>
      </c>
    </row>
    <row r="2328" spans="2:7" x14ac:dyDescent="0.25">
      <c r="B2328" s="10">
        <v>41680</v>
      </c>
      <c r="C2328" s="2">
        <v>4.55</v>
      </c>
      <c r="D2328" s="5">
        <v>9982.7000000000007</v>
      </c>
      <c r="F2328" s="16">
        <f t="shared" si="72"/>
        <v>-4.3763676148797503E-3</v>
      </c>
      <c r="G2328" s="13">
        <f t="shared" si="73"/>
        <v>-8.905524006195039E-3</v>
      </c>
    </row>
    <row r="2329" spans="2:7" x14ac:dyDescent="0.25">
      <c r="B2329" s="10">
        <v>41681</v>
      </c>
      <c r="C2329" s="2">
        <v>4.5599999999999996</v>
      </c>
      <c r="D2329" s="5">
        <v>10091.200000000001</v>
      </c>
      <c r="F2329" s="16">
        <f t="shared" si="72"/>
        <v>2.197802197802151E-3</v>
      </c>
      <c r="G2329" s="13">
        <f t="shared" si="73"/>
        <v>1.0868803029240585E-2</v>
      </c>
    </row>
    <row r="2330" spans="2:7" x14ac:dyDescent="0.25">
      <c r="B2330" s="10">
        <v>41682</v>
      </c>
      <c r="C2330" s="2">
        <v>4.57</v>
      </c>
      <c r="D2330" s="5">
        <v>10080.799999999999</v>
      </c>
      <c r="F2330" s="16">
        <f t="shared" si="72"/>
        <v>2.1929824561404991E-3</v>
      </c>
      <c r="G2330" s="13">
        <f t="shared" si="73"/>
        <v>-1.0306009196132725E-3</v>
      </c>
    </row>
    <row r="2331" spans="2:7" x14ac:dyDescent="0.25">
      <c r="B2331" s="10">
        <v>41683</v>
      </c>
      <c r="C2331" s="2">
        <v>4.57</v>
      </c>
      <c r="D2331" s="5">
        <v>10098.9</v>
      </c>
      <c r="F2331" s="16">
        <f t="shared" si="72"/>
        <v>0</v>
      </c>
      <c r="G2331" s="13">
        <f t="shared" si="73"/>
        <v>1.795492421236446E-3</v>
      </c>
    </row>
    <row r="2332" spans="2:7" x14ac:dyDescent="0.25">
      <c r="B2332" s="10">
        <v>41684</v>
      </c>
      <c r="C2332" s="2">
        <v>4.62</v>
      </c>
      <c r="D2332" s="5">
        <v>10132.799999999999</v>
      </c>
      <c r="F2332" s="16">
        <f t="shared" si="72"/>
        <v>1.0940919037199084E-2</v>
      </c>
      <c r="G2332" s="13">
        <f t="shared" si="73"/>
        <v>3.3568012357781184E-3</v>
      </c>
    </row>
    <row r="2333" spans="2:7" x14ac:dyDescent="0.25">
      <c r="B2333" s="10">
        <v>41687</v>
      </c>
      <c r="C2333" s="2">
        <v>4.62</v>
      </c>
      <c r="D2333" s="5">
        <v>10118.6</v>
      </c>
      <c r="F2333" s="16">
        <f t="shared" si="72"/>
        <v>0</v>
      </c>
      <c r="G2333" s="13">
        <f t="shared" si="73"/>
        <v>-1.4013895468181459E-3</v>
      </c>
    </row>
    <row r="2334" spans="2:7" x14ac:dyDescent="0.25">
      <c r="B2334" s="10">
        <v>41688</v>
      </c>
      <c r="C2334" s="2">
        <v>4.6100000000000003</v>
      </c>
      <c r="D2334" s="5">
        <v>10042.700000000001</v>
      </c>
      <c r="F2334" s="16">
        <f t="shared" si="72"/>
        <v>-2.1645021645021181E-3</v>
      </c>
      <c r="G2334" s="13">
        <f t="shared" si="73"/>
        <v>-7.5010376929614403E-3</v>
      </c>
    </row>
    <row r="2335" spans="2:7" x14ac:dyDescent="0.25">
      <c r="B2335" s="10">
        <v>41689</v>
      </c>
      <c r="C2335" s="2">
        <v>4.68</v>
      </c>
      <c r="D2335" s="5">
        <v>10053.799999999999</v>
      </c>
      <c r="F2335" s="16">
        <f t="shared" si="72"/>
        <v>1.5184381778741733E-2</v>
      </c>
      <c r="G2335" s="13">
        <f t="shared" si="73"/>
        <v>1.1052804524678168E-3</v>
      </c>
    </row>
    <row r="2336" spans="2:7" x14ac:dyDescent="0.25">
      <c r="B2336" s="10">
        <v>41690</v>
      </c>
      <c r="C2336" s="2">
        <v>4.68</v>
      </c>
      <c r="D2336" s="5">
        <v>10062.200000000001</v>
      </c>
      <c r="F2336" s="16">
        <f t="shared" si="72"/>
        <v>0</v>
      </c>
      <c r="G2336" s="13">
        <f t="shared" si="73"/>
        <v>8.3550498319058021E-4</v>
      </c>
    </row>
    <row r="2337" spans="2:7" x14ac:dyDescent="0.25">
      <c r="B2337" s="10">
        <v>41691</v>
      </c>
      <c r="C2337" s="2">
        <v>4.6900000000000004</v>
      </c>
      <c r="D2337" s="5">
        <v>10071</v>
      </c>
      <c r="F2337" s="16">
        <f t="shared" si="72"/>
        <v>2.1367521367522809E-3</v>
      </c>
      <c r="G2337" s="13">
        <f t="shared" si="73"/>
        <v>8.7456023533613646E-4</v>
      </c>
    </row>
    <row r="2338" spans="2:7" x14ac:dyDescent="0.25">
      <c r="B2338" s="10">
        <v>41694</v>
      </c>
      <c r="C2338" s="2">
        <v>4.74</v>
      </c>
      <c r="D2338" s="5">
        <v>10193.1</v>
      </c>
      <c r="F2338" s="16">
        <f t="shared" si="72"/>
        <v>1.0660980810234503E-2</v>
      </c>
      <c r="G2338" s="13">
        <f t="shared" si="73"/>
        <v>1.2123920166815644E-2</v>
      </c>
    </row>
    <row r="2339" spans="2:7" x14ac:dyDescent="0.25">
      <c r="B2339" s="10">
        <v>41695</v>
      </c>
      <c r="C2339" s="2">
        <v>4.78</v>
      </c>
      <c r="D2339" s="5">
        <v>10242.5</v>
      </c>
      <c r="F2339" s="16">
        <f t="shared" si="72"/>
        <v>8.4388185654008518E-3</v>
      </c>
      <c r="G2339" s="13">
        <f t="shared" si="73"/>
        <v>4.8464157125898532E-3</v>
      </c>
    </row>
    <row r="2340" spans="2:7" x14ac:dyDescent="0.25">
      <c r="B2340" s="10">
        <v>41696</v>
      </c>
      <c r="C2340" s="2">
        <v>4.8099999999999996</v>
      </c>
      <c r="D2340" s="5">
        <v>10224.299999999999</v>
      </c>
      <c r="F2340" s="16">
        <f t="shared" si="72"/>
        <v>6.2761506276149291E-3</v>
      </c>
      <c r="G2340" s="13">
        <f t="shared" si="73"/>
        <v>-1.7769099340981917E-3</v>
      </c>
    </row>
    <row r="2341" spans="2:7" x14ac:dyDescent="0.25">
      <c r="B2341" s="10">
        <v>41697</v>
      </c>
      <c r="C2341" s="2">
        <v>4.83</v>
      </c>
      <c r="D2341" s="5">
        <v>10164.1</v>
      </c>
      <c r="F2341" s="16">
        <f t="shared" si="72"/>
        <v>4.1580041580042545E-3</v>
      </c>
      <c r="G2341" s="13">
        <f t="shared" si="73"/>
        <v>-5.8879336482692132E-3</v>
      </c>
    </row>
    <row r="2342" spans="2:7" x14ac:dyDescent="0.25">
      <c r="B2342" s="10">
        <v>41698</v>
      </c>
      <c r="C2342" s="2">
        <v>4.82</v>
      </c>
      <c r="D2342" s="5">
        <v>10114.200000000001</v>
      </c>
      <c r="F2342" s="16">
        <f t="shared" si="72"/>
        <v>-2.0703933747411567E-3</v>
      </c>
      <c r="G2342" s="13">
        <f t="shared" si="73"/>
        <v>-4.9094361527336049E-3</v>
      </c>
    </row>
    <row r="2343" spans="2:7" x14ac:dyDescent="0.25">
      <c r="B2343" s="10">
        <v>41701</v>
      </c>
      <c r="C2343" s="2">
        <v>4.76</v>
      </c>
      <c r="D2343" s="5">
        <v>9878.7000000000007</v>
      </c>
      <c r="F2343" s="16">
        <f t="shared" si="72"/>
        <v>-1.2448132780083091E-2</v>
      </c>
      <c r="G2343" s="13">
        <f t="shared" si="73"/>
        <v>-2.328409562792905E-2</v>
      </c>
    </row>
    <row r="2344" spans="2:7" x14ac:dyDescent="0.25">
      <c r="B2344" s="10">
        <v>41702</v>
      </c>
      <c r="C2344" s="2">
        <v>4.8099999999999996</v>
      </c>
      <c r="D2344" s="5">
        <v>10126.700000000001</v>
      </c>
      <c r="F2344" s="16">
        <f t="shared" si="72"/>
        <v>1.0504201680672232E-2</v>
      </c>
      <c r="G2344" s="13">
        <f t="shared" si="73"/>
        <v>2.5104517800925222E-2</v>
      </c>
    </row>
    <row r="2345" spans="2:7" x14ac:dyDescent="0.25">
      <c r="B2345" s="10">
        <v>41703</v>
      </c>
      <c r="C2345" s="2">
        <v>4.83</v>
      </c>
      <c r="D2345" s="5">
        <v>10215.200000000001</v>
      </c>
      <c r="F2345" s="16">
        <f t="shared" si="72"/>
        <v>4.1580041580042545E-3</v>
      </c>
      <c r="G2345" s="13">
        <f t="shared" si="73"/>
        <v>8.7392734059466553E-3</v>
      </c>
    </row>
    <row r="2346" spans="2:7" x14ac:dyDescent="0.25">
      <c r="B2346" s="10">
        <v>41704</v>
      </c>
      <c r="C2346" s="2">
        <v>4.8499999999999996</v>
      </c>
      <c r="D2346" s="5">
        <v>10304</v>
      </c>
      <c r="F2346" s="16">
        <f t="shared" si="72"/>
        <v>4.1407867494823135E-3</v>
      </c>
      <c r="G2346" s="13">
        <f t="shared" si="73"/>
        <v>8.6929281854490632E-3</v>
      </c>
    </row>
    <row r="2347" spans="2:7" x14ac:dyDescent="0.25">
      <c r="B2347" s="10">
        <v>41705</v>
      </c>
      <c r="C2347" s="2">
        <v>4.82</v>
      </c>
      <c r="D2347" s="5">
        <v>10164.200000000001</v>
      </c>
      <c r="F2347" s="16">
        <f t="shared" si="72"/>
        <v>-6.1855670103091471E-3</v>
      </c>
      <c r="G2347" s="13">
        <f t="shared" si="73"/>
        <v>-1.3567546583850862E-2</v>
      </c>
    </row>
    <row r="2348" spans="2:7" x14ac:dyDescent="0.25">
      <c r="B2348" s="10">
        <v>41708</v>
      </c>
      <c r="C2348" s="2">
        <v>4.84</v>
      </c>
      <c r="D2348" s="5">
        <v>10194.6</v>
      </c>
      <c r="F2348" s="16">
        <f t="shared" si="72"/>
        <v>4.1493775933609074E-3</v>
      </c>
      <c r="G2348" s="13">
        <f t="shared" si="73"/>
        <v>2.9908895928847951E-3</v>
      </c>
    </row>
    <row r="2349" spans="2:7" x14ac:dyDescent="0.25">
      <c r="B2349" s="10">
        <v>41709</v>
      </c>
      <c r="C2349" s="2">
        <v>4.8499999999999996</v>
      </c>
      <c r="D2349" s="5">
        <v>10163.299999999999</v>
      </c>
      <c r="F2349" s="16">
        <f t="shared" si="72"/>
        <v>2.0661157024792947E-3</v>
      </c>
      <c r="G2349" s="13">
        <f t="shared" si="73"/>
        <v>-3.0702528789752505E-3</v>
      </c>
    </row>
    <row r="2350" spans="2:7" x14ac:dyDescent="0.25">
      <c r="B2350" s="10">
        <v>41710</v>
      </c>
      <c r="C2350" s="2">
        <v>4.83</v>
      </c>
      <c r="D2350" s="5">
        <v>10070.4</v>
      </c>
      <c r="F2350" s="16">
        <f t="shared" si="72"/>
        <v>-4.1237113402060981E-3</v>
      </c>
      <c r="G2350" s="13">
        <f t="shared" si="73"/>
        <v>-9.1407318489073082E-3</v>
      </c>
    </row>
    <row r="2351" spans="2:7" x14ac:dyDescent="0.25">
      <c r="B2351" s="10">
        <v>41711</v>
      </c>
      <c r="C2351" s="2">
        <v>4.79</v>
      </c>
      <c r="D2351" s="5">
        <v>9950.2999999999993</v>
      </c>
      <c r="F2351" s="16">
        <f t="shared" si="72"/>
        <v>-8.2815734989648108E-3</v>
      </c>
      <c r="G2351" s="13">
        <f t="shared" si="73"/>
        <v>-1.1926040673657488E-2</v>
      </c>
    </row>
    <row r="2352" spans="2:7" x14ac:dyDescent="0.25">
      <c r="B2352" s="10">
        <v>41712</v>
      </c>
      <c r="C2352" s="2">
        <v>4.82</v>
      </c>
      <c r="D2352" s="5">
        <v>9812</v>
      </c>
      <c r="F2352" s="16">
        <f t="shared" si="72"/>
        <v>6.2630480167015137E-3</v>
      </c>
      <c r="G2352" s="13">
        <f t="shared" si="73"/>
        <v>-1.3899078419746067E-2</v>
      </c>
    </row>
    <row r="2353" spans="2:7" x14ac:dyDescent="0.25">
      <c r="B2353" s="10">
        <v>41715</v>
      </c>
      <c r="C2353" s="2">
        <v>4.8899999999999997</v>
      </c>
      <c r="D2353" s="5">
        <v>9975</v>
      </c>
      <c r="F2353" s="16">
        <f t="shared" si="72"/>
        <v>1.4522821576763359E-2</v>
      </c>
      <c r="G2353" s="13">
        <f t="shared" si="73"/>
        <v>1.6612311455360781E-2</v>
      </c>
    </row>
    <row r="2354" spans="2:7" x14ac:dyDescent="0.25">
      <c r="B2354" s="10">
        <v>41716</v>
      </c>
      <c r="C2354" s="2">
        <v>4.9000000000000004</v>
      </c>
      <c r="D2354" s="5">
        <v>10051.4</v>
      </c>
      <c r="F2354" s="16">
        <f t="shared" si="72"/>
        <v>2.0449897750512628E-3</v>
      </c>
      <c r="G2354" s="13">
        <f t="shared" si="73"/>
        <v>7.6591478696741494E-3</v>
      </c>
    </row>
    <row r="2355" spans="2:7" x14ac:dyDescent="0.25">
      <c r="B2355" s="10">
        <v>41717</v>
      </c>
      <c r="C2355" s="2">
        <v>4.91</v>
      </c>
      <c r="D2355" s="5">
        <v>10093.299999999999</v>
      </c>
      <c r="F2355" s="16">
        <f t="shared" si="72"/>
        <v>2.0408163265305686E-3</v>
      </c>
      <c r="G2355" s="13">
        <f t="shared" si="73"/>
        <v>4.1685735320452508E-3</v>
      </c>
    </row>
    <row r="2356" spans="2:7" x14ac:dyDescent="0.25">
      <c r="B2356" s="10">
        <v>41718</v>
      </c>
      <c r="C2356" s="2">
        <v>4.93</v>
      </c>
      <c r="D2356" s="5">
        <v>10079.9</v>
      </c>
      <c r="F2356" s="16">
        <f t="shared" si="72"/>
        <v>4.0733197556007275E-3</v>
      </c>
      <c r="G2356" s="13">
        <f t="shared" si="73"/>
        <v>-1.3276133672832113E-3</v>
      </c>
    </row>
    <row r="2357" spans="2:7" x14ac:dyDescent="0.25">
      <c r="B2357" s="10">
        <v>41719</v>
      </c>
      <c r="C2357" s="2">
        <v>4.92</v>
      </c>
      <c r="D2357" s="5">
        <v>10053.1</v>
      </c>
      <c r="F2357" s="16">
        <f t="shared" si="72"/>
        <v>-2.0283975659228779E-3</v>
      </c>
      <c r="G2357" s="13">
        <f t="shared" si="73"/>
        <v>-2.6587565352830162E-3</v>
      </c>
    </row>
    <row r="2358" spans="2:7" x14ac:dyDescent="0.25">
      <c r="B2358" s="10">
        <v>41722</v>
      </c>
      <c r="C2358" s="2">
        <v>4.87</v>
      </c>
      <c r="D2358" s="5">
        <v>9913.1</v>
      </c>
      <c r="F2358" s="16">
        <f t="shared" si="72"/>
        <v>-1.0162601626016224E-2</v>
      </c>
      <c r="G2358" s="13">
        <f t="shared" si="73"/>
        <v>-1.3926052660373417E-2</v>
      </c>
    </row>
    <row r="2359" spans="2:7" x14ac:dyDescent="0.25">
      <c r="B2359" s="10">
        <v>41723</v>
      </c>
      <c r="C2359" s="2">
        <v>4.88</v>
      </c>
      <c r="D2359" s="5">
        <v>9990.5</v>
      </c>
      <c r="F2359" s="16">
        <f t="shared" si="72"/>
        <v>2.0533880903490323E-3</v>
      </c>
      <c r="G2359" s="13">
        <f t="shared" si="73"/>
        <v>7.8078502183978405E-3</v>
      </c>
    </row>
    <row r="2360" spans="2:7" x14ac:dyDescent="0.25">
      <c r="B2360" s="10">
        <v>41724</v>
      </c>
      <c r="C2360" s="2">
        <v>4.95</v>
      </c>
      <c r="D2360" s="5">
        <v>10140.799999999999</v>
      </c>
      <c r="F2360" s="16">
        <f t="shared" si="72"/>
        <v>1.4344262295082027E-2</v>
      </c>
      <c r="G2360" s="13">
        <f t="shared" si="73"/>
        <v>1.5044292077473527E-2</v>
      </c>
    </row>
    <row r="2361" spans="2:7" x14ac:dyDescent="0.25">
      <c r="B2361" s="10">
        <v>41725</v>
      </c>
      <c r="C2361" s="2">
        <v>5.01</v>
      </c>
      <c r="D2361" s="5">
        <v>10199</v>
      </c>
      <c r="F2361" s="16">
        <f t="shared" si="72"/>
        <v>1.2121212121212041E-2</v>
      </c>
      <c r="G2361" s="13">
        <f t="shared" si="73"/>
        <v>5.7391921741875131E-3</v>
      </c>
    </row>
    <row r="2362" spans="2:7" x14ac:dyDescent="0.25">
      <c r="B2362" s="10">
        <v>41726</v>
      </c>
      <c r="C2362" s="2">
        <v>5.0999999999999996</v>
      </c>
      <c r="D2362" s="5">
        <v>10328.9</v>
      </c>
      <c r="F2362" s="16">
        <f t="shared" si="72"/>
        <v>1.7964071856287397E-2</v>
      </c>
      <c r="G2362" s="13">
        <f t="shared" si="73"/>
        <v>1.2736542798313525E-2</v>
      </c>
    </row>
    <row r="2363" spans="2:7" x14ac:dyDescent="0.25">
      <c r="B2363" s="10">
        <v>41729</v>
      </c>
      <c r="C2363" s="2">
        <v>5.08</v>
      </c>
      <c r="D2363" s="5">
        <v>10340.5</v>
      </c>
      <c r="F2363" s="16">
        <f t="shared" si="72"/>
        <v>-3.9215686274508971E-3</v>
      </c>
      <c r="G2363" s="13">
        <f t="shared" si="73"/>
        <v>1.1230624751910044E-3</v>
      </c>
    </row>
    <row r="2364" spans="2:7" x14ac:dyDescent="0.25">
      <c r="B2364" s="10">
        <v>41730</v>
      </c>
      <c r="C2364" s="2">
        <v>5.08</v>
      </c>
      <c r="D2364" s="5">
        <v>10463.1</v>
      </c>
      <c r="F2364" s="16">
        <f t="shared" si="72"/>
        <v>0</v>
      </c>
      <c r="G2364" s="13">
        <f t="shared" si="73"/>
        <v>1.1856293215995394E-2</v>
      </c>
    </row>
    <row r="2365" spans="2:7" x14ac:dyDescent="0.25">
      <c r="B2365" s="10">
        <v>41731</v>
      </c>
      <c r="C2365" s="2">
        <v>5.07</v>
      </c>
      <c r="D2365" s="5">
        <v>10435.799999999999</v>
      </c>
      <c r="F2365" s="16">
        <f t="shared" si="72"/>
        <v>-1.9685039370078319E-3</v>
      </c>
      <c r="G2365" s="13">
        <f t="shared" si="73"/>
        <v>-2.6091693666314086E-3</v>
      </c>
    </row>
    <row r="2366" spans="2:7" x14ac:dyDescent="0.25">
      <c r="B2366" s="10">
        <v>41732</v>
      </c>
      <c r="C2366" s="2">
        <v>5.09</v>
      </c>
      <c r="D2366" s="5">
        <v>10584.1</v>
      </c>
      <c r="F2366" s="16">
        <f t="shared" si="72"/>
        <v>3.9447731755423224E-3</v>
      </c>
      <c r="G2366" s="13">
        <f t="shared" si="73"/>
        <v>1.4210697790298885E-2</v>
      </c>
    </row>
    <row r="2367" spans="2:7" x14ac:dyDescent="0.25">
      <c r="B2367" s="10">
        <v>41733</v>
      </c>
      <c r="C2367" s="2">
        <v>5.09</v>
      </c>
      <c r="D2367" s="5">
        <v>10677.2</v>
      </c>
      <c r="F2367" s="16">
        <f t="shared" si="72"/>
        <v>0</v>
      </c>
      <c r="G2367" s="13">
        <f t="shared" si="73"/>
        <v>8.7962131877061221E-3</v>
      </c>
    </row>
    <row r="2368" spans="2:7" x14ac:dyDescent="0.25">
      <c r="B2368" s="10">
        <v>41736</v>
      </c>
      <c r="C2368" s="2">
        <v>5.08</v>
      </c>
      <c r="D2368" s="5">
        <v>10606.2</v>
      </c>
      <c r="F2368" s="16">
        <f t="shared" si="72"/>
        <v>-1.9646365422396439E-3</v>
      </c>
      <c r="G2368" s="13">
        <f t="shared" si="73"/>
        <v>-6.6496834376053643E-3</v>
      </c>
    </row>
    <row r="2369" spans="2:7" x14ac:dyDescent="0.25">
      <c r="B2369" s="10">
        <v>41737</v>
      </c>
      <c r="C2369" s="2">
        <v>5.03</v>
      </c>
      <c r="D2369" s="5">
        <v>10480.5</v>
      </c>
      <c r="F2369" s="16">
        <f t="shared" si="72"/>
        <v>-9.8425196850393352E-3</v>
      </c>
      <c r="G2369" s="13">
        <f t="shared" si="73"/>
        <v>-1.1851558522373774E-2</v>
      </c>
    </row>
    <row r="2370" spans="2:7" x14ac:dyDescent="0.25">
      <c r="B2370" s="10">
        <v>41738</v>
      </c>
      <c r="C2370" s="2">
        <v>5</v>
      </c>
      <c r="D2370" s="5">
        <v>10485.200000000001</v>
      </c>
      <c r="F2370" s="16">
        <f t="shared" si="72"/>
        <v>-5.9642147117296715E-3</v>
      </c>
      <c r="G2370" s="13">
        <f t="shared" si="73"/>
        <v>4.4845188683752946E-4</v>
      </c>
    </row>
    <row r="2371" spans="2:7" x14ac:dyDescent="0.25">
      <c r="B2371" s="10">
        <v>41739</v>
      </c>
      <c r="C2371" s="2">
        <v>4.83</v>
      </c>
      <c r="D2371" s="5">
        <v>10336.1</v>
      </c>
      <c r="F2371" s="16">
        <f t="shared" si="72"/>
        <v>-3.3999999999999989E-2</v>
      </c>
      <c r="G2371" s="13">
        <f t="shared" si="73"/>
        <v>-1.4220043489871471E-2</v>
      </c>
    </row>
    <row r="2372" spans="2:7" x14ac:dyDescent="0.25">
      <c r="B2372" s="10">
        <v>41740</v>
      </c>
      <c r="C2372" s="2">
        <v>4.79</v>
      </c>
      <c r="D2372" s="5">
        <v>10205.4</v>
      </c>
      <c r="F2372" s="16">
        <f t="shared" si="72"/>
        <v>-8.2815734989648108E-3</v>
      </c>
      <c r="G2372" s="13">
        <f t="shared" si="73"/>
        <v>-1.2645001499598565E-2</v>
      </c>
    </row>
    <row r="2373" spans="2:7" x14ac:dyDescent="0.25">
      <c r="B2373" s="10">
        <v>41743</v>
      </c>
      <c r="C2373" s="2">
        <v>4.8099999999999996</v>
      </c>
      <c r="D2373" s="5">
        <v>10188.200000000001</v>
      </c>
      <c r="F2373" s="16">
        <f t="shared" si="72"/>
        <v>4.175365344467552E-3</v>
      </c>
      <c r="G2373" s="13">
        <f t="shared" si="73"/>
        <v>-1.6853822486133723E-3</v>
      </c>
    </row>
    <row r="2374" spans="2:7" x14ac:dyDescent="0.25">
      <c r="B2374" s="10">
        <v>41744</v>
      </c>
      <c r="C2374" s="2">
        <v>4.8099999999999996</v>
      </c>
      <c r="D2374" s="5">
        <v>10103.5</v>
      </c>
      <c r="F2374" s="16">
        <f t="shared" si="72"/>
        <v>0</v>
      </c>
      <c r="G2374" s="13">
        <f t="shared" si="73"/>
        <v>-8.3135391923991209E-3</v>
      </c>
    </row>
    <row r="2375" spans="2:7" x14ac:dyDescent="0.25">
      <c r="B2375" s="10">
        <v>41745</v>
      </c>
      <c r="C2375" s="2">
        <v>4.84</v>
      </c>
      <c r="D2375" s="5">
        <v>10267.9</v>
      </c>
      <c r="F2375" s="16">
        <f t="shared" si="72"/>
        <v>6.2370062370062894E-3</v>
      </c>
      <c r="G2375" s="13">
        <f t="shared" si="73"/>
        <v>1.6271589053298327E-2</v>
      </c>
    </row>
    <row r="2376" spans="2:7" x14ac:dyDescent="0.25">
      <c r="B2376" s="10">
        <v>41746</v>
      </c>
      <c r="C2376" s="2">
        <v>4.8499999999999996</v>
      </c>
      <c r="D2376" s="5">
        <v>10292.4</v>
      </c>
      <c r="F2376" s="16">
        <f t="shared" ref="F2376:F2439" si="74">(C2376-C2375)/C2375</f>
        <v>2.0661157024792947E-3</v>
      </c>
      <c r="G2376" s="13">
        <f t="shared" ref="G2376:G2439" si="75">(D2376-D2375)/D2375</f>
        <v>2.3860769972438379E-3</v>
      </c>
    </row>
    <row r="2377" spans="2:7" x14ac:dyDescent="0.25">
      <c r="B2377" s="10">
        <v>41751</v>
      </c>
      <c r="C2377" s="2">
        <v>4.92</v>
      </c>
      <c r="D2377" s="5">
        <v>10437.799999999999</v>
      </c>
      <c r="F2377" s="16">
        <f t="shared" si="74"/>
        <v>1.4432989690721709E-2</v>
      </c>
      <c r="G2377" s="13">
        <f t="shared" si="75"/>
        <v>1.4126928607516191E-2</v>
      </c>
    </row>
    <row r="2378" spans="2:7" x14ac:dyDescent="0.25">
      <c r="B2378" s="10">
        <v>41752</v>
      </c>
      <c r="C2378" s="2">
        <v>4.95</v>
      </c>
      <c r="D2378" s="5">
        <v>10424.4</v>
      </c>
      <c r="F2378" s="16">
        <f t="shared" si="74"/>
        <v>6.0975609756098066E-3</v>
      </c>
      <c r="G2378" s="13">
        <f t="shared" si="75"/>
        <v>-1.2837954358197741E-3</v>
      </c>
    </row>
    <row r="2379" spans="2:7" x14ac:dyDescent="0.25">
      <c r="B2379" s="10">
        <v>41753</v>
      </c>
      <c r="C2379" s="2">
        <v>4.97</v>
      </c>
      <c r="D2379" s="5">
        <v>10462</v>
      </c>
      <c r="F2379" s="16">
        <f t="shared" si="74"/>
        <v>4.0404040404039545E-3</v>
      </c>
      <c r="G2379" s="13">
        <f t="shared" si="75"/>
        <v>3.6069222209432067E-3</v>
      </c>
    </row>
    <row r="2380" spans="2:7" x14ac:dyDescent="0.25">
      <c r="B2380" s="10">
        <v>41754</v>
      </c>
      <c r="C2380" s="2">
        <v>4.92</v>
      </c>
      <c r="D2380" s="5">
        <v>10306.200000000001</v>
      </c>
      <c r="F2380" s="16">
        <f t="shared" si="74"/>
        <v>-1.0060362173038195E-2</v>
      </c>
      <c r="G2380" s="13">
        <f t="shared" si="75"/>
        <v>-1.4891990059262021E-2</v>
      </c>
    </row>
    <row r="2381" spans="2:7" x14ac:dyDescent="0.25">
      <c r="B2381" s="10">
        <v>41757</v>
      </c>
      <c r="C2381" s="2">
        <v>4.95</v>
      </c>
      <c r="D2381" s="5">
        <v>10320.9</v>
      </c>
      <c r="F2381" s="16">
        <f t="shared" si="74"/>
        <v>6.0975609756098066E-3</v>
      </c>
      <c r="G2381" s="13">
        <f t="shared" si="75"/>
        <v>1.4263259009139068E-3</v>
      </c>
    </row>
    <row r="2382" spans="2:7" x14ac:dyDescent="0.25">
      <c r="B2382" s="10">
        <v>41758</v>
      </c>
      <c r="C2382" s="2">
        <v>5</v>
      </c>
      <c r="D2382" s="5">
        <v>10461</v>
      </c>
      <c r="F2382" s="16">
        <f t="shared" si="74"/>
        <v>1.0101010101010065E-2</v>
      </c>
      <c r="G2382" s="13">
        <f t="shared" si="75"/>
        <v>1.3574397581606291E-2</v>
      </c>
    </row>
    <row r="2383" spans="2:7" x14ac:dyDescent="0.25">
      <c r="B2383" s="10">
        <v>41759</v>
      </c>
      <c r="C2383" s="2">
        <v>5.04</v>
      </c>
      <c r="D2383" s="5">
        <v>10459</v>
      </c>
      <c r="F2383" s="16">
        <f t="shared" si="74"/>
        <v>8.0000000000000071E-3</v>
      </c>
      <c r="G2383" s="13">
        <f t="shared" si="75"/>
        <v>-1.911863110601281E-4</v>
      </c>
    </row>
    <row r="2384" spans="2:7" x14ac:dyDescent="0.25">
      <c r="B2384" s="10">
        <v>41761</v>
      </c>
      <c r="C2384" s="2">
        <v>5.08</v>
      </c>
      <c r="D2384" s="5">
        <v>10474.5</v>
      </c>
      <c r="F2384" s="16">
        <f t="shared" si="74"/>
        <v>7.936507936507943E-3</v>
      </c>
      <c r="G2384" s="13">
        <f t="shared" si="75"/>
        <v>1.4819772444784397E-3</v>
      </c>
    </row>
    <row r="2385" spans="2:7" x14ac:dyDescent="0.25">
      <c r="B2385" s="10">
        <v>41764</v>
      </c>
      <c r="C2385" s="2">
        <v>5.09</v>
      </c>
      <c r="D2385" s="5">
        <v>10477</v>
      </c>
      <c r="F2385" s="16">
        <f t="shared" si="74"/>
        <v>1.9685039370078319E-3</v>
      </c>
      <c r="G2385" s="13">
        <f t="shared" si="75"/>
        <v>2.3867487708243831E-4</v>
      </c>
    </row>
    <row r="2386" spans="2:7" x14ac:dyDescent="0.25">
      <c r="B2386" s="10">
        <v>41765</v>
      </c>
      <c r="C2386" s="2">
        <v>5.0999999999999996</v>
      </c>
      <c r="D2386" s="5">
        <v>10481.4</v>
      </c>
      <c r="F2386" s="16">
        <f t="shared" si="74"/>
        <v>1.9646365422396439E-3</v>
      </c>
      <c r="G2386" s="13">
        <f t="shared" si="75"/>
        <v>4.1996754796216819E-4</v>
      </c>
    </row>
    <row r="2387" spans="2:7" x14ac:dyDescent="0.25">
      <c r="B2387" s="10">
        <v>41766</v>
      </c>
      <c r="C2387" s="2">
        <v>5.1100000000000003</v>
      </c>
      <c r="D2387" s="5">
        <v>10413.799999999999</v>
      </c>
      <c r="F2387" s="16">
        <f t="shared" si="74"/>
        <v>1.9607843137256229E-3</v>
      </c>
      <c r="G2387" s="13">
        <f t="shared" si="75"/>
        <v>-6.449520102276448E-3</v>
      </c>
    </row>
    <row r="2388" spans="2:7" x14ac:dyDescent="0.25">
      <c r="B2388" s="10">
        <v>41767</v>
      </c>
      <c r="C2388" s="2">
        <v>5.19</v>
      </c>
      <c r="D2388" s="5">
        <v>10591.2</v>
      </c>
      <c r="F2388" s="16">
        <f t="shared" si="74"/>
        <v>1.5655577299412929E-2</v>
      </c>
      <c r="G2388" s="13">
        <f t="shared" si="75"/>
        <v>1.7035088056233216E-2</v>
      </c>
    </row>
    <row r="2389" spans="2:7" x14ac:dyDescent="0.25">
      <c r="B2389" s="10">
        <v>41768</v>
      </c>
      <c r="C2389" s="2">
        <v>5.16</v>
      </c>
      <c r="D2389" s="5">
        <v>10487.2</v>
      </c>
      <c r="F2389" s="16">
        <f t="shared" si="74"/>
        <v>-5.780346820809296E-3</v>
      </c>
      <c r="G2389" s="13">
        <f t="shared" si="75"/>
        <v>-9.8194727698466648E-3</v>
      </c>
    </row>
    <row r="2390" spans="2:7" x14ac:dyDescent="0.25">
      <c r="B2390" s="10">
        <v>41771</v>
      </c>
      <c r="C2390" s="2">
        <v>5.19</v>
      </c>
      <c r="D2390" s="5">
        <v>10567</v>
      </c>
      <c r="F2390" s="16">
        <f t="shared" si="74"/>
        <v>5.8139534883721406E-3</v>
      </c>
      <c r="G2390" s="13">
        <f t="shared" si="75"/>
        <v>7.6092760698755878E-3</v>
      </c>
    </row>
    <row r="2391" spans="2:7" x14ac:dyDescent="0.25">
      <c r="B2391" s="10">
        <v>41772</v>
      </c>
      <c r="C2391" s="2">
        <v>5.19</v>
      </c>
      <c r="D2391" s="5">
        <v>10587.2</v>
      </c>
      <c r="F2391" s="16">
        <f t="shared" si="74"/>
        <v>0</v>
      </c>
      <c r="G2391" s="13">
        <f t="shared" si="75"/>
        <v>1.9116116210845771E-3</v>
      </c>
    </row>
    <row r="2392" spans="2:7" x14ac:dyDescent="0.25">
      <c r="B2392" s="10">
        <v>41773</v>
      </c>
      <c r="C2392" s="2">
        <v>5.2</v>
      </c>
      <c r="D2392" s="5">
        <v>10613.9</v>
      </c>
      <c r="F2392" s="16">
        <f t="shared" si="74"/>
        <v>1.9267822736030416E-3</v>
      </c>
      <c r="G2392" s="13">
        <f t="shared" si="75"/>
        <v>2.5219132537402625E-3</v>
      </c>
    </row>
    <row r="2393" spans="2:7" x14ac:dyDescent="0.25">
      <c r="B2393" s="10">
        <v>41774</v>
      </c>
      <c r="C2393" s="2">
        <v>5.12</v>
      </c>
      <c r="D2393" s="5">
        <v>10365</v>
      </c>
      <c r="F2393" s="16">
        <f t="shared" si="74"/>
        <v>-1.5384615384615398E-2</v>
      </c>
      <c r="G2393" s="13">
        <f t="shared" si="75"/>
        <v>-2.3450381104023935E-2</v>
      </c>
    </row>
    <row r="2394" spans="2:7" x14ac:dyDescent="0.25">
      <c r="B2394" s="10">
        <v>41775</v>
      </c>
      <c r="C2394" s="2">
        <v>5.16</v>
      </c>
      <c r="D2394" s="5">
        <v>10478.700000000001</v>
      </c>
      <c r="F2394" s="16">
        <f t="shared" si="74"/>
        <v>7.8125000000000069E-3</v>
      </c>
      <c r="G2394" s="13">
        <f t="shared" si="75"/>
        <v>1.0969609261939288E-2</v>
      </c>
    </row>
    <row r="2395" spans="2:7" x14ac:dyDescent="0.25">
      <c r="B2395" s="10">
        <v>41778</v>
      </c>
      <c r="C2395" s="2">
        <v>5.15</v>
      </c>
      <c r="D2395" s="5">
        <v>10425.5</v>
      </c>
      <c r="F2395" s="16">
        <f t="shared" si="74"/>
        <v>-1.9379844961239896E-3</v>
      </c>
      <c r="G2395" s="13">
        <f t="shared" si="75"/>
        <v>-5.0769656541365558E-3</v>
      </c>
    </row>
    <row r="2396" spans="2:7" x14ac:dyDescent="0.25">
      <c r="B2396" s="10">
        <v>41779</v>
      </c>
      <c r="C2396" s="2">
        <v>5.17</v>
      </c>
      <c r="D2396" s="5">
        <v>10453.799999999999</v>
      </c>
      <c r="F2396" s="16">
        <f t="shared" si="74"/>
        <v>3.883495145630985E-3</v>
      </c>
      <c r="G2396" s="13">
        <f t="shared" si="75"/>
        <v>2.7144981056063762E-3</v>
      </c>
    </row>
    <row r="2397" spans="2:7" x14ac:dyDescent="0.25">
      <c r="B2397" s="10">
        <v>41780</v>
      </c>
      <c r="C2397" s="2">
        <v>5.19</v>
      </c>
      <c r="D2397" s="5">
        <v>10531.4</v>
      </c>
      <c r="F2397" s="16">
        <f t="shared" si="74"/>
        <v>3.8684719535784259E-3</v>
      </c>
      <c r="G2397" s="13">
        <f t="shared" si="75"/>
        <v>7.4231379976659557E-3</v>
      </c>
    </row>
    <row r="2398" spans="2:7" x14ac:dyDescent="0.25">
      <c r="B2398" s="10">
        <v>41781</v>
      </c>
      <c r="C2398" s="2">
        <v>5.19</v>
      </c>
      <c r="D2398" s="5">
        <v>10520.6</v>
      </c>
      <c r="F2398" s="16">
        <f t="shared" si="74"/>
        <v>0</v>
      </c>
      <c r="G2398" s="13">
        <f t="shared" si="75"/>
        <v>-1.0255046812388926E-3</v>
      </c>
    </row>
    <row r="2399" spans="2:7" x14ac:dyDescent="0.25">
      <c r="B2399" s="10">
        <v>41782</v>
      </c>
      <c r="C2399" s="2">
        <v>5.21</v>
      </c>
      <c r="D2399" s="5">
        <v>10558.9</v>
      </c>
      <c r="F2399" s="16">
        <f t="shared" si="74"/>
        <v>3.8535645472060833E-3</v>
      </c>
      <c r="G2399" s="13">
        <f t="shared" si="75"/>
        <v>3.6404767788908686E-3</v>
      </c>
    </row>
    <row r="2400" spans="2:7" x14ac:dyDescent="0.25">
      <c r="B2400" s="10">
        <v>41785</v>
      </c>
      <c r="C2400" s="2">
        <v>5.23</v>
      </c>
      <c r="D2400" s="5">
        <v>10687.5</v>
      </c>
      <c r="F2400" s="16">
        <f t="shared" si="74"/>
        <v>3.8387715930902999E-3</v>
      </c>
      <c r="G2400" s="13">
        <f t="shared" si="75"/>
        <v>1.2179298980007422E-2</v>
      </c>
    </row>
    <row r="2401" spans="2:7" x14ac:dyDescent="0.25">
      <c r="B2401" s="10">
        <v>41786</v>
      </c>
      <c r="C2401" s="2">
        <v>5.22</v>
      </c>
      <c r="D2401" s="5">
        <v>10714.2</v>
      </c>
      <c r="F2401" s="16">
        <f t="shared" si="74"/>
        <v>-1.9120458891014674E-3</v>
      </c>
      <c r="G2401" s="13">
        <f t="shared" si="75"/>
        <v>2.4982456140351557E-3</v>
      </c>
    </row>
    <row r="2402" spans="2:7" x14ac:dyDescent="0.25">
      <c r="B2402" s="10">
        <v>41787</v>
      </c>
      <c r="C2402" s="2">
        <v>5.23</v>
      </c>
      <c r="D2402" s="5">
        <v>10757.2</v>
      </c>
      <c r="F2402" s="16">
        <f t="shared" si="74"/>
        <v>1.9157088122606658E-3</v>
      </c>
      <c r="G2402" s="13">
        <f t="shared" si="75"/>
        <v>4.0133654402568549E-3</v>
      </c>
    </row>
    <row r="2403" spans="2:7" x14ac:dyDescent="0.25">
      <c r="B2403" s="10">
        <v>41788</v>
      </c>
      <c r="C2403" s="2">
        <v>5.23</v>
      </c>
      <c r="D2403" s="5">
        <v>10734.8</v>
      </c>
      <c r="F2403" s="16">
        <f t="shared" si="74"/>
        <v>0</v>
      </c>
      <c r="G2403" s="13">
        <f t="shared" si="75"/>
        <v>-2.0823262559031583E-3</v>
      </c>
    </row>
    <row r="2404" spans="2:7" x14ac:dyDescent="0.25">
      <c r="B2404" s="10">
        <v>41789</v>
      </c>
      <c r="C2404" s="2">
        <v>5.28</v>
      </c>
      <c r="D2404" s="5">
        <v>10798.7</v>
      </c>
      <c r="F2404" s="16">
        <f t="shared" si="74"/>
        <v>9.5602294455066576E-3</v>
      </c>
      <c r="G2404" s="13">
        <f t="shared" si="75"/>
        <v>5.9526027499349271E-3</v>
      </c>
    </row>
    <row r="2405" spans="2:7" x14ac:dyDescent="0.25">
      <c r="B2405" s="10">
        <v>41792</v>
      </c>
      <c r="C2405" s="2">
        <v>5.3</v>
      </c>
      <c r="D2405" s="5">
        <v>10827.4</v>
      </c>
      <c r="F2405" s="16">
        <f t="shared" si="74"/>
        <v>3.7878787878787069E-3</v>
      </c>
      <c r="G2405" s="13">
        <f t="shared" si="75"/>
        <v>2.657727319029041E-3</v>
      </c>
    </row>
    <row r="2406" spans="2:7" x14ac:dyDescent="0.25">
      <c r="B2406" s="10">
        <v>41793</v>
      </c>
      <c r="C2406" s="2">
        <v>5.29</v>
      </c>
      <c r="D2406" s="5">
        <v>10776.7</v>
      </c>
      <c r="F2406" s="16">
        <f t="shared" si="74"/>
        <v>-1.8867924528301486E-3</v>
      </c>
      <c r="G2406" s="13">
        <f t="shared" si="75"/>
        <v>-4.6825646046141185E-3</v>
      </c>
    </row>
    <row r="2407" spans="2:7" x14ac:dyDescent="0.25">
      <c r="B2407" s="10">
        <v>41794</v>
      </c>
      <c r="C2407" s="2">
        <v>5.28</v>
      </c>
      <c r="D2407" s="5">
        <v>10755.6</v>
      </c>
      <c r="F2407" s="16">
        <f t="shared" si="74"/>
        <v>-1.8903591682419257E-3</v>
      </c>
      <c r="G2407" s="13">
        <f t="shared" si="75"/>
        <v>-1.9579277515380739E-3</v>
      </c>
    </row>
    <row r="2408" spans="2:7" x14ac:dyDescent="0.25">
      <c r="B2408" s="10">
        <v>41795</v>
      </c>
      <c r="C2408" s="2">
        <v>5.32</v>
      </c>
      <c r="D2408" s="5">
        <v>10876.4</v>
      </c>
      <c r="F2408" s="16">
        <f t="shared" si="74"/>
        <v>7.575757575757582E-3</v>
      </c>
      <c r="G2408" s="13">
        <f t="shared" si="75"/>
        <v>1.1231358548105105E-2</v>
      </c>
    </row>
    <row r="2409" spans="2:7" x14ac:dyDescent="0.25">
      <c r="B2409" s="10">
        <v>41796</v>
      </c>
      <c r="C2409" s="2">
        <v>5.38</v>
      </c>
      <c r="D2409" s="5">
        <v>11064.3</v>
      </c>
      <c r="F2409" s="16">
        <f t="shared" si="74"/>
        <v>1.1278195488721731E-2</v>
      </c>
      <c r="G2409" s="13">
        <f t="shared" si="75"/>
        <v>1.7275936890882981E-2</v>
      </c>
    </row>
    <row r="2410" spans="2:7" x14ac:dyDescent="0.25">
      <c r="B2410" s="10">
        <v>41799</v>
      </c>
      <c r="C2410" s="2">
        <v>5.41</v>
      </c>
      <c r="D2410" s="5">
        <v>11164.1</v>
      </c>
      <c r="F2410" s="16">
        <f t="shared" si="74"/>
        <v>5.5762081784387083E-3</v>
      </c>
      <c r="G2410" s="13">
        <f t="shared" si="75"/>
        <v>9.0200012653309375E-3</v>
      </c>
    </row>
    <row r="2411" spans="2:7" x14ac:dyDescent="0.25">
      <c r="B2411" s="10">
        <v>41800</v>
      </c>
      <c r="C2411" s="2">
        <v>5.43</v>
      </c>
      <c r="D2411" s="5">
        <v>11153.5</v>
      </c>
      <c r="F2411" s="16">
        <f t="shared" si="74"/>
        <v>3.6968576709795883E-3</v>
      </c>
      <c r="G2411" s="13">
        <f t="shared" si="75"/>
        <v>-9.494719681837643E-4</v>
      </c>
    </row>
    <row r="2412" spans="2:7" x14ac:dyDescent="0.25">
      <c r="B2412" s="10">
        <v>41801</v>
      </c>
      <c r="C2412" s="2">
        <v>5.41</v>
      </c>
      <c r="D2412" s="5">
        <v>11074.9</v>
      </c>
      <c r="F2412" s="16">
        <f t="shared" si="74"/>
        <v>-3.6832412523019474E-3</v>
      </c>
      <c r="G2412" s="13">
        <f t="shared" si="75"/>
        <v>-7.0471152553010594E-3</v>
      </c>
    </row>
    <row r="2413" spans="2:7" x14ac:dyDescent="0.25">
      <c r="B2413" s="10">
        <v>41802</v>
      </c>
      <c r="C2413" s="2">
        <v>5.44</v>
      </c>
      <c r="D2413" s="5">
        <v>11088.5</v>
      </c>
      <c r="F2413" s="16">
        <f t="shared" si="74"/>
        <v>5.5452865064695468E-3</v>
      </c>
      <c r="G2413" s="13">
        <f t="shared" si="75"/>
        <v>1.2280020587093665E-3</v>
      </c>
    </row>
    <row r="2414" spans="2:7" x14ac:dyDescent="0.25">
      <c r="B2414" s="10">
        <v>41803</v>
      </c>
      <c r="C2414" s="2">
        <v>5.47</v>
      </c>
      <c r="D2414" s="5">
        <v>11113.7</v>
      </c>
      <c r="F2414" s="16">
        <f t="shared" si="74"/>
        <v>5.5147058823528236E-3</v>
      </c>
      <c r="G2414" s="13">
        <f t="shared" si="75"/>
        <v>2.2726247914506676E-3</v>
      </c>
    </row>
    <row r="2415" spans="2:7" x14ac:dyDescent="0.25">
      <c r="B2415" s="10">
        <v>41806</v>
      </c>
      <c r="C2415" s="2">
        <v>5.43</v>
      </c>
      <c r="D2415" s="5">
        <v>11008.2</v>
      </c>
      <c r="F2415" s="16">
        <f t="shared" si="74"/>
        <v>-7.3126142595978131E-3</v>
      </c>
      <c r="G2415" s="13">
        <f t="shared" si="75"/>
        <v>-9.4927881803539768E-3</v>
      </c>
    </row>
    <row r="2416" spans="2:7" x14ac:dyDescent="0.25">
      <c r="B2416" s="10">
        <v>41807</v>
      </c>
      <c r="C2416" s="2">
        <v>5.46</v>
      </c>
      <c r="D2416" s="5">
        <v>11058.5</v>
      </c>
      <c r="F2416" s="16">
        <f t="shared" si="74"/>
        <v>5.5248618784530844E-3</v>
      </c>
      <c r="G2416" s="13">
        <f t="shared" si="75"/>
        <v>4.5693210515796653E-3</v>
      </c>
    </row>
    <row r="2417" spans="2:7" x14ac:dyDescent="0.25">
      <c r="B2417" s="10">
        <v>41808</v>
      </c>
      <c r="C2417" s="2">
        <v>5.5</v>
      </c>
      <c r="D2417" s="5">
        <v>11112.3</v>
      </c>
      <c r="F2417" s="16">
        <f t="shared" si="74"/>
        <v>7.3260073260073329E-3</v>
      </c>
      <c r="G2417" s="13">
        <f t="shared" si="75"/>
        <v>4.8650359452004589E-3</v>
      </c>
    </row>
    <row r="2418" spans="2:7" x14ac:dyDescent="0.25">
      <c r="B2418" s="10">
        <v>41809</v>
      </c>
      <c r="C2418" s="2">
        <v>5.55</v>
      </c>
      <c r="D2418" s="5">
        <v>11187.8</v>
      </c>
      <c r="F2418" s="16">
        <f t="shared" si="74"/>
        <v>9.0909090909090592E-3</v>
      </c>
      <c r="G2418" s="13">
        <f t="shared" si="75"/>
        <v>6.794273012787632E-3</v>
      </c>
    </row>
    <row r="2419" spans="2:7" x14ac:dyDescent="0.25">
      <c r="B2419" s="10">
        <v>41810</v>
      </c>
      <c r="C2419" s="2">
        <v>5.52</v>
      </c>
      <c r="D2419" s="5">
        <v>11155.1</v>
      </c>
      <c r="F2419" s="16">
        <f t="shared" si="74"/>
        <v>-5.4054054054054508E-3</v>
      </c>
      <c r="G2419" s="13">
        <f t="shared" si="75"/>
        <v>-2.9228266504584379E-3</v>
      </c>
    </row>
    <row r="2420" spans="2:7" x14ac:dyDescent="0.25">
      <c r="B2420" s="10">
        <v>41813</v>
      </c>
      <c r="C2420" s="2">
        <v>5.51</v>
      </c>
      <c r="D2420" s="5">
        <v>11118.3</v>
      </c>
      <c r="F2420" s="16">
        <f t="shared" si="74"/>
        <v>-1.8115942028985121E-3</v>
      </c>
      <c r="G2420" s="13">
        <f t="shared" si="75"/>
        <v>-3.2989394985254361E-3</v>
      </c>
    </row>
    <row r="2421" spans="2:7" x14ac:dyDescent="0.25">
      <c r="B2421" s="10">
        <v>41814</v>
      </c>
      <c r="C2421" s="2">
        <v>5.54</v>
      </c>
      <c r="D2421" s="5">
        <v>11105.9</v>
      </c>
      <c r="F2421" s="16">
        <f t="shared" si="74"/>
        <v>5.4446460980036755E-3</v>
      </c>
      <c r="G2421" s="13">
        <f t="shared" si="75"/>
        <v>-1.1152784148655494E-3</v>
      </c>
    </row>
    <row r="2422" spans="2:7" x14ac:dyDescent="0.25">
      <c r="B2422" s="10">
        <v>41815</v>
      </c>
      <c r="C2422" s="2">
        <v>5.53</v>
      </c>
      <c r="D2422" s="5">
        <v>10966.7</v>
      </c>
      <c r="F2422" s="16">
        <f t="shared" si="74"/>
        <v>-1.8050541516245102E-3</v>
      </c>
      <c r="G2422" s="13">
        <f t="shared" si="75"/>
        <v>-1.2533878388964326E-2</v>
      </c>
    </row>
    <row r="2423" spans="2:7" x14ac:dyDescent="0.25">
      <c r="B2423" s="10">
        <v>41816</v>
      </c>
      <c r="C2423" s="2">
        <v>5.59</v>
      </c>
      <c r="D2423" s="5">
        <v>10989</v>
      </c>
      <c r="F2423" s="16">
        <f t="shared" si="74"/>
        <v>1.0849909584086728E-2</v>
      </c>
      <c r="G2423" s="13">
        <f t="shared" si="75"/>
        <v>2.0334284698222136E-3</v>
      </c>
    </row>
    <row r="2424" spans="2:7" x14ac:dyDescent="0.25">
      <c r="B2424" s="10">
        <v>41817</v>
      </c>
      <c r="C2424" s="2">
        <v>5.59</v>
      </c>
      <c r="D2424" s="5">
        <v>10959.9</v>
      </c>
      <c r="F2424" s="16">
        <f t="shared" si="74"/>
        <v>0</v>
      </c>
      <c r="G2424" s="13">
        <f t="shared" si="75"/>
        <v>-2.6481026481026812E-3</v>
      </c>
    </row>
    <row r="2425" spans="2:7" x14ac:dyDescent="0.25">
      <c r="B2425" s="10">
        <v>41820</v>
      </c>
      <c r="C2425" s="2">
        <v>5.58</v>
      </c>
      <c r="D2425" s="5">
        <v>10923.5</v>
      </c>
      <c r="F2425" s="16">
        <f t="shared" si="74"/>
        <v>-1.7889087656529135E-3</v>
      </c>
      <c r="G2425" s="13">
        <f t="shared" si="75"/>
        <v>-3.3211981861148037E-3</v>
      </c>
    </row>
    <row r="2426" spans="2:7" x14ac:dyDescent="0.25">
      <c r="B2426" s="10">
        <v>41821</v>
      </c>
      <c r="C2426" s="2">
        <v>5.6</v>
      </c>
      <c r="D2426" s="5">
        <v>11007.8</v>
      </c>
      <c r="F2426" s="16">
        <f t="shared" si="74"/>
        <v>3.5842293906809273E-3</v>
      </c>
      <c r="G2426" s="13">
        <f t="shared" si="75"/>
        <v>7.7173067240352703E-3</v>
      </c>
    </row>
    <row r="2427" spans="2:7" x14ac:dyDescent="0.25">
      <c r="B2427" s="10">
        <v>41822</v>
      </c>
      <c r="C2427" s="2">
        <v>5.48</v>
      </c>
      <c r="D2427" s="5">
        <v>11016.2</v>
      </c>
      <c r="F2427" s="16">
        <f t="shared" si="74"/>
        <v>-2.142857142857129E-2</v>
      </c>
      <c r="G2427" s="13">
        <f t="shared" si="75"/>
        <v>7.630952597250546E-4</v>
      </c>
    </row>
    <row r="2428" spans="2:7" x14ac:dyDescent="0.25">
      <c r="B2428" s="10">
        <v>41823</v>
      </c>
      <c r="C2428" s="2">
        <v>5.44</v>
      </c>
      <c r="D2428" s="5">
        <v>11090</v>
      </c>
      <c r="F2428" s="16">
        <f t="shared" si="74"/>
        <v>-7.2992700729927066E-3</v>
      </c>
      <c r="G2428" s="13">
        <f t="shared" si="75"/>
        <v>6.6992247780540718E-3</v>
      </c>
    </row>
    <row r="2429" spans="2:7" x14ac:dyDescent="0.25">
      <c r="B2429" s="10">
        <v>41824</v>
      </c>
      <c r="C2429" s="2">
        <v>5.43</v>
      </c>
      <c r="D2429" s="5">
        <v>11009.4</v>
      </c>
      <c r="F2429" s="16">
        <f t="shared" si="74"/>
        <v>-1.8382352941177711E-3</v>
      </c>
      <c r="G2429" s="13">
        <f t="shared" si="75"/>
        <v>-7.267808836789934E-3</v>
      </c>
    </row>
    <row r="2430" spans="2:7" x14ac:dyDescent="0.25">
      <c r="B2430" s="10">
        <v>41827</v>
      </c>
      <c r="C2430" s="2">
        <v>5.41</v>
      </c>
      <c r="D2430" s="5">
        <v>10888.5</v>
      </c>
      <c r="F2430" s="16">
        <f t="shared" si="74"/>
        <v>-3.6832412523019474E-3</v>
      </c>
      <c r="G2430" s="13">
        <f t="shared" si="75"/>
        <v>-1.0981524878739954E-2</v>
      </c>
    </row>
    <row r="2431" spans="2:7" x14ac:dyDescent="0.25">
      <c r="B2431" s="10">
        <v>41828</v>
      </c>
      <c r="C2431" s="2">
        <v>5.37</v>
      </c>
      <c r="D2431" s="5">
        <v>10689.1</v>
      </c>
      <c r="F2431" s="16">
        <f t="shared" si="74"/>
        <v>-7.3937153419593405E-3</v>
      </c>
      <c r="G2431" s="13">
        <f t="shared" si="75"/>
        <v>-1.8312898930063794E-2</v>
      </c>
    </row>
    <row r="2432" spans="2:7" x14ac:dyDescent="0.25">
      <c r="B2432" s="10">
        <v>41829</v>
      </c>
      <c r="C2432" s="2">
        <v>5.36</v>
      </c>
      <c r="D2432" s="5">
        <v>10746.9</v>
      </c>
      <c r="F2432" s="16">
        <f t="shared" si="74"/>
        <v>-1.8621973929236102E-3</v>
      </c>
      <c r="G2432" s="13">
        <f t="shared" si="75"/>
        <v>5.4073776089660752E-3</v>
      </c>
    </row>
    <row r="2433" spans="2:7" x14ac:dyDescent="0.25">
      <c r="B2433" s="10">
        <v>41830</v>
      </c>
      <c r="C2433" s="2">
        <v>5.31</v>
      </c>
      <c r="D2433" s="5">
        <v>10533.6</v>
      </c>
      <c r="F2433" s="16">
        <f t="shared" si="74"/>
        <v>-9.3283582089553566E-3</v>
      </c>
      <c r="G2433" s="13">
        <f t="shared" si="75"/>
        <v>-1.984758395444261E-2</v>
      </c>
    </row>
    <row r="2434" spans="2:7" x14ac:dyDescent="0.25">
      <c r="B2434" s="10">
        <v>41831</v>
      </c>
      <c r="C2434" s="2">
        <v>5.35</v>
      </c>
      <c r="D2434" s="5">
        <v>10538.8</v>
      </c>
      <c r="F2434" s="16">
        <f t="shared" si="74"/>
        <v>7.5329566854990659E-3</v>
      </c>
      <c r="G2434" s="13">
        <f t="shared" si="75"/>
        <v>4.9365838839512683E-4</v>
      </c>
    </row>
    <row r="2435" spans="2:7" x14ac:dyDescent="0.25">
      <c r="B2435" s="10">
        <v>41834</v>
      </c>
      <c r="C2435" s="2">
        <v>5.36</v>
      </c>
      <c r="D2435" s="5">
        <v>10606.3</v>
      </c>
      <c r="F2435" s="16">
        <f t="shared" si="74"/>
        <v>1.8691588785047992E-3</v>
      </c>
      <c r="G2435" s="13">
        <f t="shared" si="75"/>
        <v>6.4049037841120435E-3</v>
      </c>
    </row>
    <row r="2436" spans="2:7" x14ac:dyDescent="0.25">
      <c r="B2436" s="10">
        <v>41835</v>
      </c>
      <c r="C2436" s="2">
        <v>5.36</v>
      </c>
      <c r="D2436" s="5">
        <v>10475.9</v>
      </c>
      <c r="F2436" s="16">
        <f t="shared" si="74"/>
        <v>0</v>
      </c>
      <c r="G2436" s="13">
        <f t="shared" si="75"/>
        <v>-1.2294579636631026E-2</v>
      </c>
    </row>
    <row r="2437" spans="2:7" x14ac:dyDescent="0.25">
      <c r="B2437" s="10">
        <v>41836</v>
      </c>
      <c r="C2437" s="2">
        <v>5.41</v>
      </c>
      <c r="D2437" s="5">
        <v>10668.4</v>
      </c>
      <c r="F2437" s="16">
        <f t="shared" si="74"/>
        <v>9.3283582089551901E-3</v>
      </c>
      <c r="G2437" s="13">
        <f t="shared" si="75"/>
        <v>1.8375509502763485E-2</v>
      </c>
    </row>
    <row r="2438" spans="2:7" x14ac:dyDescent="0.25">
      <c r="B2438" s="10">
        <v>41837</v>
      </c>
      <c r="C2438" s="2">
        <v>5.38</v>
      </c>
      <c r="D2438" s="5">
        <v>10543.3</v>
      </c>
      <c r="F2438" s="16">
        <f t="shared" si="74"/>
        <v>-5.5452865064695468E-3</v>
      </c>
      <c r="G2438" s="13">
        <f t="shared" si="75"/>
        <v>-1.1726219489333018E-2</v>
      </c>
    </row>
    <row r="2439" spans="2:7" x14ac:dyDescent="0.25">
      <c r="B2439" s="10">
        <v>41838</v>
      </c>
      <c r="C2439" s="2">
        <v>5.4</v>
      </c>
      <c r="D2439" s="5">
        <v>10527</v>
      </c>
      <c r="F2439" s="16">
        <f t="shared" si="74"/>
        <v>3.7174721189591939E-3</v>
      </c>
      <c r="G2439" s="13">
        <f t="shared" si="75"/>
        <v>-1.5460055200932606E-3</v>
      </c>
    </row>
    <row r="2440" spans="2:7" x14ac:dyDescent="0.25">
      <c r="B2440" s="10">
        <v>41841</v>
      </c>
      <c r="C2440" s="2">
        <v>5.4</v>
      </c>
      <c r="D2440" s="5">
        <v>10482</v>
      </c>
      <c r="F2440" s="16">
        <f t="shared" ref="F2440:F2503" si="76">(C2440-C2439)/C2439</f>
        <v>0</v>
      </c>
      <c r="G2440" s="13">
        <f t="shared" ref="G2440:G2503" si="77">(D2440-D2439)/D2439</f>
        <v>-4.2747221430607012E-3</v>
      </c>
    </row>
    <row r="2441" spans="2:7" x14ac:dyDescent="0.25">
      <c r="B2441" s="10">
        <v>41842</v>
      </c>
      <c r="C2441" s="2">
        <v>5.47</v>
      </c>
      <c r="D2441" s="5">
        <v>10648.9</v>
      </c>
      <c r="F2441" s="16">
        <f t="shared" si="76"/>
        <v>1.296296296296285E-2</v>
      </c>
      <c r="G2441" s="13">
        <f t="shared" si="77"/>
        <v>1.5922533867582488E-2</v>
      </c>
    </row>
    <row r="2442" spans="2:7" x14ac:dyDescent="0.25">
      <c r="B2442" s="10">
        <v>41843</v>
      </c>
      <c r="C2442" s="2">
        <v>5.49</v>
      </c>
      <c r="D2442" s="5">
        <v>10659.1</v>
      </c>
      <c r="F2442" s="16">
        <f t="shared" si="76"/>
        <v>3.6563071297989877E-3</v>
      </c>
      <c r="G2442" s="13">
        <f t="shared" si="77"/>
        <v>9.5784541126320353E-4</v>
      </c>
    </row>
    <row r="2443" spans="2:7" x14ac:dyDescent="0.25">
      <c r="B2443" s="10">
        <v>41844</v>
      </c>
      <c r="C2443" s="2">
        <v>5.62</v>
      </c>
      <c r="D2443" s="5">
        <v>10860.7</v>
      </c>
      <c r="F2443" s="16">
        <f t="shared" si="76"/>
        <v>2.3679417122040053E-2</v>
      </c>
      <c r="G2443" s="13">
        <f t="shared" si="77"/>
        <v>1.8913416704975126E-2</v>
      </c>
    </row>
    <row r="2444" spans="2:7" x14ac:dyDescent="0.25">
      <c r="B2444" s="10">
        <v>41845</v>
      </c>
      <c r="C2444" s="2">
        <v>5.61</v>
      </c>
      <c r="D2444" s="5">
        <v>10888.1</v>
      </c>
      <c r="F2444" s="16">
        <f t="shared" si="76"/>
        <v>-1.7793594306049442E-3</v>
      </c>
      <c r="G2444" s="13">
        <f t="shared" si="77"/>
        <v>2.5228576426933472E-3</v>
      </c>
    </row>
    <row r="2445" spans="2:7" x14ac:dyDescent="0.25">
      <c r="B2445" s="10">
        <v>41848</v>
      </c>
      <c r="C2445" s="2">
        <v>5.6</v>
      </c>
      <c r="D2445" s="5">
        <v>10879.8</v>
      </c>
      <c r="F2445" s="16">
        <f t="shared" si="76"/>
        <v>-1.7825311942960204E-3</v>
      </c>
      <c r="G2445" s="13">
        <f t="shared" si="77"/>
        <v>-7.6230012582554263E-4</v>
      </c>
    </row>
    <row r="2446" spans="2:7" x14ac:dyDescent="0.25">
      <c r="B2446" s="10">
        <v>41849</v>
      </c>
      <c r="C2446" s="2">
        <v>5.63</v>
      </c>
      <c r="D2446" s="5">
        <v>10901.2</v>
      </c>
      <c r="F2446" s="16">
        <f t="shared" si="76"/>
        <v>5.3571428571429023E-3</v>
      </c>
      <c r="G2446" s="13">
        <f t="shared" si="77"/>
        <v>1.9669479218369324E-3</v>
      </c>
    </row>
    <row r="2447" spans="2:7" x14ac:dyDescent="0.25">
      <c r="B2447" s="10">
        <v>41850</v>
      </c>
      <c r="C2447" s="2">
        <v>5.64</v>
      </c>
      <c r="D2447" s="5">
        <v>10937.4</v>
      </c>
      <c r="F2447" s="16">
        <f t="shared" si="76"/>
        <v>1.7761989342806016E-3</v>
      </c>
      <c r="G2447" s="13">
        <f t="shared" si="77"/>
        <v>3.3207353318899669E-3</v>
      </c>
    </row>
    <row r="2448" spans="2:7" x14ac:dyDescent="0.25">
      <c r="B2448" s="10">
        <v>41851</v>
      </c>
      <c r="C2448" s="2">
        <v>5.57</v>
      </c>
      <c r="D2448" s="5">
        <v>10707.2</v>
      </c>
      <c r="F2448" s="16">
        <f t="shared" si="76"/>
        <v>-1.2411347517730389E-2</v>
      </c>
      <c r="G2448" s="13">
        <f t="shared" si="77"/>
        <v>-2.1047049573024567E-2</v>
      </c>
    </row>
    <row r="2449" spans="2:7" x14ac:dyDescent="0.25">
      <c r="B2449" s="10">
        <v>41852</v>
      </c>
      <c r="C2449" s="2">
        <v>5.5</v>
      </c>
      <c r="D2449" s="5">
        <v>10514</v>
      </c>
      <c r="F2449" s="16">
        <f t="shared" si="76"/>
        <v>-1.2567324955116747E-2</v>
      </c>
      <c r="G2449" s="13">
        <f t="shared" si="77"/>
        <v>-1.8043933054393373E-2</v>
      </c>
    </row>
    <row r="2450" spans="2:7" x14ac:dyDescent="0.25">
      <c r="B2450" s="10">
        <v>41855</v>
      </c>
      <c r="C2450" s="2">
        <v>5.55</v>
      </c>
      <c r="D2450" s="5">
        <v>10496.2</v>
      </c>
      <c r="F2450" s="16">
        <f t="shared" si="76"/>
        <v>9.0909090909090592E-3</v>
      </c>
      <c r="G2450" s="13">
        <f t="shared" si="77"/>
        <v>-1.6929807875213309E-3</v>
      </c>
    </row>
    <row r="2451" spans="2:7" x14ac:dyDescent="0.25">
      <c r="B2451" s="10">
        <v>41856</v>
      </c>
      <c r="C2451" s="2">
        <v>5.51</v>
      </c>
      <c r="D2451" s="5">
        <v>10353.799999999999</v>
      </c>
      <c r="F2451" s="16">
        <f t="shared" si="76"/>
        <v>-7.2072072072072143E-3</v>
      </c>
      <c r="G2451" s="13">
        <f t="shared" si="77"/>
        <v>-1.356681465673305E-2</v>
      </c>
    </row>
    <row r="2452" spans="2:7" x14ac:dyDescent="0.25">
      <c r="B2452" s="10">
        <v>41857</v>
      </c>
      <c r="C2452" s="2">
        <v>5.44</v>
      </c>
      <c r="D2452" s="5">
        <v>10246.200000000001</v>
      </c>
      <c r="F2452" s="16">
        <f t="shared" si="76"/>
        <v>-1.2704174228675027E-2</v>
      </c>
      <c r="G2452" s="13">
        <f t="shared" si="77"/>
        <v>-1.0392319728022422E-2</v>
      </c>
    </row>
    <row r="2453" spans="2:7" x14ac:dyDescent="0.25">
      <c r="B2453" s="10">
        <v>41858</v>
      </c>
      <c r="C2453" s="2">
        <v>5.39</v>
      </c>
      <c r="D2453" s="5">
        <v>10078.6</v>
      </c>
      <c r="F2453" s="16">
        <f t="shared" si="76"/>
        <v>-9.1911764705883657E-3</v>
      </c>
      <c r="G2453" s="13">
        <f t="shared" si="77"/>
        <v>-1.6357283675899392E-2</v>
      </c>
    </row>
    <row r="2454" spans="2:7" x14ac:dyDescent="0.25">
      <c r="B2454" s="10">
        <v>41859</v>
      </c>
      <c r="C2454" s="2">
        <v>5.36</v>
      </c>
      <c r="D2454" s="5">
        <v>10104.799999999999</v>
      </c>
      <c r="F2454" s="16">
        <f t="shared" si="76"/>
        <v>-5.5658627087197335E-3</v>
      </c>
      <c r="G2454" s="13">
        <f t="shared" si="77"/>
        <v>2.5995674002340513E-3</v>
      </c>
    </row>
    <row r="2455" spans="2:7" x14ac:dyDescent="0.25">
      <c r="B2455" s="10">
        <v>41862</v>
      </c>
      <c r="C2455" s="2">
        <v>5.37</v>
      </c>
      <c r="D2455" s="5">
        <v>10193.5</v>
      </c>
      <c r="F2455" s="16">
        <f t="shared" si="76"/>
        <v>1.8656716417910048E-3</v>
      </c>
      <c r="G2455" s="13">
        <f t="shared" si="77"/>
        <v>8.7780064919642884E-3</v>
      </c>
    </row>
    <row r="2456" spans="2:7" x14ac:dyDescent="0.25">
      <c r="B2456" s="10">
        <v>41863</v>
      </c>
      <c r="C2456" s="2">
        <v>5.37</v>
      </c>
      <c r="D2456" s="5">
        <v>10241.5</v>
      </c>
      <c r="F2456" s="16">
        <f t="shared" si="76"/>
        <v>0</v>
      </c>
      <c r="G2456" s="13">
        <f t="shared" si="77"/>
        <v>4.7088831117869231E-3</v>
      </c>
    </row>
    <row r="2457" spans="2:7" x14ac:dyDescent="0.25">
      <c r="B2457" s="10">
        <v>41864</v>
      </c>
      <c r="C2457" s="2">
        <v>5.4</v>
      </c>
      <c r="D2457" s="5">
        <v>10304</v>
      </c>
      <c r="F2457" s="16">
        <f t="shared" si="76"/>
        <v>5.5865921787709959E-3</v>
      </c>
      <c r="G2457" s="13">
        <f t="shared" si="77"/>
        <v>6.1026216862764245E-3</v>
      </c>
    </row>
    <row r="2458" spans="2:7" x14ac:dyDescent="0.25">
      <c r="B2458" s="10">
        <v>41865</v>
      </c>
      <c r="C2458" s="2">
        <v>5.41</v>
      </c>
      <c r="D2458" s="5">
        <v>10294.799999999999</v>
      </c>
      <c r="F2458" s="16">
        <f t="shared" si="76"/>
        <v>1.8518518518518122E-3</v>
      </c>
      <c r="G2458" s="13">
        <f t="shared" si="77"/>
        <v>-8.9285714285721352E-4</v>
      </c>
    </row>
    <row r="2459" spans="2:7" x14ac:dyDescent="0.25">
      <c r="B2459" s="10">
        <v>41866</v>
      </c>
      <c r="C2459" s="2">
        <v>5.41</v>
      </c>
      <c r="D2459" s="5">
        <v>10222.200000000001</v>
      </c>
      <c r="F2459" s="16">
        <f t="shared" si="76"/>
        <v>0</v>
      </c>
      <c r="G2459" s="13">
        <f t="shared" si="77"/>
        <v>-7.0521039748220994E-3</v>
      </c>
    </row>
    <row r="2460" spans="2:7" x14ac:dyDescent="0.25">
      <c r="B2460" s="10">
        <v>41869</v>
      </c>
      <c r="C2460" s="2">
        <v>5.44</v>
      </c>
      <c r="D2460" s="5">
        <v>10353.4</v>
      </c>
      <c r="F2460" s="16">
        <f t="shared" si="76"/>
        <v>5.5452865064695468E-3</v>
      </c>
      <c r="G2460" s="13">
        <f t="shared" si="77"/>
        <v>1.2834810510457524E-2</v>
      </c>
    </row>
    <row r="2461" spans="2:7" x14ac:dyDescent="0.25">
      <c r="B2461" s="10">
        <v>41870</v>
      </c>
      <c r="C2461" s="2">
        <v>5.44</v>
      </c>
      <c r="D2461" s="5">
        <v>10386.5</v>
      </c>
      <c r="F2461" s="16">
        <f t="shared" si="76"/>
        <v>0</v>
      </c>
      <c r="G2461" s="13">
        <f t="shared" si="77"/>
        <v>3.1970174049104996E-3</v>
      </c>
    </row>
    <row r="2462" spans="2:7" x14ac:dyDescent="0.25">
      <c r="B2462" s="10">
        <v>41871</v>
      </c>
      <c r="C2462" s="2">
        <v>5.46</v>
      </c>
      <c r="D2462" s="5">
        <v>10420.9</v>
      </c>
      <c r="F2462" s="16">
        <f t="shared" si="76"/>
        <v>3.6764705882352156E-3</v>
      </c>
      <c r="G2462" s="13">
        <f t="shared" si="77"/>
        <v>3.3119915274634993E-3</v>
      </c>
    </row>
    <row r="2463" spans="2:7" x14ac:dyDescent="0.25">
      <c r="B2463" s="10">
        <v>41872</v>
      </c>
      <c r="C2463" s="2">
        <v>5.52</v>
      </c>
      <c r="D2463" s="5">
        <v>10556.4</v>
      </c>
      <c r="F2463" s="16">
        <f t="shared" si="76"/>
        <v>1.0989010989010917E-2</v>
      </c>
      <c r="G2463" s="13">
        <f t="shared" si="77"/>
        <v>1.3002715696341007E-2</v>
      </c>
    </row>
    <row r="2464" spans="2:7" x14ac:dyDescent="0.25">
      <c r="B2464" s="10">
        <v>41873</v>
      </c>
      <c r="C2464" s="2">
        <v>5.49</v>
      </c>
      <c r="D2464" s="5">
        <v>10500.2</v>
      </c>
      <c r="F2464" s="16">
        <f t="shared" si="76"/>
        <v>-5.4347826086955367E-3</v>
      </c>
      <c r="G2464" s="13">
        <f t="shared" si="77"/>
        <v>-5.3237846235458025E-3</v>
      </c>
    </row>
    <row r="2465" spans="2:7" x14ac:dyDescent="0.25">
      <c r="B2465" s="10">
        <v>41876</v>
      </c>
      <c r="C2465" s="2">
        <v>5.56</v>
      </c>
      <c r="D2465" s="5">
        <v>10690.1</v>
      </c>
      <c r="F2465" s="16">
        <f t="shared" si="76"/>
        <v>1.2750455373406083E-2</v>
      </c>
      <c r="G2465" s="13">
        <f t="shared" si="77"/>
        <v>1.8085369802479916E-2</v>
      </c>
    </row>
    <row r="2466" spans="2:7" x14ac:dyDescent="0.25">
      <c r="B2466" s="10">
        <v>41877</v>
      </c>
      <c r="C2466" s="2">
        <v>5.59</v>
      </c>
      <c r="D2466" s="5">
        <v>10826.9</v>
      </c>
      <c r="F2466" s="16">
        <f t="shared" si="76"/>
        <v>5.3956834532374555E-3</v>
      </c>
      <c r="G2466" s="13">
        <f t="shared" si="77"/>
        <v>1.2796886839225009E-2</v>
      </c>
    </row>
    <row r="2467" spans="2:7" x14ac:dyDescent="0.25">
      <c r="B2467" s="10">
        <v>41878</v>
      </c>
      <c r="C2467" s="2">
        <v>5.59</v>
      </c>
      <c r="D2467" s="5">
        <v>10837.4</v>
      </c>
      <c r="F2467" s="16">
        <f t="shared" si="76"/>
        <v>0</v>
      </c>
      <c r="G2467" s="13">
        <f t="shared" si="77"/>
        <v>9.6980668520075001E-4</v>
      </c>
    </row>
    <row r="2468" spans="2:7" x14ac:dyDescent="0.25">
      <c r="B2468" s="10">
        <v>41879</v>
      </c>
      <c r="C2468" s="2">
        <v>5.58</v>
      </c>
      <c r="D2468" s="5">
        <v>10722.2</v>
      </c>
      <c r="F2468" s="16">
        <f t="shared" si="76"/>
        <v>-1.7889087656529135E-3</v>
      </c>
      <c r="G2468" s="13">
        <f t="shared" si="77"/>
        <v>-1.0629855869488891E-2</v>
      </c>
    </row>
    <row r="2469" spans="2:7" x14ac:dyDescent="0.25">
      <c r="B2469" s="10">
        <v>41880</v>
      </c>
      <c r="C2469" s="2">
        <v>5.59</v>
      </c>
      <c r="D2469" s="5">
        <v>10728.8</v>
      </c>
      <c r="F2469" s="16">
        <f t="shared" si="76"/>
        <v>1.7921146953404636E-3</v>
      </c>
      <c r="G2469" s="13">
        <f t="shared" si="77"/>
        <v>6.1554531719223147E-4</v>
      </c>
    </row>
    <row r="2470" spans="2:7" x14ac:dyDescent="0.25">
      <c r="B2470" s="10">
        <v>41883</v>
      </c>
      <c r="C2470" s="2">
        <v>5.59</v>
      </c>
      <c r="D2470" s="5">
        <v>10746.5</v>
      </c>
      <c r="F2470" s="16">
        <f t="shared" si="76"/>
        <v>0</v>
      </c>
      <c r="G2470" s="13">
        <f t="shared" si="77"/>
        <v>1.6497651181866311E-3</v>
      </c>
    </row>
    <row r="2471" spans="2:7" x14ac:dyDescent="0.25">
      <c r="B2471" s="10">
        <v>41884</v>
      </c>
      <c r="C2471" s="2">
        <v>5.57</v>
      </c>
      <c r="D2471" s="5">
        <v>10755</v>
      </c>
      <c r="F2471" s="16">
        <f t="shared" si="76"/>
        <v>-3.5778175313058271E-3</v>
      </c>
      <c r="G2471" s="13">
        <f t="shared" si="77"/>
        <v>7.9095519471455826E-4</v>
      </c>
    </row>
    <row r="2472" spans="2:7" x14ac:dyDescent="0.25">
      <c r="B2472" s="10">
        <v>41885</v>
      </c>
      <c r="C2472" s="2">
        <v>5.65</v>
      </c>
      <c r="D2472" s="5">
        <v>10886.8</v>
      </c>
      <c r="F2472" s="16">
        <f t="shared" si="76"/>
        <v>1.4362657091561952E-2</v>
      </c>
      <c r="G2472" s="13">
        <f t="shared" si="77"/>
        <v>1.2254765225476454E-2</v>
      </c>
    </row>
    <row r="2473" spans="2:7" x14ac:dyDescent="0.25">
      <c r="B2473" s="10">
        <v>41886</v>
      </c>
      <c r="C2473" s="2">
        <v>5.71</v>
      </c>
      <c r="D2473" s="5">
        <v>11100.1</v>
      </c>
      <c r="F2473" s="16">
        <f t="shared" si="76"/>
        <v>1.0619469026548603E-2</v>
      </c>
      <c r="G2473" s="13">
        <f t="shared" si="77"/>
        <v>1.959253407796608E-2</v>
      </c>
    </row>
    <row r="2474" spans="2:7" x14ac:dyDescent="0.25">
      <c r="B2474" s="10">
        <v>41887</v>
      </c>
      <c r="C2474" s="2">
        <v>5.75</v>
      </c>
      <c r="D2474" s="5">
        <v>11148.9</v>
      </c>
      <c r="F2474" s="16">
        <f t="shared" si="76"/>
        <v>7.0052539404553476E-3</v>
      </c>
      <c r="G2474" s="13">
        <f t="shared" si="77"/>
        <v>4.3963567895784067E-3</v>
      </c>
    </row>
    <row r="2475" spans="2:7" x14ac:dyDescent="0.25">
      <c r="B2475" s="10">
        <v>41890</v>
      </c>
      <c r="C2475" s="2">
        <v>5.69</v>
      </c>
      <c r="D2475" s="5">
        <v>11102.6</v>
      </c>
      <c r="F2475" s="16">
        <f t="shared" si="76"/>
        <v>-1.0434782608695584E-2</v>
      </c>
      <c r="G2475" s="13">
        <f t="shared" si="77"/>
        <v>-4.1528760684909965E-3</v>
      </c>
    </row>
    <row r="2476" spans="2:7" x14ac:dyDescent="0.25">
      <c r="B2476" s="10">
        <v>41891</v>
      </c>
      <c r="C2476" s="2">
        <v>5.61</v>
      </c>
      <c r="D2476" s="5">
        <v>10951.6</v>
      </c>
      <c r="F2476" s="16">
        <f t="shared" si="76"/>
        <v>-1.4059753954305811E-2</v>
      </c>
      <c r="G2476" s="13">
        <f t="shared" si="77"/>
        <v>-1.3600417920126817E-2</v>
      </c>
    </row>
    <row r="2477" spans="2:7" x14ac:dyDescent="0.25">
      <c r="B2477" s="10">
        <v>41892</v>
      </c>
      <c r="C2477" s="2">
        <v>5.58</v>
      </c>
      <c r="D2477" s="5">
        <v>10937.8</v>
      </c>
      <c r="F2477" s="16">
        <f t="shared" si="76"/>
        <v>-5.3475935828877445E-3</v>
      </c>
      <c r="G2477" s="13">
        <f t="shared" si="77"/>
        <v>-1.260089849885048E-3</v>
      </c>
    </row>
    <row r="2478" spans="2:7" x14ac:dyDescent="0.25">
      <c r="B2478" s="10">
        <v>41893</v>
      </c>
      <c r="C2478" s="2">
        <v>5.58</v>
      </c>
      <c r="D2478" s="5">
        <v>10886.3</v>
      </c>
      <c r="F2478" s="16">
        <f t="shared" si="76"/>
        <v>0</v>
      </c>
      <c r="G2478" s="13">
        <f t="shared" si="77"/>
        <v>-4.70844228272596E-3</v>
      </c>
    </row>
    <row r="2479" spans="2:7" x14ac:dyDescent="0.25">
      <c r="B2479" s="10">
        <v>41894</v>
      </c>
      <c r="C2479" s="2">
        <v>5.56</v>
      </c>
      <c r="D2479" s="5">
        <v>10888.9</v>
      </c>
      <c r="F2479" s="16">
        <f t="shared" si="76"/>
        <v>-3.5842293906810864E-3</v>
      </c>
      <c r="G2479" s="13">
        <f t="shared" si="77"/>
        <v>2.3883229380049825E-4</v>
      </c>
    </row>
    <row r="2480" spans="2:7" x14ac:dyDescent="0.25">
      <c r="B2480" s="10">
        <v>41897</v>
      </c>
      <c r="C2480" s="2">
        <v>5.55</v>
      </c>
      <c r="D2480" s="5">
        <v>10841.3</v>
      </c>
      <c r="F2480" s="16">
        <f t="shared" si="76"/>
        <v>-1.7985611510790984E-3</v>
      </c>
      <c r="G2480" s="13">
        <f t="shared" si="77"/>
        <v>-4.3714241107917573E-3</v>
      </c>
    </row>
    <row r="2481" spans="2:7" x14ac:dyDescent="0.25">
      <c r="B2481" s="10">
        <v>41898</v>
      </c>
      <c r="C2481" s="2">
        <v>5.51</v>
      </c>
      <c r="D2481" s="5">
        <v>10798.7</v>
      </c>
      <c r="F2481" s="16">
        <f t="shared" si="76"/>
        <v>-7.2072072072072143E-3</v>
      </c>
      <c r="G2481" s="13">
        <f t="shared" si="77"/>
        <v>-3.9294180587197613E-3</v>
      </c>
    </row>
    <row r="2482" spans="2:7" x14ac:dyDescent="0.25">
      <c r="B2482" s="10">
        <v>41899</v>
      </c>
      <c r="C2482" s="2">
        <v>5.54</v>
      </c>
      <c r="D2482" s="5">
        <v>10907.4</v>
      </c>
      <c r="F2482" s="16">
        <f t="shared" si="76"/>
        <v>5.4446460980036755E-3</v>
      </c>
      <c r="G2482" s="13">
        <f t="shared" si="77"/>
        <v>1.0066026466148601E-2</v>
      </c>
    </row>
    <row r="2483" spans="2:7" x14ac:dyDescent="0.25">
      <c r="B2483" s="10">
        <v>41900</v>
      </c>
      <c r="C2483" s="2">
        <v>5.58</v>
      </c>
      <c r="D2483" s="5">
        <v>10991</v>
      </c>
      <c r="F2483" s="16">
        <f t="shared" si="76"/>
        <v>7.2202166064982013E-3</v>
      </c>
      <c r="G2483" s="13">
        <f t="shared" si="77"/>
        <v>7.6645213341401588E-3</v>
      </c>
    </row>
    <row r="2484" spans="2:7" x14ac:dyDescent="0.25">
      <c r="B2484" s="10">
        <v>41901</v>
      </c>
      <c r="C2484" s="2">
        <v>5.62</v>
      </c>
      <c r="D2484" s="5">
        <v>11001.9</v>
      </c>
      <c r="F2484" s="16">
        <f t="shared" si="76"/>
        <v>7.1684587813620132E-3</v>
      </c>
      <c r="G2484" s="13">
        <f t="shared" si="77"/>
        <v>9.9172049858972221E-4</v>
      </c>
    </row>
    <row r="2485" spans="2:7" x14ac:dyDescent="0.25">
      <c r="B2485" s="10">
        <v>41904</v>
      </c>
      <c r="C2485" s="2">
        <v>5.62</v>
      </c>
      <c r="D2485" s="5">
        <v>10947.9</v>
      </c>
      <c r="F2485" s="16">
        <f t="shared" si="76"/>
        <v>0</v>
      </c>
      <c r="G2485" s="13">
        <f t="shared" si="77"/>
        <v>-4.9082431216426253E-3</v>
      </c>
    </row>
    <row r="2486" spans="2:7" x14ac:dyDescent="0.25">
      <c r="B2486" s="10">
        <v>41905</v>
      </c>
      <c r="C2486" s="2">
        <v>5.58</v>
      </c>
      <c r="D2486" s="5">
        <v>10801.8</v>
      </c>
      <c r="F2486" s="16">
        <f t="shared" si="76"/>
        <v>-7.1174377224199354E-3</v>
      </c>
      <c r="G2486" s="13">
        <f t="shared" si="77"/>
        <v>-1.3345025073301762E-2</v>
      </c>
    </row>
    <row r="2487" spans="2:7" x14ac:dyDescent="0.25">
      <c r="B2487" s="10">
        <v>41906</v>
      </c>
      <c r="C2487" s="2">
        <v>5.6</v>
      </c>
      <c r="D2487" s="5">
        <v>10856.9</v>
      </c>
      <c r="F2487" s="16">
        <f t="shared" si="76"/>
        <v>3.5842293906809273E-3</v>
      </c>
      <c r="G2487" s="13">
        <f t="shared" si="77"/>
        <v>5.1010016849044014E-3</v>
      </c>
    </row>
    <row r="2488" spans="2:7" x14ac:dyDescent="0.25">
      <c r="B2488" s="10">
        <v>41907</v>
      </c>
      <c r="C2488" s="2">
        <v>5.57</v>
      </c>
      <c r="D2488" s="5">
        <v>10783.1</v>
      </c>
      <c r="F2488" s="16">
        <f t="shared" si="76"/>
        <v>-5.3571428571427436E-3</v>
      </c>
      <c r="G2488" s="13">
        <f t="shared" si="77"/>
        <v>-6.7975204708525709E-3</v>
      </c>
    </row>
    <row r="2489" spans="2:7" x14ac:dyDescent="0.25">
      <c r="B2489" s="10">
        <v>41908</v>
      </c>
      <c r="C2489" s="2">
        <v>5.6</v>
      </c>
      <c r="D2489" s="5">
        <v>10851.4</v>
      </c>
      <c r="F2489" s="16">
        <f t="shared" si="76"/>
        <v>5.3859964093356119E-3</v>
      </c>
      <c r="G2489" s="13">
        <f t="shared" si="77"/>
        <v>6.3339855885598088E-3</v>
      </c>
    </row>
    <row r="2490" spans="2:7" x14ac:dyDescent="0.25">
      <c r="B2490" s="10">
        <v>41911</v>
      </c>
      <c r="C2490" s="2">
        <v>5.58</v>
      </c>
      <c r="D2490" s="5">
        <v>10686</v>
      </c>
      <c r="F2490" s="16">
        <f t="shared" si="76"/>
        <v>-3.5714285714284954E-3</v>
      </c>
      <c r="G2490" s="13">
        <f t="shared" si="77"/>
        <v>-1.5242272886447798E-2</v>
      </c>
    </row>
    <row r="2491" spans="2:7" x14ac:dyDescent="0.25">
      <c r="B2491" s="10">
        <v>41912</v>
      </c>
      <c r="C2491" s="2">
        <v>5.67</v>
      </c>
      <c r="D2491" s="5">
        <v>10825.5</v>
      </c>
      <c r="F2491" s="16">
        <f t="shared" si="76"/>
        <v>1.6129032258064491E-2</v>
      </c>
      <c r="G2491" s="13">
        <f t="shared" si="77"/>
        <v>1.3054463784390792E-2</v>
      </c>
    </row>
    <row r="2492" spans="2:7" x14ac:dyDescent="0.25">
      <c r="B2492" s="10">
        <v>41913</v>
      </c>
      <c r="C2492" s="2">
        <v>5.65</v>
      </c>
      <c r="D2492" s="5">
        <v>10753.2</v>
      </c>
      <c r="F2492" s="16">
        <f t="shared" si="76"/>
        <v>-3.5273368606701188E-3</v>
      </c>
      <c r="G2492" s="13">
        <f t="shared" si="77"/>
        <v>-6.6786753498682995E-3</v>
      </c>
    </row>
    <row r="2493" spans="2:7" x14ac:dyDescent="0.25">
      <c r="B2493" s="10">
        <v>41914</v>
      </c>
      <c r="C2493" s="2">
        <v>5.53</v>
      </c>
      <c r="D2493" s="5">
        <v>10418.1</v>
      </c>
      <c r="F2493" s="16">
        <f t="shared" si="76"/>
        <v>-2.1238938053097362E-2</v>
      </c>
      <c r="G2493" s="13">
        <f t="shared" si="77"/>
        <v>-3.1162816649927497E-2</v>
      </c>
    </row>
    <row r="2494" spans="2:7" x14ac:dyDescent="0.25">
      <c r="B2494" s="10">
        <v>41915</v>
      </c>
      <c r="C2494" s="2">
        <v>5.55</v>
      </c>
      <c r="D2494" s="5">
        <v>10567.6</v>
      </c>
      <c r="F2494" s="16">
        <f t="shared" si="76"/>
        <v>3.6166365280288558E-3</v>
      </c>
      <c r="G2494" s="13">
        <f t="shared" si="77"/>
        <v>1.4350025436499938E-2</v>
      </c>
    </row>
    <row r="2495" spans="2:7" x14ac:dyDescent="0.25">
      <c r="B2495" s="10">
        <v>41918</v>
      </c>
      <c r="C2495" s="2">
        <v>5.56</v>
      </c>
      <c r="D2495" s="5">
        <v>10645.7</v>
      </c>
      <c r="F2495" s="16">
        <f t="shared" si="76"/>
        <v>1.8018018018017634E-3</v>
      </c>
      <c r="G2495" s="13">
        <f t="shared" si="77"/>
        <v>7.3905144025133767E-3</v>
      </c>
    </row>
    <row r="2496" spans="2:7" x14ac:dyDescent="0.25">
      <c r="B2496" s="10">
        <v>41919</v>
      </c>
      <c r="C2496" s="2">
        <v>5.5</v>
      </c>
      <c r="D2496" s="5">
        <v>10430.700000000001</v>
      </c>
      <c r="F2496" s="16">
        <f t="shared" si="76"/>
        <v>-1.0791366906474751E-2</v>
      </c>
      <c r="G2496" s="13">
        <f t="shared" si="77"/>
        <v>-2.0195947659618435E-2</v>
      </c>
    </row>
    <row r="2497" spans="2:7" x14ac:dyDescent="0.25">
      <c r="B2497" s="10">
        <v>41920</v>
      </c>
      <c r="C2497" s="2">
        <v>5.47</v>
      </c>
      <c r="D2497" s="5">
        <v>10339</v>
      </c>
      <c r="F2497" s="16">
        <f t="shared" si="76"/>
        <v>-5.4545454545455001E-3</v>
      </c>
      <c r="G2497" s="13">
        <f t="shared" si="77"/>
        <v>-8.7913562848131697E-3</v>
      </c>
    </row>
    <row r="2498" spans="2:7" x14ac:dyDescent="0.25">
      <c r="B2498" s="10">
        <v>41921</v>
      </c>
      <c r="C2498" s="2">
        <v>5.45</v>
      </c>
      <c r="D2498" s="5">
        <v>10273.700000000001</v>
      </c>
      <c r="F2498" s="16">
        <f t="shared" si="76"/>
        <v>-3.6563071297988255E-3</v>
      </c>
      <c r="G2498" s="13">
        <f t="shared" si="77"/>
        <v>-6.3158912854240521E-3</v>
      </c>
    </row>
    <row r="2499" spans="2:7" x14ac:dyDescent="0.25">
      <c r="B2499" s="10">
        <v>41922</v>
      </c>
      <c r="C2499" s="2">
        <v>5.41</v>
      </c>
      <c r="D2499" s="5">
        <v>10150.5</v>
      </c>
      <c r="F2499" s="16">
        <f t="shared" si="76"/>
        <v>-7.3394495412844101E-3</v>
      </c>
      <c r="G2499" s="13">
        <f t="shared" si="77"/>
        <v>-1.1991784848691388E-2</v>
      </c>
    </row>
    <row r="2500" spans="2:7" x14ac:dyDescent="0.25">
      <c r="B2500" s="10">
        <v>41925</v>
      </c>
      <c r="C2500" s="2">
        <v>5.44</v>
      </c>
      <c r="D2500" s="5">
        <v>10187.299999999999</v>
      </c>
      <c r="F2500" s="16">
        <f t="shared" si="76"/>
        <v>5.5452865064695468E-3</v>
      </c>
      <c r="G2500" s="13">
        <f t="shared" si="77"/>
        <v>3.6254371705826583E-3</v>
      </c>
    </row>
    <row r="2501" spans="2:7" x14ac:dyDescent="0.25">
      <c r="B2501" s="10">
        <v>41926</v>
      </c>
      <c r="C2501" s="2">
        <v>5.47</v>
      </c>
      <c r="D2501" s="5">
        <v>10204.9</v>
      </c>
      <c r="F2501" s="16">
        <f t="shared" si="76"/>
        <v>5.5147058823528236E-3</v>
      </c>
      <c r="G2501" s="13">
        <f t="shared" si="77"/>
        <v>1.7276412788472279E-3</v>
      </c>
    </row>
    <row r="2502" spans="2:7" x14ac:dyDescent="0.25">
      <c r="B2502" s="10">
        <v>41927</v>
      </c>
      <c r="C2502" s="2">
        <v>5.34</v>
      </c>
      <c r="D2502" s="5">
        <v>9838.5</v>
      </c>
      <c r="F2502" s="16">
        <f t="shared" si="76"/>
        <v>-2.3765996343692853E-2</v>
      </c>
      <c r="G2502" s="13">
        <f t="shared" si="77"/>
        <v>-3.5904320473497994E-2</v>
      </c>
    </row>
    <row r="2503" spans="2:7" x14ac:dyDescent="0.25">
      <c r="B2503" s="10">
        <v>41928</v>
      </c>
      <c r="C2503" s="2">
        <v>5.23</v>
      </c>
      <c r="D2503" s="5">
        <v>9669.7000000000007</v>
      </c>
      <c r="F2503" s="16">
        <f t="shared" si="76"/>
        <v>-2.0599250936329482E-2</v>
      </c>
      <c r="G2503" s="13">
        <f t="shared" si="77"/>
        <v>-1.7157086954312069E-2</v>
      </c>
    </row>
    <row r="2504" spans="2:7" x14ac:dyDescent="0.25">
      <c r="B2504" s="10">
        <v>41929</v>
      </c>
      <c r="C2504" s="2">
        <v>5.27</v>
      </c>
      <c r="D2504" s="5">
        <v>9956.7999999999993</v>
      </c>
      <c r="F2504" s="16">
        <f t="shared" ref="F2504:F2532" si="78">(C2504-C2503)/C2503</f>
        <v>7.6481835564051904E-3</v>
      </c>
      <c r="G2504" s="13">
        <f t="shared" ref="G2504:G2532" si="79">(D2504-D2503)/D2503</f>
        <v>2.9690683268353571E-2</v>
      </c>
    </row>
    <row r="2505" spans="2:7" x14ac:dyDescent="0.25">
      <c r="B2505" s="10">
        <v>41932</v>
      </c>
      <c r="C2505" s="2">
        <v>5.31</v>
      </c>
      <c r="D2505" s="5">
        <v>9915.2000000000007</v>
      </c>
      <c r="F2505" s="16">
        <f t="shared" si="78"/>
        <v>7.5901328273244853E-3</v>
      </c>
      <c r="G2505" s="13">
        <f t="shared" si="79"/>
        <v>-4.1780491724247295E-3</v>
      </c>
    </row>
    <row r="2506" spans="2:7" x14ac:dyDescent="0.25">
      <c r="B2506" s="10">
        <v>41933</v>
      </c>
      <c r="C2506" s="2">
        <v>5.4</v>
      </c>
      <c r="D2506" s="5">
        <v>10152.1</v>
      </c>
      <c r="F2506" s="16">
        <f t="shared" si="78"/>
        <v>1.6949152542373024E-2</v>
      </c>
      <c r="G2506" s="13">
        <f t="shared" si="79"/>
        <v>2.3892609327093715E-2</v>
      </c>
    </row>
    <row r="2507" spans="2:7" x14ac:dyDescent="0.25">
      <c r="B2507" s="10">
        <v>41934</v>
      </c>
      <c r="C2507" s="2">
        <v>5.44</v>
      </c>
      <c r="D2507" s="5">
        <v>10249.9</v>
      </c>
      <c r="F2507" s="16">
        <f t="shared" si="78"/>
        <v>7.4074074074074138E-3</v>
      </c>
      <c r="G2507" s="13">
        <f t="shared" si="79"/>
        <v>9.6334748475684108E-3</v>
      </c>
    </row>
    <row r="2508" spans="2:7" x14ac:dyDescent="0.25">
      <c r="B2508" s="10">
        <v>41935</v>
      </c>
      <c r="C2508" s="2">
        <v>5.49</v>
      </c>
      <c r="D2508" s="5">
        <v>10333.700000000001</v>
      </c>
      <c r="F2508" s="16">
        <f t="shared" si="78"/>
        <v>9.1911764705882026E-3</v>
      </c>
      <c r="G2508" s="13">
        <f t="shared" si="79"/>
        <v>8.1756895189222419E-3</v>
      </c>
    </row>
    <row r="2509" spans="2:7" x14ac:dyDescent="0.25">
      <c r="B2509" s="10">
        <v>41936</v>
      </c>
      <c r="C2509" s="2">
        <v>5.49</v>
      </c>
      <c r="D2509" s="5">
        <v>10339.299999999999</v>
      </c>
      <c r="F2509" s="16">
        <f t="shared" si="78"/>
        <v>0</v>
      </c>
      <c r="G2509" s="13">
        <f t="shared" si="79"/>
        <v>5.4191625458437391E-4</v>
      </c>
    </row>
    <row r="2510" spans="2:7" x14ac:dyDescent="0.25">
      <c r="B2510" s="10">
        <v>41939</v>
      </c>
      <c r="C2510" s="2">
        <v>5.47</v>
      </c>
      <c r="D2510" s="5">
        <v>10195.200000000001</v>
      </c>
      <c r="F2510" s="16">
        <f t="shared" si="78"/>
        <v>-3.6429872495447107E-3</v>
      </c>
      <c r="G2510" s="13">
        <f t="shared" si="79"/>
        <v>-1.3937113731103514E-2</v>
      </c>
    </row>
    <row r="2511" spans="2:7" x14ac:dyDescent="0.25">
      <c r="B2511" s="10">
        <v>41940</v>
      </c>
      <c r="C2511" s="2">
        <v>5.54</v>
      </c>
      <c r="D2511" s="5">
        <v>10394.799999999999</v>
      </c>
      <c r="F2511" s="16">
        <f t="shared" si="78"/>
        <v>1.2797074954296214E-2</v>
      </c>
      <c r="G2511" s="13">
        <f t="shared" si="79"/>
        <v>1.9577840552416681E-2</v>
      </c>
    </row>
    <row r="2512" spans="2:7" x14ac:dyDescent="0.25">
      <c r="B2512" s="10">
        <v>41941</v>
      </c>
      <c r="C2512" s="2">
        <v>5.53</v>
      </c>
      <c r="D2512" s="5">
        <v>10247.799999999999</v>
      </c>
      <c r="F2512" s="16">
        <f t="shared" si="78"/>
        <v>-1.8050541516245102E-3</v>
      </c>
      <c r="G2512" s="13">
        <f t="shared" si="79"/>
        <v>-1.4141686227729251E-2</v>
      </c>
    </row>
    <row r="2513" spans="2:7" x14ac:dyDescent="0.25">
      <c r="B2513" s="10">
        <v>41942</v>
      </c>
      <c r="C2513" s="2">
        <v>5.54</v>
      </c>
      <c r="D2513" s="5">
        <v>10263.700000000001</v>
      </c>
      <c r="F2513" s="16">
        <f t="shared" si="78"/>
        <v>1.8083182640144279E-3</v>
      </c>
      <c r="G2513" s="13">
        <f t="shared" si="79"/>
        <v>1.5515525283476899E-3</v>
      </c>
    </row>
    <row r="2514" spans="2:7" x14ac:dyDescent="0.25">
      <c r="B2514" s="10">
        <v>41943</v>
      </c>
      <c r="C2514" s="2">
        <v>5.64</v>
      </c>
      <c r="D2514" s="5">
        <v>10477.799999999999</v>
      </c>
      <c r="F2514" s="16">
        <f t="shared" si="78"/>
        <v>1.8050541516245425E-2</v>
      </c>
      <c r="G2514" s="13">
        <f t="shared" si="79"/>
        <v>2.0859923809152501E-2</v>
      </c>
    </row>
    <row r="2515" spans="2:7" x14ac:dyDescent="0.25">
      <c r="B2515" s="10">
        <v>41946</v>
      </c>
      <c r="C2515" s="2">
        <v>5.57</v>
      </c>
      <c r="D2515" s="5">
        <v>10374.4</v>
      </c>
      <c r="F2515" s="16">
        <f t="shared" si="78"/>
        <v>-1.2411347517730389E-2</v>
      </c>
      <c r="G2515" s="13">
        <f t="shared" si="79"/>
        <v>-9.8684838420278718E-3</v>
      </c>
    </row>
    <row r="2516" spans="2:7" x14ac:dyDescent="0.25">
      <c r="B2516" s="10">
        <v>41947</v>
      </c>
      <c r="C2516" s="2">
        <v>5.53</v>
      </c>
      <c r="D2516" s="5">
        <v>10154.4</v>
      </c>
      <c r="F2516" s="16">
        <f t="shared" si="78"/>
        <v>-7.1813285457809758E-3</v>
      </c>
      <c r="G2516" s="13">
        <f t="shared" si="79"/>
        <v>-2.1206045650832821E-2</v>
      </c>
    </row>
    <row r="2517" spans="2:7" x14ac:dyDescent="0.25">
      <c r="B2517" s="10">
        <v>41948</v>
      </c>
      <c r="C2517" s="2">
        <v>5.56</v>
      </c>
      <c r="D2517" s="5">
        <v>10276.9</v>
      </c>
      <c r="F2517" s="16">
        <f t="shared" si="78"/>
        <v>5.4249547920432835E-3</v>
      </c>
      <c r="G2517" s="13">
        <f t="shared" si="79"/>
        <v>1.2063735917434808E-2</v>
      </c>
    </row>
    <row r="2518" spans="2:7" x14ac:dyDescent="0.25">
      <c r="B2518" s="10">
        <v>41949</v>
      </c>
      <c r="C2518" s="2">
        <v>5.6</v>
      </c>
      <c r="D2518" s="5">
        <v>10261.799999999999</v>
      </c>
      <c r="F2518" s="16">
        <f t="shared" si="78"/>
        <v>7.1942446043165541E-3</v>
      </c>
      <c r="G2518" s="13">
        <f t="shared" si="79"/>
        <v>-1.4693146766048481E-3</v>
      </c>
    </row>
    <row r="2519" spans="2:7" x14ac:dyDescent="0.25">
      <c r="B2519" s="10">
        <v>41950</v>
      </c>
      <c r="C2519" s="2">
        <v>5.52</v>
      </c>
      <c r="D2519" s="5">
        <v>10126.299999999999</v>
      </c>
      <c r="F2519" s="16">
        <f t="shared" si="78"/>
        <v>-1.4285714285714299E-2</v>
      </c>
      <c r="G2519" s="13">
        <f t="shared" si="79"/>
        <v>-1.3204311134498822E-2</v>
      </c>
    </row>
    <row r="2520" spans="2:7" x14ac:dyDescent="0.25">
      <c r="B2520" s="10">
        <v>41953</v>
      </c>
      <c r="C2520" s="2">
        <v>5.57</v>
      </c>
      <c r="D2520" s="5">
        <v>10273</v>
      </c>
      <c r="F2520" s="16">
        <f t="shared" si="78"/>
        <v>9.0579710144928823E-3</v>
      </c>
      <c r="G2520" s="13">
        <f t="shared" si="79"/>
        <v>1.4487028825928595E-2</v>
      </c>
    </row>
    <row r="2521" spans="2:7" x14ac:dyDescent="0.25">
      <c r="B2521" s="10">
        <v>41954</v>
      </c>
      <c r="C2521" s="2">
        <v>5.58</v>
      </c>
      <c r="D2521" s="5">
        <v>10338.799999999999</v>
      </c>
      <c r="F2521" s="16">
        <f t="shared" si="78"/>
        <v>1.7953321364452041E-3</v>
      </c>
      <c r="G2521" s="13">
        <f t="shared" si="79"/>
        <v>6.4051396865569231E-3</v>
      </c>
    </row>
    <row r="2522" spans="2:7" x14ac:dyDescent="0.25">
      <c r="B2522" s="10">
        <v>41955</v>
      </c>
      <c r="C2522" s="2">
        <v>5.51</v>
      </c>
      <c r="D2522" s="5">
        <v>10157.299999999999</v>
      </c>
      <c r="F2522" s="16">
        <f t="shared" si="78"/>
        <v>-1.2544802867383563E-2</v>
      </c>
      <c r="G2522" s="13">
        <f t="shared" si="79"/>
        <v>-1.7555228846674664E-2</v>
      </c>
    </row>
    <row r="2523" spans="2:7" x14ac:dyDescent="0.25">
      <c r="B2523" s="10">
        <v>41956</v>
      </c>
      <c r="C2523" s="2">
        <v>5.49</v>
      </c>
      <c r="D2523" s="5">
        <v>10140.4</v>
      </c>
      <c r="F2523" s="16">
        <f t="shared" si="78"/>
        <v>-3.6297640653356758E-3</v>
      </c>
      <c r="G2523" s="13">
        <f t="shared" si="79"/>
        <v>-1.6638279857835879E-3</v>
      </c>
    </row>
    <row r="2524" spans="2:7" x14ac:dyDescent="0.25">
      <c r="B2524" s="10">
        <v>41957</v>
      </c>
      <c r="C2524" s="2">
        <v>5.49</v>
      </c>
      <c r="D2524" s="5">
        <v>10148</v>
      </c>
      <c r="F2524" s="16">
        <f t="shared" si="78"/>
        <v>0</v>
      </c>
      <c r="G2524" s="13">
        <f t="shared" si="79"/>
        <v>7.4947733817210015E-4</v>
      </c>
    </row>
    <row r="2525" spans="2:7" x14ac:dyDescent="0.25">
      <c r="B2525" s="10">
        <v>41960</v>
      </c>
      <c r="C2525" s="2">
        <v>5.54</v>
      </c>
      <c r="D2525" s="5">
        <v>10309</v>
      </c>
      <c r="F2525" s="16">
        <f t="shared" si="78"/>
        <v>9.1074681238615344E-3</v>
      </c>
      <c r="G2525" s="13">
        <f t="shared" si="79"/>
        <v>1.5865195112337405E-2</v>
      </c>
    </row>
    <row r="2526" spans="2:7" x14ac:dyDescent="0.25">
      <c r="B2526" s="10">
        <v>41961</v>
      </c>
      <c r="C2526" s="2">
        <v>5.59</v>
      </c>
      <c r="D2526" s="5">
        <v>10432.9</v>
      </c>
      <c r="F2526" s="16">
        <f t="shared" si="78"/>
        <v>9.0252707581227123E-3</v>
      </c>
      <c r="G2526" s="13">
        <f t="shared" si="79"/>
        <v>1.2018624502861543E-2</v>
      </c>
    </row>
    <row r="2527" spans="2:7" x14ac:dyDescent="0.25">
      <c r="B2527" s="10">
        <v>41962</v>
      </c>
      <c r="C2527" s="2">
        <v>5.62</v>
      </c>
      <c r="D2527" s="5">
        <v>10376.799999999999</v>
      </c>
      <c r="F2527" s="16">
        <f t="shared" si="78"/>
        <v>5.3667262969588998E-3</v>
      </c>
      <c r="G2527" s="13">
        <f t="shared" si="79"/>
        <v>-5.3772201401336506E-3</v>
      </c>
    </row>
    <row r="2528" spans="2:7" x14ac:dyDescent="0.25">
      <c r="B2528" s="10">
        <v>41963</v>
      </c>
      <c r="C2528" s="2">
        <v>5.57</v>
      </c>
      <c r="D2528" s="5">
        <v>10209.200000000001</v>
      </c>
      <c r="F2528" s="16">
        <f t="shared" si="78"/>
        <v>-8.8967971530248789E-3</v>
      </c>
      <c r="G2528" s="13">
        <f t="shared" si="79"/>
        <v>-1.6151414694317957E-2</v>
      </c>
    </row>
    <row r="2529" spans="2:7" x14ac:dyDescent="0.25">
      <c r="B2529" s="10">
        <v>41964</v>
      </c>
      <c r="C2529" s="2">
        <v>5.75</v>
      </c>
      <c r="D2529" s="5">
        <v>10520.8</v>
      </c>
      <c r="F2529" s="16">
        <f t="shared" si="78"/>
        <v>3.2315978456014312E-2</v>
      </c>
      <c r="G2529" s="13">
        <f t="shared" si="79"/>
        <v>3.052149042040498E-2</v>
      </c>
    </row>
    <row r="2530" spans="2:7" x14ac:dyDescent="0.25">
      <c r="B2530" s="10">
        <v>41967</v>
      </c>
      <c r="C2530" s="2">
        <v>5.84</v>
      </c>
      <c r="D2530" s="5">
        <v>10642.5</v>
      </c>
      <c r="F2530" s="16">
        <f t="shared" si="78"/>
        <v>1.5652173913043455E-2</v>
      </c>
      <c r="G2530" s="13">
        <f t="shared" si="79"/>
        <v>1.156756140217481E-2</v>
      </c>
    </row>
    <row r="2531" spans="2:7" x14ac:dyDescent="0.25">
      <c r="B2531" s="10">
        <v>41968</v>
      </c>
      <c r="C2531" s="2">
        <v>5.87</v>
      </c>
      <c r="D2531" s="5">
        <v>10699.6</v>
      </c>
      <c r="F2531" s="16">
        <f t="shared" si="78"/>
        <v>5.1369863013699061E-3</v>
      </c>
      <c r="G2531" s="13">
        <f t="shared" si="79"/>
        <v>5.3652807141179575E-3</v>
      </c>
    </row>
    <row r="2532" spans="2:7" ht="15.75" thickBot="1" x14ac:dyDescent="0.3">
      <c r="B2532" s="11">
        <v>41969</v>
      </c>
      <c r="C2532" s="6">
        <v>5.86</v>
      </c>
      <c r="D2532" s="7">
        <v>10647</v>
      </c>
      <c r="F2532" s="17">
        <f t="shared" si="78"/>
        <v>-1.7035775127767949E-3</v>
      </c>
      <c r="G2532" s="14">
        <f t="shared" si="79"/>
        <v>-4.916071628845972E-3</v>
      </c>
    </row>
  </sheetData>
  <mergeCells count="6">
    <mergeCell ref="G4:G5"/>
    <mergeCell ref="C2:D3"/>
    <mergeCell ref="F2:G3"/>
    <mergeCell ref="D4:D5"/>
    <mergeCell ref="F4:F5"/>
    <mergeCell ref="C4:C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F467-374F-4ADC-B6FB-8137EAC4F6C1}">
  <dimension ref="A3:H94"/>
  <sheetViews>
    <sheetView workbookViewId="0">
      <selection activeCell="G10" sqref="G10"/>
    </sheetView>
  </sheetViews>
  <sheetFormatPr baseColWidth="10" defaultRowHeight="12.75" x14ac:dyDescent="0.2"/>
  <sheetData>
    <row r="3" spans="1:8" ht="15" x14ac:dyDescent="0.25">
      <c r="A3" s="1"/>
      <c r="B3" s="1" t="s">
        <v>4</v>
      </c>
      <c r="C3" s="18">
        <f>AVERAGE('Series-datos'!D6:D2532)</f>
        <v>10541.03419074</v>
      </c>
      <c r="D3" s="1"/>
      <c r="E3" s="1" t="s">
        <v>13</v>
      </c>
      <c r="F3" s="1"/>
      <c r="H3" s="1">
        <f>CORREL('Series-datos'!F7:F2532,'Series-datos'!G7:G2532)</f>
        <v>0.84185468167043154</v>
      </c>
    </row>
    <row r="4" spans="1:8" ht="15" x14ac:dyDescent="0.25">
      <c r="A4" s="1"/>
      <c r="B4" s="1" t="s">
        <v>5</v>
      </c>
      <c r="C4" s="1">
        <f>STDEV('Series-datos'!D6:D2532)</f>
        <v>2162.6052984259613</v>
      </c>
      <c r="D4" s="1"/>
      <c r="E4" s="1" t="s">
        <v>14</v>
      </c>
      <c r="F4" s="1"/>
      <c r="H4">
        <v>0.7087</v>
      </c>
    </row>
    <row r="5" spans="1:8" ht="15" x14ac:dyDescent="0.25">
      <c r="A5" s="1"/>
      <c r="B5" s="1" t="s">
        <v>6</v>
      </c>
      <c r="C5" s="19">
        <f>MAX('Series-datos'!G7:G2532)</f>
        <v>0.14434949867898864</v>
      </c>
      <c r="D5" s="1"/>
      <c r="E5" s="1"/>
      <c r="F5" s="1"/>
    </row>
    <row r="6" spans="1:8" ht="15" x14ac:dyDescent="0.25">
      <c r="A6" s="1"/>
      <c r="B6" s="1" t="s">
        <v>7</v>
      </c>
      <c r="C6" s="19">
        <f>MIN('Series-datos'!G7:G2532)</f>
        <v>-9.140756748023296E-2</v>
      </c>
      <c r="D6" s="1"/>
      <c r="E6" s="1"/>
      <c r="F6" s="1"/>
    </row>
    <row r="7" spans="1:8" ht="15" x14ac:dyDescent="0.25">
      <c r="A7" s="1"/>
      <c r="B7" s="1"/>
      <c r="C7" s="1"/>
      <c r="D7" s="1"/>
      <c r="E7" s="1"/>
      <c r="F7" s="1"/>
    </row>
    <row r="8" spans="1:8" ht="15" x14ac:dyDescent="0.25">
      <c r="A8" s="1"/>
      <c r="B8" s="1" t="s">
        <v>8</v>
      </c>
      <c r="C8" s="1"/>
      <c r="D8" s="1"/>
      <c r="E8" s="1"/>
      <c r="F8" s="1"/>
    </row>
    <row r="9" spans="1:8" ht="15" x14ac:dyDescent="0.25">
      <c r="A9" s="1"/>
      <c r="B9" s="1" t="s">
        <v>11</v>
      </c>
      <c r="C9" s="1" t="s">
        <v>10</v>
      </c>
      <c r="D9" s="1" t="s">
        <v>12</v>
      </c>
      <c r="E9" s="1" t="s">
        <v>9</v>
      </c>
      <c r="F9" s="1"/>
    </row>
    <row r="10" spans="1:8" ht="15" x14ac:dyDescent="0.25">
      <c r="A10" s="1">
        <v>1</v>
      </c>
      <c r="B10" s="19">
        <f t="shared" ref="B10:B41" si="0">($C$5-$C$6)*$A10/60+$C$6</f>
        <v>-8.747828304424593E-2</v>
      </c>
      <c r="C10" s="20">
        <f>(C6+B10/2)</f>
        <v>-0.13514670900235592</v>
      </c>
      <c r="D10" s="1">
        <f>COUNTIF('Series-datos'!G7:G2532, "&lt;="&amp;B10)</f>
        <v>1</v>
      </c>
      <c r="E10" s="1">
        <f>D10</f>
        <v>1</v>
      </c>
      <c r="F10" s="1"/>
    </row>
    <row r="11" spans="1:8" ht="15" x14ac:dyDescent="0.25">
      <c r="A11" s="1">
        <v>2</v>
      </c>
      <c r="B11" s="19">
        <f t="shared" si="0"/>
        <v>-8.3548998608258901E-2</v>
      </c>
      <c r="C11" s="20">
        <f t="shared" ref="C11:C42" si="1">(B11+B10)/2</f>
        <v>-8.5513640826252416E-2</v>
      </c>
      <c r="D11" s="21">
        <f>COUNTIF('Series-datos'!$G$7:$G$2532, "&lt;="&amp;B11)</f>
        <v>1</v>
      </c>
      <c r="E11" s="1">
        <f t="shared" ref="E11:E42" si="2">D11-D10</f>
        <v>0</v>
      </c>
      <c r="F11" s="1"/>
    </row>
    <row r="12" spans="1:8" ht="15" x14ac:dyDescent="0.25">
      <c r="A12" s="1">
        <v>3</v>
      </c>
      <c r="B12" s="19">
        <f t="shared" si="0"/>
        <v>-7.9619714172271885E-2</v>
      </c>
      <c r="C12" s="20">
        <f t="shared" si="1"/>
        <v>-8.15843563902654E-2</v>
      </c>
      <c r="D12" s="21">
        <f>COUNTIF('Series-datos'!$G$7:$G$2532, "&lt;="&amp;B12)</f>
        <v>2</v>
      </c>
      <c r="E12" s="1">
        <f t="shared" si="2"/>
        <v>1</v>
      </c>
      <c r="F12" s="1"/>
    </row>
    <row r="13" spans="1:8" ht="15" x14ac:dyDescent="0.25">
      <c r="A13" s="1">
        <v>4</v>
      </c>
      <c r="B13" s="19">
        <f t="shared" si="0"/>
        <v>-7.5690429736284856E-2</v>
      </c>
      <c r="C13" s="20">
        <f t="shared" si="1"/>
        <v>-7.7655071954278371E-2</v>
      </c>
      <c r="D13" s="21">
        <f>COUNTIF('Series-datos'!$G$7:$G$2532, "&lt;="&amp;B13)</f>
        <v>2</v>
      </c>
      <c r="E13" s="1">
        <f t="shared" si="2"/>
        <v>0</v>
      </c>
      <c r="F13" s="1"/>
    </row>
    <row r="14" spans="1:8" ht="15" x14ac:dyDescent="0.25">
      <c r="A14" s="1">
        <v>5</v>
      </c>
      <c r="B14" s="19">
        <f t="shared" si="0"/>
        <v>-7.1761145300297827E-2</v>
      </c>
      <c r="C14" s="20">
        <f t="shared" si="1"/>
        <v>-7.3725787518291341E-2</v>
      </c>
      <c r="D14" s="21">
        <f>COUNTIF('Series-datos'!$G$7:$G$2532, "&lt;="&amp;B14)</f>
        <v>3</v>
      </c>
      <c r="E14" s="1">
        <f t="shared" si="2"/>
        <v>1</v>
      </c>
      <c r="F14" s="1"/>
    </row>
    <row r="15" spans="1:8" ht="15" x14ac:dyDescent="0.25">
      <c r="A15" s="1">
        <v>6</v>
      </c>
      <c r="B15" s="19">
        <f t="shared" si="0"/>
        <v>-6.7831860864310797E-2</v>
      </c>
      <c r="C15" s="20">
        <f t="shared" si="1"/>
        <v>-6.9796503082304312E-2</v>
      </c>
      <c r="D15" s="21">
        <f>COUNTIF('Series-datos'!$G$7:$G$2532, "&lt;="&amp;B15)</f>
        <v>3</v>
      </c>
      <c r="E15" s="1">
        <f t="shared" si="2"/>
        <v>0</v>
      </c>
      <c r="F15" s="1"/>
    </row>
    <row r="16" spans="1:8" ht="15" x14ac:dyDescent="0.25">
      <c r="A16" s="1">
        <v>7</v>
      </c>
      <c r="B16" s="19">
        <f t="shared" si="0"/>
        <v>-6.3902576428323782E-2</v>
      </c>
      <c r="C16" s="20">
        <f t="shared" si="1"/>
        <v>-6.5867218646317283E-2</v>
      </c>
      <c r="D16" s="21">
        <f>COUNTIF('Series-datos'!$G$7:$G$2532, "&lt;="&amp;B16)</f>
        <v>4</v>
      </c>
      <c r="E16" s="1">
        <f t="shared" si="2"/>
        <v>1</v>
      </c>
      <c r="F16" s="1"/>
    </row>
    <row r="17" spans="1:6" ht="15" x14ac:dyDescent="0.25">
      <c r="A17" s="1">
        <v>8</v>
      </c>
      <c r="B17" s="19">
        <f t="shared" si="0"/>
        <v>-5.9973291992336746E-2</v>
      </c>
      <c r="C17" s="20">
        <f t="shared" si="1"/>
        <v>-6.1937934210330267E-2</v>
      </c>
      <c r="D17" s="21">
        <f>COUNTIF('Series-datos'!$G$7:$G$2532, "&lt;="&amp;B17)</f>
        <v>6</v>
      </c>
      <c r="E17" s="1">
        <f t="shared" si="2"/>
        <v>2</v>
      </c>
      <c r="F17" s="1"/>
    </row>
    <row r="18" spans="1:6" ht="15" x14ac:dyDescent="0.25">
      <c r="A18" s="1">
        <v>9</v>
      </c>
      <c r="B18" s="19">
        <f t="shared" si="0"/>
        <v>-5.6044007556349716E-2</v>
      </c>
      <c r="C18" s="20">
        <f t="shared" si="1"/>
        <v>-5.8008649774343231E-2</v>
      </c>
      <c r="D18" s="21">
        <f>COUNTIF('Series-datos'!$G$7:$G$2532, "&lt;="&amp;B18)</f>
        <v>8</v>
      </c>
      <c r="E18" s="1">
        <f t="shared" si="2"/>
        <v>2</v>
      </c>
      <c r="F18" s="1"/>
    </row>
    <row r="19" spans="1:6" ht="15" x14ac:dyDescent="0.25">
      <c r="A19" s="1">
        <v>10</v>
      </c>
      <c r="B19" s="19">
        <f t="shared" si="0"/>
        <v>-5.2114723120362694E-2</v>
      </c>
      <c r="C19" s="20">
        <f t="shared" si="1"/>
        <v>-5.4079365338356208E-2</v>
      </c>
      <c r="D19" s="21">
        <f>COUNTIF('Series-datos'!$G$7:$G$2532, "&lt;="&amp;B19)</f>
        <v>11</v>
      </c>
      <c r="E19" s="1">
        <f t="shared" si="2"/>
        <v>3</v>
      </c>
      <c r="F19" s="1"/>
    </row>
    <row r="20" spans="1:6" ht="15" x14ac:dyDescent="0.25">
      <c r="A20" s="1">
        <v>11</v>
      </c>
      <c r="B20" s="19">
        <f t="shared" si="0"/>
        <v>-4.8185438684375664E-2</v>
      </c>
      <c r="C20" s="20">
        <f t="shared" si="1"/>
        <v>-5.0150080902369179E-2</v>
      </c>
      <c r="D20" s="21">
        <f>COUNTIF('Series-datos'!$G$7:$G$2532, "&lt;="&amp;B20)</f>
        <v>16</v>
      </c>
      <c r="E20" s="1">
        <f t="shared" si="2"/>
        <v>5</v>
      </c>
      <c r="F20" s="1"/>
    </row>
    <row r="21" spans="1:6" ht="15" x14ac:dyDescent="0.25">
      <c r="A21" s="1">
        <v>12</v>
      </c>
      <c r="B21" s="19">
        <f t="shared" si="0"/>
        <v>-4.4256154248388642E-2</v>
      </c>
      <c r="C21" s="20">
        <f t="shared" si="1"/>
        <v>-4.622079646638215E-2</v>
      </c>
      <c r="D21" s="21">
        <f>COUNTIF('Series-datos'!$G$7:$G$2532, "&lt;="&amp;B21)</f>
        <v>25</v>
      </c>
      <c r="E21" s="1">
        <f t="shared" si="2"/>
        <v>9</v>
      </c>
      <c r="F21" s="1"/>
    </row>
    <row r="22" spans="1:6" ht="15" x14ac:dyDescent="0.25">
      <c r="A22" s="1">
        <v>13</v>
      </c>
      <c r="B22" s="19">
        <f t="shared" si="0"/>
        <v>-4.0326869812401619E-2</v>
      </c>
      <c r="C22" s="20">
        <f t="shared" si="1"/>
        <v>-4.2291512030395134E-2</v>
      </c>
      <c r="D22" s="21">
        <f>COUNTIF('Series-datos'!$G$7:$G$2532, "&lt;="&amp;B22)</f>
        <v>31</v>
      </c>
      <c r="E22" s="1">
        <f t="shared" si="2"/>
        <v>6</v>
      </c>
      <c r="F22" s="1"/>
    </row>
    <row r="23" spans="1:6" ht="15" x14ac:dyDescent="0.25">
      <c r="A23" s="1">
        <v>14</v>
      </c>
      <c r="B23" s="19">
        <f t="shared" si="0"/>
        <v>-3.639758537641459E-2</v>
      </c>
      <c r="C23" s="20">
        <f t="shared" si="1"/>
        <v>-3.8362227594408105E-2</v>
      </c>
      <c r="D23" s="21">
        <f>COUNTIF('Series-datos'!$G$7:$G$2532, "&lt;="&amp;B23)</f>
        <v>44</v>
      </c>
      <c r="E23" s="1">
        <f t="shared" si="2"/>
        <v>13</v>
      </c>
      <c r="F23" s="1"/>
    </row>
    <row r="24" spans="1:6" ht="15" x14ac:dyDescent="0.25">
      <c r="A24" s="1">
        <v>15</v>
      </c>
      <c r="B24" s="19">
        <f t="shared" si="0"/>
        <v>-3.2468300940427561E-2</v>
      </c>
      <c r="C24" s="20">
        <f t="shared" si="1"/>
        <v>-3.4432943158421075E-2</v>
      </c>
      <c r="D24" s="21">
        <f>COUNTIF('Series-datos'!$G$7:$G$2532, "&lt;="&amp;B24)</f>
        <v>59</v>
      </c>
      <c r="E24" s="1">
        <f t="shared" si="2"/>
        <v>15</v>
      </c>
      <c r="F24" s="1"/>
    </row>
    <row r="25" spans="1:6" ht="15" x14ac:dyDescent="0.25">
      <c r="A25" s="1">
        <v>16</v>
      </c>
      <c r="B25" s="19">
        <f t="shared" si="0"/>
        <v>-2.8539016504440531E-2</v>
      </c>
      <c r="C25" s="20">
        <f t="shared" si="1"/>
        <v>-3.0503658722434046E-2</v>
      </c>
      <c r="D25" s="21">
        <f>COUNTIF('Series-datos'!$G$7:$G$2532, "&lt;="&amp;B25)</f>
        <v>86</v>
      </c>
      <c r="E25" s="1">
        <f t="shared" si="2"/>
        <v>27</v>
      </c>
      <c r="F25" s="1"/>
    </row>
    <row r="26" spans="1:6" ht="15" x14ac:dyDescent="0.25">
      <c r="A26" s="1">
        <v>17</v>
      </c>
      <c r="B26" s="19">
        <f t="shared" si="0"/>
        <v>-2.4609732068453502E-2</v>
      </c>
      <c r="C26" s="20">
        <f t="shared" si="1"/>
        <v>-2.6574374286447017E-2</v>
      </c>
      <c r="D26" s="21">
        <f>COUNTIF('Series-datos'!$G$7:$G$2532, "&lt;="&amp;B26)</f>
        <v>122</v>
      </c>
      <c r="E26" s="1">
        <f t="shared" si="2"/>
        <v>36</v>
      </c>
      <c r="F26" s="1"/>
    </row>
    <row r="27" spans="1:6" ht="15" x14ac:dyDescent="0.25">
      <c r="A27" s="1">
        <v>18</v>
      </c>
      <c r="B27" s="19">
        <f t="shared" si="0"/>
        <v>-2.0680447632466473E-2</v>
      </c>
      <c r="C27" s="20">
        <f t="shared" si="1"/>
        <v>-2.2645089850459987E-2</v>
      </c>
      <c r="D27" s="21">
        <f>COUNTIF('Series-datos'!$G$7:$G$2532, "&lt;="&amp;B27)</f>
        <v>178</v>
      </c>
      <c r="E27" s="1">
        <f t="shared" si="2"/>
        <v>56</v>
      </c>
      <c r="F27" s="1"/>
    </row>
    <row r="28" spans="1:6" ht="15" x14ac:dyDescent="0.25">
      <c r="A28" s="1">
        <v>19</v>
      </c>
      <c r="B28" s="19">
        <f t="shared" si="0"/>
        <v>-1.6751163196479457E-2</v>
      </c>
      <c r="C28" s="20">
        <f t="shared" si="1"/>
        <v>-1.8715805414472965E-2</v>
      </c>
      <c r="D28" s="21">
        <f>COUNTIF('Series-datos'!$G$7:$G$2532, "&lt;="&amp;B28)</f>
        <v>247</v>
      </c>
      <c r="E28" s="1">
        <f t="shared" si="2"/>
        <v>69</v>
      </c>
      <c r="F28" s="1"/>
    </row>
    <row r="29" spans="1:6" ht="15" x14ac:dyDescent="0.25">
      <c r="A29" s="1">
        <v>20</v>
      </c>
      <c r="B29" s="19">
        <f t="shared" si="0"/>
        <v>-1.2821878760492428E-2</v>
      </c>
      <c r="C29" s="20">
        <f t="shared" si="1"/>
        <v>-1.4786520978485942E-2</v>
      </c>
      <c r="D29" s="21">
        <f>COUNTIF('Series-datos'!$G$7:$G$2532, "&lt;="&amp;B29)</f>
        <v>375</v>
      </c>
      <c r="E29" s="1">
        <f t="shared" si="2"/>
        <v>128</v>
      </c>
      <c r="F29" s="1"/>
    </row>
    <row r="30" spans="1:6" ht="15" x14ac:dyDescent="0.25">
      <c r="A30" s="1">
        <v>21</v>
      </c>
      <c r="B30" s="19">
        <f t="shared" si="0"/>
        <v>-8.8925943245053984E-3</v>
      </c>
      <c r="C30" s="20">
        <f t="shared" si="1"/>
        <v>-1.0857236542498913E-2</v>
      </c>
      <c r="D30" s="21">
        <f>COUNTIF('Series-datos'!$G$7:$G$2532, "&lt;="&amp;B30)</f>
        <v>525</v>
      </c>
      <c r="E30" s="1">
        <f t="shared" si="2"/>
        <v>150</v>
      </c>
      <c r="F30" s="1"/>
    </row>
    <row r="31" spans="1:6" ht="15" x14ac:dyDescent="0.25">
      <c r="A31" s="1">
        <v>22</v>
      </c>
      <c r="B31" s="19">
        <f t="shared" si="0"/>
        <v>-4.9633098885183691E-3</v>
      </c>
      <c r="C31" s="20">
        <f t="shared" si="1"/>
        <v>-6.9279521065118838E-3</v>
      </c>
      <c r="D31" s="21">
        <f>COUNTIF('Series-datos'!$G$7:$G$2532, "&lt;="&amp;B31)</f>
        <v>782</v>
      </c>
      <c r="E31" s="1">
        <f t="shared" si="2"/>
        <v>257</v>
      </c>
      <c r="F31" s="1"/>
    </row>
    <row r="32" spans="1:6" ht="15" x14ac:dyDescent="0.25">
      <c r="A32" s="1">
        <v>23</v>
      </c>
      <c r="B32" s="19">
        <f t="shared" si="0"/>
        <v>-1.0340254525313397E-3</v>
      </c>
      <c r="C32" s="20">
        <f t="shared" si="1"/>
        <v>-2.9986676705248544E-3</v>
      </c>
      <c r="D32" s="21">
        <f>COUNTIF('Series-datos'!$G$7:$G$2532, "&lt;="&amp;B32)</f>
        <v>1108</v>
      </c>
      <c r="E32" s="1">
        <f t="shared" si="2"/>
        <v>326</v>
      </c>
      <c r="F32" s="1"/>
    </row>
    <row r="33" spans="1:6" ht="15" x14ac:dyDescent="0.25">
      <c r="A33" s="1">
        <v>24</v>
      </c>
      <c r="B33" s="19">
        <f t="shared" si="0"/>
        <v>2.8952589834556758E-3</v>
      </c>
      <c r="C33" s="20">
        <f t="shared" si="1"/>
        <v>9.3061676546216804E-4</v>
      </c>
      <c r="D33" s="21">
        <f>COUNTIF('Series-datos'!$G$7:$G$2532, "&lt;="&amp;B33)</f>
        <v>1490</v>
      </c>
      <c r="E33" s="1">
        <f t="shared" si="2"/>
        <v>382</v>
      </c>
      <c r="F33" s="1"/>
    </row>
    <row r="34" spans="1:6" ht="15" x14ac:dyDescent="0.25">
      <c r="A34" s="1">
        <v>25</v>
      </c>
      <c r="B34" s="19">
        <f t="shared" si="0"/>
        <v>6.8245434194427051E-3</v>
      </c>
      <c r="C34" s="20">
        <f t="shared" si="1"/>
        <v>4.8599012014491905E-3</v>
      </c>
      <c r="D34" s="21">
        <f>COUNTIF('Series-datos'!$G$7:$G$2532, "&lt;="&amp;B34)</f>
        <v>1849</v>
      </c>
      <c r="E34" s="1">
        <f t="shared" si="2"/>
        <v>359</v>
      </c>
      <c r="F34" s="1"/>
    </row>
    <row r="35" spans="1:6" ht="15" x14ac:dyDescent="0.25">
      <c r="A35" s="1">
        <v>26</v>
      </c>
      <c r="B35" s="19">
        <f t="shared" si="0"/>
        <v>1.0753827855429721E-2</v>
      </c>
      <c r="C35" s="20">
        <f t="shared" si="1"/>
        <v>8.7891856374362129E-3</v>
      </c>
      <c r="D35" s="21">
        <f>COUNTIF('Series-datos'!$G$7:$G$2532, "&lt;="&amp;B35)</f>
        <v>2080</v>
      </c>
      <c r="E35" s="1">
        <f t="shared" si="2"/>
        <v>231</v>
      </c>
      <c r="F35" s="1"/>
    </row>
    <row r="36" spans="1:6" ht="15" x14ac:dyDescent="0.25">
      <c r="A36" s="1">
        <v>27</v>
      </c>
      <c r="B36" s="19">
        <f t="shared" si="0"/>
        <v>1.468311229141675E-2</v>
      </c>
      <c r="C36" s="20">
        <f t="shared" si="1"/>
        <v>1.2718470073423235E-2</v>
      </c>
      <c r="D36" s="21">
        <f>COUNTIF('Series-datos'!$G$7:$G$2532, "&lt;="&amp;B36)</f>
        <v>2218</v>
      </c>
      <c r="E36" s="1">
        <f t="shared" si="2"/>
        <v>138</v>
      </c>
      <c r="F36" s="1"/>
    </row>
    <row r="37" spans="1:6" ht="15" x14ac:dyDescent="0.25">
      <c r="A37" s="1">
        <v>28</v>
      </c>
      <c r="B37" s="19">
        <f t="shared" si="0"/>
        <v>1.8612396727403779E-2</v>
      </c>
      <c r="C37" s="20">
        <f t="shared" si="1"/>
        <v>1.6647754509410265E-2</v>
      </c>
      <c r="D37" s="21">
        <f>COUNTIF('Series-datos'!$G$7:$G$2532, "&lt;="&amp;B37)</f>
        <v>2321</v>
      </c>
      <c r="E37" s="1">
        <f t="shared" si="2"/>
        <v>103</v>
      </c>
      <c r="F37" s="1"/>
    </row>
    <row r="38" spans="1:6" ht="15" x14ac:dyDescent="0.25">
      <c r="A38" s="1">
        <v>29</v>
      </c>
      <c r="B38" s="19">
        <f t="shared" si="0"/>
        <v>2.2541681163390809E-2</v>
      </c>
      <c r="C38" s="20">
        <f t="shared" si="1"/>
        <v>2.0577038945397294E-2</v>
      </c>
      <c r="D38" s="21">
        <f>COUNTIF('Series-datos'!$G$7:$G$2532, "&lt;="&amp;B38)</f>
        <v>2397</v>
      </c>
      <c r="E38" s="1">
        <f t="shared" si="2"/>
        <v>76</v>
      </c>
      <c r="F38" s="1"/>
    </row>
    <row r="39" spans="1:6" ht="15" x14ac:dyDescent="0.25">
      <c r="A39" s="1">
        <v>30</v>
      </c>
      <c r="B39" s="19">
        <f t="shared" si="0"/>
        <v>2.6470965599377838E-2</v>
      </c>
      <c r="C39" s="20">
        <f t="shared" si="1"/>
        <v>2.4506323381384323E-2</v>
      </c>
      <c r="D39" s="21">
        <f>COUNTIF('Series-datos'!$G$7:$G$2532, "&lt;="&amp;B39)</f>
        <v>2434</v>
      </c>
      <c r="E39" s="1">
        <f t="shared" si="2"/>
        <v>37</v>
      </c>
      <c r="F39" s="1"/>
    </row>
    <row r="40" spans="1:6" ht="15" x14ac:dyDescent="0.25">
      <c r="A40" s="1">
        <v>31</v>
      </c>
      <c r="B40" s="19">
        <f t="shared" si="0"/>
        <v>3.0400250035364867E-2</v>
      </c>
      <c r="C40" s="20">
        <f t="shared" si="1"/>
        <v>2.8435607817371353E-2</v>
      </c>
      <c r="D40" s="21">
        <f>COUNTIF('Series-datos'!$G$7:$G$2532, "&lt;="&amp;B40)</f>
        <v>2465</v>
      </c>
      <c r="E40" s="1">
        <f t="shared" si="2"/>
        <v>31</v>
      </c>
      <c r="F40" s="1"/>
    </row>
    <row r="41" spans="1:6" ht="15" x14ac:dyDescent="0.25">
      <c r="A41" s="1">
        <v>32</v>
      </c>
      <c r="B41" s="19">
        <f t="shared" si="0"/>
        <v>3.4329534471351897E-2</v>
      </c>
      <c r="C41" s="20">
        <f t="shared" si="1"/>
        <v>3.2364892253358382E-2</v>
      </c>
      <c r="D41" s="21">
        <f>COUNTIF('Series-datos'!$G$7:$G$2532, "&lt;="&amp;B41)</f>
        <v>2486</v>
      </c>
      <c r="E41" s="1">
        <f t="shared" si="2"/>
        <v>21</v>
      </c>
      <c r="F41" s="1"/>
    </row>
    <row r="42" spans="1:6" ht="15" x14ac:dyDescent="0.25">
      <c r="A42" s="1">
        <v>33</v>
      </c>
      <c r="B42" s="19">
        <f t="shared" ref="B42:B69" si="3">($C$5-$C$6)*$A42/60+$C$6</f>
        <v>3.8258818907338926E-2</v>
      </c>
      <c r="C42" s="20">
        <f t="shared" si="1"/>
        <v>3.6294176689345412E-2</v>
      </c>
      <c r="D42" s="21">
        <f>COUNTIF('Series-datos'!$G$7:$G$2532, "&lt;="&amp;B42)</f>
        <v>2498</v>
      </c>
      <c r="E42" s="1">
        <f t="shared" si="2"/>
        <v>12</v>
      </c>
      <c r="F42" s="1"/>
    </row>
    <row r="43" spans="1:6" ht="15" x14ac:dyDescent="0.25">
      <c r="A43" s="1">
        <v>34</v>
      </c>
      <c r="B43" s="19">
        <f t="shared" si="3"/>
        <v>4.2188103343325956E-2</v>
      </c>
      <c r="C43" s="20">
        <f t="shared" ref="C43:C74" si="4">(B43+B42)/2</f>
        <v>4.0223461125332441E-2</v>
      </c>
      <c r="D43" s="21">
        <f>COUNTIF('Series-datos'!$G$7:$G$2532, "&lt;="&amp;B43)</f>
        <v>2506</v>
      </c>
      <c r="E43" s="1">
        <f t="shared" ref="E43:E74" si="5">D43-D42</f>
        <v>8</v>
      </c>
      <c r="F43" s="1"/>
    </row>
    <row r="44" spans="1:6" ht="15" x14ac:dyDescent="0.25">
      <c r="A44" s="1">
        <v>35</v>
      </c>
      <c r="B44" s="19">
        <f t="shared" si="3"/>
        <v>4.6117387779312985E-2</v>
      </c>
      <c r="C44" s="20">
        <f t="shared" si="4"/>
        <v>4.415274556131947E-2</v>
      </c>
      <c r="D44" s="21">
        <f>COUNTIF('Series-datos'!$G$7:$G$2532, "&lt;="&amp;B44)</f>
        <v>2509</v>
      </c>
      <c r="E44" s="1">
        <f t="shared" si="5"/>
        <v>3</v>
      </c>
      <c r="F44" s="1"/>
    </row>
    <row r="45" spans="1:6" ht="15" x14ac:dyDescent="0.25">
      <c r="A45" s="1">
        <v>36</v>
      </c>
      <c r="B45" s="19">
        <f t="shared" si="3"/>
        <v>5.0046672215300014E-2</v>
      </c>
      <c r="C45" s="20">
        <f t="shared" si="4"/>
        <v>4.80820299973065E-2</v>
      </c>
      <c r="D45" s="21">
        <f>COUNTIF('Series-datos'!$G$7:$G$2532, "&lt;="&amp;B45)</f>
        <v>2514</v>
      </c>
      <c r="E45" s="1">
        <f t="shared" si="5"/>
        <v>5</v>
      </c>
      <c r="F45" s="1"/>
    </row>
    <row r="46" spans="1:6" ht="15" x14ac:dyDescent="0.25">
      <c r="A46" s="1">
        <v>37</v>
      </c>
      <c r="B46" s="19">
        <f t="shared" si="3"/>
        <v>5.3975956651287016E-2</v>
      </c>
      <c r="C46" s="20">
        <f t="shared" si="4"/>
        <v>5.2011314433293515E-2</v>
      </c>
      <c r="D46" s="21">
        <f>COUNTIF('Series-datos'!$G$7:$G$2532, "&lt;="&amp;B46)</f>
        <v>2515</v>
      </c>
      <c r="E46" s="1">
        <f t="shared" si="5"/>
        <v>1</v>
      </c>
      <c r="F46" s="1"/>
    </row>
    <row r="47" spans="1:6" ht="15" x14ac:dyDescent="0.25">
      <c r="A47" s="1">
        <v>38</v>
      </c>
      <c r="B47" s="19">
        <f t="shared" si="3"/>
        <v>5.7905241087274045E-2</v>
      </c>
      <c r="C47" s="20">
        <f t="shared" si="4"/>
        <v>5.5940598869280531E-2</v>
      </c>
      <c r="D47" s="21">
        <f>COUNTIF('Series-datos'!$G$7:$G$2532, "&lt;="&amp;B47)</f>
        <v>2517</v>
      </c>
      <c r="E47" s="1">
        <f t="shared" si="5"/>
        <v>2</v>
      </c>
      <c r="F47" s="1"/>
    </row>
    <row r="48" spans="1:6" ht="15" x14ac:dyDescent="0.25">
      <c r="A48" s="1">
        <v>39</v>
      </c>
      <c r="B48" s="19">
        <f t="shared" si="3"/>
        <v>6.1834525523261075E-2</v>
      </c>
      <c r="C48" s="20">
        <f t="shared" si="4"/>
        <v>5.986988330526756E-2</v>
      </c>
      <c r="D48" s="21">
        <f>COUNTIF('Series-datos'!$G$7:$G$2532, "&lt;="&amp;B48)</f>
        <v>2519</v>
      </c>
      <c r="E48" s="1">
        <f t="shared" si="5"/>
        <v>2</v>
      </c>
      <c r="F48" s="1"/>
    </row>
    <row r="49" spans="1:6" ht="15" x14ac:dyDescent="0.25">
      <c r="A49" s="1">
        <v>40</v>
      </c>
      <c r="B49" s="19">
        <f t="shared" si="3"/>
        <v>6.5763809959248104E-2</v>
      </c>
      <c r="C49" s="20">
        <f t="shared" si="4"/>
        <v>6.3799167741254589E-2</v>
      </c>
      <c r="D49" s="21">
        <f>COUNTIF('Series-datos'!$G$7:$G$2532, "&lt;="&amp;B49)</f>
        <v>2520</v>
      </c>
      <c r="E49" s="1">
        <f t="shared" si="5"/>
        <v>1</v>
      </c>
      <c r="F49" s="1"/>
    </row>
    <row r="50" spans="1:6" ht="15" x14ac:dyDescent="0.25">
      <c r="A50" s="1">
        <v>41</v>
      </c>
      <c r="B50" s="19">
        <f t="shared" si="3"/>
        <v>6.9693094395235133E-2</v>
      </c>
      <c r="C50" s="20">
        <f t="shared" si="4"/>
        <v>6.7728452177241619E-2</v>
      </c>
      <c r="D50" s="21">
        <f>COUNTIF('Series-datos'!$G$7:$G$2532, "&lt;="&amp;B50)</f>
        <v>2521</v>
      </c>
      <c r="E50" s="1">
        <f t="shared" si="5"/>
        <v>1</v>
      </c>
      <c r="F50" s="1"/>
    </row>
    <row r="51" spans="1:6" ht="15" x14ac:dyDescent="0.25">
      <c r="A51" s="1">
        <v>42</v>
      </c>
      <c r="B51" s="19">
        <f t="shared" si="3"/>
        <v>7.3622378831222163E-2</v>
      </c>
      <c r="C51" s="20">
        <f t="shared" si="4"/>
        <v>7.1657736613228648E-2</v>
      </c>
      <c r="D51" s="21">
        <f>COUNTIF('Series-datos'!$G$7:$G$2532, "&lt;="&amp;B51)</f>
        <v>2521</v>
      </c>
      <c r="E51" s="1">
        <f t="shared" si="5"/>
        <v>0</v>
      </c>
      <c r="F51" s="1"/>
    </row>
    <row r="52" spans="1:6" ht="15" x14ac:dyDescent="0.25">
      <c r="A52" s="1">
        <v>43</v>
      </c>
      <c r="B52" s="19">
        <f t="shared" si="3"/>
        <v>7.7551663267209192E-2</v>
      </c>
      <c r="C52" s="20">
        <f t="shared" si="4"/>
        <v>7.5587021049215677E-2</v>
      </c>
      <c r="D52" s="21">
        <f>COUNTIF('Series-datos'!$G$7:$G$2532, "&lt;="&amp;B52)</f>
        <v>2521</v>
      </c>
      <c r="E52" s="1">
        <f t="shared" si="5"/>
        <v>0</v>
      </c>
      <c r="F52" s="1"/>
    </row>
    <row r="53" spans="1:6" ht="15" x14ac:dyDescent="0.25">
      <c r="A53" s="1">
        <v>44</v>
      </c>
      <c r="B53" s="19">
        <f t="shared" si="3"/>
        <v>8.1480947703196221E-2</v>
      </c>
      <c r="C53" s="20">
        <f t="shared" si="4"/>
        <v>7.9516305485202707E-2</v>
      </c>
      <c r="D53" s="21">
        <f>COUNTIF('Series-datos'!$G$7:$G$2532, "&lt;="&amp;B53)</f>
        <v>2522</v>
      </c>
      <c r="E53" s="1">
        <f t="shared" si="5"/>
        <v>1</v>
      </c>
      <c r="F53" s="1"/>
    </row>
    <row r="54" spans="1:6" ht="15" x14ac:dyDescent="0.25">
      <c r="A54" s="1">
        <v>45</v>
      </c>
      <c r="B54" s="19">
        <f t="shared" si="3"/>
        <v>8.5410232139183251E-2</v>
      </c>
      <c r="C54" s="20">
        <f t="shared" si="4"/>
        <v>8.3445589921189736E-2</v>
      </c>
      <c r="D54" s="21">
        <f>COUNTIF('Series-datos'!$G$7:$G$2532, "&lt;="&amp;B54)</f>
        <v>2522</v>
      </c>
      <c r="E54" s="1">
        <f t="shared" si="5"/>
        <v>0</v>
      </c>
      <c r="F54" s="1"/>
    </row>
    <row r="55" spans="1:6" ht="15" x14ac:dyDescent="0.25">
      <c r="A55" s="1">
        <v>46</v>
      </c>
      <c r="B55" s="19">
        <f t="shared" si="3"/>
        <v>8.933951657517028E-2</v>
      </c>
      <c r="C55" s="20">
        <f t="shared" si="4"/>
        <v>8.7374874357176766E-2</v>
      </c>
      <c r="D55" s="21">
        <f>COUNTIF('Series-datos'!$G$7:$G$2532, "&lt;="&amp;B55)</f>
        <v>2523</v>
      </c>
      <c r="E55" s="1">
        <f t="shared" si="5"/>
        <v>1</v>
      </c>
      <c r="F55" s="1"/>
    </row>
    <row r="56" spans="1:6" ht="15" x14ac:dyDescent="0.25">
      <c r="A56" s="1">
        <v>47</v>
      </c>
      <c r="B56" s="19">
        <f t="shared" si="3"/>
        <v>9.326880101115731E-2</v>
      </c>
      <c r="C56" s="20">
        <f t="shared" si="4"/>
        <v>9.1304158793163795E-2</v>
      </c>
      <c r="D56" s="21">
        <f>COUNTIF('Series-datos'!$G$7:$G$2532, "&lt;="&amp;B56)</f>
        <v>2523</v>
      </c>
      <c r="E56" s="1">
        <f t="shared" si="5"/>
        <v>0</v>
      </c>
      <c r="F56" s="1"/>
    </row>
    <row r="57" spans="1:6" ht="15" x14ac:dyDescent="0.25">
      <c r="A57" s="1">
        <v>48</v>
      </c>
      <c r="B57" s="19">
        <f t="shared" si="3"/>
        <v>9.7198085447144311E-2</v>
      </c>
      <c r="C57" s="20">
        <f t="shared" si="4"/>
        <v>9.523344322915081E-2</v>
      </c>
      <c r="D57" s="21">
        <f>COUNTIF('Series-datos'!$G$7:$G$2532, "&lt;="&amp;B57)</f>
        <v>2524</v>
      </c>
      <c r="E57" s="1">
        <f t="shared" si="5"/>
        <v>1</v>
      </c>
      <c r="F57" s="1"/>
    </row>
    <row r="58" spans="1:6" ht="15" x14ac:dyDescent="0.25">
      <c r="A58" s="1">
        <v>49</v>
      </c>
      <c r="B58" s="19">
        <f t="shared" si="3"/>
        <v>0.10112736988313134</v>
      </c>
      <c r="C58" s="20">
        <f t="shared" si="4"/>
        <v>9.9162727665137826E-2</v>
      </c>
      <c r="D58" s="21">
        <f>COUNTIF('Series-datos'!$G$7:$G$2532, "&lt;="&amp;B58)</f>
        <v>2524</v>
      </c>
      <c r="E58" s="1">
        <f t="shared" si="5"/>
        <v>0</v>
      </c>
      <c r="F58" s="1"/>
    </row>
    <row r="59" spans="1:6" ht="15" x14ac:dyDescent="0.25">
      <c r="A59" s="1">
        <v>50</v>
      </c>
      <c r="B59" s="19">
        <f t="shared" si="3"/>
        <v>0.10505665431911837</v>
      </c>
      <c r="C59" s="20">
        <f t="shared" si="4"/>
        <v>0.10309201210112486</v>
      </c>
      <c r="D59" s="21">
        <f>COUNTIF('Series-datos'!$G$7:$G$2532, "&lt;="&amp;B59)</f>
        <v>2524</v>
      </c>
      <c r="E59" s="1">
        <f t="shared" si="5"/>
        <v>0</v>
      </c>
      <c r="F59" s="1"/>
    </row>
    <row r="60" spans="1:6" ht="15" x14ac:dyDescent="0.25">
      <c r="A60" s="1">
        <v>51</v>
      </c>
      <c r="B60" s="19">
        <f t="shared" si="3"/>
        <v>0.10898593875510537</v>
      </c>
      <c r="C60" s="20">
        <f t="shared" si="4"/>
        <v>0.10702129653711187</v>
      </c>
      <c r="D60" s="21">
        <f>COUNTIF('Series-datos'!$G$7:$G$2532, "&lt;="&amp;B60)</f>
        <v>2525</v>
      </c>
      <c r="E60" s="1">
        <f t="shared" si="5"/>
        <v>1</v>
      </c>
      <c r="F60" s="1"/>
    </row>
    <row r="61" spans="1:6" ht="15" x14ac:dyDescent="0.25">
      <c r="A61" s="1">
        <v>52</v>
      </c>
      <c r="B61" s="19">
        <f t="shared" si="3"/>
        <v>0.1129152231910924</v>
      </c>
      <c r="C61" s="20">
        <f t="shared" si="4"/>
        <v>0.11095058097309889</v>
      </c>
      <c r="D61" s="21">
        <f>COUNTIF('Series-datos'!$G$7:$G$2532, "&lt;="&amp;B61)</f>
        <v>2525</v>
      </c>
      <c r="E61" s="1">
        <f t="shared" si="5"/>
        <v>0</v>
      </c>
      <c r="F61" s="1"/>
    </row>
    <row r="62" spans="1:6" ht="15" x14ac:dyDescent="0.25">
      <c r="A62" s="1">
        <v>53</v>
      </c>
      <c r="B62" s="19">
        <f t="shared" si="3"/>
        <v>0.11684450762707943</v>
      </c>
      <c r="C62" s="20">
        <f t="shared" si="4"/>
        <v>0.11487986540908592</v>
      </c>
      <c r="D62" s="21">
        <f>COUNTIF('Series-datos'!$G$7:$G$2532, "&lt;="&amp;B62)</f>
        <v>2525</v>
      </c>
      <c r="E62" s="1">
        <f t="shared" si="5"/>
        <v>0</v>
      </c>
      <c r="F62" s="1"/>
    </row>
    <row r="63" spans="1:6" ht="15" x14ac:dyDescent="0.25">
      <c r="A63" s="1">
        <v>54</v>
      </c>
      <c r="B63" s="19">
        <f t="shared" si="3"/>
        <v>0.12077379206306646</v>
      </c>
      <c r="C63" s="20">
        <f t="shared" si="4"/>
        <v>0.11880914984507294</v>
      </c>
      <c r="D63" s="21">
        <f>COUNTIF('Series-datos'!$G$7:$G$2532, "&lt;="&amp;B63)</f>
        <v>2525</v>
      </c>
      <c r="E63" s="1">
        <f t="shared" si="5"/>
        <v>0</v>
      </c>
      <c r="F63" s="1"/>
    </row>
    <row r="64" spans="1:6" ht="15" x14ac:dyDescent="0.25">
      <c r="A64" s="1">
        <v>55</v>
      </c>
      <c r="B64" s="19">
        <f t="shared" si="3"/>
        <v>0.12470307649905349</v>
      </c>
      <c r="C64" s="20">
        <f t="shared" si="4"/>
        <v>0.12273843428105997</v>
      </c>
      <c r="D64" s="21">
        <f>COUNTIF('Series-datos'!$G$7:$G$2532, "&lt;="&amp;B64)</f>
        <v>2525</v>
      </c>
      <c r="E64" s="1">
        <f t="shared" si="5"/>
        <v>0</v>
      </c>
      <c r="F64" s="1"/>
    </row>
    <row r="65" spans="1:6" ht="15" x14ac:dyDescent="0.25">
      <c r="A65" s="1">
        <v>56</v>
      </c>
      <c r="B65" s="19">
        <f t="shared" si="3"/>
        <v>0.12863236093504052</v>
      </c>
      <c r="C65" s="20">
        <f t="shared" si="4"/>
        <v>0.12666771871704702</v>
      </c>
      <c r="D65" s="21">
        <f>COUNTIF('Series-datos'!$G$7:$G$2532, "&lt;="&amp;B65)</f>
        <v>2525</v>
      </c>
      <c r="E65" s="1">
        <f t="shared" si="5"/>
        <v>0</v>
      </c>
      <c r="F65" s="1"/>
    </row>
    <row r="66" spans="1:6" ht="15" x14ac:dyDescent="0.25">
      <c r="A66" s="1">
        <v>57</v>
      </c>
      <c r="B66" s="19">
        <f t="shared" si="3"/>
        <v>0.13256164537102755</v>
      </c>
      <c r="C66" s="20">
        <f t="shared" si="4"/>
        <v>0.13059700315303402</v>
      </c>
      <c r="D66" s="21">
        <f>COUNTIF('Series-datos'!$G$7:$G$2532, "&lt;="&amp;B66)</f>
        <v>2525</v>
      </c>
      <c r="E66" s="1">
        <f t="shared" si="5"/>
        <v>0</v>
      </c>
      <c r="F66" s="1"/>
    </row>
    <row r="67" spans="1:6" ht="15" x14ac:dyDescent="0.25">
      <c r="A67" s="1">
        <v>58</v>
      </c>
      <c r="B67" s="19">
        <f t="shared" si="3"/>
        <v>0.13649092980701458</v>
      </c>
      <c r="C67" s="20">
        <f t="shared" si="4"/>
        <v>0.13452628758902108</v>
      </c>
      <c r="D67" s="21">
        <f>COUNTIF('Series-datos'!$G$7:$G$2532, "&lt;="&amp;B67)</f>
        <v>2525</v>
      </c>
      <c r="E67" s="1">
        <f t="shared" si="5"/>
        <v>0</v>
      </c>
      <c r="F67" s="1"/>
    </row>
    <row r="68" spans="1:6" ht="15" x14ac:dyDescent="0.25">
      <c r="A68" s="1">
        <v>59</v>
      </c>
      <c r="B68" s="19">
        <f t="shared" si="3"/>
        <v>0.14042021424300161</v>
      </c>
      <c r="C68" s="20">
        <f t="shared" si="4"/>
        <v>0.13845557202500808</v>
      </c>
      <c r="D68" s="21">
        <f>COUNTIF('Series-datos'!$G$7:$G$2532, "&lt;="&amp;B68)</f>
        <v>2525</v>
      </c>
      <c r="E68" s="1">
        <f t="shared" si="5"/>
        <v>0</v>
      </c>
      <c r="F68" s="1"/>
    </row>
    <row r="69" spans="1:6" ht="15" x14ac:dyDescent="0.25">
      <c r="A69" s="1">
        <v>60</v>
      </c>
      <c r="B69" s="19">
        <f t="shared" si="3"/>
        <v>0.14434949867898864</v>
      </c>
      <c r="C69" s="20">
        <f t="shared" si="4"/>
        <v>0.14238485646099514</v>
      </c>
      <c r="D69" s="21">
        <f>COUNTIF('Series-datos'!$G$7:$G$2532, "&lt;="&amp;B69)</f>
        <v>2526</v>
      </c>
      <c r="E69" s="1">
        <f t="shared" si="5"/>
        <v>1</v>
      </c>
      <c r="F69" s="1"/>
    </row>
    <row r="70" spans="1:6" ht="15" x14ac:dyDescent="0.25">
      <c r="A70" s="1"/>
      <c r="B70" s="1"/>
      <c r="C70" s="1"/>
      <c r="D70" s="1"/>
      <c r="E70" s="1"/>
      <c r="F70" s="1"/>
    </row>
    <row r="71" spans="1:6" ht="15" x14ac:dyDescent="0.25">
      <c r="A71" s="1"/>
      <c r="B71" s="1"/>
      <c r="C71" s="1"/>
      <c r="D71" s="1"/>
      <c r="E71" s="1"/>
      <c r="F71" s="1"/>
    </row>
    <row r="72" spans="1:6" ht="15" x14ac:dyDescent="0.25">
      <c r="A72" s="1"/>
      <c r="B72" s="1"/>
      <c r="C72" s="1"/>
      <c r="D72" s="1"/>
      <c r="E72" s="1"/>
      <c r="F72" s="1"/>
    </row>
    <row r="73" spans="1:6" ht="15" x14ac:dyDescent="0.25">
      <c r="A73" s="1"/>
      <c r="B73" s="1"/>
      <c r="C73" s="1"/>
      <c r="D73" s="1"/>
      <c r="E73" s="1"/>
      <c r="F73" s="1"/>
    </row>
    <row r="74" spans="1:6" ht="15" x14ac:dyDescent="0.25">
      <c r="A74" s="1"/>
      <c r="B74" s="1"/>
      <c r="C74" s="1"/>
      <c r="D74" s="1"/>
      <c r="E74" s="1"/>
      <c r="F74" s="1"/>
    </row>
    <row r="75" spans="1:6" ht="15" x14ac:dyDescent="0.25">
      <c r="A75" s="1"/>
      <c r="B75" s="1"/>
      <c r="C75" s="1"/>
      <c r="D75" s="1"/>
      <c r="E75" s="1"/>
      <c r="F75" s="1"/>
    </row>
    <row r="76" spans="1:6" ht="15" x14ac:dyDescent="0.25">
      <c r="A76" s="1"/>
      <c r="B76" s="1"/>
      <c r="C76" s="1"/>
      <c r="D76" s="1"/>
      <c r="E76" s="1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DA0A-111E-4470-8EE7-B1C2F624080A}">
  <dimension ref="B2:G24"/>
  <sheetViews>
    <sheetView workbookViewId="0">
      <selection activeCell="C18" sqref="C18"/>
    </sheetView>
  </sheetViews>
  <sheetFormatPr baseColWidth="10" defaultRowHeight="12.75" x14ac:dyDescent="0.2"/>
  <cols>
    <col min="2" max="2" width="28.5703125" customWidth="1"/>
  </cols>
  <sheetData>
    <row r="2" spans="2:7" x14ac:dyDescent="0.2">
      <c r="F2" t="s">
        <v>21</v>
      </c>
    </row>
    <row r="3" spans="2:7" ht="13.5" thickBot="1" x14ac:dyDescent="0.25"/>
    <row r="4" spans="2:7" x14ac:dyDescent="0.2">
      <c r="B4" s="33"/>
      <c r="C4" s="23" t="s">
        <v>17</v>
      </c>
      <c r="D4" s="23"/>
      <c r="E4" s="30"/>
      <c r="F4" s="23" t="s">
        <v>1</v>
      </c>
      <c r="G4" s="24"/>
    </row>
    <row r="5" spans="2:7" x14ac:dyDescent="0.2">
      <c r="B5" s="34" t="s">
        <v>16</v>
      </c>
      <c r="C5" s="25">
        <f>COUNT('Series-datos'!F7:F2532)</f>
        <v>2526</v>
      </c>
      <c r="D5" s="25"/>
      <c r="E5" s="31"/>
      <c r="F5" s="25">
        <f>COUNT('Series-datos'!G7:G2532)</f>
        <v>2526</v>
      </c>
      <c r="G5" s="26"/>
    </row>
    <row r="6" spans="2:7" x14ac:dyDescent="0.2">
      <c r="B6" s="34" t="s">
        <v>5</v>
      </c>
      <c r="C6" s="25">
        <f>STDEV('Series-datos'!F7:F2532)</f>
        <v>1.9205194703892575E-2</v>
      </c>
      <c r="D6" s="25"/>
      <c r="E6" s="31"/>
      <c r="F6" s="25">
        <f>STDEV('Series-datos'!G7:G2532)</f>
        <v>1.5336871803418009E-2</v>
      </c>
      <c r="G6" s="26"/>
    </row>
    <row r="7" spans="2:7" x14ac:dyDescent="0.2">
      <c r="B7" s="34" t="s">
        <v>18</v>
      </c>
      <c r="C7" s="27">
        <v>0.05</v>
      </c>
      <c r="D7" s="25"/>
      <c r="E7" s="31"/>
      <c r="F7" s="27">
        <v>0.01</v>
      </c>
      <c r="G7" s="26"/>
    </row>
    <row r="8" spans="2:7" x14ac:dyDescent="0.2">
      <c r="B8" s="34" t="s">
        <v>19</v>
      </c>
      <c r="C8" s="47">
        <f>_xlfn.CONFIDENCE.NORM(C7,C6,C5)</f>
        <v>7.4894535628861622E-4</v>
      </c>
      <c r="D8" s="25"/>
      <c r="E8" s="31"/>
      <c r="F8" s="47">
        <f>_xlfn.CONFIDENCE.NORM(F7,F6,F5)</f>
        <v>7.8602651063923207E-4</v>
      </c>
      <c r="G8" s="26"/>
    </row>
    <row r="9" spans="2:7" x14ac:dyDescent="0.2">
      <c r="B9" s="34" t="s">
        <v>4</v>
      </c>
      <c r="C9" s="47">
        <f>AVERAGE('Series-datos'!F7:F2532)</f>
        <v>2.772232304733972E-4</v>
      </c>
      <c r="D9" s="25"/>
      <c r="E9" s="31"/>
      <c r="F9" s="47">
        <f>AVERAGE('Series-datos'!G7:G2532)</f>
        <v>1.7837995733163505E-4</v>
      </c>
      <c r="G9" s="26"/>
    </row>
    <row r="10" spans="2:7" x14ac:dyDescent="0.2">
      <c r="B10" s="34"/>
      <c r="C10" s="25"/>
      <c r="D10" s="25"/>
      <c r="E10" s="31"/>
      <c r="F10" s="25"/>
      <c r="G10" s="26"/>
    </row>
    <row r="11" spans="2:7" x14ac:dyDescent="0.2">
      <c r="B11" s="34" t="s">
        <v>15</v>
      </c>
      <c r="C11" s="25">
        <f>C9-C8</f>
        <v>-4.7172212581521902E-4</v>
      </c>
      <c r="D11" s="25">
        <f>C9+C8</f>
        <v>1.0261685867620134E-3</v>
      </c>
      <c r="E11" s="31"/>
      <c r="F11" s="25">
        <f>F9-F8</f>
        <v>-6.0764655330759699E-4</v>
      </c>
      <c r="G11" s="26">
        <f>F9+F8</f>
        <v>9.6440646797086714E-4</v>
      </c>
    </row>
    <row r="12" spans="2:7" ht="13.5" thickBot="1" x14ac:dyDescent="0.25">
      <c r="B12" s="35"/>
      <c r="C12" s="28"/>
      <c r="D12" s="28"/>
      <c r="E12" s="32"/>
      <c r="F12" s="28" t="s">
        <v>20</v>
      </c>
      <c r="G12" s="29"/>
    </row>
    <row r="15" spans="2:7" x14ac:dyDescent="0.2">
      <c r="B15" t="s">
        <v>22</v>
      </c>
    </row>
    <row r="16" spans="2:7" x14ac:dyDescent="0.2">
      <c r="B16" t="s">
        <v>18</v>
      </c>
      <c r="C16" s="22">
        <v>0.05</v>
      </c>
    </row>
    <row r="17" spans="2:4" x14ac:dyDescent="0.2">
      <c r="C17" t="s">
        <v>17</v>
      </c>
      <c r="D17" t="s">
        <v>1</v>
      </c>
    </row>
    <row r="18" spans="2:4" x14ac:dyDescent="0.2">
      <c r="B18" s="25" t="s">
        <v>23</v>
      </c>
      <c r="C18" s="48">
        <f>C6^2</f>
        <v>3.6883950361442337E-4</v>
      </c>
      <c r="D18">
        <f>F6^2</f>
        <v>2.352196367144784E-4</v>
      </c>
    </row>
    <row r="19" spans="2:4" x14ac:dyDescent="0.2">
      <c r="B19" s="36" t="s">
        <v>24</v>
      </c>
      <c r="C19">
        <f>_xlfn.F.INV.RT(C16,C5-1,F5-1)</f>
        <v>1.0676713308802881</v>
      </c>
    </row>
    <row r="21" spans="2:4" x14ac:dyDescent="0.2">
      <c r="B21" t="s">
        <v>25</v>
      </c>
      <c r="C21">
        <f>C18/D18</f>
        <v>1.5680642516344823</v>
      </c>
    </row>
    <row r="22" spans="2:4" x14ac:dyDescent="0.2">
      <c r="B22" t="s">
        <v>26</v>
      </c>
    </row>
    <row r="23" spans="2:4" x14ac:dyDescent="0.2">
      <c r="B23" t="s">
        <v>27</v>
      </c>
    </row>
    <row r="24" spans="2:4" x14ac:dyDescent="0.2">
      <c r="B2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13F7-797E-46F1-9506-7FCE566C6B5A}">
  <dimension ref="B2:N3003"/>
  <sheetViews>
    <sheetView topLeftCell="B3" workbookViewId="0">
      <selection activeCell="N2919" sqref="N2919"/>
    </sheetView>
  </sheetViews>
  <sheetFormatPr baseColWidth="10" defaultRowHeight="12.75" x14ac:dyDescent="0.2"/>
  <cols>
    <col min="6" max="6" width="27.28515625" customWidth="1"/>
  </cols>
  <sheetData>
    <row r="2" spans="2:14" x14ac:dyDescent="0.2">
      <c r="C2" t="s">
        <v>33</v>
      </c>
      <c r="D2" t="s">
        <v>49</v>
      </c>
      <c r="I2" t="s">
        <v>50</v>
      </c>
      <c r="M2" t="s">
        <v>51</v>
      </c>
    </row>
    <row r="3" spans="2:14" x14ac:dyDescent="0.2">
      <c r="B3" t="s">
        <v>28</v>
      </c>
      <c r="C3">
        <f ca="1">RAND()</f>
        <v>0.65014250809422014</v>
      </c>
      <c r="D3">
        <f ca="1">_xlfn.NORM.INV(C3,1,SQRT(2))</f>
        <v>1.545469577311553</v>
      </c>
      <c r="F3" t="s">
        <v>4</v>
      </c>
      <c r="G3">
        <f ca="1">AVERAGE(D3:D22)</f>
        <v>0.65454887355893188</v>
      </c>
      <c r="J3">
        <f ca="1">G3</f>
        <v>0.65454887355893188</v>
      </c>
      <c r="K3">
        <f ca="1">G5</f>
        <v>1.9112732362698994</v>
      </c>
      <c r="M3" t="s">
        <v>4</v>
      </c>
      <c r="N3" t="s">
        <v>23</v>
      </c>
    </row>
    <row r="4" spans="2:14" x14ac:dyDescent="0.2">
      <c r="B4" t="s">
        <v>29</v>
      </c>
      <c r="C4">
        <f t="shared" ref="C4:C22" ca="1" si="0">RAND()</f>
        <v>0.54363052904588749</v>
      </c>
      <c r="D4">
        <f t="shared" ref="D4:D22" ca="1" si="1">_xlfn.NORM.INV(C4,1,SQRT(2))</f>
        <v>1.1549758182171179</v>
      </c>
      <c r="F4" t="s">
        <v>5</v>
      </c>
      <c r="G4">
        <f ca="1">STDEV(D3:D22)</f>
        <v>1.3824880600822198</v>
      </c>
      <c r="I4">
        <v>1</v>
      </c>
      <c r="J4">
        <f t="dataTable" ref="J4:K3003" dt2D="0" dtr="0" r1="I3" ca="1"/>
        <v>1.1439167995425259</v>
      </c>
      <c r="K4">
        <v>1.4500405348289163</v>
      </c>
      <c r="M4">
        <v>0.79700039683090107</v>
      </c>
      <c r="N4">
        <v>1.813243518062071</v>
      </c>
    </row>
    <row r="5" spans="2:14" x14ac:dyDescent="0.2">
      <c r="B5" t="s">
        <v>30</v>
      </c>
      <c r="C5">
        <f t="shared" ca="1" si="0"/>
        <v>7.9515582522425743E-2</v>
      </c>
      <c r="D5">
        <f t="shared" ca="1" si="1"/>
        <v>-0.99168995216133604</v>
      </c>
      <c r="F5" t="s">
        <v>23</v>
      </c>
      <c r="G5">
        <f ca="1">G4^2</f>
        <v>1.9112732362698994</v>
      </c>
      <c r="I5">
        <v>2</v>
      </c>
      <c r="J5">
        <v>0.86178552361419292</v>
      </c>
      <c r="K5">
        <v>1.7337082064867106</v>
      </c>
      <c r="M5">
        <v>0.85132016598866966</v>
      </c>
      <c r="N5">
        <v>2.6705593739448075</v>
      </c>
    </row>
    <row r="6" spans="2:14" x14ac:dyDescent="0.2">
      <c r="B6" t="s">
        <v>31</v>
      </c>
      <c r="C6">
        <f t="shared" ca="1" si="0"/>
        <v>0.87689688335267613</v>
      </c>
      <c r="D6">
        <f t="shared" ca="1" si="1"/>
        <v>2.6399410303752617</v>
      </c>
      <c r="I6">
        <v>3</v>
      </c>
      <c r="J6">
        <v>1.4121861508292288</v>
      </c>
      <c r="K6">
        <v>2.9752990278681324</v>
      </c>
      <c r="M6">
        <v>0.71543523145378995</v>
      </c>
      <c r="N6">
        <v>2.7508196713006194</v>
      </c>
    </row>
    <row r="7" spans="2:14" x14ac:dyDescent="0.2">
      <c r="B7" t="s">
        <v>32</v>
      </c>
      <c r="C7">
        <f t="shared" ca="1" si="0"/>
        <v>0.97167321751230207</v>
      </c>
      <c r="D7">
        <f t="shared" ca="1" si="1"/>
        <v>3.6954544334473609</v>
      </c>
      <c r="I7">
        <v>4</v>
      </c>
      <c r="J7">
        <v>0.68322909816500788</v>
      </c>
      <c r="K7">
        <v>1.9314611140316222</v>
      </c>
      <c r="M7">
        <v>1.4072670505492773</v>
      </c>
      <c r="N7">
        <v>2.0728157111218306</v>
      </c>
    </row>
    <row r="8" spans="2:14" x14ac:dyDescent="0.2">
      <c r="B8" t="s">
        <v>34</v>
      </c>
      <c r="C8">
        <f t="shared" ca="1" si="0"/>
        <v>0.39859966057383556</v>
      </c>
      <c r="D8">
        <f t="shared" ca="1" si="1"/>
        <v>0.63658475770698786</v>
      </c>
      <c r="I8">
        <v>5</v>
      </c>
      <c r="J8">
        <v>0.94309994624103555</v>
      </c>
      <c r="K8">
        <v>1.6432356970058315</v>
      </c>
      <c r="M8">
        <v>1.4645040644551632</v>
      </c>
      <c r="N8">
        <v>2.9801829479669553</v>
      </c>
    </row>
    <row r="9" spans="2:14" x14ac:dyDescent="0.2">
      <c r="B9" t="s">
        <v>35</v>
      </c>
      <c r="C9">
        <f t="shared" ca="1" si="0"/>
        <v>8.2788835598475941E-2</v>
      </c>
      <c r="D9">
        <f t="shared" ca="1" si="1"/>
        <v>-0.96088408405300174</v>
      </c>
      <c r="I9">
        <v>6</v>
      </c>
      <c r="J9">
        <v>1.0528191521700228</v>
      </c>
      <c r="K9">
        <v>2.0253649947952006</v>
      </c>
      <c r="M9">
        <v>1.1847174068057096</v>
      </c>
      <c r="N9">
        <v>1.7720128917086511</v>
      </c>
    </row>
    <row r="10" spans="2:14" x14ac:dyDescent="0.2">
      <c r="B10" t="s">
        <v>36</v>
      </c>
      <c r="C10">
        <f t="shared" ca="1" si="0"/>
        <v>0.5225777343074971</v>
      </c>
      <c r="D10">
        <f t="shared" ca="1" si="1"/>
        <v>1.0800787564640375</v>
      </c>
      <c r="I10">
        <v>7</v>
      </c>
      <c r="J10">
        <v>1.204171855481289</v>
      </c>
      <c r="K10">
        <v>0.83068840785290476</v>
      </c>
      <c r="M10">
        <v>1.2570171861433892</v>
      </c>
      <c r="N10">
        <v>1.7459315120622354</v>
      </c>
    </row>
    <row r="11" spans="2:14" x14ac:dyDescent="0.2">
      <c r="B11" t="s">
        <v>37</v>
      </c>
      <c r="C11">
        <f t="shared" ca="1" si="0"/>
        <v>8.0347338768798071E-3</v>
      </c>
      <c r="D11">
        <f t="shared" ca="1" si="1"/>
        <v>-2.4044843295172527</v>
      </c>
      <c r="I11">
        <v>8</v>
      </c>
      <c r="J11">
        <v>0.74371633412448834</v>
      </c>
      <c r="K11">
        <v>2.020172757607039</v>
      </c>
      <c r="M11">
        <v>0.80158780659889695</v>
      </c>
      <c r="N11">
        <v>2.0394128873401569</v>
      </c>
    </row>
    <row r="12" spans="2:14" x14ac:dyDescent="0.2">
      <c r="B12" t="s">
        <v>38</v>
      </c>
      <c r="C12">
        <f t="shared" ca="1" si="0"/>
        <v>0.22462760972454998</v>
      </c>
      <c r="D12">
        <f t="shared" ca="1" si="1"/>
        <v>-7.0074976660945643E-2</v>
      </c>
      <c r="I12">
        <v>9</v>
      </c>
      <c r="J12">
        <v>0.63273116654511108</v>
      </c>
      <c r="K12">
        <v>1.3580556761513927</v>
      </c>
      <c r="M12">
        <v>0.64196049734263916</v>
      </c>
      <c r="N12">
        <v>1.4519015002190874</v>
      </c>
    </row>
    <row r="13" spans="2:14" x14ac:dyDescent="0.2">
      <c r="B13" t="s">
        <v>39</v>
      </c>
      <c r="C13">
        <f t="shared" ca="1" si="0"/>
        <v>0.52259062737659523</v>
      </c>
      <c r="D13">
        <f t="shared" ca="1" si="1"/>
        <v>1.0801245345763462</v>
      </c>
      <c r="I13">
        <v>10</v>
      </c>
      <c r="J13">
        <v>1.3570873349196053</v>
      </c>
      <c r="K13">
        <v>3.8368033782935109</v>
      </c>
      <c r="M13">
        <v>0.87193825368368594</v>
      </c>
      <c r="N13">
        <v>2.3591618253426194</v>
      </c>
    </row>
    <row r="14" spans="2:14" x14ac:dyDescent="0.2">
      <c r="B14" t="s">
        <v>40</v>
      </c>
      <c r="C14">
        <f t="shared" ca="1" si="0"/>
        <v>0.25494431670474427</v>
      </c>
      <c r="D14">
        <f t="shared" ca="1" si="1"/>
        <v>6.8017548326705146E-2</v>
      </c>
      <c r="I14">
        <v>11</v>
      </c>
      <c r="J14">
        <v>1.374746001590412</v>
      </c>
      <c r="K14">
        <v>1.5420343789690159</v>
      </c>
      <c r="M14">
        <v>1.2025871200623717</v>
      </c>
      <c r="N14">
        <v>2.202442661051939</v>
      </c>
    </row>
    <row r="15" spans="2:14" x14ac:dyDescent="0.2">
      <c r="B15" t="s">
        <v>41</v>
      </c>
      <c r="C15">
        <f t="shared" ca="1" si="0"/>
        <v>0.1675368778606865</v>
      </c>
      <c r="D15">
        <f t="shared" ca="1" si="1"/>
        <v>-0.36322337438502061</v>
      </c>
      <c r="I15">
        <v>12</v>
      </c>
      <c r="J15">
        <v>1.2979273045005368</v>
      </c>
      <c r="K15">
        <v>1.4000571416936021</v>
      </c>
      <c r="M15">
        <v>1.1319909644975925</v>
      </c>
      <c r="N15">
        <v>1.7694165545640348</v>
      </c>
    </row>
    <row r="16" spans="2:14" x14ac:dyDescent="0.2">
      <c r="B16" t="s">
        <v>42</v>
      </c>
      <c r="C16">
        <f t="shared" ca="1" si="0"/>
        <v>0.71900784126607986</v>
      </c>
      <c r="D16">
        <f t="shared" ca="1" si="1"/>
        <v>1.8200977019883684</v>
      </c>
      <c r="I16">
        <v>13</v>
      </c>
      <c r="J16">
        <v>0.61587341535508178</v>
      </c>
      <c r="K16">
        <v>2.0750011382007587</v>
      </c>
      <c r="M16">
        <v>0.74742617258854949</v>
      </c>
      <c r="N16">
        <v>1.9163392941612607</v>
      </c>
    </row>
    <row r="17" spans="2:14" x14ac:dyDescent="0.2">
      <c r="B17" t="s">
        <v>43</v>
      </c>
      <c r="C17">
        <f t="shared" ca="1" si="0"/>
        <v>0.4329520526520747</v>
      </c>
      <c r="D17">
        <f t="shared" ca="1" si="1"/>
        <v>0.76119112013165857</v>
      </c>
      <c r="I17">
        <v>14</v>
      </c>
      <c r="J17">
        <v>0.12706652954678832</v>
      </c>
      <c r="K17">
        <v>2.3542138797523613</v>
      </c>
      <c r="M17">
        <v>1.1203093493805076</v>
      </c>
      <c r="N17">
        <v>3.0613563447767809</v>
      </c>
    </row>
    <row r="18" spans="2:14" x14ac:dyDescent="0.2">
      <c r="B18" t="s">
        <v>44</v>
      </c>
      <c r="C18">
        <f t="shared" ca="1" si="0"/>
        <v>0.72071651102220757</v>
      </c>
      <c r="D18">
        <f t="shared" ca="1" si="1"/>
        <v>1.8272744234826246</v>
      </c>
      <c r="I18">
        <v>15</v>
      </c>
      <c r="J18">
        <v>1.2398827312742386</v>
      </c>
      <c r="K18">
        <v>2.1115281958438326</v>
      </c>
      <c r="M18">
        <v>0.31615923181452033</v>
      </c>
      <c r="N18">
        <v>1.4213904667130794</v>
      </c>
    </row>
    <row r="19" spans="2:14" x14ac:dyDescent="0.2">
      <c r="B19" t="s">
        <v>45</v>
      </c>
      <c r="C19">
        <f t="shared" ca="1" si="0"/>
        <v>0.62693352064330965</v>
      </c>
      <c r="D19">
        <f t="shared" ca="1" si="1"/>
        <v>1.4578410960640342</v>
      </c>
      <c r="I19">
        <v>16</v>
      </c>
      <c r="J19">
        <v>1.0183049599106186</v>
      </c>
      <c r="K19">
        <v>2.7004991802110418</v>
      </c>
      <c r="M19">
        <v>1.4649739751103315</v>
      </c>
      <c r="N19">
        <v>1.5876487757013986</v>
      </c>
    </row>
    <row r="20" spans="2:14" x14ac:dyDescent="0.2">
      <c r="B20" t="s">
        <v>46</v>
      </c>
      <c r="C20">
        <f t="shared" ca="1" si="0"/>
        <v>0.17146180843328229</v>
      </c>
      <c r="D20">
        <f t="shared" ca="1" si="1"/>
        <v>-0.34124637469749652</v>
      </c>
      <c r="I20">
        <v>17</v>
      </c>
      <c r="J20">
        <v>1.5131106237640704</v>
      </c>
      <c r="K20">
        <v>1.7829938575711013</v>
      </c>
      <c r="M20">
        <v>0.67013307605042749</v>
      </c>
      <c r="N20">
        <v>2.5575717816706183</v>
      </c>
    </row>
    <row r="21" spans="2:14" x14ac:dyDescent="0.2">
      <c r="B21" t="s">
        <v>47</v>
      </c>
      <c r="C21">
        <f t="shared" ca="1" si="0"/>
        <v>0.19537195034453558</v>
      </c>
      <c r="D21">
        <f t="shared" ca="1" si="1"/>
        <v>-0.21377576831023548</v>
      </c>
      <c r="I21">
        <v>18</v>
      </c>
      <c r="J21">
        <v>0.49975079685443724</v>
      </c>
      <c r="K21">
        <v>2.9037468219653806</v>
      </c>
      <c r="M21">
        <v>0.72826584393977034</v>
      </c>
      <c r="N21">
        <v>1.4369069843190814</v>
      </c>
    </row>
    <row r="22" spans="2:14" x14ac:dyDescent="0.2">
      <c r="B22" t="s">
        <v>48</v>
      </c>
      <c r="C22">
        <f t="shared" ca="1" si="0"/>
        <v>0.40755603360194559</v>
      </c>
      <c r="D22">
        <f t="shared" ca="1" si="1"/>
        <v>0.66930553287187111</v>
      </c>
      <c r="I22">
        <v>19</v>
      </c>
      <c r="J22">
        <v>1.1209068070751977</v>
      </c>
      <c r="K22">
        <v>3.2679798659967623</v>
      </c>
      <c r="M22">
        <v>0.50451270550428173</v>
      </c>
      <c r="N22">
        <v>1.380509598934476</v>
      </c>
    </row>
    <row r="23" spans="2:14" x14ac:dyDescent="0.2">
      <c r="I23">
        <v>20</v>
      </c>
      <c r="J23">
        <v>0.8013172590283959</v>
      </c>
      <c r="K23">
        <v>2.156280370701015</v>
      </c>
      <c r="M23">
        <v>0.6656871804353327</v>
      </c>
      <c r="N23">
        <v>2.1279964517115784</v>
      </c>
    </row>
    <row r="24" spans="2:14" x14ac:dyDescent="0.2">
      <c r="I24">
        <v>21</v>
      </c>
      <c r="J24">
        <v>0.80185873464300472</v>
      </c>
      <c r="K24">
        <v>1.3833086093586651</v>
      </c>
      <c r="M24">
        <v>1.2310261697714115</v>
      </c>
      <c r="N24">
        <v>1.2331489875480572</v>
      </c>
    </row>
    <row r="25" spans="2:14" x14ac:dyDescent="0.2">
      <c r="I25">
        <v>22</v>
      </c>
      <c r="J25">
        <v>0.78403489683792271</v>
      </c>
      <c r="K25">
        <v>2.9134279207588909</v>
      </c>
      <c r="M25">
        <v>0.86573194762967121</v>
      </c>
      <c r="N25">
        <v>1.1673716469572757</v>
      </c>
    </row>
    <row r="26" spans="2:14" x14ac:dyDescent="0.2">
      <c r="I26">
        <v>23</v>
      </c>
      <c r="J26">
        <v>1.5215499489313027</v>
      </c>
      <c r="K26">
        <v>2.1983590842521572</v>
      </c>
      <c r="M26">
        <v>1.2007319161660406</v>
      </c>
      <c r="N26">
        <v>2.0976025991579581</v>
      </c>
    </row>
    <row r="27" spans="2:14" x14ac:dyDescent="0.2">
      <c r="I27">
        <v>24</v>
      </c>
      <c r="J27">
        <v>1.2335652261740144</v>
      </c>
      <c r="K27">
        <v>3.9085186378477652</v>
      </c>
      <c r="M27">
        <v>0.67510608868108268</v>
      </c>
      <c r="N27">
        <v>2.380433513459296</v>
      </c>
    </row>
    <row r="28" spans="2:14" x14ac:dyDescent="0.2">
      <c r="I28">
        <v>25</v>
      </c>
      <c r="J28">
        <v>0.66823007452172578</v>
      </c>
      <c r="K28">
        <v>3.2104602233687878</v>
      </c>
      <c r="M28">
        <v>1.4314511921780844</v>
      </c>
      <c r="N28">
        <v>1.9357971227004052</v>
      </c>
    </row>
    <row r="29" spans="2:14" x14ac:dyDescent="0.2">
      <c r="I29">
        <v>26</v>
      </c>
      <c r="J29">
        <v>1.4936932990968044</v>
      </c>
      <c r="K29">
        <v>2.3574457162050013</v>
      </c>
      <c r="M29">
        <v>0.66464319546073214</v>
      </c>
      <c r="N29">
        <v>1.3454235486192272</v>
      </c>
    </row>
    <row r="30" spans="2:14" x14ac:dyDescent="0.2">
      <c r="I30">
        <v>27</v>
      </c>
      <c r="J30">
        <v>0.85769626360783247</v>
      </c>
      <c r="K30">
        <v>3.22320608435844</v>
      </c>
      <c r="M30">
        <v>0.51295817944468669</v>
      </c>
      <c r="N30">
        <v>1.6338613963520026</v>
      </c>
    </row>
    <row r="31" spans="2:14" x14ac:dyDescent="0.2">
      <c r="I31">
        <v>28</v>
      </c>
      <c r="J31">
        <v>0.98837335570251295</v>
      </c>
      <c r="K31">
        <v>1.3591410367547905</v>
      </c>
      <c r="M31">
        <v>0.70973845902858912</v>
      </c>
      <c r="N31">
        <v>1.5900847653113459</v>
      </c>
    </row>
    <row r="32" spans="2:14" x14ac:dyDescent="0.2">
      <c r="I32">
        <v>29</v>
      </c>
      <c r="J32">
        <v>1.6563624941544908</v>
      </c>
      <c r="K32">
        <v>1.1204125104259828</v>
      </c>
      <c r="M32">
        <v>0.72142804501280133</v>
      </c>
      <c r="N32">
        <v>1.1544987872518688</v>
      </c>
    </row>
    <row r="33" spans="9:14" x14ac:dyDescent="0.2">
      <c r="I33">
        <v>30</v>
      </c>
      <c r="J33">
        <v>0.93302914334495435</v>
      </c>
      <c r="K33">
        <v>1.2979569677600562</v>
      </c>
      <c r="M33">
        <v>0.89617321375347481</v>
      </c>
      <c r="N33">
        <v>2.9903556625667647</v>
      </c>
    </row>
    <row r="34" spans="9:14" x14ac:dyDescent="0.2">
      <c r="I34">
        <v>31</v>
      </c>
      <c r="J34">
        <v>0.91078586693174868</v>
      </c>
      <c r="K34">
        <v>3.2611960468987276</v>
      </c>
      <c r="M34">
        <v>1.080999326662037</v>
      </c>
      <c r="N34">
        <v>2.2131240404569938</v>
      </c>
    </row>
    <row r="35" spans="9:14" x14ac:dyDescent="0.2">
      <c r="I35">
        <v>32</v>
      </c>
      <c r="J35">
        <v>1.3540913152994796</v>
      </c>
      <c r="K35">
        <v>2.0815105763924326</v>
      </c>
      <c r="M35">
        <v>1.3761610140015335</v>
      </c>
      <c r="N35">
        <v>1.7539616075423814</v>
      </c>
    </row>
    <row r="36" spans="9:14" x14ac:dyDescent="0.2">
      <c r="I36">
        <v>33</v>
      </c>
      <c r="J36">
        <v>0.72685619451264682</v>
      </c>
      <c r="K36">
        <v>2.3834354554191615</v>
      </c>
      <c r="M36">
        <v>0.84104045995324217</v>
      </c>
      <c r="N36">
        <v>1.7807362917981544</v>
      </c>
    </row>
    <row r="37" spans="9:14" x14ac:dyDescent="0.2">
      <c r="I37">
        <v>34</v>
      </c>
      <c r="J37">
        <v>1.1719575787980199</v>
      </c>
      <c r="K37">
        <v>1.3051431264537987</v>
      </c>
      <c r="M37">
        <v>0.98235815601430843</v>
      </c>
      <c r="N37">
        <v>2.1518302233588451</v>
      </c>
    </row>
    <row r="38" spans="9:14" x14ac:dyDescent="0.2">
      <c r="I38">
        <v>35</v>
      </c>
      <c r="J38">
        <v>0.87229749319035488</v>
      </c>
      <c r="K38">
        <v>3.219057150346067</v>
      </c>
      <c r="M38">
        <v>0.82558340795201135</v>
      </c>
      <c r="N38">
        <v>1.1462113080308285</v>
      </c>
    </row>
    <row r="39" spans="9:14" x14ac:dyDescent="0.2">
      <c r="I39">
        <v>36</v>
      </c>
      <c r="J39">
        <v>1.5277623789724291</v>
      </c>
      <c r="K39">
        <v>1.49267603200098</v>
      </c>
      <c r="M39">
        <v>1.414512535240656</v>
      </c>
      <c r="N39">
        <v>1.5358544513160766</v>
      </c>
    </row>
    <row r="40" spans="9:14" x14ac:dyDescent="0.2">
      <c r="I40">
        <v>37</v>
      </c>
      <c r="J40">
        <v>0.31324751471777529</v>
      </c>
      <c r="K40">
        <v>1.9903720460324492</v>
      </c>
      <c r="M40">
        <v>0.77662290480494178</v>
      </c>
      <c r="N40">
        <v>1.8180839773695341</v>
      </c>
    </row>
    <row r="41" spans="9:14" x14ac:dyDescent="0.2">
      <c r="I41">
        <v>38</v>
      </c>
      <c r="J41">
        <v>0.74403848526023098</v>
      </c>
      <c r="K41">
        <v>1.9374327071638509</v>
      </c>
      <c r="M41">
        <v>0.88176364719766398</v>
      </c>
      <c r="N41">
        <v>1.9876352749107764</v>
      </c>
    </row>
    <row r="42" spans="9:14" x14ac:dyDescent="0.2">
      <c r="I42">
        <v>39</v>
      </c>
      <c r="J42">
        <v>1.2022327796413295</v>
      </c>
      <c r="K42">
        <v>1.7922361071177064</v>
      </c>
      <c r="M42">
        <v>1.4602399622879427</v>
      </c>
      <c r="N42">
        <v>2.3545033003346547</v>
      </c>
    </row>
    <row r="43" spans="9:14" x14ac:dyDescent="0.2">
      <c r="I43">
        <v>40</v>
      </c>
      <c r="J43">
        <v>0.4684850307974403</v>
      </c>
      <c r="K43">
        <v>1.9549442892633633</v>
      </c>
      <c r="M43">
        <v>0.64061946835483463</v>
      </c>
      <c r="N43">
        <v>1.7705035256880048</v>
      </c>
    </row>
    <row r="44" spans="9:14" x14ac:dyDescent="0.2">
      <c r="I44">
        <v>41</v>
      </c>
      <c r="J44">
        <v>1.495712577650836</v>
      </c>
      <c r="K44">
        <v>1.8008312849749477</v>
      </c>
      <c r="M44">
        <v>1.1300945728564913</v>
      </c>
      <c r="N44">
        <v>1.4994796083060611</v>
      </c>
    </row>
    <row r="45" spans="9:14" x14ac:dyDescent="0.2">
      <c r="I45">
        <v>42</v>
      </c>
      <c r="J45">
        <v>1.5593780672683786</v>
      </c>
      <c r="K45">
        <v>1.6473674725762455</v>
      </c>
      <c r="M45">
        <v>1.1129307861991697</v>
      </c>
      <c r="N45">
        <v>1.6316734380753524</v>
      </c>
    </row>
    <row r="46" spans="9:14" x14ac:dyDescent="0.2">
      <c r="I46">
        <v>43</v>
      </c>
      <c r="J46">
        <v>0.73901912826669292</v>
      </c>
      <c r="K46">
        <v>1.5895578598500131</v>
      </c>
      <c r="M46">
        <v>1.1055497880116505</v>
      </c>
      <c r="N46">
        <v>1.1862837076658248</v>
      </c>
    </row>
    <row r="47" spans="9:14" x14ac:dyDescent="0.2">
      <c r="I47">
        <v>44</v>
      </c>
      <c r="J47">
        <v>0.68689106389894017</v>
      </c>
      <c r="K47">
        <v>2.2522181461118733</v>
      </c>
      <c r="M47">
        <v>0.98072173773625748</v>
      </c>
      <c r="N47">
        <v>1.5313665638712852</v>
      </c>
    </row>
    <row r="48" spans="9:14" x14ac:dyDescent="0.2">
      <c r="I48">
        <v>45</v>
      </c>
      <c r="J48">
        <v>0.73327842987052538</v>
      </c>
      <c r="K48">
        <v>0.88123504311386436</v>
      </c>
      <c r="M48">
        <v>0.73490478333949338</v>
      </c>
      <c r="N48">
        <v>5.0341927184504387</v>
      </c>
    </row>
    <row r="49" spans="9:14" x14ac:dyDescent="0.2">
      <c r="I49">
        <v>46</v>
      </c>
      <c r="J49">
        <v>0.57885095444190815</v>
      </c>
      <c r="K49">
        <v>3.0442415778852765</v>
      </c>
      <c r="M49">
        <v>0.92136253536479273</v>
      </c>
      <c r="N49">
        <v>1.6924114466808464</v>
      </c>
    </row>
    <row r="50" spans="9:14" x14ac:dyDescent="0.2">
      <c r="I50">
        <v>47</v>
      </c>
      <c r="J50">
        <v>1.0781260378506758</v>
      </c>
      <c r="K50">
        <v>2.1637992762376852</v>
      </c>
      <c r="M50">
        <v>1.1634986193984349</v>
      </c>
      <c r="N50">
        <v>2.0253516647805228</v>
      </c>
    </row>
    <row r="51" spans="9:14" x14ac:dyDescent="0.2">
      <c r="I51">
        <v>48</v>
      </c>
      <c r="J51">
        <v>0.93249980748762273</v>
      </c>
      <c r="K51">
        <v>2.4023736881842894</v>
      </c>
      <c r="M51">
        <v>0.8181965685586956</v>
      </c>
      <c r="N51">
        <v>1.9854249121296061</v>
      </c>
    </row>
    <row r="52" spans="9:14" x14ac:dyDescent="0.2">
      <c r="I52">
        <v>49</v>
      </c>
      <c r="J52">
        <v>1.3950420426540693</v>
      </c>
      <c r="K52">
        <v>0.9336628336195818</v>
      </c>
      <c r="M52">
        <v>0.96327709832088393</v>
      </c>
      <c r="N52">
        <v>2.1162261465775849</v>
      </c>
    </row>
    <row r="53" spans="9:14" x14ac:dyDescent="0.2">
      <c r="I53">
        <v>50</v>
      </c>
      <c r="J53">
        <v>0.81974773418052549</v>
      </c>
      <c r="K53">
        <v>4.5852656776016376</v>
      </c>
      <c r="M53">
        <v>1.0149371848113624</v>
      </c>
      <c r="N53">
        <v>2.3244637036579419</v>
      </c>
    </row>
    <row r="54" spans="9:14" x14ac:dyDescent="0.2">
      <c r="I54">
        <v>51</v>
      </c>
      <c r="J54">
        <v>1.1055095973991387</v>
      </c>
      <c r="K54">
        <v>1.6508800280197733</v>
      </c>
      <c r="M54">
        <v>1.198946092154058</v>
      </c>
      <c r="N54">
        <v>2.8484687976759524</v>
      </c>
    </row>
    <row r="55" spans="9:14" x14ac:dyDescent="0.2">
      <c r="I55">
        <v>52</v>
      </c>
      <c r="J55">
        <v>1.1893685682078114</v>
      </c>
      <c r="K55">
        <v>2.2317717613813945</v>
      </c>
      <c r="M55">
        <v>0.83094099985005987</v>
      </c>
      <c r="N55">
        <v>1.2366463899512705</v>
      </c>
    </row>
    <row r="56" spans="9:14" x14ac:dyDescent="0.2">
      <c r="I56">
        <v>53</v>
      </c>
      <c r="J56">
        <v>1.3369759441450109</v>
      </c>
      <c r="K56">
        <v>1.9022832581397804</v>
      </c>
      <c r="M56">
        <v>0.60641649343970772</v>
      </c>
      <c r="N56">
        <v>3.1994595505434509</v>
      </c>
    </row>
    <row r="57" spans="9:14" x14ac:dyDescent="0.2">
      <c r="I57">
        <v>54</v>
      </c>
      <c r="J57">
        <v>0.93911674248380916</v>
      </c>
      <c r="K57">
        <v>1.6803035627910279</v>
      </c>
      <c r="M57">
        <v>0.74020203795074935</v>
      </c>
      <c r="N57">
        <v>1.6621965591130179</v>
      </c>
    </row>
    <row r="58" spans="9:14" x14ac:dyDescent="0.2">
      <c r="I58">
        <v>55</v>
      </c>
      <c r="J58">
        <v>0.74579657242351405</v>
      </c>
      <c r="K58">
        <v>2.3517001890900397</v>
      </c>
      <c r="M58">
        <v>0.74505889787203317</v>
      </c>
      <c r="N58">
        <v>2.1205885556182253</v>
      </c>
    </row>
    <row r="59" spans="9:14" x14ac:dyDescent="0.2">
      <c r="I59">
        <v>56</v>
      </c>
      <c r="J59">
        <v>1.2735919431177094</v>
      </c>
      <c r="K59">
        <v>1.9274206143542856</v>
      </c>
      <c r="M59">
        <v>0.62884276894637803</v>
      </c>
      <c r="N59">
        <v>3.2044199556020181</v>
      </c>
    </row>
    <row r="60" spans="9:14" x14ac:dyDescent="0.2">
      <c r="I60">
        <v>57</v>
      </c>
      <c r="J60">
        <v>0.93989862278513292</v>
      </c>
      <c r="K60">
        <v>2.0541464816105854</v>
      </c>
      <c r="M60">
        <v>0.50221245690204364</v>
      </c>
      <c r="N60">
        <v>2.0698930314502286</v>
      </c>
    </row>
    <row r="61" spans="9:14" x14ac:dyDescent="0.2">
      <c r="I61">
        <v>58</v>
      </c>
      <c r="J61">
        <v>0.84021537430840143</v>
      </c>
      <c r="K61">
        <v>1.6860275784051131</v>
      </c>
      <c r="M61">
        <v>1.0328336163795215</v>
      </c>
      <c r="N61">
        <v>1.4483708107845032</v>
      </c>
    </row>
    <row r="62" spans="9:14" x14ac:dyDescent="0.2">
      <c r="I62">
        <v>59</v>
      </c>
      <c r="J62">
        <v>1.0307118011433567</v>
      </c>
      <c r="K62">
        <v>0.83514382088575867</v>
      </c>
      <c r="M62">
        <v>0.83538882338413045</v>
      </c>
      <c r="N62">
        <v>1.8906471487505665</v>
      </c>
    </row>
    <row r="63" spans="9:14" x14ac:dyDescent="0.2">
      <c r="I63">
        <v>60</v>
      </c>
      <c r="J63">
        <v>1.1007369579437136</v>
      </c>
      <c r="K63">
        <v>2.3833707505850361</v>
      </c>
      <c r="M63">
        <v>1.3315453768863867</v>
      </c>
      <c r="N63">
        <v>1.870385825433273</v>
      </c>
    </row>
    <row r="64" spans="9:14" x14ac:dyDescent="0.2">
      <c r="I64">
        <v>61</v>
      </c>
      <c r="J64">
        <v>1.0799258887358765</v>
      </c>
      <c r="K64">
        <v>2.2449353680788384</v>
      </c>
      <c r="M64">
        <v>1.8033084398581849</v>
      </c>
      <c r="N64">
        <v>1.6448900172271852</v>
      </c>
    </row>
    <row r="65" spans="9:14" x14ac:dyDescent="0.2">
      <c r="I65">
        <v>62</v>
      </c>
      <c r="J65">
        <v>0.69222330632561924</v>
      </c>
      <c r="K65">
        <v>1.9542435335038661</v>
      </c>
      <c r="M65">
        <v>1.2550854395376778</v>
      </c>
      <c r="N65">
        <v>2.1224319016726878</v>
      </c>
    </row>
    <row r="66" spans="9:14" x14ac:dyDescent="0.2">
      <c r="I66">
        <v>63</v>
      </c>
      <c r="J66">
        <v>1.2060115141564673</v>
      </c>
      <c r="K66">
        <v>1.6053499939380858</v>
      </c>
      <c r="M66">
        <v>0.95686108251670421</v>
      </c>
      <c r="N66">
        <v>0.84109539026572344</v>
      </c>
    </row>
    <row r="67" spans="9:14" x14ac:dyDescent="0.2">
      <c r="I67">
        <v>64</v>
      </c>
      <c r="J67">
        <v>0.90564193206921551</v>
      </c>
      <c r="K67">
        <v>2.2464754775539064</v>
      </c>
      <c r="M67">
        <v>1.0314727619120108</v>
      </c>
      <c r="N67">
        <v>2.0432906223255034</v>
      </c>
    </row>
    <row r="68" spans="9:14" x14ac:dyDescent="0.2">
      <c r="I68">
        <v>65</v>
      </c>
      <c r="J68">
        <v>1.2278837492055228</v>
      </c>
      <c r="K68">
        <v>1.2595211202470762</v>
      </c>
      <c r="M68">
        <v>1.4365433142578581</v>
      </c>
      <c r="N68">
        <v>2.2771997114900544</v>
      </c>
    </row>
    <row r="69" spans="9:14" x14ac:dyDescent="0.2">
      <c r="I69">
        <v>66</v>
      </c>
      <c r="J69">
        <v>0.84430450893904074</v>
      </c>
      <c r="K69">
        <v>1.7577614600219731</v>
      </c>
      <c r="M69">
        <v>1.1154172561190676</v>
      </c>
      <c r="N69">
        <v>2.1885176262613015</v>
      </c>
    </row>
    <row r="70" spans="9:14" x14ac:dyDescent="0.2">
      <c r="I70">
        <v>67</v>
      </c>
      <c r="J70">
        <v>0.83057259690475826</v>
      </c>
      <c r="K70">
        <v>2.1255499810258343</v>
      </c>
      <c r="M70">
        <v>1.210058190407856</v>
      </c>
      <c r="N70">
        <v>4.5067366790014134</v>
      </c>
    </row>
    <row r="71" spans="9:14" x14ac:dyDescent="0.2">
      <c r="I71">
        <v>68</v>
      </c>
      <c r="J71">
        <v>1.4424286579517243</v>
      </c>
      <c r="K71">
        <v>1.5001014788669953</v>
      </c>
      <c r="M71">
        <v>0.77463965181370753</v>
      </c>
      <c r="N71">
        <v>2.3443219993431561</v>
      </c>
    </row>
    <row r="72" spans="9:14" x14ac:dyDescent="0.2">
      <c r="I72">
        <v>69</v>
      </c>
      <c r="J72">
        <v>0.49511729641036106</v>
      </c>
      <c r="K72">
        <v>1.7546310450149636</v>
      </c>
      <c r="M72">
        <v>0.91537277307680875</v>
      </c>
      <c r="N72">
        <v>2.8490107215037632</v>
      </c>
    </row>
    <row r="73" spans="9:14" x14ac:dyDescent="0.2">
      <c r="I73">
        <v>70</v>
      </c>
      <c r="J73">
        <v>1.2098366934160134</v>
      </c>
      <c r="K73">
        <v>2.324859035209268</v>
      </c>
      <c r="M73">
        <v>0.66710737035086454</v>
      </c>
      <c r="N73">
        <v>2.1891248317489249</v>
      </c>
    </row>
    <row r="74" spans="9:14" x14ac:dyDescent="0.2">
      <c r="I74">
        <v>71</v>
      </c>
      <c r="J74">
        <v>0.97594704571977542</v>
      </c>
      <c r="K74">
        <v>1.9644422278105558</v>
      </c>
      <c r="M74">
        <v>0.52008459063754131</v>
      </c>
      <c r="N74">
        <v>2.4509474145738546</v>
      </c>
    </row>
    <row r="75" spans="9:14" x14ac:dyDescent="0.2">
      <c r="I75">
        <v>72</v>
      </c>
      <c r="J75">
        <v>0.7901541811713495</v>
      </c>
      <c r="K75">
        <v>2.5664891972970878</v>
      </c>
      <c r="M75">
        <v>1.2662901033140348</v>
      </c>
      <c r="N75">
        <v>1.1052924722669331</v>
      </c>
    </row>
    <row r="76" spans="9:14" x14ac:dyDescent="0.2">
      <c r="I76">
        <v>73</v>
      </c>
      <c r="J76">
        <v>0.77614633252428966</v>
      </c>
      <c r="K76">
        <v>1.9569469654875582</v>
      </c>
      <c r="M76">
        <v>1.2869960715449751</v>
      </c>
      <c r="N76">
        <v>1.8808053435159284</v>
      </c>
    </row>
    <row r="77" spans="9:14" x14ac:dyDescent="0.2">
      <c r="I77">
        <v>74</v>
      </c>
      <c r="J77">
        <v>1.0507289974856748</v>
      </c>
      <c r="K77">
        <v>1.3247315607046888</v>
      </c>
      <c r="M77">
        <v>0.95819357457614962</v>
      </c>
      <c r="N77">
        <v>2.6811625834893458</v>
      </c>
    </row>
    <row r="78" spans="9:14" x14ac:dyDescent="0.2">
      <c r="I78">
        <v>75</v>
      </c>
      <c r="J78">
        <v>0.97543900105677595</v>
      </c>
      <c r="K78">
        <v>2.6080253797589412</v>
      </c>
      <c r="M78">
        <v>1.7233531999198406</v>
      </c>
      <c r="N78">
        <v>1.6158412308661181</v>
      </c>
    </row>
    <row r="79" spans="9:14" x14ac:dyDescent="0.2">
      <c r="I79">
        <v>76</v>
      </c>
      <c r="J79">
        <v>0.80490270343097614</v>
      </c>
      <c r="K79">
        <v>2.4514476462359345</v>
      </c>
      <c r="M79">
        <v>0.7237062292747608</v>
      </c>
      <c r="N79">
        <v>2.81757915694465</v>
      </c>
    </row>
    <row r="80" spans="9:14" x14ac:dyDescent="0.2">
      <c r="I80">
        <v>77</v>
      </c>
      <c r="J80">
        <v>1.1843748773221534</v>
      </c>
      <c r="K80">
        <v>3.003628686933745</v>
      </c>
      <c r="M80">
        <v>0.36654227170219156</v>
      </c>
      <c r="N80">
        <v>2.0565486345094421</v>
      </c>
    </row>
    <row r="81" spans="9:14" x14ac:dyDescent="0.2">
      <c r="I81">
        <v>78</v>
      </c>
      <c r="J81">
        <v>0.73502704630168636</v>
      </c>
      <c r="K81">
        <v>0.79890244671033928</v>
      </c>
      <c r="M81">
        <v>1.2845741572095233</v>
      </c>
      <c r="N81">
        <v>1.2657493166461184</v>
      </c>
    </row>
    <row r="82" spans="9:14" x14ac:dyDescent="0.2">
      <c r="I82">
        <v>79</v>
      </c>
      <c r="J82">
        <v>1.4630098268327767</v>
      </c>
      <c r="K82">
        <v>2.0056696167193873</v>
      </c>
      <c r="M82">
        <v>0.87146509377785952</v>
      </c>
      <c r="N82">
        <v>2.182592067683109</v>
      </c>
    </row>
    <row r="83" spans="9:14" x14ac:dyDescent="0.2">
      <c r="I83">
        <v>80</v>
      </c>
      <c r="J83">
        <v>1.15171280732226</v>
      </c>
      <c r="K83">
        <v>1.7681682295438739</v>
      </c>
      <c r="M83">
        <v>0.469292259901822</v>
      </c>
      <c r="N83">
        <v>1.5650369693831778</v>
      </c>
    </row>
    <row r="84" spans="9:14" x14ac:dyDescent="0.2">
      <c r="I84">
        <v>81</v>
      </c>
      <c r="J84">
        <v>0.59837531172494096</v>
      </c>
      <c r="K84">
        <v>0.57157405422475049</v>
      </c>
      <c r="M84">
        <v>0.77224429553602125</v>
      </c>
      <c r="N84">
        <v>1.7449070545984702</v>
      </c>
    </row>
    <row r="85" spans="9:14" x14ac:dyDescent="0.2">
      <c r="I85">
        <v>82</v>
      </c>
      <c r="J85">
        <v>1.0096123286622851</v>
      </c>
      <c r="K85">
        <v>1.2538528107333029</v>
      </c>
      <c r="M85">
        <v>0.87087293271938648</v>
      </c>
      <c r="N85">
        <v>1.7750297375899997</v>
      </c>
    </row>
    <row r="86" spans="9:14" x14ac:dyDescent="0.2">
      <c r="I86">
        <v>83</v>
      </c>
      <c r="J86">
        <v>1.0089028732449601</v>
      </c>
      <c r="K86">
        <v>1.2114514769667604</v>
      </c>
      <c r="M86">
        <v>0.87184305515616889</v>
      </c>
      <c r="N86">
        <v>1.4293783474467068</v>
      </c>
    </row>
    <row r="87" spans="9:14" x14ac:dyDescent="0.2">
      <c r="I87">
        <v>84</v>
      </c>
      <c r="J87">
        <v>1.431522773008705</v>
      </c>
      <c r="K87">
        <v>1.8455351354774292</v>
      </c>
      <c r="M87">
        <v>1.5567316627073493</v>
      </c>
      <c r="N87">
        <v>1.5008497254749897</v>
      </c>
    </row>
    <row r="88" spans="9:14" x14ac:dyDescent="0.2">
      <c r="I88">
        <v>85</v>
      </c>
      <c r="J88">
        <v>1.0862645884183302</v>
      </c>
      <c r="K88">
        <v>2.6601340105765376</v>
      </c>
      <c r="M88">
        <v>1.0631203359078223</v>
      </c>
      <c r="N88">
        <v>1.1607073777172316</v>
      </c>
    </row>
    <row r="89" spans="9:14" x14ac:dyDescent="0.2">
      <c r="I89">
        <v>86</v>
      </c>
      <c r="J89">
        <v>0.98035868161312989</v>
      </c>
      <c r="K89">
        <v>1.8904656729424243</v>
      </c>
      <c r="M89">
        <v>1.4372028031589865</v>
      </c>
      <c r="N89">
        <v>2.0444395414564061</v>
      </c>
    </row>
    <row r="90" spans="9:14" x14ac:dyDescent="0.2">
      <c r="I90">
        <v>87</v>
      </c>
      <c r="J90">
        <v>1.4295783937349322</v>
      </c>
      <c r="K90">
        <v>1.403679376569013</v>
      </c>
      <c r="M90">
        <v>0.94613191165301092</v>
      </c>
      <c r="N90">
        <v>1.8162340382652282</v>
      </c>
    </row>
    <row r="91" spans="9:14" x14ac:dyDescent="0.2">
      <c r="I91">
        <v>88</v>
      </c>
      <c r="J91">
        <v>0.48040099835037448</v>
      </c>
      <c r="K91">
        <v>1.7669645223321564</v>
      </c>
      <c r="M91">
        <v>1.7091183694820089</v>
      </c>
      <c r="N91">
        <v>2.6933291498548262</v>
      </c>
    </row>
    <row r="92" spans="9:14" x14ac:dyDescent="0.2">
      <c r="I92">
        <v>89</v>
      </c>
      <c r="J92">
        <v>0.84135841970127401</v>
      </c>
      <c r="K92">
        <v>2.2152440745501849</v>
      </c>
      <c r="M92">
        <v>1.0259727267877865</v>
      </c>
      <c r="N92">
        <v>2.0995342977673146</v>
      </c>
    </row>
    <row r="93" spans="9:14" x14ac:dyDescent="0.2">
      <c r="I93">
        <v>90</v>
      </c>
      <c r="J93">
        <v>0.84467397664956034</v>
      </c>
      <c r="K93">
        <v>3.0582946702148006</v>
      </c>
      <c r="M93">
        <v>1.0622576322963975</v>
      </c>
      <c r="N93">
        <v>0.82258955041589688</v>
      </c>
    </row>
    <row r="94" spans="9:14" x14ac:dyDescent="0.2">
      <c r="I94">
        <v>91</v>
      </c>
      <c r="J94">
        <v>0.74338020454629505</v>
      </c>
      <c r="K94">
        <v>2.5791368766578406</v>
      </c>
      <c r="M94">
        <v>1.2072187494625151</v>
      </c>
      <c r="N94">
        <v>1.3415546946075243</v>
      </c>
    </row>
    <row r="95" spans="9:14" x14ac:dyDescent="0.2">
      <c r="I95">
        <v>92</v>
      </c>
      <c r="J95">
        <v>0.71268135861605963</v>
      </c>
      <c r="K95">
        <v>1.5774123056803651</v>
      </c>
      <c r="M95">
        <v>0.7492785478362376</v>
      </c>
      <c r="N95">
        <v>1.9848212274106116</v>
      </c>
    </row>
    <row r="96" spans="9:14" x14ac:dyDescent="0.2">
      <c r="I96">
        <v>93</v>
      </c>
      <c r="J96">
        <v>1.2511664354029814</v>
      </c>
      <c r="K96">
        <v>2.0426222115215853</v>
      </c>
      <c r="M96">
        <v>0.9488783158599553</v>
      </c>
      <c r="N96">
        <v>0.88300189793318096</v>
      </c>
    </row>
    <row r="97" spans="9:14" x14ac:dyDescent="0.2">
      <c r="I97">
        <v>94</v>
      </c>
      <c r="J97">
        <v>0.93109546355925921</v>
      </c>
      <c r="K97">
        <v>1.0033621759548972</v>
      </c>
      <c r="M97">
        <v>0.73076691662504989</v>
      </c>
      <c r="N97">
        <v>3.9384357792431426</v>
      </c>
    </row>
    <row r="98" spans="9:14" x14ac:dyDescent="0.2">
      <c r="I98">
        <v>95</v>
      </c>
      <c r="J98">
        <v>0.98398290049141368</v>
      </c>
      <c r="K98">
        <v>1.7588579105650719</v>
      </c>
      <c r="M98">
        <v>1.1626293228384352</v>
      </c>
      <c r="N98">
        <v>1.5964909194015262</v>
      </c>
    </row>
    <row r="99" spans="9:14" x14ac:dyDescent="0.2">
      <c r="I99">
        <v>96</v>
      </c>
      <c r="J99">
        <v>1.1952904627543623</v>
      </c>
      <c r="K99">
        <v>1.8486549666704333</v>
      </c>
      <c r="M99">
        <v>0.75305642360208525</v>
      </c>
      <c r="N99">
        <v>1.8177038313688074</v>
      </c>
    </row>
    <row r="100" spans="9:14" x14ac:dyDescent="0.2">
      <c r="I100">
        <v>97</v>
      </c>
      <c r="J100">
        <v>0.81382778042228643</v>
      </c>
      <c r="K100">
        <v>1.3058931768647326</v>
      </c>
      <c r="M100">
        <v>1.2072260363733136</v>
      </c>
      <c r="N100">
        <v>3.0396814784216097</v>
      </c>
    </row>
    <row r="101" spans="9:14" x14ac:dyDescent="0.2">
      <c r="I101">
        <v>98</v>
      </c>
      <c r="J101">
        <v>0.87519433760076093</v>
      </c>
      <c r="K101">
        <v>1.00283372596909</v>
      </c>
      <c r="M101">
        <v>0.99784151647417807</v>
      </c>
      <c r="N101">
        <v>1.8497224888029304</v>
      </c>
    </row>
    <row r="102" spans="9:14" x14ac:dyDescent="0.2">
      <c r="I102">
        <v>99</v>
      </c>
      <c r="J102">
        <v>1.0320892415464602</v>
      </c>
      <c r="K102">
        <v>2.4071807279637021</v>
      </c>
      <c r="M102">
        <v>1.029650931855487</v>
      </c>
      <c r="N102">
        <v>2.6227629723720871</v>
      </c>
    </row>
    <row r="103" spans="9:14" x14ac:dyDescent="0.2">
      <c r="I103">
        <v>100</v>
      </c>
      <c r="J103">
        <v>0.54538452759766587</v>
      </c>
      <c r="K103">
        <v>2.0181273690668466</v>
      </c>
      <c r="M103">
        <v>0.67420052836651923</v>
      </c>
      <c r="N103">
        <v>1.4626846940297902</v>
      </c>
    </row>
    <row r="104" spans="9:14" x14ac:dyDescent="0.2">
      <c r="I104">
        <v>101</v>
      </c>
      <c r="J104">
        <v>1.4745152363286584</v>
      </c>
      <c r="K104">
        <v>2.5684338510162608</v>
      </c>
      <c r="M104">
        <v>0.65184932022908393</v>
      </c>
      <c r="N104">
        <v>1.7696229015379721</v>
      </c>
    </row>
    <row r="105" spans="9:14" x14ac:dyDescent="0.2">
      <c r="I105">
        <v>102</v>
      </c>
      <c r="J105">
        <v>0.47958460792933949</v>
      </c>
      <c r="K105">
        <v>1.4553319379490786</v>
      </c>
      <c r="M105">
        <v>1.1104501505006612</v>
      </c>
      <c r="N105">
        <v>3.0979323229691706</v>
      </c>
    </row>
    <row r="106" spans="9:14" x14ac:dyDescent="0.2">
      <c r="I106">
        <v>103</v>
      </c>
      <c r="J106">
        <v>0.6194372656824132</v>
      </c>
      <c r="K106">
        <v>1.9896231363713082</v>
      </c>
      <c r="M106">
        <v>0.43490868537780275</v>
      </c>
      <c r="N106">
        <v>3.0831061616076365</v>
      </c>
    </row>
    <row r="107" spans="9:14" x14ac:dyDescent="0.2">
      <c r="I107">
        <v>104</v>
      </c>
      <c r="J107">
        <v>0.99228054883022065</v>
      </c>
      <c r="K107">
        <v>2.7353853246270665</v>
      </c>
      <c r="M107">
        <v>1.2508004641778869</v>
      </c>
      <c r="N107">
        <v>2.2783442798938838</v>
      </c>
    </row>
    <row r="108" spans="9:14" x14ac:dyDescent="0.2">
      <c r="I108">
        <v>105</v>
      </c>
      <c r="J108">
        <v>0.45270595303002031</v>
      </c>
      <c r="K108">
        <v>2.3638193898379369</v>
      </c>
      <c r="M108">
        <v>1.2320460751346647</v>
      </c>
      <c r="N108">
        <v>1.7704596629889029</v>
      </c>
    </row>
    <row r="109" spans="9:14" x14ac:dyDescent="0.2">
      <c r="I109">
        <v>106</v>
      </c>
      <c r="J109">
        <v>1.4940861151565845</v>
      </c>
      <c r="K109">
        <v>1.925201401013984</v>
      </c>
      <c r="M109">
        <v>1.1263569130421429</v>
      </c>
      <c r="N109">
        <v>1.2542809170975466</v>
      </c>
    </row>
    <row r="110" spans="9:14" x14ac:dyDescent="0.2">
      <c r="I110">
        <v>107</v>
      </c>
      <c r="J110">
        <v>1.1369337406235711</v>
      </c>
      <c r="K110">
        <v>2.6512789577382962</v>
      </c>
      <c r="M110">
        <v>0.79107582658135289</v>
      </c>
      <c r="N110">
        <v>2.0024311251338034</v>
      </c>
    </row>
    <row r="111" spans="9:14" x14ac:dyDescent="0.2">
      <c r="I111">
        <v>108</v>
      </c>
      <c r="J111">
        <v>0.49532760457382985</v>
      </c>
      <c r="K111">
        <v>3.542550494901695</v>
      </c>
      <c r="M111">
        <v>0.68444640706660331</v>
      </c>
      <c r="N111">
        <v>2.0554426508899386</v>
      </c>
    </row>
    <row r="112" spans="9:14" x14ac:dyDescent="0.2">
      <c r="I112">
        <v>109</v>
      </c>
      <c r="J112">
        <v>1.1866319244324204</v>
      </c>
      <c r="K112">
        <v>1.0249532871223472</v>
      </c>
      <c r="M112">
        <v>0.66398318820485291</v>
      </c>
      <c r="N112">
        <v>1.2663912836071569</v>
      </c>
    </row>
    <row r="113" spans="9:14" x14ac:dyDescent="0.2">
      <c r="I113">
        <v>110</v>
      </c>
      <c r="J113">
        <v>1.0208015584955317</v>
      </c>
      <c r="K113">
        <v>2.4207796562199695</v>
      </c>
      <c r="M113">
        <v>1.2045201749751613</v>
      </c>
      <c r="N113">
        <v>2.6086830567731569</v>
      </c>
    </row>
    <row r="114" spans="9:14" x14ac:dyDescent="0.2">
      <c r="I114">
        <v>111</v>
      </c>
      <c r="J114">
        <v>1.3161128041283905</v>
      </c>
      <c r="K114">
        <v>1.7181534209721876</v>
      </c>
      <c r="M114">
        <v>1.1446839626029284</v>
      </c>
      <c r="N114">
        <v>1.846203468394843</v>
      </c>
    </row>
    <row r="115" spans="9:14" x14ac:dyDescent="0.2">
      <c r="I115">
        <v>112</v>
      </c>
      <c r="J115">
        <v>0.37093927862750864</v>
      </c>
      <c r="K115">
        <v>1.7710679387885275</v>
      </c>
      <c r="M115">
        <v>0.73433461094529728</v>
      </c>
      <c r="N115">
        <v>1.3901671552837502</v>
      </c>
    </row>
    <row r="116" spans="9:14" x14ac:dyDescent="0.2">
      <c r="I116">
        <v>113</v>
      </c>
      <c r="J116">
        <v>0.89371048492507799</v>
      </c>
      <c r="K116">
        <v>2.013424306886678</v>
      </c>
      <c r="M116">
        <v>1.2507664795409723</v>
      </c>
      <c r="N116">
        <v>1.1835174878065247</v>
      </c>
    </row>
    <row r="117" spans="9:14" x14ac:dyDescent="0.2">
      <c r="I117">
        <v>114</v>
      </c>
      <c r="J117">
        <v>0.37485746591781932</v>
      </c>
      <c r="K117">
        <v>2.0277269410535985</v>
      </c>
      <c r="M117">
        <v>0.93467643590116489</v>
      </c>
      <c r="N117">
        <v>2.2899306526890753</v>
      </c>
    </row>
    <row r="118" spans="9:14" x14ac:dyDescent="0.2">
      <c r="I118">
        <v>115</v>
      </c>
      <c r="J118">
        <v>1.3033274927994298</v>
      </c>
      <c r="K118">
        <v>1.4640193087645055</v>
      </c>
      <c r="M118">
        <v>0.90589887359053323</v>
      </c>
      <c r="N118">
        <v>1.2975066526621795</v>
      </c>
    </row>
    <row r="119" spans="9:14" x14ac:dyDescent="0.2">
      <c r="I119">
        <v>116</v>
      </c>
      <c r="J119">
        <v>0.96224316152109457</v>
      </c>
      <c r="K119">
        <v>1.7177426310650101</v>
      </c>
      <c r="M119">
        <v>0.52699159652722727</v>
      </c>
      <c r="N119">
        <v>2.0589762818672415</v>
      </c>
    </row>
    <row r="120" spans="9:14" x14ac:dyDescent="0.2">
      <c r="I120">
        <v>117</v>
      </c>
      <c r="J120">
        <v>1.0072164295863644</v>
      </c>
      <c r="K120">
        <v>1.7411134330522799</v>
      </c>
      <c r="M120">
        <v>1.5510733593172659</v>
      </c>
      <c r="N120">
        <v>0.75644503538019192</v>
      </c>
    </row>
    <row r="121" spans="9:14" x14ac:dyDescent="0.2">
      <c r="I121">
        <v>118</v>
      </c>
      <c r="J121">
        <v>0.94516148991768811</v>
      </c>
      <c r="K121">
        <v>3.2027806342262872</v>
      </c>
      <c r="M121">
        <v>0.64119169647691199</v>
      </c>
      <c r="N121">
        <v>2.7898549231772032</v>
      </c>
    </row>
    <row r="122" spans="9:14" x14ac:dyDescent="0.2">
      <c r="I122">
        <v>119</v>
      </c>
      <c r="J122">
        <v>1.5273609780988382</v>
      </c>
      <c r="K122">
        <v>2.8920387899569899</v>
      </c>
      <c r="M122">
        <v>1.3145312552677604</v>
      </c>
      <c r="N122">
        <v>1.0569961771423786</v>
      </c>
    </row>
    <row r="123" spans="9:14" x14ac:dyDescent="0.2">
      <c r="I123">
        <v>120</v>
      </c>
      <c r="J123">
        <v>1.5353144865414281</v>
      </c>
      <c r="K123">
        <v>2.7500011554116575</v>
      </c>
      <c r="M123">
        <v>1.2941654255574038</v>
      </c>
      <c r="N123">
        <v>2.8965341862474903</v>
      </c>
    </row>
    <row r="124" spans="9:14" x14ac:dyDescent="0.2">
      <c r="I124">
        <v>121</v>
      </c>
      <c r="J124">
        <v>1.8633041600479026</v>
      </c>
      <c r="K124">
        <v>1.6871899477372663</v>
      </c>
      <c r="M124">
        <v>0.963849044165632</v>
      </c>
      <c r="N124">
        <v>1.6271649082191815</v>
      </c>
    </row>
    <row r="125" spans="9:14" x14ac:dyDescent="0.2">
      <c r="I125">
        <v>122</v>
      </c>
      <c r="J125">
        <v>1.0789887928424373</v>
      </c>
      <c r="K125">
        <v>3.6177748946882788</v>
      </c>
      <c r="M125">
        <v>0.69607181169319321</v>
      </c>
      <c r="N125">
        <v>1.127746896072332</v>
      </c>
    </row>
    <row r="126" spans="9:14" x14ac:dyDescent="0.2">
      <c r="I126">
        <v>123</v>
      </c>
      <c r="J126">
        <v>0.79468266314743918</v>
      </c>
      <c r="K126">
        <v>2.7888926162503416</v>
      </c>
      <c r="M126">
        <v>1.3267953563215982</v>
      </c>
      <c r="N126">
        <v>2.1270478557242778</v>
      </c>
    </row>
    <row r="127" spans="9:14" x14ac:dyDescent="0.2">
      <c r="I127">
        <v>124</v>
      </c>
      <c r="J127">
        <v>1.0182199986713434</v>
      </c>
      <c r="K127">
        <v>1.7580302648039123</v>
      </c>
      <c r="M127">
        <v>1.4384000434917206</v>
      </c>
      <c r="N127">
        <v>1.6629733776669129</v>
      </c>
    </row>
    <row r="128" spans="9:14" x14ac:dyDescent="0.2">
      <c r="I128">
        <v>125</v>
      </c>
      <c r="J128">
        <v>0.80066989065278216</v>
      </c>
      <c r="K128">
        <v>3.0619122263797878</v>
      </c>
      <c r="M128">
        <v>1.2139496709330855</v>
      </c>
      <c r="N128">
        <v>3.2072563474801017</v>
      </c>
    </row>
    <row r="129" spans="9:14" x14ac:dyDescent="0.2">
      <c r="I129">
        <v>126</v>
      </c>
      <c r="J129">
        <v>0.8332400540435444</v>
      </c>
      <c r="K129">
        <v>2.5739576612104833</v>
      </c>
      <c r="M129">
        <v>0.79783275339164994</v>
      </c>
      <c r="N129">
        <v>1.7635722933580296</v>
      </c>
    </row>
    <row r="130" spans="9:14" x14ac:dyDescent="0.2">
      <c r="I130">
        <v>127</v>
      </c>
      <c r="J130">
        <v>0.916472596177899</v>
      </c>
      <c r="K130">
        <v>1.4556948083876287</v>
      </c>
      <c r="M130">
        <v>0.75908541597576806</v>
      </c>
      <c r="N130">
        <v>1.9724860412809211</v>
      </c>
    </row>
    <row r="131" spans="9:14" x14ac:dyDescent="0.2">
      <c r="I131">
        <v>128</v>
      </c>
      <c r="J131">
        <v>1.0841750533951076</v>
      </c>
      <c r="K131">
        <v>1.9724491510750395</v>
      </c>
      <c r="M131">
        <v>1.1038083294589258</v>
      </c>
      <c r="N131">
        <v>1.2521428410019582</v>
      </c>
    </row>
    <row r="132" spans="9:14" x14ac:dyDescent="0.2">
      <c r="I132">
        <v>129</v>
      </c>
      <c r="J132">
        <v>1.3466397431924029</v>
      </c>
      <c r="K132">
        <v>1.0508357519348897</v>
      </c>
      <c r="M132">
        <v>0.24281703997980414</v>
      </c>
      <c r="N132">
        <v>3.4853883211845971</v>
      </c>
    </row>
    <row r="133" spans="9:14" x14ac:dyDescent="0.2">
      <c r="I133">
        <v>130</v>
      </c>
      <c r="J133">
        <v>0.97269050272828006</v>
      </c>
      <c r="K133">
        <v>2.9702806397094972</v>
      </c>
      <c r="M133">
        <v>0.73797734293444328</v>
      </c>
      <c r="N133">
        <v>1.5902638360847601</v>
      </c>
    </row>
    <row r="134" spans="9:14" x14ac:dyDescent="0.2">
      <c r="I134">
        <v>131</v>
      </c>
      <c r="J134">
        <v>0.78553002433953112</v>
      </c>
      <c r="K134">
        <v>1.6004358451579093</v>
      </c>
      <c r="M134">
        <v>0.97150729663147839</v>
      </c>
      <c r="N134">
        <v>1.577125652180168</v>
      </c>
    </row>
    <row r="135" spans="9:14" x14ac:dyDescent="0.2">
      <c r="I135">
        <v>132</v>
      </c>
      <c r="J135">
        <v>1.0217964141345948</v>
      </c>
      <c r="K135">
        <v>0.92175574980297836</v>
      </c>
      <c r="M135">
        <v>0.93349055818907389</v>
      </c>
      <c r="N135">
        <v>3.3791656922159468</v>
      </c>
    </row>
    <row r="136" spans="9:14" x14ac:dyDescent="0.2">
      <c r="I136">
        <v>133</v>
      </c>
      <c r="J136">
        <v>1.8117518418339409</v>
      </c>
      <c r="K136">
        <v>1.0227201037623939</v>
      </c>
      <c r="M136">
        <v>1.255536032789639</v>
      </c>
      <c r="N136">
        <v>2.0037692915180658</v>
      </c>
    </row>
    <row r="137" spans="9:14" x14ac:dyDescent="0.2">
      <c r="I137">
        <v>134</v>
      </c>
      <c r="J137">
        <v>3.69704302412317E-2</v>
      </c>
      <c r="K137">
        <v>0.96170379965447961</v>
      </c>
      <c r="M137">
        <v>0.94403352330524481</v>
      </c>
      <c r="N137">
        <v>1.1247243207646742</v>
      </c>
    </row>
    <row r="138" spans="9:14" x14ac:dyDescent="0.2">
      <c r="I138">
        <v>135</v>
      </c>
      <c r="J138">
        <v>1.5939394500155835</v>
      </c>
      <c r="K138">
        <v>1.7758750760189446</v>
      </c>
      <c r="M138">
        <v>1.3237070819575945</v>
      </c>
      <c r="N138">
        <v>1.8029999885283503</v>
      </c>
    </row>
    <row r="139" spans="9:14" x14ac:dyDescent="0.2">
      <c r="I139">
        <v>136</v>
      </c>
      <c r="J139">
        <v>0.45159880515973738</v>
      </c>
      <c r="K139">
        <v>0.9668862595813007</v>
      </c>
      <c r="M139">
        <v>1.0141285962031401</v>
      </c>
      <c r="N139">
        <v>1.7769048834700856</v>
      </c>
    </row>
    <row r="140" spans="9:14" x14ac:dyDescent="0.2">
      <c r="I140">
        <v>137</v>
      </c>
      <c r="J140">
        <v>0.66829161622075917</v>
      </c>
      <c r="K140">
        <v>1.8624470583227597</v>
      </c>
      <c r="M140">
        <v>1.1060320914774855</v>
      </c>
      <c r="N140">
        <v>1.6058029901347901</v>
      </c>
    </row>
    <row r="141" spans="9:14" x14ac:dyDescent="0.2">
      <c r="I141">
        <v>138</v>
      </c>
      <c r="J141">
        <v>0.69536877997634461</v>
      </c>
      <c r="K141">
        <v>1.7281522381975338</v>
      </c>
      <c r="M141">
        <v>0.80381319949153607</v>
      </c>
      <c r="N141">
        <v>2.5905899400660988</v>
      </c>
    </row>
    <row r="142" spans="9:14" x14ac:dyDescent="0.2">
      <c r="I142">
        <v>139</v>
      </c>
      <c r="J142">
        <v>0.90488121787134335</v>
      </c>
      <c r="K142">
        <v>2.3469989858576512</v>
      </c>
      <c r="M142">
        <v>1.0267627232444632</v>
      </c>
      <c r="N142">
        <v>1.0171420889860294</v>
      </c>
    </row>
    <row r="143" spans="9:14" x14ac:dyDescent="0.2">
      <c r="I143">
        <v>140</v>
      </c>
      <c r="J143">
        <v>1.2118270725655227</v>
      </c>
      <c r="K143">
        <v>1.4732828464937402</v>
      </c>
      <c r="M143">
        <v>1.4954385227853744</v>
      </c>
      <c r="N143">
        <v>3.17401876743748</v>
      </c>
    </row>
    <row r="144" spans="9:14" x14ac:dyDescent="0.2">
      <c r="I144">
        <v>141</v>
      </c>
      <c r="J144">
        <v>1.095221493295734</v>
      </c>
      <c r="K144">
        <v>2.018487777828871</v>
      </c>
      <c r="M144">
        <v>1.0711198978091121</v>
      </c>
      <c r="N144">
        <v>3.5968648148579838</v>
      </c>
    </row>
    <row r="145" spans="9:14" x14ac:dyDescent="0.2">
      <c r="I145">
        <v>142</v>
      </c>
      <c r="J145">
        <v>0.85100219659088627</v>
      </c>
      <c r="K145">
        <v>1.7227193551739546</v>
      </c>
      <c r="M145">
        <v>1.0070375368032096</v>
      </c>
      <c r="N145">
        <v>2.9090629936663897</v>
      </c>
    </row>
    <row r="146" spans="9:14" x14ac:dyDescent="0.2">
      <c r="I146">
        <v>143</v>
      </c>
      <c r="J146">
        <v>1.6822803053001334</v>
      </c>
      <c r="K146">
        <v>2.0508897623103195</v>
      </c>
      <c r="M146">
        <v>0.7842184631082203</v>
      </c>
      <c r="N146">
        <v>2.9895201477457745</v>
      </c>
    </row>
    <row r="147" spans="9:14" x14ac:dyDescent="0.2">
      <c r="I147">
        <v>144</v>
      </c>
      <c r="J147">
        <v>1.4146963898700533</v>
      </c>
      <c r="K147">
        <v>1.8805510882281182</v>
      </c>
      <c r="M147">
        <v>1.1965952658664527</v>
      </c>
      <c r="N147">
        <v>2.7031179115004598</v>
      </c>
    </row>
    <row r="148" spans="9:14" x14ac:dyDescent="0.2">
      <c r="I148">
        <v>145</v>
      </c>
      <c r="J148">
        <v>1.0404485064060012</v>
      </c>
      <c r="K148">
        <v>3.0307382452592044</v>
      </c>
      <c r="M148">
        <v>1.5649834355756895</v>
      </c>
      <c r="N148">
        <v>1.1731314945262588</v>
      </c>
    </row>
    <row r="149" spans="9:14" x14ac:dyDescent="0.2">
      <c r="I149">
        <v>146</v>
      </c>
      <c r="J149">
        <v>0.78961071239424663</v>
      </c>
      <c r="K149">
        <v>2.6259269137838883</v>
      </c>
      <c r="M149">
        <v>0.89461903357286532</v>
      </c>
      <c r="N149">
        <v>1.7953295792864004</v>
      </c>
    </row>
    <row r="150" spans="9:14" x14ac:dyDescent="0.2">
      <c r="I150">
        <v>147</v>
      </c>
      <c r="J150">
        <v>1.0954937561473663</v>
      </c>
      <c r="K150">
        <v>2.5499056976685015</v>
      </c>
      <c r="M150">
        <v>1.0897415576374891</v>
      </c>
      <c r="N150">
        <v>1.8270822040466654</v>
      </c>
    </row>
    <row r="151" spans="9:14" x14ac:dyDescent="0.2">
      <c r="I151">
        <v>148</v>
      </c>
      <c r="J151">
        <v>0.76657123771632407</v>
      </c>
      <c r="K151">
        <v>1.4520505427284607</v>
      </c>
      <c r="M151">
        <v>0.46518006594679423</v>
      </c>
      <c r="N151">
        <v>0.85356730962664928</v>
      </c>
    </row>
    <row r="152" spans="9:14" x14ac:dyDescent="0.2">
      <c r="I152">
        <v>149</v>
      </c>
      <c r="J152">
        <v>1.1518312982088261</v>
      </c>
      <c r="K152">
        <v>2.1505155764865438</v>
      </c>
      <c r="M152">
        <v>1.0172147378652556</v>
      </c>
      <c r="N152">
        <v>2.7214495560199232</v>
      </c>
    </row>
    <row r="153" spans="9:14" x14ac:dyDescent="0.2">
      <c r="I153">
        <v>150</v>
      </c>
      <c r="J153">
        <v>1.1775566905496775</v>
      </c>
      <c r="K153">
        <v>2.3107876560358918</v>
      </c>
      <c r="M153">
        <v>0.70372810591218582</v>
      </c>
      <c r="N153">
        <v>1.0052326767237956</v>
      </c>
    </row>
    <row r="154" spans="9:14" x14ac:dyDescent="0.2">
      <c r="I154">
        <v>151</v>
      </c>
      <c r="J154">
        <v>0.8616509946775146</v>
      </c>
      <c r="K154">
        <v>3.2713310639293676</v>
      </c>
      <c r="M154">
        <v>0.84965826019654889</v>
      </c>
      <c r="N154">
        <v>1.8325263733593371</v>
      </c>
    </row>
    <row r="155" spans="9:14" x14ac:dyDescent="0.2">
      <c r="I155">
        <v>152</v>
      </c>
      <c r="J155">
        <v>1.4442514075756103</v>
      </c>
      <c r="K155">
        <v>1.084130183469926</v>
      </c>
      <c r="M155">
        <v>0.88767986195618709</v>
      </c>
      <c r="N155">
        <v>2.0382011830953459</v>
      </c>
    </row>
    <row r="156" spans="9:14" x14ac:dyDescent="0.2">
      <c r="I156">
        <v>153</v>
      </c>
      <c r="J156">
        <v>1.0575713342776076</v>
      </c>
      <c r="K156">
        <v>1.2841128036998464</v>
      </c>
      <c r="M156">
        <v>1.0401838971139137</v>
      </c>
      <c r="N156">
        <v>1.6838113353684117</v>
      </c>
    </row>
    <row r="157" spans="9:14" x14ac:dyDescent="0.2">
      <c r="I157">
        <v>154</v>
      </c>
      <c r="J157">
        <v>0.24162988219227605</v>
      </c>
      <c r="K157">
        <v>1.2861185867889418</v>
      </c>
      <c r="M157">
        <v>1.0971110869261824</v>
      </c>
      <c r="N157">
        <v>1.9876930382559841</v>
      </c>
    </row>
    <row r="158" spans="9:14" x14ac:dyDescent="0.2">
      <c r="I158">
        <v>155</v>
      </c>
      <c r="J158">
        <v>1.0741755207004078</v>
      </c>
      <c r="K158">
        <v>1.4670465093612193</v>
      </c>
      <c r="M158">
        <v>1.0843901789354193</v>
      </c>
      <c r="N158">
        <v>1.6922942446460247</v>
      </c>
    </row>
    <row r="159" spans="9:14" x14ac:dyDescent="0.2">
      <c r="I159">
        <v>156</v>
      </c>
      <c r="J159">
        <v>1.1377540118232594</v>
      </c>
      <c r="K159">
        <v>1.1024858466930025</v>
      </c>
      <c r="M159">
        <v>0.6221130494348952</v>
      </c>
      <c r="N159">
        <v>2.1509365906728557</v>
      </c>
    </row>
    <row r="160" spans="9:14" x14ac:dyDescent="0.2">
      <c r="I160">
        <v>157</v>
      </c>
      <c r="J160">
        <v>1.0923528173208368</v>
      </c>
      <c r="K160">
        <v>1.2041787177221168</v>
      </c>
      <c r="M160">
        <v>0.78441403284452327</v>
      </c>
      <c r="N160">
        <v>1.6680122364075058</v>
      </c>
    </row>
    <row r="161" spans="9:14" x14ac:dyDescent="0.2">
      <c r="I161">
        <v>158</v>
      </c>
      <c r="J161">
        <v>0.35062195393138573</v>
      </c>
      <c r="K161">
        <v>1.2866606982343138</v>
      </c>
      <c r="M161">
        <v>0.44349768217527397</v>
      </c>
      <c r="N161">
        <v>3.4358004317162831</v>
      </c>
    </row>
    <row r="162" spans="9:14" x14ac:dyDescent="0.2">
      <c r="I162">
        <v>159</v>
      </c>
      <c r="J162">
        <v>0.7089218089521242</v>
      </c>
      <c r="K162">
        <v>1.6403145117895586</v>
      </c>
      <c r="M162">
        <v>1.0738023476328586</v>
      </c>
      <c r="N162">
        <v>3.3844398599571397</v>
      </c>
    </row>
    <row r="163" spans="9:14" x14ac:dyDescent="0.2">
      <c r="I163">
        <v>160</v>
      </c>
      <c r="J163">
        <v>1.2839249616069617</v>
      </c>
      <c r="K163">
        <v>1.524607649088598</v>
      </c>
      <c r="M163">
        <v>0.90902594234920109</v>
      </c>
      <c r="N163">
        <v>2.2845497288680203</v>
      </c>
    </row>
    <row r="164" spans="9:14" x14ac:dyDescent="0.2">
      <c r="I164">
        <v>161</v>
      </c>
      <c r="J164">
        <v>1.2183352924774051</v>
      </c>
      <c r="K164">
        <v>1.1420612624493973</v>
      </c>
      <c r="M164">
        <v>0.74555914981564153</v>
      </c>
      <c r="N164">
        <v>2.1904616091849012</v>
      </c>
    </row>
    <row r="165" spans="9:14" x14ac:dyDescent="0.2">
      <c r="I165">
        <v>162</v>
      </c>
      <c r="J165">
        <v>1.0536525851963192</v>
      </c>
      <c r="K165">
        <v>1.8227242561868915</v>
      </c>
      <c r="M165">
        <v>0.95080822500300832</v>
      </c>
      <c r="N165">
        <v>1.3308830505979192</v>
      </c>
    </row>
    <row r="166" spans="9:14" x14ac:dyDescent="0.2">
      <c r="I166">
        <v>163</v>
      </c>
      <c r="J166">
        <v>0.77718522439822135</v>
      </c>
      <c r="K166">
        <v>2.0376187827761498</v>
      </c>
      <c r="M166">
        <v>1.1776580141400335</v>
      </c>
      <c r="N166">
        <v>1.6354387986420444</v>
      </c>
    </row>
    <row r="167" spans="9:14" x14ac:dyDescent="0.2">
      <c r="I167">
        <v>164</v>
      </c>
      <c r="J167">
        <v>1.3176949228222736</v>
      </c>
      <c r="K167">
        <v>1.8802776423921466</v>
      </c>
      <c r="M167">
        <v>1.1539625816192769</v>
      </c>
      <c r="N167">
        <v>1.3178400186733688</v>
      </c>
    </row>
    <row r="168" spans="9:14" x14ac:dyDescent="0.2">
      <c r="I168">
        <v>165</v>
      </c>
      <c r="J168">
        <v>0.79695456598879411</v>
      </c>
      <c r="K168">
        <v>3.1091822759345806</v>
      </c>
      <c r="M168">
        <v>1.1412190239483264</v>
      </c>
      <c r="N168">
        <v>1.9006811178637946</v>
      </c>
    </row>
    <row r="169" spans="9:14" x14ac:dyDescent="0.2">
      <c r="I169">
        <v>166</v>
      </c>
      <c r="J169">
        <v>1.3755886066914178</v>
      </c>
      <c r="K169">
        <v>1.6735808757116042</v>
      </c>
      <c r="M169">
        <v>0.61915325619388328</v>
      </c>
      <c r="N169">
        <v>1.9112778418397496</v>
      </c>
    </row>
    <row r="170" spans="9:14" x14ac:dyDescent="0.2">
      <c r="I170">
        <v>167</v>
      </c>
      <c r="J170">
        <v>0.76804430047112771</v>
      </c>
      <c r="K170">
        <v>2.0523467900068701</v>
      </c>
      <c r="M170">
        <v>0.84064014189365766</v>
      </c>
      <c r="N170">
        <v>3.0892847816580269</v>
      </c>
    </row>
    <row r="171" spans="9:14" x14ac:dyDescent="0.2">
      <c r="I171">
        <v>168</v>
      </c>
      <c r="J171">
        <v>0.79889722503944438</v>
      </c>
      <c r="K171">
        <v>1.3756941514476853</v>
      </c>
      <c r="M171">
        <v>1.0379575780442036</v>
      </c>
      <c r="N171">
        <v>1.8994207952768032</v>
      </c>
    </row>
    <row r="172" spans="9:14" x14ac:dyDescent="0.2">
      <c r="I172">
        <v>169</v>
      </c>
      <c r="J172">
        <v>1.0793731456880866</v>
      </c>
      <c r="K172">
        <v>2.781836542526781</v>
      </c>
      <c r="M172">
        <v>1.2045667749698414</v>
      </c>
      <c r="N172">
        <v>2.0383224681855117</v>
      </c>
    </row>
    <row r="173" spans="9:14" x14ac:dyDescent="0.2">
      <c r="I173">
        <v>170</v>
      </c>
      <c r="J173">
        <v>0.89234994033877535</v>
      </c>
      <c r="K173">
        <v>2.8213880241412426</v>
      </c>
      <c r="M173">
        <v>1.4537675979778044</v>
      </c>
      <c r="N173">
        <v>1.9809848999575854</v>
      </c>
    </row>
    <row r="174" spans="9:14" x14ac:dyDescent="0.2">
      <c r="I174">
        <v>171</v>
      </c>
      <c r="J174">
        <v>1.1869617721141217</v>
      </c>
      <c r="K174">
        <v>1.8367684453503428</v>
      </c>
      <c r="M174">
        <v>0.74831772544090946</v>
      </c>
      <c r="N174">
        <v>1.6997672906872112</v>
      </c>
    </row>
    <row r="175" spans="9:14" x14ac:dyDescent="0.2">
      <c r="I175">
        <v>172</v>
      </c>
      <c r="J175">
        <v>0.61558806573581448</v>
      </c>
      <c r="K175">
        <v>1.8276799173760048</v>
      </c>
      <c r="M175">
        <v>0.86052916820552261</v>
      </c>
      <c r="N175">
        <v>1.052250501293623</v>
      </c>
    </row>
    <row r="176" spans="9:14" x14ac:dyDescent="0.2">
      <c r="I176">
        <v>173</v>
      </c>
      <c r="J176">
        <v>1.099617386841871</v>
      </c>
      <c r="K176">
        <v>3.5981154848350418</v>
      </c>
      <c r="M176">
        <v>1.2144607193145767</v>
      </c>
      <c r="N176">
        <v>2.1626217627807143</v>
      </c>
    </row>
    <row r="177" spans="9:14" x14ac:dyDescent="0.2">
      <c r="I177">
        <v>174</v>
      </c>
      <c r="J177">
        <v>0.86224629291371413</v>
      </c>
      <c r="K177">
        <v>1.0755662604014338</v>
      </c>
      <c r="M177">
        <v>0.75441836367786774</v>
      </c>
      <c r="N177">
        <v>2.1365962912934942</v>
      </c>
    </row>
    <row r="178" spans="9:14" x14ac:dyDescent="0.2">
      <c r="I178">
        <v>175</v>
      </c>
      <c r="J178">
        <v>0.98947703573934598</v>
      </c>
      <c r="K178">
        <v>3.427349949207585</v>
      </c>
      <c r="M178">
        <v>1.2631132640835623</v>
      </c>
      <c r="N178">
        <v>1.5333508206473054</v>
      </c>
    </row>
    <row r="179" spans="9:14" x14ac:dyDescent="0.2">
      <c r="I179">
        <v>176</v>
      </c>
      <c r="J179">
        <v>1.021105969804782</v>
      </c>
      <c r="K179">
        <v>1.6029061267820175</v>
      </c>
      <c r="M179">
        <v>1.0592567314952854</v>
      </c>
      <c r="N179">
        <v>0.73021078659388738</v>
      </c>
    </row>
    <row r="180" spans="9:14" x14ac:dyDescent="0.2">
      <c r="I180">
        <v>177</v>
      </c>
      <c r="J180">
        <v>0.60385092395010687</v>
      </c>
      <c r="K180">
        <v>1.4191634257707246</v>
      </c>
      <c r="M180">
        <v>1.2026392666209396</v>
      </c>
      <c r="N180">
        <v>2.3316626472271804</v>
      </c>
    </row>
    <row r="181" spans="9:14" x14ac:dyDescent="0.2">
      <c r="I181">
        <v>178</v>
      </c>
      <c r="J181">
        <v>0.62553276959674586</v>
      </c>
      <c r="K181">
        <v>2.2027157366242203</v>
      </c>
      <c r="M181">
        <v>0.85108743809449527</v>
      </c>
      <c r="N181">
        <v>2.4265136927388244</v>
      </c>
    </row>
    <row r="182" spans="9:14" x14ac:dyDescent="0.2">
      <c r="I182">
        <v>179</v>
      </c>
      <c r="J182">
        <v>1.2028837618958212</v>
      </c>
      <c r="K182">
        <v>1.4481968338710172</v>
      </c>
      <c r="M182">
        <v>1.2172314553833203</v>
      </c>
      <c r="N182">
        <v>2.122415872394706</v>
      </c>
    </row>
    <row r="183" spans="9:14" x14ac:dyDescent="0.2">
      <c r="I183">
        <v>180</v>
      </c>
      <c r="J183">
        <v>0.91869885293311015</v>
      </c>
      <c r="K183">
        <v>1.0851028620870484</v>
      </c>
      <c r="M183">
        <v>1.787858761554689</v>
      </c>
      <c r="N183">
        <v>2.3572375800351195</v>
      </c>
    </row>
    <row r="184" spans="9:14" x14ac:dyDescent="0.2">
      <c r="I184">
        <v>181</v>
      </c>
      <c r="J184">
        <v>0.6483177839669273</v>
      </c>
      <c r="K184">
        <v>1.4964524933068699</v>
      </c>
      <c r="M184">
        <v>1.0745298399884</v>
      </c>
      <c r="N184">
        <v>2.0071562199710278</v>
      </c>
    </row>
    <row r="185" spans="9:14" x14ac:dyDescent="0.2">
      <c r="I185">
        <v>182</v>
      </c>
      <c r="J185">
        <v>0.86443017108868858</v>
      </c>
      <c r="K185">
        <v>2.3880144209748586</v>
      </c>
      <c r="M185">
        <v>0.98081004901878777</v>
      </c>
      <c r="N185">
        <v>1.8036072841165394</v>
      </c>
    </row>
    <row r="186" spans="9:14" x14ac:dyDescent="0.2">
      <c r="I186">
        <v>183</v>
      </c>
      <c r="J186">
        <v>1.1754130499438014</v>
      </c>
      <c r="K186">
        <v>1.3742231380620884</v>
      </c>
      <c r="M186">
        <v>0.7516185856456381</v>
      </c>
      <c r="N186">
        <v>1.0695782960812925</v>
      </c>
    </row>
    <row r="187" spans="9:14" x14ac:dyDescent="0.2">
      <c r="I187">
        <v>184</v>
      </c>
      <c r="J187">
        <v>1.3754179453273712</v>
      </c>
      <c r="K187">
        <v>1.976126272069725</v>
      </c>
      <c r="M187">
        <v>1.4492565438672975</v>
      </c>
      <c r="N187">
        <v>1.6201060459989076</v>
      </c>
    </row>
    <row r="188" spans="9:14" x14ac:dyDescent="0.2">
      <c r="I188">
        <v>185</v>
      </c>
      <c r="J188">
        <v>1.1036581452894567</v>
      </c>
      <c r="K188">
        <v>2.2141628838274312</v>
      </c>
      <c r="M188">
        <v>1.0621656981361036</v>
      </c>
      <c r="N188">
        <v>1.2193505403373408</v>
      </c>
    </row>
    <row r="189" spans="9:14" x14ac:dyDescent="0.2">
      <c r="I189">
        <v>186</v>
      </c>
      <c r="J189">
        <v>1.6183415672652974</v>
      </c>
      <c r="K189">
        <v>2.1124065718600482</v>
      </c>
      <c r="M189">
        <v>1.6231472104329197</v>
      </c>
      <c r="N189">
        <v>1.7439678120467321</v>
      </c>
    </row>
    <row r="190" spans="9:14" x14ac:dyDescent="0.2">
      <c r="I190">
        <v>187</v>
      </c>
      <c r="J190">
        <v>0.77108155966522207</v>
      </c>
      <c r="K190">
        <v>2.2798291493503857</v>
      </c>
      <c r="M190">
        <v>1.0144086739275704</v>
      </c>
      <c r="N190">
        <v>1.4399929600695511</v>
      </c>
    </row>
    <row r="191" spans="9:14" x14ac:dyDescent="0.2">
      <c r="I191">
        <v>188</v>
      </c>
      <c r="J191">
        <v>0.81001692283028048</v>
      </c>
      <c r="K191">
        <v>1.5579604756500798</v>
      </c>
      <c r="M191">
        <v>0.69538275920272818</v>
      </c>
      <c r="N191">
        <v>0.67405192371385636</v>
      </c>
    </row>
    <row r="192" spans="9:14" x14ac:dyDescent="0.2">
      <c r="I192">
        <v>189</v>
      </c>
      <c r="J192">
        <v>0.65680680874307085</v>
      </c>
      <c r="K192">
        <v>1.821143808233346</v>
      </c>
      <c r="M192">
        <v>0.75831554085194453</v>
      </c>
      <c r="N192">
        <v>1.7924702660658249</v>
      </c>
    </row>
    <row r="193" spans="9:14" x14ac:dyDescent="0.2">
      <c r="I193">
        <v>190</v>
      </c>
      <c r="J193">
        <v>1.0011896908388134</v>
      </c>
      <c r="K193">
        <v>2.0407440337528389</v>
      </c>
      <c r="M193">
        <v>1.0910308236855375</v>
      </c>
      <c r="N193">
        <v>1.3787384028124621</v>
      </c>
    </row>
    <row r="194" spans="9:14" x14ac:dyDescent="0.2">
      <c r="I194">
        <v>191</v>
      </c>
      <c r="J194">
        <v>1.1826527965006952</v>
      </c>
      <c r="K194">
        <v>2.0003352803502792</v>
      </c>
      <c r="M194">
        <v>0.80953091992599835</v>
      </c>
      <c r="N194">
        <v>2.0044692396779236</v>
      </c>
    </row>
    <row r="195" spans="9:14" x14ac:dyDescent="0.2">
      <c r="I195">
        <v>192</v>
      </c>
      <c r="J195">
        <v>0.73222924601962891</v>
      </c>
      <c r="K195">
        <v>3.4486117571313355</v>
      </c>
      <c r="M195">
        <v>1.1938888637932874</v>
      </c>
      <c r="N195">
        <v>2.7718503871366149</v>
      </c>
    </row>
    <row r="196" spans="9:14" x14ac:dyDescent="0.2">
      <c r="I196">
        <v>193</v>
      </c>
      <c r="J196">
        <v>0.99454333454521393</v>
      </c>
      <c r="K196">
        <v>2.8668124433325328</v>
      </c>
      <c r="M196">
        <v>0.74805699728521535</v>
      </c>
      <c r="N196">
        <v>1.6137908193833443</v>
      </c>
    </row>
    <row r="197" spans="9:14" x14ac:dyDescent="0.2">
      <c r="I197">
        <v>194</v>
      </c>
      <c r="J197">
        <v>0.61765453022283889</v>
      </c>
      <c r="K197">
        <v>2.5907875309581341</v>
      </c>
      <c r="M197">
        <v>0.43029808511598644</v>
      </c>
      <c r="N197">
        <v>2.6569757231280722</v>
      </c>
    </row>
    <row r="198" spans="9:14" x14ac:dyDescent="0.2">
      <c r="I198">
        <v>195</v>
      </c>
      <c r="J198">
        <v>0.93697365118611575</v>
      </c>
      <c r="K198">
        <v>1.9253388621687089</v>
      </c>
      <c r="M198">
        <v>0.99484609663820112</v>
      </c>
      <c r="N198">
        <v>3.7476803163569832</v>
      </c>
    </row>
    <row r="199" spans="9:14" x14ac:dyDescent="0.2">
      <c r="I199">
        <v>196</v>
      </c>
      <c r="J199">
        <v>1.3363378008287208</v>
      </c>
      <c r="K199">
        <v>1.8289425068904097</v>
      </c>
      <c r="M199">
        <v>0.94126174422361752</v>
      </c>
      <c r="N199">
        <v>2.7390798104115746</v>
      </c>
    </row>
    <row r="200" spans="9:14" x14ac:dyDescent="0.2">
      <c r="I200">
        <v>197</v>
      </c>
      <c r="J200">
        <v>0.71342755182271111</v>
      </c>
      <c r="K200">
        <v>2.3025629748439749</v>
      </c>
      <c r="M200">
        <v>1.1751953070876628</v>
      </c>
      <c r="N200">
        <v>3.254496199023309</v>
      </c>
    </row>
    <row r="201" spans="9:14" x14ac:dyDescent="0.2">
      <c r="I201">
        <v>198</v>
      </c>
      <c r="J201">
        <v>0.33716443124311379</v>
      </c>
      <c r="K201">
        <v>1.8180106041795421</v>
      </c>
      <c r="M201">
        <v>0.74005340804052522</v>
      </c>
      <c r="N201">
        <v>2.1154188754235017</v>
      </c>
    </row>
    <row r="202" spans="9:14" x14ac:dyDescent="0.2">
      <c r="I202">
        <v>199</v>
      </c>
      <c r="J202">
        <v>0.18313053020548326</v>
      </c>
      <c r="K202">
        <v>1.2453398789233441</v>
      </c>
      <c r="M202">
        <v>1.1516759179727116</v>
      </c>
      <c r="N202">
        <v>1.9192162393193455</v>
      </c>
    </row>
    <row r="203" spans="9:14" x14ac:dyDescent="0.2">
      <c r="I203">
        <v>200</v>
      </c>
      <c r="J203">
        <v>1.255492429534796</v>
      </c>
      <c r="K203">
        <v>2.4908468218092596</v>
      </c>
      <c r="M203">
        <v>1.0895199450719695</v>
      </c>
      <c r="N203">
        <v>4.1610582820917559</v>
      </c>
    </row>
    <row r="204" spans="9:14" x14ac:dyDescent="0.2">
      <c r="I204">
        <v>201</v>
      </c>
      <c r="J204">
        <v>1.4023066987073252</v>
      </c>
      <c r="K204">
        <v>3.2755776599785795</v>
      </c>
      <c r="M204">
        <v>1.2208880921097249</v>
      </c>
      <c r="N204">
        <v>2.0971918335243345</v>
      </c>
    </row>
    <row r="205" spans="9:14" x14ac:dyDescent="0.2">
      <c r="I205">
        <v>202</v>
      </c>
      <c r="J205">
        <v>0.81406426755780337</v>
      </c>
      <c r="K205">
        <v>2.1429487342751883</v>
      </c>
      <c r="M205">
        <v>1.2432310145289469</v>
      </c>
      <c r="N205">
        <v>2.1015695794210045</v>
      </c>
    </row>
    <row r="206" spans="9:14" x14ac:dyDescent="0.2">
      <c r="I206">
        <v>203</v>
      </c>
      <c r="J206">
        <v>0.7631441722125698</v>
      </c>
      <c r="K206">
        <v>2.1379415612256856</v>
      </c>
      <c r="M206">
        <v>1.5437350109053205</v>
      </c>
      <c r="N206">
        <v>1.6144344586469905</v>
      </c>
    </row>
    <row r="207" spans="9:14" x14ac:dyDescent="0.2">
      <c r="I207">
        <v>204</v>
      </c>
      <c r="J207">
        <v>1.435571334540279</v>
      </c>
      <c r="K207">
        <v>2.5700264508310506</v>
      </c>
      <c r="M207">
        <v>1.6133026042196348</v>
      </c>
      <c r="N207">
        <v>2.8324596018429795</v>
      </c>
    </row>
    <row r="208" spans="9:14" x14ac:dyDescent="0.2">
      <c r="I208">
        <v>205</v>
      </c>
      <c r="J208">
        <v>0.82541893281991074</v>
      </c>
      <c r="K208">
        <v>1.6337715035432303</v>
      </c>
      <c r="M208">
        <v>0.6629184434564086</v>
      </c>
      <c r="N208">
        <v>3.5834725723909941</v>
      </c>
    </row>
    <row r="209" spans="9:14" x14ac:dyDescent="0.2">
      <c r="I209">
        <v>206</v>
      </c>
      <c r="J209">
        <v>1.5729570310109255</v>
      </c>
      <c r="K209">
        <v>2.6126059951606391</v>
      </c>
      <c r="M209">
        <v>0.98332055118310124</v>
      </c>
      <c r="N209">
        <v>2.2220637320749366</v>
      </c>
    </row>
    <row r="210" spans="9:14" x14ac:dyDescent="0.2">
      <c r="I210">
        <v>207</v>
      </c>
      <c r="J210">
        <v>0.8882270186528064</v>
      </c>
      <c r="K210">
        <v>3.5516450033166955</v>
      </c>
      <c r="M210">
        <v>1.3931965104824007</v>
      </c>
      <c r="N210">
        <v>1.6248711294640472</v>
      </c>
    </row>
    <row r="211" spans="9:14" x14ac:dyDescent="0.2">
      <c r="I211">
        <v>208</v>
      </c>
      <c r="J211">
        <v>0.96304003056812915</v>
      </c>
      <c r="K211">
        <v>2.0189110737583902</v>
      </c>
      <c r="M211">
        <v>1.0400426550485591</v>
      </c>
      <c r="N211">
        <v>1.1776654040042902</v>
      </c>
    </row>
    <row r="212" spans="9:14" x14ac:dyDescent="0.2">
      <c r="I212">
        <v>209</v>
      </c>
      <c r="J212">
        <v>1.1745819845812209</v>
      </c>
      <c r="K212">
        <v>1.8804176342879355</v>
      </c>
      <c r="M212">
        <v>0.52842895045444449</v>
      </c>
      <c r="N212">
        <v>2.7636387364640771</v>
      </c>
    </row>
    <row r="213" spans="9:14" x14ac:dyDescent="0.2">
      <c r="I213">
        <v>210</v>
      </c>
      <c r="J213">
        <v>1.0994322270966699</v>
      </c>
      <c r="K213">
        <v>1.2478019332875958</v>
      </c>
      <c r="M213">
        <v>1.135507969961536</v>
      </c>
      <c r="N213">
        <v>1.8826180210631327</v>
      </c>
    </row>
    <row r="214" spans="9:14" x14ac:dyDescent="0.2">
      <c r="I214">
        <v>211</v>
      </c>
      <c r="J214">
        <v>1.1286000853871812</v>
      </c>
      <c r="K214">
        <v>2.5099281996535638</v>
      </c>
      <c r="M214">
        <v>0.58955641029099115</v>
      </c>
      <c r="N214">
        <v>1.6771144892851548</v>
      </c>
    </row>
    <row r="215" spans="9:14" x14ac:dyDescent="0.2">
      <c r="I215">
        <v>212</v>
      </c>
      <c r="J215">
        <v>0.76831613175911695</v>
      </c>
      <c r="K215">
        <v>1.3262847832583819</v>
      </c>
      <c r="M215">
        <v>1.177489731206645</v>
      </c>
      <c r="N215">
        <v>1.9103929631875698</v>
      </c>
    </row>
    <row r="216" spans="9:14" x14ac:dyDescent="0.2">
      <c r="I216">
        <v>213</v>
      </c>
      <c r="J216">
        <v>1.1098312313499759</v>
      </c>
      <c r="K216">
        <v>2.8944270718766294</v>
      </c>
      <c r="M216">
        <v>1.3030369287079224</v>
      </c>
      <c r="N216">
        <v>3.115337995032192</v>
      </c>
    </row>
    <row r="217" spans="9:14" x14ac:dyDescent="0.2">
      <c r="I217">
        <v>214</v>
      </c>
      <c r="J217">
        <v>1.4637765553428859</v>
      </c>
      <c r="K217">
        <v>2.0156860270851289</v>
      </c>
      <c r="M217">
        <v>1.2407943194305591</v>
      </c>
      <c r="N217">
        <v>1.8109830929520463</v>
      </c>
    </row>
    <row r="218" spans="9:14" x14ac:dyDescent="0.2">
      <c r="I218">
        <v>215</v>
      </c>
      <c r="J218">
        <v>0.80605204504978012</v>
      </c>
      <c r="K218">
        <v>2.6937120538672321</v>
      </c>
      <c r="M218">
        <v>1.4380421282746902</v>
      </c>
      <c r="N218">
        <v>1.2964795013561918</v>
      </c>
    </row>
    <row r="219" spans="9:14" x14ac:dyDescent="0.2">
      <c r="I219">
        <v>216</v>
      </c>
      <c r="J219">
        <v>1.0112105114116243</v>
      </c>
      <c r="K219">
        <v>1.7406410802219383</v>
      </c>
      <c r="M219">
        <v>1.4775615648445004</v>
      </c>
      <c r="N219">
        <v>1.1535780004420455</v>
      </c>
    </row>
    <row r="220" spans="9:14" x14ac:dyDescent="0.2">
      <c r="I220">
        <v>217</v>
      </c>
      <c r="J220">
        <v>0.87936320345952146</v>
      </c>
      <c r="K220">
        <v>1.9002951805561905</v>
      </c>
      <c r="M220">
        <v>1.1031245518086188</v>
      </c>
      <c r="N220">
        <v>1.5391793203054298</v>
      </c>
    </row>
    <row r="221" spans="9:14" x14ac:dyDescent="0.2">
      <c r="I221">
        <v>218</v>
      </c>
      <c r="J221">
        <v>1.5182793592863706</v>
      </c>
      <c r="K221">
        <v>2.9586573667208418</v>
      </c>
      <c r="M221">
        <v>0.72301795639329947</v>
      </c>
      <c r="N221">
        <v>1.2776089806564226</v>
      </c>
    </row>
    <row r="222" spans="9:14" x14ac:dyDescent="0.2">
      <c r="I222">
        <v>219</v>
      </c>
      <c r="J222">
        <v>1.1738087420389149</v>
      </c>
      <c r="K222">
        <v>1.2643358441085055</v>
      </c>
      <c r="M222">
        <v>1.0454199636142172</v>
      </c>
      <c r="N222">
        <v>1.7938019016515612</v>
      </c>
    </row>
    <row r="223" spans="9:14" x14ac:dyDescent="0.2">
      <c r="I223">
        <v>220</v>
      </c>
      <c r="J223">
        <v>1.3140002339578289</v>
      </c>
      <c r="K223">
        <v>1.8566485580811165</v>
      </c>
      <c r="M223">
        <v>0.62027426411956033</v>
      </c>
      <c r="N223">
        <v>2.4799414363736809</v>
      </c>
    </row>
    <row r="224" spans="9:14" x14ac:dyDescent="0.2">
      <c r="I224">
        <v>221</v>
      </c>
      <c r="J224">
        <v>1.4073164561625771</v>
      </c>
      <c r="K224">
        <v>1.2826498371463213</v>
      </c>
      <c r="M224">
        <v>1.2584999139763569</v>
      </c>
      <c r="N224">
        <v>2.9207748475673245</v>
      </c>
    </row>
    <row r="225" spans="9:14" x14ac:dyDescent="0.2">
      <c r="I225">
        <v>222</v>
      </c>
      <c r="J225">
        <v>0.77396720503784988</v>
      </c>
      <c r="K225">
        <v>2.2825578125333115</v>
      </c>
      <c r="M225">
        <v>0.60287698182578686</v>
      </c>
      <c r="N225">
        <v>2.2227785276878067</v>
      </c>
    </row>
    <row r="226" spans="9:14" x14ac:dyDescent="0.2">
      <c r="I226">
        <v>223</v>
      </c>
      <c r="J226">
        <v>0.56570077717037681</v>
      </c>
      <c r="K226">
        <v>1.1582665722705927</v>
      </c>
      <c r="M226">
        <v>0.80957818219372601</v>
      </c>
      <c r="N226">
        <v>1.8584199753814989</v>
      </c>
    </row>
    <row r="227" spans="9:14" x14ac:dyDescent="0.2">
      <c r="I227">
        <v>224</v>
      </c>
      <c r="J227">
        <v>1.1230342173511199</v>
      </c>
      <c r="K227">
        <v>1.7707610127566038</v>
      </c>
      <c r="M227">
        <v>0.67673597598024116</v>
      </c>
      <c r="N227">
        <v>2.6682412186683866</v>
      </c>
    </row>
    <row r="228" spans="9:14" x14ac:dyDescent="0.2">
      <c r="I228">
        <v>225</v>
      </c>
      <c r="J228">
        <v>1.5006042507037525</v>
      </c>
      <c r="K228">
        <v>1.6947117191170757</v>
      </c>
      <c r="M228">
        <v>1.1531655810783741</v>
      </c>
      <c r="N228">
        <v>1.099421268872639</v>
      </c>
    </row>
    <row r="229" spans="9:14" x14ac:dyDescent="0.2">
      <c r="I229">
        <v>226</v>
      </c>
      <c r="J229">
        <v>1.0849286863371777</v>
      </c>
      <c r="K229">
        <v>1.3219316811812054</v>
      </c>
      <c r="M229">
        <v>1.1627381691636047</v>
      </c>
      <c r="N229">
        <v>1.2520179326608174</v>
      </c>
    </row>
    <row r="230" spans="9:14" x14ac:dyDescent="0.2">
      <c r="I230">
        <v>227</v>
      </c>
      <c r="J230">
        <v>0.6755909882192116</v>
      </c>
      <c r="K230">
        <v>1.4124620805553876</v>
      </c>
      <c r="M230">
        <v>1.0445502912381945</v>
      </c>
      <c r="N230">
        <v>1.9591146744093084</v>
      </c>
    </row>
    <row r="231" spans="9:14" x14ac:dyDescent="0.2">
      <c r="I231">
        <v>228</v>
      </c>
      <c r="J231">
        <v>1.3543550929859234</v>
      </c>
      <c r="K231">
        <v>1.5037097716598247</v>
      </c>
      <c r="M231">
        <v>0.84339594465051992</v>
      </c>
      <c r="N231">
        <v>3.2371516196181354</v>
      </c>
    </row>
    <row r="232" spans="9:14" x14ac:dyDescent="0.2">
      <c r="I232">
        <v>229</v>
      </c>
      <c r="J232">
        <v>1.4519973998070157</v>
      </c>
      <c r="K232">
        <v>2.0573645111060315</v>
      </c>
      <c r="M232">
        <v>0.58843181237789222</v>
      </c>
      <c r="N232">
        <v>1.4763109112999164</v>
      </c>
    </row>
    <row r="233" spans="9:14" x14ac:dyDescent="0.2">
      <c r="I233">
        <v>230</v>
      </c>
      <c r="J233">
        <v>0.68132058303809928</v>
      </c>
      <c r="K233">
        <v>1.6286026070634294</v>
      </c>
      <c r="M233">
        <v>0.9191126644533707</v>
      </c>
      <c r="N233">
        <v>1.6396990728948349</v>
      </c>
    </row>
    <row r="234" spans="9:14" x14ac:dyDescent="0.2">
      <c r="I234">
        <v>231</v>
      </c>
      <c r="J234">
        <v>1.1418305087030685</v>
      </c>
      <c r="K234">
        <v>2.0954619362375282</v>
      </c>
      <c r="M234">
        <v>0.94925999304169772</v>
      </c>
      <c r="N234">
        <v>1.6568953721365696</v>
      </c>
    </row>
    <row r="235" spans="9:14" x14ac:dyDescent="0.2">
      <c r="I235">
        <v>232</v>
      </c>
      <c r="J235">
        <v>0.83978677782399525</v>
      </c>
      <c r="K235">
        <v>1.0968706746708625</v>
      </c>
      <c r="M235">
        <v>0.76393909509750435</v>
      </c>
      <c r="N235">
        <v>1.3339034438966122</v>
      </c>
    </row>
    <row r="236" spans="9:14" x14ac:dyDescent="0.2">
      <c r="I236">
        <v>233</v>
      </c>
      <c r="J236">
        <v>0.71742815174532004</v>
      </c>
      <c r="K236">
        <v>3.705124801130665</v>
      </c>
      <c r="M236">
        <v>0.83570784572654266</v>
      </c>
      <c r="N236">
        <v>2.6010984206434569</v>
      </c>
    </row>
    <row r="237" spans="9:14" x14ac:dyDescent="0.2">
      <c r="I237">
        <v>234</v>
      </c>
      <c r="J237">
        <v>1.1320535747914471</v>
      </c>
      <c r="K237">
        <v>2.0043701722432812</v>
      </c>
      <c r="M237">
        <v>0.98630472925631896</v>
      </c>
      <c r="N237">
        <v>1.9525717988868747</v>
      </c>
    </row>
    <row r="238" spans="9:14" x14ac:dyDescent="0.2">
      <c r="I238">
        <v>235</v>
      </c>
      <c r="J238">
        <v>0.84905099383973748</v>
      </c>
      <c r="K238">
        <v>1.5101195303095749</v>
      </c>
      <c r="M238">
        <v>1.0983475349413694</v>
      </c>
      <c r="N238">
        <v>1.1717659047074995</v>
      </c>
    </row>
    <row r="239" spans="9:14" x14ac:dyDescent="0.2">
      <c r="I239">
        <v>236</v>
      </c>
      <c r="J239">
        <v>0.75431093333154808</v>
      </c>
      <c r="K239">
        <v>2.1962874408890287</v>
      </c>
      <c r="M239">
        <v>1.3771774148579758</v>
      </c>
      <c r="N239">
        <v>1.5225291291685366</v>
      </c>
    </row>
    <row r="240" spans="9:14" x14ac:dyDescent="0.2">
      <c r="I240">
        <v>237</v>
      </c>
      <c r="J240">
        <v>1.2952597804056456</v>
      </c>
      <c r="K240">
        <v>2.700642240879251</v>
      </c>
      <c r="M240">
        <v>1.8439069635369285</v>
      </c>
      <c r="N240">
        <v>2.1243624352120953</v>
      </c>
    </row>
    <row r="241" spans="9:14" x14ac:dyDescent="0.2">
      <c r="I241">
        <v>238</v>
      </c>
      <c r="J241">
        <v>1.1552953701231208</v>
      </c>
      <c r="K241">
        <v>1.4442041764195466</v>
      </c>
      <c r="M241">
        <v>0.44038093522277089</v>
      </c>
      <c r="N241">
        <v>1.7888014426485865</v>
      </c>
    </row>
    <row r="242" spans="9:14" x14ac:dyDescent="0.2">
      <c r="I242">
        <v>239</v>
      </c>
      <c r="J242">
        <v>0.47964290114044028</v>
      </c>
      <c r="K242">
        <v>2.5505321923190798</v>
      </c>
      <c r="M242">
        <v>0.93676682911059805</v>
      </c>
      <c r="N242">
        <v>1.9165446657130589</v>
      </c>
    </row>
    <row r="243" spans="9:14" x14ac:dyDescent="0.2">
      <c r="I243">
        <v>240</v>
      </c>
      <c r="J243">
        <v>1.0488039344724012</v>
      </c>
      <c r="K243">
        <v>1.7368381778289699</v>
      </c>
      <c r="M243">
        <v>0.97055716345840537</v>
      </c>
      <c r="N243">
        <v>1.2306069849986403</v>
      </c>
    </row>
    <row r="244" spans="9:14" x14ac:dyDescent="0.2">
      <c r="I244">
        <v>241</v>
      </c>
      <c r="J244">
        <v>0.82604791497404584</v>
      </c>
      <c r="K244">
        <v>2.8360775525212865</v>
      </c>
      <c r="M244">
        <v>1.1528667883286299</v>
      </c>
      <c r="N244">
        <v>2.3201783613215645</v>
      </c>
    </row>
    <row r="245" spans="9:14" x14ac:dyDescent="0.2">
      <c r="I245">
        <v>242</v>
      </c>
      <c r="J245">
        <v>1.1531344868293154</v>
      </c>
      <c r="K245">
        <v>1.730181464216233</v>
      </c>
      <c r="M245">
        <v>1.0934934298129102</v>
      </c>
      <c r="N245">
        <v>1.2799434380662125</v>
      </c>
    </row>
    <row r="246" spans="9:14" x14ac:dyDescent="0.2">
      <c r="I246">
        <v>243</v>
      </c>
      <c r="J246">
        <v>1.3347882161744562</v>
      </c>
      <c r="K246">
        <v>2.4232002750595201</v>
      </c>
      <c r="M246">
        <v>0.47426174597013793</v>
      </c>
      <c r="N246">
        <v>1.2113532038223711</v>
      </c>
    </row>
    <row r="247" spans="9:14" x14ac:dyDescent="0.2">
      <c r="I247">
        <v>244</v>
      </c>
      <c r="J247">
        <v>0.47463592506515584</v>
      </c>
      <c r="K247">
        <v>1.9830021935301723</v>
      </c>
      <c r="M247">
        <v>0.7597804666828134</v>
      </c>
      <c r="N247">
        <v>1.8840447875620165</v>
      </c>
    </row>
    <row r="248" spans="9:14" x14ac:dyDescent="0.2">
      <c r="I248">
        <v>245</v>
      </c>
      <c r="J248">
        <v>0.68157116951986074</v>
      </c>
      <c r="K248">
        <v>2.2311673740314064</v>
      </c>
      <c r="M248">
        <v>1.043777021269497</v>
      </c>
      <c r="N248">
        <v>1.5413496939334466</v>
      </c>
    </row>
    <row r="249" spans="9:14" x14ac:dyDescent="0.2">
      <c r="I249">
        <v>246</v>
      </c>
      <c r="J249">
        <v>1.0906337378495192</v>
      </c>
      <c r="K249">
        <v>2.1432154110027937</v>
      </c>
      <c r="M249">
        <v>0.90897246758184436</v>
      </c>
      <c r="N249">
        <v>2.168514199934453</v>
      </c>
    </row>
    <row r="250" spans="9:14" x14ac:dyDescent="0.2">
      <c r="I250">
        <v>247</v>
      </c>
      <c r="J250">
        <v>0.84358766068108237</v>
      </c>
      <c r="K250">
        <v>1.8632051425927105</v>
      </c>
      <c r="M250">
        <v>0.92750392072062127</v>
      </c>
      <c r="N250">
        <v>3.3277128859782459</v>
      </c>
    </row>
    <row r="251" spans="9:14" x14ac:dyDescent="0.2">
      <c r="I251">
        <v>248</v>
      </c>
      <c r="J251">
        <v>0.88535733887272061</v>
      </c>
      <c r="K251">
        <v>1.2160594237765725</v>
      </c>
      <c r="M251">
        <v>1.0047110757470492</v>
      </c>
      <c r="N251">
        <v>1.1177594760021752</v>
      </c>
    </row>
    <row r="252" spans="9:14" x14ac:dyDescent="0.2">
      <c r="I252">
        <v>249</v>
      </c>
      <c r="J252">
        <v>0.77241368298708335</v>
      </c>
      <c r="K252">
        <v>1.9049354335650168</v>
      </c>
      <c r="M252">
        <v>1.4578126001151364</v>
      </c>
      <c r="N252">
        <v>0.86648307776220668</v>
      </c>
    </row>
    <row r="253" spans="9:14" x14ac:dyDescent="0.2">
      <c r="I253">
        <v>250</v>
      </c>
      <c r="J253">
        <v>0.86921438519413508</v>
      </c>
      <c r="K253">
        <v>2.0817783720558616</v>
      </c>
      <c r="M253">
        <v>1.0959849670513289</v>
      </c>
      <c r="N253">
        <v>3.1242622955827479</v>
      </c>
    </row>
    <row r="254" spans="9:14" x14ac:dyDescent="0.2">
      <c r="I254">
        <v>251</v>
      </c>
      <c r="J254">
        <v>1.0587108614111456</v>
      </c>
      <c r="K254">
        <v>1.9848972336601838</v>
      </c>
      <c r="M254">
        <v>1.77574202757366</v>
      </c>
      <c r="N254">
        <v>2.1315224668044017</v>
      </c>
    </row>
    <row r="255" spans="9:14" x14ac:dyDescent="0.2">
      <c r="I255">
        <v>252</v>
      </c>
      <c r="J255">
        <v>1.6214221172930643</v>
      </c>
      <c r="K255">
        <v>2.2648347667190145</v>
      </c>
      <c r="M255">
        <v>0.67190175910047156</v>
      </c>
      <c r="N255">
        <v>0.99658907191750157</v>
      </c>
    </row>
    <row r="256" spans="9:14" x14ac:dyDescent="0.2">
      <c r="I256">
        <v>253</v>
      </c>
      <c r="J256">
        <v>1.1639593724191184</v>
      </c>
      <c r="K256">
        <v>2.613367552972973</v>
      </c>
      <c r="M256">
        <v>0.74510741606418751</v>
      </c>
      <c r="N256">
        <v>3.4731333389235308</v>
      </c>
    </row>
    <row r="257" spans="9:14" x14ac:dyDescent="0.2">
      <c r="I257">
        <v>254</v>
      </c>
      <c r="J257">
        <v>0.89267052326342022</v>
      </c>
      <c r="K257">
        <v>3.1611762070934875</v>
      </c>
      <c r="M257">
        <v>0.53213515062759209</v>
      </c>
      <c r="N257">
        <v>1.5711749418724761</v>
      </c>
    </row>
    <row r="258" spans="9:14" x14ac:dyDescent="0.2">
      <c r="I258">
        <v>255</v>
      </c>
      <c r="J258">
        <v>0.90908333232542515</v>
      </c>
      <c r="K258">
        <v>1.4788009473025179</v>
      </c>
      <c r="M258">
        <v>0.80415484600190745</v>
      </c>
      <c r="N258">
        <v>2.4868639342744205</v>
      </c>
    </row>
    <row r="259" spans="9:14" x14ac:dyDescent="0.2">
      <c r="I259">
        <v>256</v>
      </c>
      <c r="J259">
        <v>1.4173238301319213</v>
      </c>
      <c r="K259">
        <v>1.7903494891597809</v>
      </c>
      <c r="M259">
        <v>0.754093839221044</v>
      </c>
      <c r="N259">
        <v>2.2010427902989624</v>
      </c>
    </row>
    <row r="260" spans="9:14" x14ac:dyDescent="0.2">
      <c r="I260">
        <v>257</v>
      </c>
      <c r="J260">
        <v>0.85267114721062442</v>
      </c>
      <c r="K260">
        <v>2.2599715745434308</v>
      </c>
      <c r="M260">
        <v>0.70509689989544577</v>
      </c>
      <c r="N260">
        <v>2.1833901980047803</v>
      </c>
    </row>
    <row r="261" spans="9:14" x14ac:dyDescent="0.2">
      <c r="I261">
        <v>258</v>
      </c>
      <c r="J261">
        <v>1.0806431934697744</v>
      </c>
      <c r="K261">
        <v>2.7061513278641058</v>
      </c>
      <c r="M261">
        <v>1.4209401058525271</v>
      </c>
      <c r="N261">
        <v>1.7776240517146478</v>
      </c>
    </row>
    <row r="262" spans="9:14" x14ac:dyDescent="0.2">
      <c r="I262">
        <v>259</v>
      </c>
      <c r="J262">
        <v>1.3092781792097636</v>
      </c>
      <c r="K262">
        <v>1.3681638953961479</v>
      </c>
      <c r="M262">
        <v>1.4394435123825495</v>
      </c>
      <c r="N262">
        <v>2.7156878076162405</v>
      </c>
    </row>
    <row r="263" spans="9:14" x14ac:dyDescent="0.2">
      <c r="I263">
        <v>260</v>
      </c>
      <c r="J263">
        <v>0.95366429074207404</v>
      </c>
      <c r="K263">
        <v>1.4776780869518658</v>
      </c>
      <c r="M263">
        <v>0.66027673218642002</v>
      </c>
      <c r="N263">
        <v>1.2862878957955497</v>
      </c>
    </row>
    <row r="264" spans="9:14" x14ac:dyDescent="0.2">
      <c r="I264">
        <v>261</v>
      </c>
      <c r="J264">
        <v>1.0899906045224057</v>
      </c>
      <c r="K264">
        <v>1.7459273603499095</v>
      </c>
      <c r="M264">
        <v>1.4919813407190186</v>
      </c>
      <c r="N264">
        <v>3.4602380940133326</v>
      </c>
    </row>
    <row r="265" spans="9:14" x14ac:dyDescent="0.2">
      <c r="I265">
        <v>262</v>
      </c>
      <c r="J265">
        <v>2.0049411327295044</v>
      </c>
      <c r="K265">
        <v>1.6139101538588112</v>
      </c>
      <c r="M265">
        <v>1.1411863650712495</v>
      </c>
      <c r="N265">
        <v>3.3349101275436701</v>
      </c>
    </row>
    <row r="266" spans="9:14" x14ac:dyDescent="0.2">
      <c r="I266">
        <v>263</v>
      </c>
      <c r="J266">
        <v>0.62127295571210728</v>
      </c>
      <c r="K266">
        <v>1.675943192841532</v>
      </c>
      <c r="M266">
        <v>1.5752096638146988</v>
      </c>
      <c r="N266">
        <v>2.1286247648290275</v>
      </c>
    </row>
    <row r="267" spans="9:14" x14ac:dyDescent="0.2">
      <c r="I267">
        <v>264</v>
      </c>
      <c r="J267">
        <v>1.0599534828655277</v>
      </c>
      <c r="K267">
        <v>1.7081667576982378</v>
      </c>
      <c r="M267">
        <v>1.1005171242819949</v>
      </c>
      <c r="N267">
        <v>1.7162156278490521</v>
      </c>
    </row>
    <row r="268" spans="9:14" x14ac:dyDescent="0.2">
      <c r="I268">
        <v>265</v>
      </c>
      <c r="J268">
        <v>1.2987881522525855</v>
      </c>
      <c r="K268">
        <v>1.0950375150555354</v>
      </c>
      <c r="M268">
        <v>0.97137735305865791</v>
      </c>
      <c r="N268">
        <v>1.8139971474385803</v>
      </c>
    </row>
    <row r="269" spans="9:14" x14ac:dyDescent="0.2">
      <c r="I269">
        <v>266</v>
      </c>
      <c r="J269">
        <v>0.93578923182930895</v>
      </c>
      <c r="K269">
        <v>1.6756663928929296</v>
      </c>
      <c r="M269">
        <v>0.93156479179336282</v>
      </c>
      <c r="N269">
        <v>0.82295003663436583</v>
      </c>
    </row>
    <row r="270" spans="9:14" x14ac:dyDescent="0.2">
      <c r="I270">
        <v>267</v>
      </c>
      <c r="J270">
        <v>1.2910633351468921</v>
      </c>
      <c r="K270">
        <v>1.6626377477254743</v>
      </c>
      <c r="M270">
        <v>0.81270941748298209</v>
      </c>
      <c r="N270">
        <v>1.1731016852922436</v>
      </c>
    </row>
    <row r="271" spans="9:14" x14ac:dyDescent="0.2">
      <c r="I271">
        <v>268</v>
      </c>
      <c r="J271">
        <v>0.90675550452433562</v>
      </c>
      <c r="K271">
        <v>2.0481427065126954</v>
      </c>
      <c r="M271">
        <v>1.3492417322359833</v>
      </c>
      <c r="N271">
        <v>1.9143783390796045</v>
      </c>
    </row>
    <row r="272" spans="9:14" x14ac:dyDescent="0.2">
      <c r="I272">
        <v>269</v>
      </c>
      <c r="J272">
        <v>1.35487549853366</v>
      </c>
      <c r="K272">
        <v>2.2734661855843399</v>
      </c>
      <c r="M272">
        <v>1.5209642759111768</v>
      </c>
      <c r="N272">
        <v>1.3440635690859259</v>
      </c>
    </row>
    <row r="273" spans="9:14" x14ac:dyDescent="0.2">
      <c r="I273">
        <v>270</v>
      </c>
      <c r="J273">
        <v>1.1886476706801852</v>
      </c>
      <c r="K273">
        <v>1.798205214177105</v>
      </c>
      <c r="M273">
        <v>0.62157705963906962</v>
      </c>
      <c r="N273">
        <v>2.2459604959522643</v>
      </c>
    </row>
    <row r="274" spans="9:14" x14ac:dyDescent="0.2">
      <c r="I274">
        <v>271</v>
      </c>
      <c r="J274">
        <v>0.50420907665082526</v>
      </c>
      <c r="K274">
        <v>2.535428143415638</v>
      </c>
      <c r="M274">
        <v>0.41049493139889465</v>
      </c>
      <c r="N274">
        <v>2.7637310186055499</v>
      </c>
    </row>
    <row r="275" spans="9:14" x14ac:dyDescent="0.2">
      <c r="I275">
        <v>272</v>
      </c>
      <c r="J275">
        <v>1.0561671332775593</v>
      </c>
      <c r="K275">
        <v>1.34315326798531</v>
      </c>
      <c r="M275">
        <v>1.1453863842507634</v>
      </c>
      <c r="N275">
        <v>1.7628567172405722</v>
      </c>
    </row>
    <row r="276" spans="9:14" x14ac:dyDescent="0.2">
      <c r="I276">
        <v>273</v>
      </c>
      <c r="J276">
        <v>1.0668617246325751</v>
      </c>
      <c r="K276">
        <v>1.9101806868986146</v>
      </c>
      <c r="M276">
        <v>1.1150869768912954</v>
      </c>
      <c r="N276">
        <v>2.1964889056398444</v>
      </c>
    </row>
    <row r="277" spans="9:14" x14ac:dyDescent="0.2">
      <c r="I277">
        <v>274</v>
      </c>
      <c r="J277">
        <v>1.2964792780460086</v>
      </c>
      <c r="K277">
        <v>2.9442215229313438</v>
      </c>
      <c r="M277">
        <v>0.86796909314577775</v>
      </c>
      <c r="N277">
        <v>2.3714025954879916</v>
      </c>
    </row>
    <row r="278" spans="9:14" x14ac:dyDescent="0.2">
      <c r="I278">
        <v>275</v>
      </c>
      <c r="J278">
        <v>1.6500946902556197</v>
      </c>
      <c r="K278">
        <v>3.4676684144327288</v>
      </c>
      <c r="M278">
        <v>0.71097326989835807</v>
      </c>
      <c r="N278">
        <v>2.1447049115286725</v>
      </c>
    </row>
    <row r="279" spans="9:14" x14ac:dyDescent="0.2">
      <c r="I279">
        <v>276</v>
      </c>
      <c r="J279">
        <v>1.7596571618275618</v>
      </c>
      <c r="K279">
        <v>2.1273526128108329</v>
      </c>
      <c r="M279">
        <v>1.8144913836454415</v>
      </c>
      <c r="N279">
        <v>2.4584869340436821</v>
      </c>
    </row>
    <row r="280" spans="9:14" x14ac:dyDescent="0.2">
      <c r="I280">
        <v>277</v>
      </c>
      <c r="J280">
        <v>1.1520302107494351</v>
      </c>
      <c r="K280">
        <v>1.9294914486743784</v>
      </c>
      <c r="M280">
        <v>1.5395591629952103</v>
      </c>
      <c r="N280">
        <v>1.3163464583196274</v>
      </c>
    </row>
    <row r="281" spans="9:14" x14ac:dyDescent="0.2">
      <c r="I281">
        <v>278</v>
      </c>
      <c r="J281">
        <v>0.76080598281967116</v>
      </c>
      <c r="K281">
        <v>1.5343831862466029</v>
      </c>
      <c r="M281">
        <v>0.73080446439315128</v>
      </c>
      <c r="N281">
        <v>1.6848726655290429</v>
      </c>
    </row>
    <row r="282" spans="9:14" x14ac:dyDescent="0.2">
      <c r="I282">
        <v>279</v>
      </c>
      <c r="J282">
        <v>0.1529406070690765</v>
      </c>
      <c r="K282">
        <v>1.2231332090349971</v>
      </c>
      <c r="M282">
        <v>0.56160984249426238</v>
      </c>
      <c r="N282">
        <v>2.1699224063551803</v>
      </c>
    </row>
    <row r="283" spans="9:14" x14ac:dyDescent="0.2">
      <c r="I283">
        <v>280</v>
      </c>
      <c r="J283">
        <v>0.87181770332232067</v>
      </c>
      <c r="K283">
        <v>3.3835343438798482</v>
      </c>
      <c r="M283">
        <v>1.1664020346846824</v>
      </c>
      <c r="N283">
        <v>2.3727745733419767</v>
      </c>
    </row>
    <row r="284" spans="9:14" x14ac:dyDescent="0.2">
      <c r="I284">
        <v>281</v>
      </c>
      <c r="J284">
        <v>0.93353089356847574</v>
      </c>
      <c r="K284">
        <v>1.2162409837285446</v>
      </c>
      <c r="M284">
        <v>1.7622213645454916</v>
      </c>
      <c r="N284">
        <v>3.6604738079076142</v>
      </c>
    </row>
    <row r="285" spans="9:14" x14ac:dyDescent="0.2">
      <c r="I285">
        <v>282</v>
      </c>
      <c r="J285">
        <v>1.5914979675186509</v>
      </c>
      <c r="K285">
        <v>1.4653443103037298</v>
      </c>
      <c r="M285">
        <v>1.4432849987654077</v>
      </c>
      <c r="N285">
        <v>2.9997857124428817</v>
      </c>
    </row>
    <row r="286" spans="9:14" x14ac:dyDescent="0.2">
      <c r="I286">
        <v>283</v>
      </c>
      <c r="J286">
        <v>1.1661008277957239</v>
      </c>
      <c r="K286">
        <v>2.0711060374194949</v>
      </c>
      <c r="M286">
        <v>0.92969401451236189</v>
      </c>
      <c r="N286">
        <v>1.3139907754459672</v>
      </c>
    </row>
    <row r="287" spans="9:14" x14ac:dyDescent="0.2">
      <c r="I287">
        <v>284</v>
      </c>
      <c r="J287">
        <v>0.80406836582133889</v>
      </c>
      <c r="K287">
        <v>2.9512246123099568</v>
      </c>
      <c r="M287">
        <v>0.63582201484077994</v>
      </c>
      <c r="N287">
        <v>1.6934628092507187</v>
      </c>
    </row>
    <row r="288" spans="9:14" x14ac:dyDescent="0.2">
      <c r="I288">
        <v>285</v>
      </c>
      <c r="J288">
        <v>0.63939412304989962</v>
      </c>
      <c r="K288">
        <v>1.5774496896414041</v>
      </c>
      <c r="M288">
        <v>0.48905693574055836</v>
      </c>
      <c r="N288">
        <v>1.0791415701320473</v>
      </c>
    </row>
    <row r="289" spans="9:14" x14ac:dyDescent="0.2">
      <c r="I289">
        <v>286</v>
      </c>
      <c r="J289">
        <v>1.1050714241824628</v>
      </c>
      <c r="K289">
        <v>0.83970209102609439</v>
      </c>
      <c r="M289">
        <v>0.65329357938033306</v>
      </c>
      <c r="N289">
        <v>1.467409435081019</v>
      </c>
    </row>
    <row r="290" spans="9:14" x14ac:dyDescent="0.2">
      <c r="I290">
        <v>287</v>
      </c>
      <c r="J290">
        <v>1.1789574227161497</v>
      </c>
      <c r="K290">
        <v>1.9509867277804374</v>
      </c>
      <c r="M290">
        <v>1.0092759191876657</v>
      </c>
      <c r="N290">
        <v>1.6037674354564384</v>
      </c>
    </row>
    <row r="291" spans="9:14" x14ac:dyDescent="0.2">
      <c r="I291">
        <v>288</v>
      </c>
      <c r="J291">
        <v>1.111350492954559</v>
      </c>
      <c r="K291">
        <v>1.131415687598913</v>
      </c>
      <c r="M291">
        <v>0.31828163709716573</v>
      </c>
      <c r="N291">
        <v>1.5049885212428453</v>
      </c>
    </row>
    <row r="292" spans="9:14" x14ac:dyDescent="0.2">
      <c r="I292">
        <v>289</v>
      </c>
      <c r="J292">
        <v>1.2883137105721625</v>
      </c>
      <c r="K292">
        <v>2.2787234848288538</v>
      </c>
      <c r="M292">
        <v>1.0653389010280587</v>
      </c>
      <c r="N292">
        <v>1.7597777654722433</v>
      </c>
    </row>
    <row r="293" spans="9:14" x14ac:dyDescent="0.2">
      <c r="I293">
        <v>290</v>
      </c>
      <c r="J293">
        <v>0.74920692970988434</v>
      </c>
      <c r="K293">
        <v>1.0965330746725022</v>
      </c>
      <c r="M293">
        <v>1.1277200330248764</v>
      </c>
      <c r="N293">
        <v>1.6396564048110844</v>
      </c>
    </row>
    <row r="294" spans="9:14" x14ac:dyDescent="0.2">
      <c r="I294">
        <v>291</v>
      </c>
      <c r="J294">
        <v>0.83208822824765583</v>
      </c>
      <c r="K294">
        <v>1.2590163209257517</v>
      </c>
      <c r="M294">
        <v>1.0619315926032991</v>
      </c>
      <c r="N294">
        <v>1.2216625184133354</v>
      </c>
    </row>
    <row r="295" spans="9:14" x14ac:dyDescent="0.2">
      <c r="I295">
        <v>292</v>
      </c>
      <c r="J295">
        <v>1.1784174517065185</v>
      </c>
      <c r="K295">
        <v>2.6627326061182828</v>
      </c>
      <c r="M295">
        <v>0.98501789360903391</v>
      </c>
      <c r="N295">
        <v>2.5311182197034636</v>
      </c>
    </row>
    <row r="296" spans="9:14" x14ac:dyDescent="0.2">
      <c r="I296">
        <v>293</v>
      </c>
      <c r="J296">
        <v>1.6097670273883538</v>
      </c>
      <c r="K296">
        <v>2.1589444769374961</v>
      </c>
      <c r="M296">
        <v>1.1639879004947515</v>
      </c>
      <c r="N296">
        <v>1.5992887383669434</v>
      </c>
    </row>
    <row r="297" spans="9:14" x14ac:dyDescent="0.2">
      <c r="I297">
        <v>294</v>
      </c>
      <c r="J297">
        <v>1.0107088646927118</v>
      </c>
      <c r="K297">
        <v>1.5105730663208883</v>
      </c>
      <c r="M297">
        <v>1.2768601411639664</v>
      </c>
      <c r="N297">
        <v>2.7707046114610976</v>
      </c>
    </row>
    <row r="298" spans="9:14" x14ac:dyDescent="0.2">
      <c r="I298">
        <v>295</v>
      </c>
      <c r="J298">
        <v>0.52483668831534236</v>
      </c>
      <c r="K298">
        <v>2.114510818392644</v>
      </c>
      <c r="M298">
        <v>1.2569307569777983</v>
      </c>
      <c r="N298">
        <v>2.0887659662026481</v>
      </c>
    </row>
    <row r="299" spans="9:14" x14ac:dyDescent="0.2">
      <c r="I299">
        <v>296</v>
      </c>
      <c r="J299">
        <v>0.39737509661137782</v>
      </c>
      <c r="K299">
        <v>2.0777508449022855</v>
      </c>
      <c r="M299">
        <v>0.56453158088335831</v>
      </c>
      <c r="N299">
        <v>2.7025815648142424</v>
      </c>
    </row>
    <row r="300" spans="9:14" x14ac:dyDescent="0.2">
      <c r="I300">
        <v>297</v>
      </c>
      <c r="J300">
        <v>0.99582105976177715</v>
      </c>
      <c r="K300">
        <v>1.5844269384524368</v>
      </c>
      <c r="M300">
        <v>0.90813823113599157</v>
      </c>
      <c r="N300">
        <v>2.8550100635179105</v>
      </c>
    </row>
    <row r="301" spans="9:14" x14ac:dyDescent="0.2">
      <c r="I301">
        <v>298</v>
      </c>
      <c r="J301">
        <v>1.4694258107748368</v>
      </c>
      <c r="K301">
        <v>3.9949770805461791</v>
      </c>
      <c r="M301">
        <v>0.97143883982012835</v>
      </c>
      <c r="N301">
        <v>1.4397250911223021</v>
      </c>
    </row>
    <row r="302" spans="9:14" x14ac:dyDescent="0.2">
      <c r="I302">
        <v>299</v>
      </c>
      <c r="J302">
        <v>1.5748318822451322</v>
      </c>
      <c r="K302">
        <v>2.0913812474942257</v>
      </c>
      <c r="M302">
        <v>1.202716738089594</v>
      </c>
      <c r="N302">
        <v>2.3850007662962511</v>
      </c>
    </row>
    <row r="303" spans="9:14" x14ac:dyDescent="0.2">
      <c r="I303">
        <v>300</v>
      </c>
      <c r="J303">
        <v>0.8035760485280925</v>
      </c>
      <c r="K303">
        <v>2.2239378046492013</v>
      </c>
      <c r="M303">
        <v>1.0364804701954362</v>
      </c>
      <c r="N303">
        <v>2.345028151959736</v>
      </c>
    </row>
    <row r="304" spans="9:14" x14ac:dyDescent="0.2">
      <c r="I304">
        <v>301</v>
      </c>
      <c r="J304">
        <v>1.2848270442454126</v>
      </c>
      <c r="K304">
        <v>1.7441438757021659</v>
      </c>
      <c r="M304">
        <v>0.9978704498348222</v>
      </c>
      <c r="N304">
        <v>2.4099265514793746</v>
      </c>
    </row>
    <row r="305" spans="9:14" x14ac:dyDescent="0.2">
      <c r="I305">
        <v>302</v>
      </c>
      <c r="J305">
        <v>1.3326563149704982</v>
      </c>
      <c r="K305">
        <v>1.5018830429124275</v>
      </c>
      <c r="M305">
        <v>0.50748895048454667</v>
      </c>
      <c r="N305">
        <v>2.0477551557143712</v>
      </c>
    </row>
    <row r="306" spans="9:14" x14ac:dyDescent="0.2">
      <c r="I306">
        <v>303</v>
      </c>
      <c r="J306">
        <v>0.71322362337231804</v>
      </c>
      <c r="K306">
        <v>0.86282614349943421</v>
      </c>
      <c r="M306">
        <v>0.10103481762399716</v>
      </c>
      <c r="N306">
        <v>1.6592120859032891</v>
      </c>
    </row>
    <row r="307" spans="9:14" x14ac:dyDescent="0.2">
      <c r="I307">
        <v>304</v>
      </c>
      <c r="J307">
        <v>1.3727087109044516</v>
      </c>
      <c r="K307">
        <v>2.4215314396700514</v>
      </c>
      <c r="M307">
        <v>1.5311123072305732</v>
      </c>
      <c r="N307">
        <v>1.8074145983743508</v>
      </c>
    </row>
    <row r="308" spans="9:14" x14ac:dyDescent="0.2">
      <c r="I308">
        <v>305</v>
      </c>
      <c r="J308">
        <v>1.4402956533192657</v>
      </c>
      <c r="K308">
        <v>3.0031555361062714</v>
      </c>
      <c r="M308">
        <v>0.89477441875149422</v>
      </c>
      <c r="N308">
        <v>1.4024253387873937</v>
      </c>
    </row>
    <row r="309" spans="9:14" x14ac:dyDescent="0.2">
      <c r="I309">
        <v>306</v>
      </c>
      <c r="J309">
        <v>0.93100589548133228</v>
      </c>
      <c r="K309">
        <v>1.1838884314443303</v>
      </c>
      <c r="M309">
        <v>1.1572458433348771</v>
      </c>
      <c r="N309">
        <v>2.8435560779682851</v>
      </c>
    </row>
    <row r="310" spans="9:14" x14ac:dyDescent="0.2">
      <c r="I310">
        <v>307</v>
      </c>
      <c r="J310">
        <v>1.4310165234254368</v>
      </c>
      <c r="K310">
        <v>2.0279038227813828</v>
      </c>
      <c r="M310">
        <v>0.93532023044098378</v>
      </c>
      <c r="N310">
        <v>3.2048071421863549</v>
      </c>
    </row>
    <row r="311" spans="9:14" x14ac:dyDescent="0.2">
      <c r="I311">
        <v>308</v>
      </c>
      <c r="J311">
        <v>0.55666398947334828</v>
      </c>
      <c r="K311">
        <v>3.1404966301449866</v>
      </c>
      <c r="M311">
        <v>0.47231711621571099</v>
      </c>
      <c r="N311">
        <v>2.3198286353688893</v>
      </c>
    </row>
    <row r="312" spans="9:14" x14ac:dyDescent="0.2">
      <c r="I312">
        <v>309</v>
      </c>
      <c r="J312">
        <v>0.6832635273334875</v>
      </c>
      <c r="K312">
        <v>1.883662015357876</v>
      </c>
      <c r="M312">
        <v>0.553966088290203</v>
      </c>
      <c r="N312">
        <v>1.1289627378039309</v>
      </c>
    </row>
    <row r="313" spans="9:14" x14ac:dyDescent="0.2">
      <c r="I313">
        <v>310</v>
      </c>
      <c r="J313">
        <v>0.93679897502661691</v>
      </c>
      <c r="K313">
        <v>2.1086305533023566</v>
      </c>
      <c r="M313">
        <v>1.1780621290541469</v>
      </c>
      <c r="N313">
        <v>1.2494732072821297</v>
      </c>
    </row>
    <row r="314" spans="9:14" x14ac:dyDescent="0.2">
      <c r="I314">
        <v>311</v>
      </c>
      <c r="J314">
        <v>1.1712916419410671</v>
      </c>
      <c r="K314">
        <v>1.7932436995659244</v>
      </c>
      <c r="M314">
        <v>1.6229552435161625</v>
      </c>
      <c r="N314">
        <v>1.8280600260894335</v>
      </c>
    </row>
    <row r="315" spans="9:14" x14ac:dyDescent="0.2">
      <c r="I315">
        <v>312</v>
      </c>
      <c r="J315">
        <v>0.69390751943847995</v>
      </c>
      <c r="K315">
        <v>1.4983006034077959</v>
      </c>
      <c r="M315">
        <v>0.91868058700577926</v>
      </c>
      <c r="N315">
        <v>1.2732475498096925</v>
      </c>
    </row>
    <row r="316" spans="9:14" x14ac:dyDescent="0.2">
      <c r="I316">
        <v>313</v>
      </c>
      <c r="J316">
        <v>0.55234485539424161</v>
      </c>
      <c r="K316">
        <v>1.7239299635355747</v>
      </c>
      <c r="M316">
        <v>1.4518027868783876</v>
      </c>
      <c r="N316">
        <v>1.641352308737033</v>
      </c>
    </row>
    <row r="317" spans="9:14" x14ac:dyDescent="0.2">
      <c r="I317">
        <v>314</v>
      </c>
      <c r="J317">
        <v>0.5453836527218312</v>
      </c>
      <c r="K317">
        <v>1.8529932273540108</v>
      </c>
      <c r="M317">
        <v>1.0568236773276025</v>
      </c>
      <c r="N317">
        <v>1.3625962241425356</v>
      </c>
    </row>
    <row r="318" spans="9:14" x14ac:dyDescent="0.2">
      <c r="I318">
        <v>315</v>
      </c>
      <c r="J318">
        <v>1.1271363111364141</v>
      </c>
      <c r="K318">
        <v>2.4987811360075067</v>
      </c>
      <c r="M318">
        <v>0.97233161372947596</v>
      </c>
      <c r="N318">
        <v>1.7254086087196343</v>
      </c>
    </row>
    <row r="319" spans="9:14" x14ac:dyDescent="0.2">
      <c r="I319">
        <v>316</v>
      </c>
      <c r="J319">
        <v>1.0566575319977773</v>
      </c>
      <c r="K319">
        <v>2.1782109423365306</v>
      </c>
      <c r="M319">
        <v>0.89670595903911521</v>
      </c>
      <c r="N319">
        <v>1.7391933597262961</v>
      </c>
    </row>
    <row r="320" spans="9:14" x14ac:dyDescent="0.2">
      <c r="I320">
        <v>317</v>
      </c>
      <c r="J320">
        <v>0.84827852913749902</v>
      </c>
      <c r="K320">
        <v>2.3639876689923978</v>
      </c>
      <c r="M320">
        <v>0.87666642574791853</v>
      </c>
      <c r="N320">
        <v>3.0219287879294963</v>
      </c>
    </row>
    <row r="321" spans="9:14" x14ac:dyDescent="0.2">
      <c r="I321">
        <v>318</v>
      </c>
      <c r="J321">
        <v>0.51214829936608386</v>
      </c>
      <c r="K321">
        <v>2.1262914278329124</v>
      </c>
      <c r="M321">
        <v>0.83975963953115085</v>
      </c>
      <c r="N321">
        <v>2.3506170969475484</v>
      </c>
    </row>
    <row r="322" spans="9:14" x14ac:dyDescent="0.2">
      <c r="I322">
        <v>319</v>
      </c>
      <c r="J322">
        <v>0.72773734603576989</v>
      </c>
      <c r="K322">
        <v>1.3108989504806245</v>
      </c>
      <c r="M322">
        <v>0.87686653370541645</v>
      </c>
      <c r="N322">
        <v>2.2767232412544187</v>
      </c>
    </row>
    <row r="323" spans="9:14" x14ac:dyDescent="0.2">
      <c r="I323">
        <v>320</v>
      </c>
      <c r="J323">
        <v>1.1547825751231917</v>
      </c>
      <c r="K323">
        <v>1.746111774405241</v>
      </c>
      <c r="M323">
        <v>1.3579089454187956</v>
      </c>
      <c r="N323">
        <v>1.2684379330572713</v>
      </c>
    </row>
    <row r="324" spans="9:14" x14ac:dyDescent="0.2">
      <c r="I324">
        <v>321</v>
      </c>
      <c r="J324">
        <v>1.3359106603596715</v>
      </c>
      <c r="K324">
        <v>2.2549468105140251</v>
      </c>
      <c r="M324">
        <v>1.3617751624527434</v>
      </c>
      <c r="N324">
        <v>1.8653890365256542</v>
      </c>
    </row>
    <row r="325" spans="9:14" x14ac:dyDescent="0.2">
      <c r="I325">
        <v>322</v>
      </c>
      <c r="J325">
        <v>1.2171390395730808</v>
      </c>
      <c r="K325">
        <v>1.4609264737810488</v>
      </c>
      <c r="M325">
        <v>1.0956827169710943</v>
      </c>
      <c r="N325">
        <v>1.8006257248417308</v>
      </c>
    </row>
    <row r="326" spans="9:14" x14ac:dyDescent="0.2">
      <c r="I326">
        <v>323</v>
      </c>
      <c r="J326">
        <v>0.34189192781619882</v>
      </c>
      <c r="K326">
        <v>2.4281136921018276</v>
      </c>
      <c r="M326">
        <v>1.3492642126611989</v>
      </c>
      <c r="N326">
        <v>2.5726294181531553</v>
      </c>
    </row>
    <row r="327" spans="9:14" x14ac:dyDescent="0.2">
      <c r="I327">
        <v>324</v>
      </c>
      <c r="J327">
        <v>1.0236802851087021</v>
      </c>
      <c r="K327">
        <v>2.3768718306475196</v>
      </c>
      <c r="M327">
        <v>1.4937617627184117</v>
      </c>
      <c r="N327">
        <v>1.8689982421614728</v>
      </c>
    </row>
    <row r="328" spans="9:14" x14ac:dyDescent="0.2">
      <c r="I328">
        <v>325</v>
      </c>
      <c r="J328">
        <v>0.43388190216242517</v>
      </c>
      <c r="K328">
        <v>2.9790679574382835</v>
      </c>
      <c r="M328">
        <v>1.0756745300352388</v>
      </c>
      <c r="N328">
        <v>1.837942264412153</v>
      </c>
    </row>
    <row r="329" spans="9:14" x14ac:dyDescent="0.2">
      <c r="I329">
        <v>326</v>
      </c>
      <c r="J329">
        <v>1.1549153576370335</v>
      </c>
      <c r="K329">
        <v>1.8541984036879027</v>
      </c>
      <c r="M329">
        <v>0.52391336610972494</v>
      </c>
      <c r="N329">
        <v>2.0511941199342774</v>
      </c>
    </row>
    <row r="330" spans="9:14" x14ac:dyDescent="0.2">
      <c r="I330">
        <v>327</v>
      </c>
      <c r="J330">
        <v>0.91362032379641289</v>
      </c>
      <c r="K330">
        <v>2.3469958904969852</v>
      </c>
      <c r="M330">
        <v>1.2267825040543161</v>
      </c>
      <c r="N330">
        <v>2.4390933868505691</v>
      </c>
    </row>
    <row r="331" spans="9:14" x14ac:dyDescent="0.2">
      <c r="I331">
        <v>328</v>
      </c>
      <c r="J331">
        <v>0.45427989765856652</v>
      </c>
      <c r="K331">
        <v>2.3122792010775286</v>
      </c>
      <c r="M331">
        <v>1.2313920209396216</v>
      </c>
      <c r="N331">
        <v>2.0462441312867421</v>
      </c>
    </row>
    <row r="332" spans="9:14" x14ac:dyDescent="0.2">
      <c r="I332">
        <v>329</v>
      </c>
      <c r="J332">
        <v>0.65630129148033145</v>
      </c>
      <c r="K332">
        <v>2.2614336406883435</v>
      </c>
      <c r="M332">
        <v>0.71213704297042757</v>
      </c>
      <c r="N332">
        <v>1.181094149794341</v>
      </c>
    </row>
    <row r="333" spans="9:14" x14ac:dyDescent="0.2">
      <c r="I333">
        <v>330</v>
      </c>
      <c r="J333">
        <v>0.91357860750432418</v>
      </c>
      <c r="K333">
        <v>1.8050254047866654</v>
      </c>
      <c r="M333">
        <v>0.59481800516578542</v>
      </c>
      <c r="N333">
        <v>2.7649426344029626</v>
      </c>
    </row>
    <row r="334" spans="9:14" x14ac:dyDescent="0.2">
      <c r="I334">
        <v>331</v>
      </c>
      <c r="J334">
        <v>0.87242557038230328</v>
      </c>
      <c r="K334">
        <v>2.6434390131565357</v>
      </c>
      <c r="M334">
        <v>0.50101064284979124</v>
      </c>
      <c r="N334">
        <v>2.7049743351240423</v>
      </c>
    </row>
    <row r="335" spans="9:14" x14ac:dyDescent="0.2">
      <c r="I335">
        <v>332</v>
      </c>
      <c r="J335">
        <v>1.3994205529517687</v>
      </c>
      <c r="K335">
        <v>2.2813265439421961</v>
      </c>
      <c r="M335">
        <v>0.8765725609954762</v>
      </c>
      <c r="N335">
        <v>3.0684753780346092</v>
      </c>
    </row>
    <row r="336" spans="9:14" x14ac:dyDescent="0.2">
      <c r="I336">
        <v>333</v>
      </c>
      <c r="J336">
        <v>0.5252121763774884</v>
      </c>
      <c r="K336">
        <v>2.5553293428254453</v>
      </c>
      <c r="M336">
        <v>1.2301734644721847</v>
      </c>
      <c r="N336">
        <v>1.862913255960571</v>
      </c>
    </row>
    <row r="337" spans="9:14" x14ac:dyDescent="0.2">
      <c r="I337">
        <v>334</v>
      </c>
      <c r="J337">
        <v>1.1781522504226754</v>
      </c>
      <c r="K337">
        <v>2.0971622281427846</v>
      </c>
      <c r="M337">
        <v>0.51385619527028648</v>
      </c>
      <c r="N337">
        <v>2.3397310130587825</v>
      </c>
    </row>
    <row r="338" spans="9:14" x14ac:dyDescent="0.2">
      <c r="I338">
        <v>335</v>
      </c>
      <c r="J338">
        <v>1.0619572685264285</v>
      </c>
      <c r="K338">
        <v>2.4726830384074208</v>
      </c>
      <c r="M338">
        <v>1.380808036366961</v>
      </c>
      <c r="N338">
        <v>1.3865192364722478</v>
      </c>
    </row>
    <row r="339" spans="9:14" x14ac:dyDescent="0.2">
      <c r="I339">
        <v>336</v>
      </c>
      <c r="J339">
        <v>0.94723311334031579</v>
      </c>
      <c r="K339">
        <v>1.4891098905404467</v>
      </c>
      <c r="M339">
        <v>0.81280221778490502</v>
      </c>
      <c r="N339">
        <v>2.5533801743894973</v>
      </c>
    </row>
    <row r="340" spans="9:14" x14ac:dyDescent="0.2">
      <c r="I340">
        <v>337</v>
      </c>
      <c r="J340">
        <v>1.03504413447402</v>
      </c>
      <c r="K340">
        <v>1.5006366420284931</v>
      </c>
      <c r="M340">
        <v>1.0376028311800467</v>
      </c>
      <c r="N340">
        <v>2.5664758124008182</v>
      </c>
    </row>
    <row r="341" spans="9:14" x14ac:dyDescent="0.2">
      <c r="I341">
        <v>338</v>
      </c>
      <c r="J341">
        <v>1.3947377235570204</v>
      </c>
      <c r="K341">
        <v>1.0582675432958382</v>
      </c>
      <c r="M341">
        <v>0.33604590728836775</v>
      </c>
      <c r="N341">
        <v>2.2584048032721888</v>
      </c>
    </row>
    <row r="342" spans="9:14" x14ac:dyDescent="0.2">
      <c r="I342">
        <v>339</v>
      </c>
      <c r="J342">
        <v>0.6170785866221099</v>
      </c>
      <c r="K342">
        <v>2.7034385261835068</v>
      </c>
      <c r="M342">
        <v>1.1620759728626664</v>
      </c>
      <c r="N342">
        <v>2.4869267364407355</v>
      </c>
    </row>
    <row r="343" spans="9:14" x14ac:dyDescent="0.2">
      <c r="I343">
        <v>340</v>
      </c>
      <c r="J343">
        <v>1.1610629680388624</v>
      </c>
      <c r="K343">
        <v>1.8591342930859411</v>
      </c>
      <c r="M343">
        <v>0.91243563190653565</v>
      </c>
      <c r="N343">
        <v>1.647594122313911</v>
      </c>
    </row>
    <row r="344" spans="9:14" x14ac:dyDescent="0.2">
      <c r="I344">
        <v>341</v>
      </c>
      <c r="J344">
        <v>1.1053640582543984</v>
      </c>
      <c r="K344">
        <v>1.4412088738908313</v>
      </c>
      <c r="M344">
        <v>0.8222860185426224</v>
      </c>
      <c r="N344">
        <v>2.3568948862827055</v>
      </c>
    </row>
    <row r="345" spans="9:14" x14ac:dyDescent="0.2">
      <c r="I345">
        <v>342</v>
      </c>
      <c r="J345">
        <v>1.5510403023968946</v>
      </c>
      <c r="K345">
        <v>2.7804952021644334</v>
      </c>
      <c r="M345">
        <v>0.51797538388477593</v>
      </c>
      <c r="N345">
        <v>3.2512435124535752</v>
      </c>
    </row>
    <row r="346" spans="9:14" x14ac:dyDescent="0.2">
      <c r="I346">
        <v>343</v>
      </c>
      <c r="J346">
        <v>1.0363171898860495</v>
      </c>
      <c r="K346">
        <v>1.5124898539637019</v>
      </c>
      <c r="M346">
        <v>0.6891230901769767</v>
      </c>
      <c r="N346">
        <v>1.7369455615208187</v>
      </c>
    </row>
    <row r="347" spans="9:14" x14ac:dyDescent="0.2">
      <c r="I347">
        <v>344</v>
      </c>
      <c r="J347">
        <v>1.1777347806185818</v>
      </c>
      <c r="K347">
        <v>2.0343747716742517</v>
      </c>
      <c r="M347">
        <v>1.4076469056394787</v>
      </c>
      <c r="N347">
        <v>2.5892531887460652</v>
      </c>
    </row>
    <row r="348" spans="9:14" x14ac:dyDescent="0.2">
      <c r="I348">
        <v>345</v>
      </c>
      <c r="J348">
        <v>0.55085193175954839</v>
      </c>
      <c r="K348">
        <v>2.0529725606720199</v>
      </c>
      <c r="M348">
        <v>1.2308066099317199</v>
      </c>
      <c r="N348">
        <v>1.589346995483591</v>
      </c>
    </row>
    <row r="349" spans="9:14" x14ac:dyDescent="0.2">
      <c r="I349">
        <v>346</v>
      </c>
      <c r="J349">
        <v>0.85426674033637706</v>
      </c>
      <c r="K349">
        <v>2.4900050083426626</v>
      </c>
      <c r="M349">
        <v>0.79234552038078621</v>
      </c>
      <c r="N349">
        <v>0.73890089856903329</v>
      </c>
    </row>
    <row r="350" spans="9:14" x14ac:dyDescent="0.2">
      <c r="I350">
        <v>347</v>
      </c>
      <c r="J350">
        <v>0.9190179623749396</v>
      </c>
      <c r="K350">
        <v>1.0168664287061573</v>
      </c>
      <c r="M350">
        <v>1.1391319477190287</v>
      </c>
      <c r="N350">
        <v>1.8167795656716568</v>
      </c>
    </row>
    <row r="351" spans="9:14" x14ac:dyDescent="0.2">
      <c r="I351">
        <v>348</v>
      </c>
      <c r="J351">
        <v>1.1169066973890154</v>
      </c>
      <c r="K351">
        <v>3.1175984012705431</v>
      </c>
      <c r="M351">
        <v>0.74837186728008354</v>
      </c>
      <c r="N351">
        <v>2.3521991205758868</v>
      </c>
    </row>
    <row r="352" spans="9:14" x14ac:dyDescent="0.2">
      <c r="I352">
        <v>349</v>
      </c>
      <c r="J352">
        <v>0.45936314254857608</v>
      </c>
      <c r="K352">
        <v>1.9398711761425116</v>
      </c>
      <c r="M352">
        <v>0.89123250511105012</v>
      </c>
      <c r="N352">
        <v>2.0023036554727693</v>
      </c>
    </row>
    <row r="353" spans="9:14" x14ac:dyDescent="0.2">
      <c r="I353">
        <v>350</v>
      </c>
      <c r="J353">
        <v>1.0350206085442923</v>
      </c>
      <c r="K353">
        <v>1.8532472519401735</v>
      </c>
      <c r="M353">
        <v>1.0170364015352318</v>
      </c>
      <c r="N353">
        <v>2.4540892370740157</v>
      </c>
    </row>
    <row r="354" spans="9:14" x14ac:dyDescent="0.2">
      <c r="I354">
        <v>351</v>
      </c>
      <c r="J354">
        <v>1.2500565015595773</v>
      </c>
      <c r="K354">
        <v>2.6801178824648808</v>
      </c>
      <c r="M354">
        <v>0.82084021821894826</v>
      </c>
      <c r="N354">
        <v>3.0795905966062178</v>
      </c>
    </row>
    <row r="355" spans="9:14" x14ac:dyDescent="0.2">
      <c r="I355">
        <v>352</v>
      </c>
      <c r="J355">
        <v>0.98013456658730769</v>
      </c>
      <c r="K355">
        <v>3.075607509879688</v>
      </c>
      <c r="M355">
        <v>1.0152612470277824</v>
      </c>
      <c r="N355">
        <v>1.3542345392602284</v>
      </c>
    </row>
    <row r="356" spans="9:14" x14ac:dyDescent="0.2">
      <c r="I356">
        <v>353</v>
      </c>
      <c r="J356">
        <v>0.54547023363216429</v>
      </c>
      <c r="K356">
        <v>1.434490252840213</v>
      </c>
      <c r="M356">
        <v>1.3309422385762903</v>
      </c>
      <c r="N356">
        <v>1.7225556939711446</v>
      </c>
    </row>
    <row r="357" spans="9:14" x14ac:dyDescent="0.2">
      <c r="I357">
        <v>354</v>
      </c>
      <c r="J357">
        <v>1.1147355609075229</v>
      </c>
      <c r="K357">
        <v>2.8353037083255423</v>
      </c>
      <c r="M357">
        <v>1.0875882459789241</v>
      </c>
      <c r="N357">
        <v>2.4639038853033899</v>
      </c>
    </row>
    <row r="358" spans="9:14" x14ac:dyDescent="0.2">
      <c r="I358">
        <v>355</v>
      </c>
      <c r="J358">
        <v>1.3700828363008575</v>
      </c>
      <c r="K358">
        <v>2.8010619852635852</v>
      </c>
      <c r="M358">
        <v>1.2064153052718234</v>
      </c>
      <c r="N358">
        <v>1.8741938870013037</v>
      </c>
    </row>
    <row r="359" spans="9:14" x14ac:dyDescent="0.2">
      <c r="I359">
        <v>356</v>
      </c>
      <c r="J359">
        <v>0.78496796958337001</v>
      </c>
      <c r="K359">
        <v>2.5617920671984962</v>
      </c>
      <c r="M359">
        <v>1.4108634659586901</v>
      </c>
      <c r="N359">
        <v>2.0313685354636455</v>
      </c>
    </row>
    <row r="360" spans="9:14" x14ac:dyDescent="0.2">
      <c r="I360">
        <v>357</v>
      </c>
      <c r="J360">
        <v>0.71577748994569679</v>
      </c>
      <c r="K360">
        <v>1.8235266033787494</v>
      </c>
      <c r="M360">
        <v>1.2006267820960486</v>
      </c>
      <c r="N360">
        <v>1.669720477112534</v>
      </c>
    </row>
    <row r="361" spans="9:14" x14ac:dyDescent="0.2">
      <c r="I361">
        <v>358</v>
      </c>
      <c r="J361">
        <v>0.73819644776628324</v>
      </c>
      <c r="K361">
        <v>1.5219822602108273</v>
      </c>
      <c r="M361">
        <v>1.232377843106325</v>
      </c>
      <c r="N361">
        <v>0.24894345945164492</v>
      </c>
    </row>
    <row r="362" spans="9:14" x14ac:dyDescent="0.2">
      <c r="I362">
        <v>359</v>
      </c>
      <c r="J362">
        <v>1.4543930622013879</v>
      </c>
      <c r="K362">
        <v>2.7506359678004446</v>
      </c>
      <c r="M362">
        <v>1.5029535849080926</v>
      </c>
      <c r="N362">
        <v>2.1794971627135915</v>
      </c>
    </row>
    <row r="363" spans="9:14" x14ac:dyDescent="0.2">
      <c r="I363">
        <v>360</v>
      </c>
      <c r="J363">
        <v>1.1012154257665892</v>
      </c>
      <c r="K363">
        <v>3.4925670632087069</v>
      </c>
      <c r="M363">
        <v>0.79947653732965374</v>
      </c>
      <c r="N363">
        <v>2.014518452294483</v>
      </c>
    </row>
    <row r="364" spans="9:14" x14ac:dyDescent="0.2">
      <c r="I364">
        <v>361</v>
      </c>
      <c r="J364">
        <v>0.54635877767335528</v>
      </c>
      <c r="K364">
        <v>1.5409046244294824</v>
      </c>
      <c r="M364">
        <v>1.1785875124654908</v>
      </c>
      <c r="N364">
        <v>2.4914429695883245</v>
      </c>
    </row>
    <row r="365" spans="9:14" x14ac:dyDescent="0.2">
      <c r="I365">
        <v>362</v>
      </c>
      <c r="J365">
        <v>0.78226379555555303</v>
      </c>
      <c r="K365">
        <v>2.1289290671161716</v>
      </c>
      <c r="M365">
        <v>0.60413754334118741</v>
      </c>
      <c r="N365">
        <v>1.9976946925482089</v>
      </c>
    </row>
    <row r="366" spans="9:14" x14ac:dyDescent="0.2">
      <c r="I366">
        <v>363</v>
      </c>
      <c r="J366">
        <v>0.89494651715632778</v>
      </c>
      <c r="K366">
        <v>1.715764045482487</v>
      </c>
      <c r="M366">
        <v>1.6465116369273631</v>
      </c>
      <c r="N366">
        <v>2.9023409415396322</v>
      </c>
    </row>
    <row r="367" spans="9:14" x14ac:dyDescent="0.2">
      <c r="I367">
        <v>364</v>
      </c>
      <c r="J367">
        <v>0.81210519052183572</v>
      </c>
      <c r="K367">
        <v>1.8636529944689173</v>
      </c>
      <c r="M367">
        <v>1.2423712767430282</v>
      </c>
      <c r="N367">
        <v>1.9073602966627414</v>
      </c>
    </row>
    <row r="368" spans="9:14" x14ac:dyDescent="0.2">
      <c r="I368">
        <v>365</v>
      </c>
      <c r="J368">
        <v>1.0947997668665856</v>
      </c>
      <c r="K368">
        <v>1.0326163350131454</v>
      </c>
      <c r="M368">
        <v>0.86459204391220157</v>
      </c>
      <c r="N368">
        <v>1.9312193786181377</v>
      </c>
    </row>
    <row r="369" spans="9:14" x14ac:dyDescent="0.2">
      <c r="I369">
        <v>366</v>
      </c>
      <c r="J369">
        <v>0.80385782729910726</v>
      </c>
      <c r="K369">
        <v>2.1851093919768063</v>
      </c>
      <c r="M369">
        <v>0.68159699204834989</v>
      </c>
      <c r="N369">
        <v>2.4739074551229603</v>
      </c>
    </row>
    <row r="370" spans="9:14" x14ac:dyDescent="0.2">
      <c r="I370">
        <v>367</v>
      </c>
      <c r="J370">
        <v>1.2588254102851368</v>
      </c>
      <c r="K370">
        <v>2.9554462241235795</v>
      </c>
      <c r="M370">
        <v>0.85790640493361059</v>
      </c>
      <c r="N370">
        <v>1.7965469602837134</v>
      </c>
    </row>
    <row r="371" spans="9:14" x14ac:dyDescent="0.2">
      <c r="I371">
        <v>368</v>
      </c>
      <c r="J371">
        <v>0.76120854975978647</v>
      </c>
      <c r="K371">
        <v>2.7391746401484962</v>
      </c>
      <c r="M371">
        <v>1.2748273085787953</v>
      </c>
      <c r="N371">
        <v>1.1156179374389577</v>
      </c>
    </row>
    <row r="372" spans="9:14" x14ac:dyDescent="0.2">
      <c r="I372">
        <v>369</v>
      </c>
      <c r="J372">
        <v>0.78702919882832456</v>
      </c>
      <c r="K372">
        <v>2.2880781881294521</v>
      </c>
      <c r="M372">
        <v>0.77772385237868169</v>
      </c>
      <c r="N372">
        <v>1.793497341968366</v>
      </c>
    </row>
    <row r="373" spans="9:14" x14ac:dyDescent="0.2">
      <c r="I373">
        <v>370</v>
      </c>
      <c r="J373">
        <v>1.3743314658493584</v>
      </c>
      <c r="K373">
        <v>2.4906750394604757</v>
      </c>
      <c r="M373">
        <v>1.076761384307521</v>
      </c>
      <c r="N373">
        <v>0.65982615593262139</v>
      </c>
    </row>
    <row r="374" spans="9:14" x14ac:dyDescent="0.2">
      <c r="I374">
        <v>371</v>
      </c>
      <c r="J374">
        <v>0.77949759180677414</v>
      </c>
      <c r="K374">
        <v>1.6367306137719018</v>
      </c>
      <c r="M374">
        <v>1.3734265110548289</v>
      </c>
      <c r="N374">
        <v>1.8263656861016806</v>
      </c>
    </row>
    <row r="375" spans="9:14" x14ac:dyDescent="0.2">
      <c r="I375">
        <v>372</v>
      </c>
      <c r="J375">
        <v>0.71925228838236344</v>
      </c>
      <c r="K375">
        <v>1.7144893305902966</v>
      </c>
      <c r="M375">
        <v>0.84224807817183467</v>
      </c>
      <c r="N375">
        <v>1.2194234581567243</v>
      </c>
    </row>
    <row r="376" spans="9:14" x14ac:dyDescent="0.2">
      <c r="I376">
        <v>373</v>
      </c>
      <c r="J376">
        <v>1.3866529640070471</v>
      </c>
      <c r="K376">
        <v>1.9867642944337611</v>
      </c>
      <c r="M376">
        <v>1.5951931747606811</v>
      </c>
      <c r="N376">
        <v>1.109356102796395</v>
      </c>
    </row>
    <row r="377" spans="9:14" x14ac:dyDescent="0.2">
      <c r="I377">
        <v>374</v>
      </c>
      <c r="J377">
        <v>0.76024631871322457</v>
      </c>
      <c r="K377">
        <v>1.0601894364452495</v>
      </c>
      <c r="M377">
        <v>0.72739022572231715</v>
      </c>
      <c r="N377">
        <v>2.2943077440256294</v>
      </c>
    </row>
    <row r="378" spans="9:14" x14ac:dyDescent="0.2">
      <c r="I378">
        <v>375</v>
      </c>
      <c r="J378">
        <v>1.4973872708279015</v>
      </c>
      <c r="K378">
        <v>1.5257697622441193</v>
      </c>
      <c r="M378">
        <v>1.1253596821988521</v>
      </c>
      <c r="N378">
        <v>1.6557333567359842</v>
      </c>
    </row>
    <row r="379" spans="9:14" x14ac:dyDescent="0.2">
      <c r="I379">
        <v>376</v>
      </c>
      <c r="J379">
        <v>1.1635803700628615</v>
      </c>
      <c r="K379">
        <v>1.3284260546461906</v>
      </c>
      <c r="M379">
        <v>1.1480456221899558</v>
      </c>
      <c r="N379">
        <v>2.3853877994554407</v>
      </c>
    </row>
    <row r="380" spans="9:14" x14ac:dyDescent="0.2">
      <c r="I380">
        <v>377</v>
      </c>
      <c r="J380">
        <v>0.81830257480808144</v>
      </c>
      <c r="K380">
        <v>1.76160957329537</v>
      </c>
      <c r="M380">
        <v>0.4978733255779117</v>
      </c>
      <c r="N380">
        <v>1.9489251674952002</v>
      </c>
    </row>
    <row r="381" spans="9:14" x14ac:dyDescent="0.2">
      <c r="I381">
        <v>378</v>
      </c>
      <c r="J381">
        <v>0.87305372596519315</v>
      </c>
      <c r="K381">
        <v>1.1598107360107448</v>
      </c>
      <c r="M381">
        <v>0.83438365150421701</v>
      </c>
      <c r="N381">
        <v>1.8540912087301795</v>
      </c>
    </row>
    <row r="382" spans="9:14" x14ac:dyDescent="0.2">
      <c r="I382">
        <v>379</v>
      </c>
      <c r="J382">
        <v>1.1860253851393816</v>
      </c>
      <c r="K382">
        <v>1.9815598540685366</v>
      </c>
      <c r="M382">
        <v>0.57411718670790479</v>
      </c>
      <c r="N382">
        <v>1.8591692915450035</v>
      </c>
    </row>
    <row r="383" spans="9:14" x14ac:dyDescent="0.2">
      <c r="I383">
        <v>380</v>
      </c>
      <c r="J383">
        <v>1.2593059703839367</v>
      </c>
      <c r="K383">
        <v>0.86058109212340128</v>
      </c>
      <c r="M383">
        <v>0.80551678905670376</v>
      </c>
      <c r="N383">
        <v>1.8975294957989413</v>
      </c>
    </row>
    <row r="384" spans="9:14" x14ac:dyDescent="0.2">
      <c r="I384">
        <v>381</v>
      </c>
      <c r="J384">
        <v>0.74868223655509536</v>
      </c>
      <c r="K384">
        <v>2.6994718182352671</v>
      </c>
      <c r="M384">
        <v>0.91027309361112363</v>
      </c>
      <c r="N384">
        <v>1.3874375072815912</v>
      </c>
    </row>
    <row r="385" spans="9:14" x14ac:dyDescent="0.2">
      <c r="I385">
        <v>382</v>
      </c>
      <c r="J385">
        <v>1.4125206984043042</v>
      </c>
      <c r="K385">
        <v>2.5249709822599136</v>
      </c>
      <c r="M385">
        <v>0.22145628048939617</v>
      </c>
      <c r="N385">
        <v>1.4607119518371907</v>
      </c>
    </row>
    <row r="386" spans="9:14" x14ac:dyDescent="0.2">
      <c r="I386">
        <v>383</v>
      </c>
      <c r="J386">
        <v>0.95787685992416183</v>
      </c>
      <c r="K386">
        <v>1.5054633739347669</v>
      </c>
      <c r="M386">
        <v>0.80972187848102695</v>
      </c>
      <c r="N386">
        <v>1.5480740860125368</v>
      </c>
    </row>
    <row r="387" spans="9:14" x14ac:dyDescent="0.2">
      <c r="I387">
        <v>384</v>
      </c>
      <c r="J387">
        <v>0.80452761909939707</v>
      </c>
      <c r="K387">
        <v>1.92724602907747</v>
      </c>
      <c r="M387">
        <v>1.4651828111817311</v>
      </c>
      <c r="N387">
        <v>1.0696404049730308</v>
      </c>
    </row>
    <row r="388" spans="9:14" x14ac:dyDescent="0.2">
      <c r="I388">
        <v>385</v>
      </c>
      <c r="J388">
        <v>1.074471044304852</v>
      </c>
      <c r="K388">
        <v>2.1862216455559285</v>
      </c>
      <c r="M388">
        <v>0.32241661966509227</v>
      </c>
      <c r="N388">
        <v>1.8624353345975448</v>
      </c>
    </row>
    <row r="389" spans="9:14" x14ac:dyDescent="0.2">
      <c r="I389">
        <v>386</v>
      </c>
      <c r="J389">
        <v>0.75841541137582391</v>
      </c>
      <c r="K389">
        <v>1.484160978390878</v>
      </c>
      <c r="M389">
        <v>0.83422793224926528</v>
      </c>
      <c r="N389">
        <v>1.8026248523898625</v>
      </c>
    </row>
    <row r="390" spans="9:14" x14ac:dyDescent="0.2">
      <c r="I390">
        <v>387</v>
      </c>
      <c r="J390">
        <v>0.75015833201836157</v>
      </c>
      <c r="K390">
        <v>2.5620038139787225</v>
      </c>
      <c r="M390">
        <v>1.0819663996170834</v>
      </c>
      <c r="N390">
        <v>1.2946118684111072</v>
      </c>
    </row>
    <row r="391" spans="9:14" x14ac:dyDescent="0.2">
      <c r="I391">
        <v>388</v>
      </c>
      <c r="J391">
        <v>1.1885771632173143</v>
      </c>
      <c r="K391">
        <v>1.9598783225704999</v>
      </c>
      <c r="M391">
        <v>1.184874072085337</v>
      </c>
      <c r="N391">
        <v>1.3123528387709207</v>
      </c>
    </row>
    <row r="392" spans="9:14" x14ac:dyDescent="0.2">
      <c r="I392">
        <v>389</v>
      </c>
      <c r="J392">
        <v>1.1681619133906946</v>
      </c>
      <c r="K392">
        <v>2.4560989967255278</v>
      </c>
      <c r="M392">
        <v>1.1504280850173205</v>
      </c>
      <c r="N392">
        <v>1.2999888069412757</v>
      </c>
    </row>
    <row r="393" spans="9:14" x14ac:dyDescent="0.2">
      <c r="I393">
        <v>390</v>
      </c>
      <c r="J393">
        <v>0.61489578744449847</v>
      </c>
      <c r="K393">
        <v>1.5800836031826928</v>
      </c>
      <c r="M393">
        <v>1.1238893373542378</v>
      </c>
      <c r="N393">
        <v>2.1297682931192803</v>
      </c>
    </row>
    <row r="394" spans="9:14" x14ac:dyDescent="0.2">
      <c r="I394">
        <v>391</v>
      </c>
      <c r="J394">
        <v>0.84091314737641143</v>
      </c>
      <c r="K394">
        <v>1.1256312807328683</v>
      </c>
      <c r="M394">
        <v>1.4689624350341794</v>
      </c>
      <c r="N394">
        <v>2.3091196410144823</v>
      </c>
    </row>
    <row r="395" spans="9:14" x14ac:dyDescent="0.2">
      <c r="I395">
        <v>392</v>
      </c>
      <c r="J395">
        <v>0.37606182478963962</v>
      </c>
      <c r="K395">
        <v>1.2967923014012526</v>
      </c>
      <c r="M395">
        <v>1.2695681404775843</v>
      </c>
      <c r="N395">
        <v>1.6197385835746221</v>
      </c>
    </row>
    <row r="396" spans="9:14" x14ac:dyDescent="0.2">
      <c r="I396">
        <v>393</v>
      </c>
      <c r="J396">
        <v>1.5379372390784567</v>
      </c>
      <c r="K396">
        <v>2.8235490923273994</v>
      </c>
      <c r="M396">
        <v>1.2844939872937124</v>
      </c>
      <c r="N396">
        <v>1.3657215667039284</v>
      </c>
    </row>
    <row r="397" spans="9:14" x14ac:dyDescent="0.2">
      <c r="I397">
        <v>394</v>
      </c>
      <c r="J397">
        <v>0.81697675065378239</v>
      </c>
      <c r="K397">
        <v>2.2278272555518943</v>
      </c>
      <c r="M397">
        <v>0.73814238568589041</v>
      </c>
      <c r="N397">
        <v>2.3089023650851681</v>
      </c>
    </row>
    <row r="398" spans="9:14" x14ac:dyDescent="0.2">
      <c r="I398">
        <v>395</v>
      </c>
      <c r="J398">
        <v>0.93772393145688182</v>
      </c>
      <c r="K398">
        <v>2.2942947061184378</v>
      </c>
      <c r="M398">
        <v>1.3179012656994149</v>
      </c>
      <c r="N398">
        <v>1.4935154824602659</v>
      </c>
    </row>
    <row r="399" spans="9:14" x14ac:dyDescent="0.2">
      <c r="I399">
        <v>396</v>
      </c>
      <c r="J399">
        <v>0.79540856610441746</v>
      </c>
      <c r="K399">
        <v>1.2621107212809426</v>
      </c>
      <c r="M399">
        <v>0.93934328032347858</v>
      </c>
      <c r="N399">
        <v>1.9696263130951894</v>
      </c>
    </row>
    <row r="400" spans="9:14" x14ac:dyDescent="0.2">
      <c r="I400">
        <v>397</v>
      </c>
      <c r="J400">
        <v>1.0968107357114711</v>
      </c>
      <c r="K400">
        <v>1.2179648413998234</v>
      </c>
      <c r="M400">
        <v>0.95121210036788129</v>
      </c>
      <c r="N400">
        <v>1.115811176083084</v>
      </c>
    </row>
    <row r="401" spans="9:14" x14ac:dyDescent="0.2">
      <c r="I401">
        <v>398</v>
      </c>
      <c r="J401">
        <v>0.67279724884240522</v>
      </c>
      <c r="K401">
        <v>1.9757732971548672</v>
      </c>
      <c r="M401">
        <v>0.89247002297018252</v>
      </c>
      <c r="N401">
        <v>0.90369658926231045</v>
      </c>
    </row>
    <row r="402" spans="9:14" x14ac:dyDescent="0.2">
      <c r="I402">
        <v>399</v>
      </c>
      <c r="J402">
        <v>0.56152172565340042</v>
      </c>
      <c r="K402">
        <v>1.2529121732449879</v>
      </c>
      <c r="M402">
        <v>0.65980879596114628</v>
      </c>
      <c r="N402">
        <v>1.994016367881958</v>
      </c>
    </row>
    <row r="403" spans="9:14" x14ac:dyDescent="0.2">
      <c r="I403">
        <v>400</v>
      </c>
      <c r="J403">
        <v>1.3533806155127679</v>
      </c>
      <c r="K403">
        <v>2.5982633471883849</v>
      </c>
      <c r="M403">
        <v>1.1542100418292391</v>
      </c>
      <c r="N403">
        <v>3.1556064329527524</v>
      </c>
    </row>
    <row r="404" spans="9:14" x14ac:dyDescent="0.2">
      <c r="I404">
        <v>401</v>
      </c>
      <c r="J404">
        <v>1.0484666857690792</v>
      </c>
      <c r="K404">
        <v>1.6841864608081327</v>
      </c>
      <c r="M404">
        <v>1.1575564362869113</v>
      </c>
      <c r="N404">
        <v>1.0440063831492494</v>
      </c>
    </row>
    <row r="405" spans="9:14" x14ac:dyDescent="0.2">
      <c r="I405">
        <v>402</v>
      </c>
      <c r="J405">
        <v>0.92682312316467974</v>
      </c>
      <c r="K405">
        <v>1.2878218923954314</v>
      </c>
      <c r="M405">
        <v>1.1132754990444054</v>
      </c>
      <c r="N405">
        <v>2.0254406766024609</v>
      </c>
    </row>
    <row r="406" spans="9:14" x14ac:dyDescent="0.2">
      <c r="I406">
        <v>403</v>
      </c>
      <c r="J406">
        <v>0.64520103948959939</v>
      </c>
      <c r="K406">
        <v>1.2066406634347608</v>
      </c>
      <c r="M406">
        <v>1.2990716196268846</v>
      </c>
      <c r="N406">
        <v>1.8503010229938393</v>
      </c>
    </row>
    <row r="407" spans="9:14" x14ac:dyDescent="0.2">
      <c r="I407">
        <v>404</v>
      </c>
      <c r="J407">
        <v>1.1650405384488072</v>
      </c>
      <c r="K407">
        <v>1.9490902845180382</v>
      </c>
      <c r="M407">
        <v>0.86933021925577303</v>
      </c>
      <c r="N407">
        <v>1.592329931969158</v>
      </c>
    </row>
    <row r="408" spans="9:14" x14ac:dyDescent="0.2">
      <c r="I408">
        <v>405</v>
      </c>
      <c r="J408">
        <v>1.3110534369700311</v>
      </c>
      <c r="K408">
        <v>1.1237228539429209</v>
      </c>
      <c r="M408">
        <v>0.66661048866966244</v>
      </c>
      <c r="N408">
        <v>2.0141870827814987</v>
      </c>
    </row>
    <row r="409" spans="9:14" x14ac:dyDescent="0.2">
      <c r="I409">
        <v>406</v>
      </c>
      <c r="J409">
        <v>1.6198561195326111</v>
      </c>
      <c r="K409">
        <v>2.1792496114991029</v>
      </c>
      <c r="M409">
        <v>0.95707035435977006</v>
      </c>
      <c r="N409">
        <v>1.6250942198749936</v>
      </c>
    </row>
    <row r="410" spans="9:14" x14ac:dyDescent="0.2">
      <c r="I410">
        <v>407</v>
      </c>
      <c r="J410">
        <v>1.1426269119484251</v>
      </c>
      <c r="K410">
        <v>2.9073807734643542</v>
      </c>
      <c r="M410">
        <v>1.1726846662718347</v>
      </c>
      <c r="N410">
        <v>1.5335564476330235</v>
      </c>
    </row>
    <row r="411" spans="9:14" x14ac:dyDescent="0.2">
      <c r="I411">
        <v>408</v>
      </c>
      <c r="J411">
        <v>0.60300391946629539</v>
      </c>
      <c r="K411">
        <v>2.723619141648252</v>
      </c>
      <c r="M411">
        <v>1.3280235716150386</v>
      </c>
      <c r="N411">
        <v>1.7021131058848402</v>
      </c>
    </row>
    <row r="412" spans="9:14" x14ac:dyDescent="0.2">
      <c r="I412">
        <v>409</v>
      </c>
      <c r="J412">
        <v>1.135496721296432</v>
      </c>
      <c r="K412">
        <v>1.8090766498514275</v>
      </c>
      <c r="M412">
        <v>0.80881355058216875</v>
      </c>
      <c r="N412">
        <v>1.6190248198537895</v>
      </c>
    </row>
    <row r="413" spans="9:14" x14ac:dyDescent="0.2">
      <c r="I413">
        <v>410</v>
      </c>
      <c r="J413">
        <v>1.0719320082597565</v>
      </c>
      <c r="K413">
        <v>2.4062631915037174</v>
      </c>
      <c r="M413">
        <v>0.97336698045758541</v>
      </c>
      <c r="N413">
        <v>2.1006133439284431</v>
      </c>
    </row>
    <row r="414" spans="9:14" x14ac:dyDescent="0.2">
      <c r="I414">
        <v>411</v>
      </c>
      <c r="J414">
        <v>0.78265871515723295</v>
      </c>
      <c r="K414">
        <v>0.73079321903911099</v>
      </c>
      <c r="M414">
        <v>0.60975358204553931</v>
      </c>
      <c r="N414">
        <v>0.97437572915722437</v>
      </c>
    </row>
    <row r="415" spans="9:14" x14ac:dyDescent="0.2">
      <c r="I415">
        <v>412</v>
      </c>
      <c r="J415">
        <v>1.3900023761706803</v>
      </c>
      <c r="K415">
        <v>1.5076562301818657</v>
      </c>
      <c r="M415">
        <v>1.2196057081924037</v>
      </c>
      <c r="N415">
        <v>1.7320504951355031</v>
      </c>
    </row>
    <row r="416" spans="9:14" x14ac:dyDescent="0.2">
      <c r="I416">
        <v>413</v>
      </c>
      <c r="J416">
        <v>0.60668816639876533</v>
      </c>
      <c r="K416">
        <v>1.3270813315607437</v>
      </c>
      <c r="M416">
        <v>0.76369772140296999</v>
      </c>
      <c r="N416">
        <v>1.8710903821265719</v>
      </c>
    </row>
    <row r="417" spans="9:14" x14ac:dyDescent="0.2">
      <c r="I417">
        <v>414</v>
      </c>
      <c r="J417">
        <v>1.1332152705817555</v>
      </c>
      <c r="K417">
        <v>1.5241537456837644</v>
      </c>
      <c r="M417">
        <v>0.89589230528571107</v>
      </c>
      <c r="N417">
        <v>1.9116316856683633</v>
      </c>
    </row>
    <row r="418" spans="9:14" x14ac:dyDescent="0.2">
      <c r="I418">
        <v>415</v>
      </c>
      <c r="J418">
        <v>1.0795409011403887</v>
      </c>
      <c r="K418">
        <v>1.817556993084573</v>
      </c>
      <c r="M418">
        <v>0.90919852801649748</v>
      </c>
      <c r="N418">
        <v>1.7277913712320543</v>
      </c>
    </row>
    <row r="419" spans="9:14" x14ac:dyDescent="0.2">
      <c r="I419">
        <v>416</v>
      </c>
      <c r="J419">
        <v>1.0259949315679258</v>
      </c>
      <c r="K419">
        <v>1.2227167615168106</v>
      </c>
      <c r="M419">
        <v>1.3149040683745201</v>
      </c>
      <c r="N419">
        <v>2.387507733298365</v>
      </c>
    </row>
    <row r="420" spans="9:14" x14ac:dyDescent="0.2">
      <c r="I420">
        <v>417</v>
      </c>
      <c r="J420">
        <v>0.9397006431686542</v>
      </c>
      <c r="K420">
        <v>1.519296004377287</v>
      </c>
      <c r="M420">
        <v>0.90625206275253833</v>
      </c>
      <c r="N420">
        <v>2.5729618661375699</v>
      </c>
    </row>
    <row r="421" spans="9:14" x14ac:dyDescent="0.2">
      <c r="I421">
        <v>418</v>
      </c>
      <c r="J421">
        <v>0.66848578718703267</v>
      </c>
      <c r="K421">
        <v>0.95575615344910125</v>
      </c>
      <c r="M421">
        <v>1.3785220799919899</v>
      </c>
      <c r="N421">
        <v>2.0211351214863789</v>
      </c>
    </row>
    <row r="422" spans="9:14" x14ac:dyDescent="0.2">
      <c r="I422">
        <v>419</v>
      </c>
      <c r="J422">
        <v>1.0503310878965144</v>
      </c>
      <c r="K422">
        <v>1.9843671982292379</v>
      </c>
      <c r="M422">
        <v>1.5982335561497987</v>
      </c>
      <c r="N422">
        <v>1.8836512026488201</v>
      </c>
    </row>
    <row r="423" spans="9:14" x14ac:dyDescent="0.2">
      <c r="I423">
        <v>420</v>
      </c>
      <c r="J423">
        <v>0.69275819633023961</v>
      </c>
      <c r="K423">
        <v>2.0342100883259047</v>
      </c>
      <c r="M423">
        <v>1.1511402253353462</v>
      </c>
      <c r="N423">
        <v>2.5177736655909286</v>
      </c>
    </row>
    <row r="424" spans="9:14" x14ac:dyDescent="0.2">
      <c r="I424">
        <v>421</v>
      </c>
      <c r="J424">
        <v>1.0466812298178181</v>
      </c>
      <c r="K424">
        <v>2.9673025894061866</v>
      </c>
      <c r="M424">
        <v>0.53920545232314754</v>
      </c>
      <c r="N424">
        <v>1.9208508749970841</v>
      </c>
    </row>
    <row r="425" spans="9:14" x14ac:dyDescent="0.2">
      <c r="I425">
        <v>422</v>
      </c>
      <c r="J425">
        <v>1.0163283952096744</v>
      </c>
      <c r="K425">
        <v>2.2272672871632402</v>
      </c>
      <c r="M425">
        <v>0.9416489522342909</v>
      </c>
      <c r="N425">
        <v>2.603713397099205</v>
      </c>
    </row>
    <row r="426" spans="9:14" x14ac:dyDescent="0.2">
      <c r="I426">
        <v>423</v>
      </c>
      <c r="J426">
        <v>0.80668958593149276</v>
      </c>
      <c r="K426">
        <v>1.5289210306044538</v>
      </c>
      <c r="M426">
        <v>0.50796078612773088</v>
      </c>
      <c r="N426">
        <v>1.6477224086391209</v>
      </c>
    </row>
    <row r="427" spans="9:14" x14ac:dyDescent="0.2">
      <c r="I427">
        <v>424</v>
      </c>
      <c r="J427">
        <v>1.2434780828547347</v>
      </c>
      <c r="K427">
        <v>1.8514178549794689</v>
      </c>
      <c r="M427">
        <v>0.66331350182351345</v>
      </c>
      <c r="N427">
        <v>2.1946475362133109</v>
      </c>
    </row>
    <row r="428" spans="9:14" x14ac:dyDescent="0.2">
      <c r="I428">
        <v>425</v>
      </c>
      <c r="J428">
        <v>0.54437522894169477</v>
      </c>
      <c r="K428">
        <v>1.2548794254509987</v>
      </c>
      <c r="M428">
        <v>1.6726910189120345</v>
      </c>
      <c r="N428">
        <v>2.0462443254220202</v>
      </c>
    </row>
    <row r="429" spans="9:14" x14ac:dyDescent="0.2">
      <c r="I429">
        <v>426</v>
      </c>
      <c r="J429">
        <v>1.109378668902385</v>
      </c>
      <c r="K429">
        <v>2.585626921191515</v>
      </c>
      <c r="M429">
        <v>1.6062586571311239</v>
      </c>
      <c r="N429">
        <v>3.1627076959821352</v>
      </c>
    </row>
    <row r="430" spans="9:14" x14ac:dyDescent="0.2">
      <c r="I430">
        <v>427</v>
      </c>
      <c r="J430">
        <v>1.3433998147723376</v>
      </c>
      <c r="K430">
        <v>1.0687617564607965</v>
      </c>
      <c r="M430">
        <v>0.85532338742530423</v>
      </c>
      <c r="N430">
        <v>2.3323060322899014</v>
      </c>
    </row>
    <row r="431" spans="9:14" x14ac:dyDescent="0.2">
      <c r="I431">
        <v>428</v>
      </c>
      <c r="J431">
        <v>0.51601274123466623</v>
      </c>
      <c r="K431">
        <v>2.0891204380144823</v>
      </c>
      <c r="M431">
        <v>0.52699476320755367</v>
      </c>
      <c r="N431">
        <v>1.8861882662942016</v>
      </c>
    </row>
    <row r="432" spans="9:14" x14ac:dyDescent="0.2">
      <c r="I432">
        <v>429</v>
      </c>
      <c r="J432">
        <v>1.188280115479754</v>
      </c>
      <c r="K432">
        <v>1.232744158605366</v>
      </c>
      <c r="M432">
        <v>0.60365461456808589</v>
      </c>
      <c r="N432">
        <v>2.2360131670019587</v>
      </c>
    </row>
    <row r="433" spans="9:14" x14ac:dyDescent="0.2">
      <c r="I433">
        <v>430</v>
      </c>
      <c r="J433">
        <v>0.39878331341121703</v>
      </c>
      <c r="K433">
        <v>1.5447589822343852</v>
      </c>
      <c r="M433">
        <v>1.5978652625778238</v>
      </c>
      <c r="N433">
        <v>1.9553596313703927</v>
      </c>
    </row>
    <row r="434" spans="9:14" x14ac:dyDescent="0.2">
      <c r="I434">
        <v>431</v>
      </c>
      <c r="J434">
        <v>0.73226429547469996</v>
      </c>
      <c r="K434">
        <v>1.3684782294492297</v>
      </c>
      <c r="M434">
        <v>1.6504083226393615</v>
      </c>
      <c r="N434">
        <v>2.2372777758733866</v>
      </c>
    </row>
    <row r="435" spans="9:14" x14ac:dyDescent="0.2">
      <c r="I435">
        <v>432</v>
      </c>
      <c r="J435">
        <v>1.0426462848885714</v>
      </c>
      <c r="K435">
        <v>2.9723887491176213</v>
      </c>
      <c r="M435">
        <v>1.1486513892896013</v>
      </c>
      <c r="N435">
        <v>1.3353798649058408</v>
      </c>
    </row>
    <row r="436" spans="9:14" x14ac:dyDescent="0.2">
      <c r="I436">
        <v>433</v>
      </c>
      <c r="J436">
        <v>0.89324486842748274</v>
      </c>
      <c r="K436">
        <v>1.7015039899658457</v>
      </c>
      <c r="M436">
        <v>1.3560393630838523</v>
      </c>
      <c r="N436">
        <v>2.6283801666752509</v>
      </c>
    </row>
    <row r="437" spans="9:14" x14ac:dyDescent="0.2">
      <c r="I437">
        <v>434</v>
      </c>
      <c r="J437">
        <v>0.93973838362494033</v>
      </c>
      <c r="K437">
        <v>3.7595009988893509</v>
      </c>
      <c r="M437">
        <v>0.53820386613514615</v>
      </c>
      <c r="N437">
        <v>2.7035307224100569</v>
      </c>
    </row>
    <row r="438" spans="9:14" x14ac:dyDescent="0.2">
      <c r="I438">
        <v>435</v>
      </c>
      <c r="J438">
        <v>0.60391606180075208</v>
      </c>
      <c r="K438">
        <v>2.5469338658085183</v>
      </c>
      <c r="M438">
        <v>1.0917202996480293</v>
      </c>
      <c r="N438">
        <v>1.9598230428582024</v>
      </c>
    </row>
    <row r="439" spans="9:14" x14ac:dyDescent="0.2">
      <c r="I439">
        <v>436</v>
      </c>
      <c r="J439">
        <v>0.80369240769670491</v>
      </c>
      <c r="K439">
        <v>3.7103964238397755</v>
      </c>
      <c r="M439">
        <v>1.2798766518918478</v>
      </c>
      <c r="N439">
        <v>1.2945622905914678</v>
      </c>
    </row>
    <row r="440" spans="9:14" x14ac:dyDescent="0.2">
      <c r="I440">
        <v>437</v>
      </c>
      <c r="J440">
        <v>0.75587440925918703</v>
      </c>
      <c r="K440">
        <v>3.3886437289659241</v>
      </c>
      <c r="M440">
        <v>1.1037014506622147</v>
      </c>
      <c r="N440">
        <v>1.3553977116216818</v>
      </c>
    </row>
    <row r="441" spans="9:14" x14ac:dyDescent="0.2">
      <c r="I441">
        <v>438</v>
      </c>
      <c r="J441">
        <v>1.2159374489666961</v>
      </c>
      <c r="K441">
        <v>1.3865051286491685</v>
      </c>
      <c r="M441">
        <v>1.5115379902035815</v>
      </c>
      <c r="N441">
        <v>1.9944581491872166</v>
      </c>
    </row>
    <row r="442" spans="9:14" x14ac:dyDescent="0.2">
      <c r="I442">
        <v>439</v>
      </c>
      <c r="J442">
        <v>0.98521841739876181</v>
      </c>
      <c r="K442">
        <v>1.8934239764885268</v>
      </c>
      <c r="M442">
        <v>0.91784568763867647</v>
      </c>
      <c r="N442">
        <v>2.4195943724187861</v>
      </c>
    </row>
    <row r="443" spans="9:14" x14ac:dyDescent="0.2">
      <c r="I443">
        <v>440</v>
      </c>
      <c r="J443">
        <v>1.3349914625869197</v>
      </c>
      <c r="K443">
        <v>1.5544380337557859</v>
      </c>
      <c r="M443">
        <v>0.60276485025761828</v>
      </c>
      <c r="N443">
        <v>2.4705692824930168</v>
      </c>
    </row>
    <row r="444" spans="9:14" x14ac:dyDescent="0.2">
      <c r="I444">
        <v>441</v>
      </c>
      <c r="J444">
        <v>1.4460339593974643</v>
      </c>
      <c r="K444">
        <v>2.0622747187875885</v>
      </c>
      <c r="M444">
        <v>0.8176085853057582</v>
      </c>
      <c r="N444">
        <v>2.070222140989205</v>
      </c>
    </row>
    <row r="445" spans="9:14" x14ac:dyDescent="0.2">
      <c r="I445">
        <v>442</v>
      </c>
      <c r="J445">
        <v>0.69358667635834181</v>
      </c>
      <c r="K445">
        <v>2.6193901520784246</v>
      </c>
      <c r="M445">
        <v>1.035352615132846</v>
      </c>
      <c r="N445">
        <v>1.4610328418902558</v>
      </c>
    </row>
    <row r="446" spans="9:14" x14ac:dyDescent="0.2">
      <c r="I446">
        <v>443</v>
      </c>
      <c r="J446">
        <v>1.2484447069535241</v>
      </c>
      <c r="K446">
        <v>1.3523999765587591</v>
      </c>
      <c r="M446">
        <v>0.90534240648179198</v>
      </c>
      <c r="N446">
        <v>1.4625672452568581</v>
      </c>
    </row>
    <row r="447" spans="9:14" x14ac:dyDescent="0.2">
      <c r="I447">
        <v>444</v>
      </c>
      <c r="J447">
        <v>0.74033452551420198</v>
      </c>
      <c r="K447">
        <v>2.0921510571061743</v>
      </c>
      <c r="M447">
        <v>1.2895048803450226</v>
      </c>
      <c r="N447">
        <v>2.5242320525287414</v>
      </c>
    </row>
    <row r="448" spans="9:14" x14ac:dyDescent="0.2">
      <c r="I448">
        <v>445</v>
      </c>
      <c r="J448">
        <v>0.99035678324565191</v>
      </c>
      <c r="K448">
        <v>2.6682104086012037</v>
      </c>
      <c r="M448">
        <v>1.2361778400491459</v>
      </c>
      <c r="N448">
        <v>1.6967942859633063</v>
      </c>
    </row>
    <row r="449" spans="9:14" x14ac:dyDescent="0.2">
      <c r="I449">
        <v>446</v>
      </c>
      <c r="J449">
        <v>1.3450708213664928</v>
      </c>
      <c r="K449">
        <v>2.151398178880807</v>
      </c>
      <c r="M449">
        <v>0.45649586417842858</v>
      </c>
      <c r="N449">
        <v>2.3486297968784071</v>
      </c>
    </row>
    <row r="450" spans="9:14" x14ac:dyDescent="0.2">
      <c r="I450">
        <v>447</v>
      </c>
      <c r="J450">
        <v>1.3660583316623829</v>
      </c>
      <c r="K450">
        <v>1.4505885263672997</v>
      </c>
      <c r="M450">
        <v>0.70360129334908839</v>
      </c>
      <c r="N450">
        <v>2.1416718699001298</v>
      </c>
    </row>
    <row r="451" spans="9:14" x14ac:dyDescent="0.2">
      <c r="I451">
        <v>448</v>
      </c>
      <c r="J451">
        <v>1.2041090680674575</v>
      </c>
      <c r="K451">
        <v>2.1302249322500963</v>
      </c>
      <c r="M451">
        <v>-0.26976723291256749</v>
      </c>
      <c r="N451">
        <v>1.4942442825071127</v>
      </c>
    </row>
    <row r="452" spans="9:14" x14ac:dyDescent="0.2">
      <c r="I452">
        <v>449</v>
      </c>
      <c r="J452">
        <v>0.9198280791578668</v>
      </c>
      <c r="K452">
        <v>3.2103397047206723</v>
      </c>
      <c r="M452">
        <v>1.2348298031639076</v>
      </c>
      <c r="N452">
        <v>1.8409439925530684</v>
      </c>
    </row>
    <row r="453" spans="9:14" x14ac:dyDescent="0.2">
      <c r="I453">
        <v>450</v>
      </c>
      <c r="J453">
        <v>0.94863032966597027</v>
      </c>
      <c r="K453">
        <v>2.2788887308797348</v>
      </c>
      <c r="M453">
        <v>0.8784123906104353</v>
      </c>
      <c r="N453">
        <v>1.751885641365809</v>
      </c>
    </row>
    <row r="454" spans="9:14" x14ac:dyDescent="0.2">
      <c r="I454">
        <v>451</v>
      </c>
      <c r="J454">
        <v>0.62112606495109546</v>
      </c>
      <c r="K454">
        <v>3.247228821174323</v>
      </c>
      <c r="M454">
        <v>0.89708691265131169</v>
      </c>
      <c r="N454">
        <v>3.208354264759663</v>
      </c>
    </row>
    <row r="455" spans="9:14" x14ac:dyDescent="0.2">
      <c r="I455">
        <v>452</v>
      </c>
      <c r="J455">
        <v>0.21256358954107482</v>
      </c>
      <c r="K455">
        <v>2.6866462078082551</v>
      </c>
      <c r="M455">
        <v>1.3099103381573867</v>
      </c>
      <c r="N455">
        <v>1.544738962645781</v>
      </c>
    </row>
    <row r="456" spans="9:14" x14ac:dyDescent="0.2">
      <c r="I456">
        <v>453</v>
      </c>
      <c r="J456">
        <v>0.21479142592047379</v>
      </c>
      <c r="K456">
        <v>2.174020406623828</v>
      </c>
      <c r="M456">
        <v>1.1151978193786865</v>
      </c>
      <c r="N456">
        <v>2.1178279682910111</v>
      </c>
    </row>
    <row r="457" spans="9:14" x14ac:dyDescent="0.2">
      <c r="I457">
        <v>454</v>
      </c>
      <c r="J457">
        <v>0.50371443648652314</v>
      </c>
      <c r="K457">
        <v>2.8623926371739246</v>
      </c>
      <c r="M457">
        <v>1.6723747884801932</v>
      </c>
      <c r="N457">
        <v>2.5509698004792458</v>
      </c>
    </row>
    <row r="458" spans="9:14" x14ac:dyDescent="0.2">
      <c r="I458">
        <v>455</v>
      </c>
      <c r="J458">
        <v>0.45763455745202775</v>
      </c>
      <c r="K458">
        <v>0.98885255150820728</v>
      </c>
      <c r="M458">
        <v>0.87718899300946995</v>
      </c>
      <c r="N458">
        <v>3.0806448233404349</v>
      </c>
    </row>
    <row r="459" spans="9:14" x14ac:dyDescent="0.2">
      <c r="I459">
        <v>456</v>
      </c>
      <c r="J459">
        <v>1.346706016020353</v>
      </c>
      <c r="K459">
        <v>1.1188458351307731</v>
      </c>
      <c r="M459">
        <v>0.67881102063564935</v>
      </c>
      <c r="N459">
        <v>1.0405742248063936</v>
      </c>
    </row>
    <row r="460" spans="9:14" x14ac:dyDescent="0.2">
      <c r="I460">
        <v>457</v>
      </c>
      <c r="J460">
        <v>0.6856308243797995</v>
      </c>
      <c r="K460">
        <v>1.3628272025378043</v>
      </c>
      <c r="M460">
        <v>1.2009660939344171</v>
      </c>
      <c r="N460">
        <v>1.2095884137699406</v>
      </c>
    </row>
    <row r="461" spans="9:14" x14ac:dyDescent="0.2">
      <c r="I461">
        <v>458</v>
      </c>
      <c r="J461">
        <v>0.81976459745713315</v>
      </c>
      <c r="K461">
        <v>2.6145736827006294</v>
      </c>
      <c r="M461">
        <v>0.89732215078041766</v>
      </c>
      <c r="N461">
        <v>1.794115096668315</v>
      </c>
    </row>
    <row r="462" spans="9:14" x14ac:dyDescent="0.2">
      <c r="I462">
        <v>459</v>
      </c>
      <c r="J462">
        <v>1.0284462336297828</v>
      </c>
      <c r="K462">
        <v>1.2636320840126283</v>
      </c>
      <c r="M462">
        <v>0.81981370904133721</v>
      </c>
      <c r="N462">
        <v>0.88660005878442394</v>
      </c>
    </row>
    <row r="463" spans="9:14" x14ac:dyDescent="0.2">
      <c r="I463">
        <v>460</v>
      </c>
      <c r="J463">
        <v>1.1000520683942738</v>
      </c>
      <c r="K463">
        <v>2.9581171469527052</v>
      </c>
      <c r="M463">
        <v>1.2903489410551405</v>
      </c>
      <c r="N463">
        <v>0.89106557105772832</v>
      </c>
    </row>
    <row r="464" spans="9:14" x14ac:dyDescent="0.2">
      <c r="I464">
        <v>461</v>
      </c>
      <c r="J464">
        <v>0.84699985753398865</v>
      </c>
      <c r="K464">
        <v>1.8965792029389898</v>
      </c>
      <c r="M464">
        <v>0.30912691288010863</v>
      </c>
      <c r="N464">
        <v>1.1612625723404648</v>
      </c>
    </row>
    <row r="465" spans="9:14" x14ac:dyDescent="0.2">
      <c r="I465">
        <v>462</v>
      </c>
      <c r="J465">
        <v>1.1300833514323296</v>
      </c>
      <c r="K465">
        <v>1.7492081919009639</v>
      </c>
      <c r="M465">
        <v>0.80795121481316234</v>
      </c>
      <c r="N465">
        <v>1.4685516929918685</v>
      </c>
    </row>
    <row r="466" spans="9:14" x14ac:dyDescent="0.2">
      <c r="I466">
        <v>463</v>
      </c>
      <c r="J466">
        <v>1.0782441783335828</v>
      </c>
      <c r="K466">
        <v>1.995740887701948</v>
      </c>
      <c r="M466">
        <v>1.5309578378888369</v>
      </c>
      <c r="N466">
        <v>4.3774117918732234</v>
      </c>
    </row>
    <row r="467" spans="9:14" x14ac:dyDescent="0.2">
      <c r="I467">
        <v>464</v>
      </c>
      <c r="J467">
        <v>1.2529952588666442</v>
      </c>
      <c r="K467">
        <v>1.4502099063017557</v>
      </c>
      <c r="M467">
        <v>0.47789752290569565</v>
      </c>
      <c r="N467">
        <v>2.5812467517197022</v>
      </c>
    </row>
    <row r="468" spans="9:14" x14ac:dyDescent="0.2">
      <c r="I468">
        <v>465</v>
      </c>
      <c r="J468">
        <v>0.93408732555981544</v>
      </c>
      <c r="K468">
        <v>2.3383923290847295</v>
      </c>
      <c r="M468">
        <v>1.2993382363095349</v>
      </c>
      <c r="N468">
        <v>1.7604934104140448</v>
      </c>
    </row>
    <row r="469" spans="9:14" x14ac:dyDescent="0.2">
      <c r="I469">
        <v>466</v>
      </c>
      <c r="J469">
        <v>0.88071469362245336</v>
      </c>
      <c r="K469">
        <v>1.7435926929156722</v>
      </c>
      <c r="M469">
        <v>0.6712804092899709</v>
      </c>
      <c r="N469">
        <v>2.2538679516796982</v>
      </c>
    </row>
    <row r="470" spans="9:14" x14ac:dyDescent="0.2">
      <c r="I470">
        <v>467</v>
      </c>
      <c r="J470">
        <v>0.7368291909271546</v>
      </c>
      <c r="K470">
        <v>1.6845792740485142</v>
      </c>
      <c r="M470">
        <v>0.74360373023164805</v>
      </c>
      <c r="N470">
        <v>2.239620302950653</v>
      </c>
    </row>
    <row r="471" spans="9:14" x14ac:dyDescent="0.2">
      <c r="I471">
        <v>468</v>
      </c>
      <c r="J471">
        <v>1.450405041259331</v>
      </c>
      <c r="K471">
        <v>1.940626660558666</v>
      </c>
      <c r="M471">
        <v>0.58510266819417223</v>
      </c>
      <c r="N471">
        <v>1.5285306946207891</v>
      </c>
    </row>
    <row r="472" spans="9:14" x14ac:dyDescent="0.2">
      <c r="I472">
        <v>469</v>
      </c>
      <c r="J472">
        <v>0.88485005265451433</v>
      </c>
      <c r="K472">
        <v>1.5959272151847856</v>
      </c>
      <c r="M472">
        <v>1.4218821356940761</v>
      </c>
      <c r="N472">
        <v>1.4403791636085652</v>
      </c>
    </row>
    <row r="473" spans="9:14" x14ac:dyDescent="0.2">
      <c r="I473">
        <v>470</v>
      </c>
      <c r="J473">
        <v>0.80939826319327979</v>
      </c>
      <c r="K473">
        <v>2.5570992609293466</v>
      </c>
      <c r="M473">
        <v>1.2291745390853976</v>
      </c>
      <c r="N473">
        <v>2.0213538923099592</v>
      </c>
    </row>
    <row r="474" spans="9:14" x14ac:dyDescent="0.2">
      <c r="I474">
        <v>471</v>
      </c>
      <c r="J474">
        <v>1.3008422088868816</v>
      </c>
      <c r="K474">
        <v>2.0556215246972322</v>
      </c>
      <c r="M474">
        <v>0.7656233090873692</v>
      </c>
      <c r="N474">
        <v>1.6779962814161862</v>
      </c>
    </row>
    <row r="475" spans="9:14" x14ac:dyDescent="0.2">
      <c r="I475">
        <v>472</v>
      </c>
      <c r="J475">
        <v>1.2360627101067903</v>
      </c>
      <c r="K475">
        <v>1.1791228217505896</v>
      </c>
      <c r="M475">
        <v>1.119726061608052</v>
      </c>
      <c r="N475">
        <v>2.2044825360732769</v>
      </c>
    </row>
    <row r="476" spans="9:14" x14ac:dyDescent="0.2">
      <c r="I476">
        <v>473</v>
      </c>
      <c r="J476">
        <v>1.1056992159675196</v>
      </c>
      <c r="K476">
        <v>1.8657228986244772</v>
      </c>
      <c r="M476">
        <v>1.2835988705680059</v>
      </c>
      <c r="N476">
        <v>3.1492234667142975</v>
      </c>
    </row>
    <row r="477" spans="9:14" x14ac:dyDescent="0.2">
      <c r="I477">
        <v>474</v>
      </c>
      <c r="J477">
        <v>1.339771106910836</v>
      </c>
      <c r="K477">
        <v>1.7174585646387339</v>
      </c>
      <c r="M477">
        <v>0.50910701520746826</v>
      </c>
      <c r="N477">
        <v>1.5418759156254775</v>
      </c>
    </row>
    <row r="478" spans="9:14" x14ac:dyDescent="0.2">
      <c r="I478">
        <v>475</v>
      </c>
      <c r="J478">
        <v>0.35110651580052521</v>
      </c>
      <c r="K478">
        <v>1.6285136404986242</v>
      </c>
      <c r="M478">
        <v>0.96107575007099089</v>
      </c>
      <c r="N478">
        <v>2.0195299894278933</v>
      </c>
    </row>
    <row r="479" spans="9:14" x14ac:dyDescent="0.2">
      <c r="I479">
        <v>476</v>
      </c>
      <c r="J479">
        <v>1.1838878951823619</v>
      </c>
      <c r="K479">
        <v>3.6810790484437264</v>
      </c>
      <c r="M479">
        <v>0.90697311037335027</v>
      </c>
      <c r="N479">
        <v>2.1357530175211892</v>
      </c>
    </row>
    <row r="480" spans="9:14" x14ac:dyDescent="0.2">
      <c r="I480">
        <v>477</v>
      </c>
      <c r="J480">
        <v>1.0014201573697046</v>
      </c>
      <c r="K480">
        <v>1.6638877246519583</v>
      </c>
      <c r="M480">
        <v>0.9966068931707881</v>
      </c>
      <c r="N480">
        <v>2.3593556413393624</v>
      </c>
    </row>
    <row r="481" spans="9:14" x14ac:dyDescent="0.2">
      <c r="I481">
        <v>478</v>
      </c>
      <c r="J481">
        <v>0.5189460320950614</v>
      </c>
      <c r="K481">
        <v>3.2360978518515071</v>
      </c>
      <c r="M481">
        <v>0.44303504210633432</v>
      </c>
      <c r="N481">
        <v>2.3819195078114093</v>
      </c>
    </row>
    <row r="482" spans="9:14" x14ac:dyDescent="0.2">
      <c r="I482">
        <v>479</v>
      </c>
      <c r="J482">
        <v>1.0769576962985992</v>
      </c>
      <c r="K482">
        <v>1.4840781462101345</v>
      </c>
      <c r="M482">
        <v>1.0401519305641624</v>
      </c>
      <c r="N482">
        <v>2.1328700914038641</v>
      </c>
    </row>
    <row r="483" spans="9:14" x14ac:dyDescent="0.2">
      <c r="I483">
        <v>480</v>
      </c>
      <c r="J483">
        <v>1.255237302520722</v>
      </c>
      <c r="K483">
        <v>2.4141768468880693</v>
      </c>
      <c r="M483">
        <v>0.52694542693757174</v>
      </c>
      <c r="N483">
        <v>2.3168271064621266</v>
      </c>
    </row>
    <row r="484" spans="9:14" x14ac:dyDescent="0.2">
      <c r="I484">
        <v>481</v>
      </c>
      <c r="J484">
        <v>0.28021899469167472</v>
      </c>
      <c r="K484">
        <v>1.2735425380393526</v>
      </c>
      <c r="M484">
        <v>0.77690185614661134</v>
      </c>
      <c r="N484">
        <v>2.1046368178042751</v>
      </c>
    </row>
    <row r="485" spans="9:14" x14ac:dyDescent="0.2">
      <c r="I485">
        <v>482</v>
      </c>
      <c r="J485">
        <v>1.4128312169540149</v>
      </c>
      <c r="K485">
        <v>2.2649582355315099</v>
      </c>
      <c r="M485">
        <v>1.1037502467642961</v>
      </c>
      <c r="N485">
        <v>2.568376976531916</v>
      </c>
    </row>
    <row r="486" spans="9:14" x14ac:dyDescent="0.2">
      <c r="I486">
        <v>483</v>
      </c>
      <c r="J486">
        <v>1.0443745523258525</v>
      </c>
      <c r="K486">
        <v>0.80763682487416022</v>
      </c>
      <c r="M486">
        <v>1.1740367766395794</v>
      </c>
      <c r="N486">
        <v>2.1862492934614202</v>
      </c>
    </row>
    <row r="487" spans="9:14" x14ac:dyDescent="0.2">
      <c r="I487">
        <v>484</v>
      </c>
      <c r="J487">
        <v>1.1296144674589823</v>
      </c>
      <c r="K487">
        <v>1.8668348275903919</v>
      </c>
      <c r="M487">
        <v>0.91464954745545823</v>
      </c>
      <c r="N487">
        <v>1.405888465775986</v>
      </c>
    </row>
    <row r="488" spans="9:14" x14ac:dyDescent="0.2">
      <c r="I488">
        <v>485</v>
      </c>
      <c r="J488">
        <v>1.2739512203006238</v>
      </c>
      <c r="K488">
        <v>1.5792656602773174</v>
      </c>
      <c r="M488">
        <v>1.2962124974565381</v>
      </c>
      <c r="N488">
        <v>1.6565094070342459</v>
      </c>
    </row>
    <row r="489" spans="9:14" x14ac:dyDescent="0.2">
      <c r="I489">
        <v>486</v>
      </c>
      <c r="J489">
        <v>0.98934521489353666</v>
      </c>
      <c r="K489">
        <v>1.2580104328115902</v>
      </c>
      <c r="M489">
        <v>1.0128130904429073</v>
      </c>
      <c r="N489">
        <v>2.2745357572773699</v>
      </c>
    </row>
    <row r="490" spans="9:14" x14ac:dyDescent="0.2">
      <c r="I490">
        <v>487</v>
      </c>
      <c r="J490">
        <v>0.35190319779173346</v>
      </c>
      <c r="K490">
        <v>1.891901912798249</v>
      </c>
      <c r="M490">
        <v>1.5338057744025013</v>
      </c>
      <c r="N490">
        <v>1.5324092776388638</v>
      </c>
    </row>
    <row r="491" spans="9:14" x14ac:dyDescent="0.2">
      <c r="I491">
        <v>488</v>
      </c>
      <c r="J491">
        <v>0.68044647625054577</v>
      </c>
      <c r="K491">
        <v>2.2864482506217136</v>
      </c>
      <c r="M491">
        <v>1.4193335340327822</v>
      </c>
      <c r="N491">
        <v>2.8320890066644804</v>
      </c>
    </row>
    <row r="492" spans="9:14" x14ac:dyDescent="0.2">
      <c r="I492">
        <v>489</v>
      </c>
      <c r="J492">
        <v>1.2185918800218174</v>
      </c>
      <c r="K492">
        <v>2.5208621842271519</v>
      </c>
      <c r="M492">
        <v>1.2801870625441913</v>
      </c>
      <c r="N492">
        <v>2.1424706514308127</v>
      </c>
    </row>
    <row r="493" spans="9:14" x14ac:dyDescent="0.2">
      <c r="I493">
        <v>490</v>
      </c>
      <c r="J493">
        <v>0.98784384498472089</v>
      </c>
      <c r="K493">
        <v>2.8304066881063408</v>
      </c>
      <c r="M493">
        <v>1.3001478216607016</v>
      </c>
      <c r="N493">
        <v>2.8885030991110883</v>
      </c>
    </row>
    <row r="494" spans="9:14" x14ac:dyDescent="0.2">
      <c r="I494">
        <v>491</v>
      </c>
      <c r="J494">
        <v>0.94349548373969117</v>
      </c>
      <c r="K494">
        <v>1.1659097474368016</v>
      </c>
      <c r="M494">
        <v>1.1089446821188762</v>
      </c>
      <c r="N494">
        <v>1.8906074751265922</v>
      </c>
    </row>
    <row r="495" spans="9:14" x14ac:dyDescent="0.2">
      <c r="I495">
        <v>492</v>
      </c>
      <c r="J495">
        <v>0.95842795852536189</v>
      </c>
      <c r="K495">
        <v>2.1703586435102458</v>
      </c>
      <c r="M495">
        <v>1.3898010259113203</v>
      </c>
      <c r="N495">
        <v>2.8979977998068849</v>
      </c>
    </row>
    <row r="496" spans="9:14" x14ac:dyDescent="0.2">
      <c r="I496">
        <v>493</v>
      </c>
      <c r="J496">
        <v>0.68160921631670923</v>
      </c>
      <c r="K496">
        <v>1.974950696311635</v>
      </c>
      <c r="M496">
        <v>1.2701312923977288</v>
      </c>
      <c r="N496">
        <v>1.1402150877766304</v>
      </c>
    </row>
    <row r="497" spans="9:14" x14ac:dyDescent="0.2">
      <c r="I497">
        <v>494</v>
      </c>
      <c r="J497">
        <v>1.0571049041368266</v>
      </c>
      <c r="K497">
        <v>3.2707711766016199</v>
      </c>
      <c r="M497">
        <v>1.4916277212933484</v>
      </c>
      <c r="N497">
        <v>2.6136486633671074</v>
      </c>
    </row>
    <row r="498" spans="9:14" x14ac:dyDescent="0.2">
      <c r="I498">
        <v>495</v>
      </c>
      <c r="J498">
        <v>1.2279965570001166</v>
      </c>
      <c r="K498">
        <v>1.6845088590566453</v>
      </c>
      <c r="M498">
        <v>1.190126308487087</v>
      </c>
      <c r="N498">
        <v>1.0724332511397481</v>
      </c>
    </row>
    <row r="499" spans="9:14" x14ac:dyDescent="0.2">
      <c r="I499">
        <v>496</v>
      </c>
      <c r="J499">
        <v>1.5152706546868391</v>
      </c>
      <c r="K499">
        <v>2.2816893008309935</v>
      </c>
      <c r="M499">
        <v>0.73318264413326095</v>
      </c>
      <c r="N499">
        <v>2.3474643208374375</v>
      </c>
    </row>
    <row r="500" spans="9:14" x14ac:dyDescent="0.2">
      <c r="I500">
        <v>497</v>
      </c>
      <c r="J500">
        <v>1.1553518077779834</v>
      </c>
      <c r="K500">
        <v>2.5634927133414509</v>
      </c>
      <c r="M500">
        <v>0.63122802451984061</v>
      </c>
      <c r="N500">
        <v>2.1285584360234351</v>
      </c>
    </row>
    <row r="501" spans="9:14" x14ac:dyDescent="0.2">
      <c r="I501">
        <v>498</v>
      </c>
      <c r="J501">
        <v>1.0359569869498302</v>
      </c>
      <c r="K501">
        <v>1.9002257722636267</v>
      </c>
      <c r="M501">
        <v>0.9273076928351589</v>
      </c>
      <c r="N501">
        <v>3.1169692849544179</v>
      </c>
    </row>
    <row r="502" spans="9:14" x14ac:dyDescent="0.2">
      <c r="I502">
        <v>499</v>
      </c>
      <c r="J502">
        <v>1.079077579153739</v>
      </c>
      <c r="K502">
        <v>1.686171222954173</v>
      </c>
      <c r="M502">
        <v>0.94910505718947724</v>
      </c>
      <c r="N502">
        <v>1.7029186844009503</v>
      </c>
    </row>
    <row r="503" spans="9:14" x14ac:dyDescent="0.2">
      <c r="I503">
        <v>500</v>
      </c>
      <c r="J503">
        <v>0.88391003153863501</v>
      </c>
      <c r="K503">
        <v>2.0948450950892967</v>
      </c>
      <c r="M503">
        <v>0.79945280544092978</v>
      </c>
      <c r="N503">
        <v>2.7311552172268723</v>
      </c>
    </row>
    <row r="504" spans="9:14" x14ac:dyDescent="0.2">
      <c r="I504">
        <v>501</v>
      </c>
      <c r="J504">
        <v>0.37999670765709515</v>
      </c>
      <c r="K504">
        <v>2.0337767208215118</v>
      </c>
      <c r="M504">
        <v>1.1189692050299258</v>
      </c>
      <c r="N504">
        <v>1.4061702726505059</v>
      </c>
    </row>
    <row r="505" spans="9:14" x14ac:dyDescent="0.2">
      <c r="I505">
        <v>502</v>
      </c>
      <c r="J505">
        <v>0.98457720010015826</v>
      </c>
      <c r="K505">
        <v>3.1671735649283783</v>
      </c>
      <c r="M505">
        <v>0.6136778600574323</v>
      </c>
      <c r="N505">
        <v>2.7502087225065237</v>
      </c>
    </row>
    <row r="506" spans="9:14" x14ac:dyDescent="0.2">
      <c r="I506">
        <v>503</v>
      </c>
      <c r="J506">
        <v>1.0499791567617867</v>
      </c>
      <c r="K506">
        <v>1.9219924302146119</v>
      </c>
      <c r="M506">
        <v>1.2829577816332802</v>
      </c>
      <c r="N506">
        <v>1.9769990676321514</v>
      </c>
    </row>
    <row r="507" spans="9:14" x14ac:dyDescent="0.2">
      <c r="I507">
        <v>504</v>
      </c>
      <c r="J507">
        <v>1.2740270103039391</v>
      </c>
      <c r="K507">
        <v>0.89903836979344554</v>
      </c>
      <c r="M507">
        <v>0.26180504087679995</v>
      </c>
      <c r="N507">
        <v>1.5643256868075994</v>
      </c>
    </row>
    <row r="508" spans="9:14" x14ac:dyDescent="0.2">
      <c r="I508">
        <v>505</v>
      </c>
      <c r="J508">
        <v>1.0782836844226216</v>
      </c>
      <c r="K508">
        <v>1.4503357114361306</v>
      </c>
      <c r="M508">
        <v>0.86511404635282252</v>
      </c>
      <c r="N508">
        <v>1.6783789066337749</v>
      </c>
    </row>
    <row r="509" spans="9:14" x14ac:dyDescent="0.2">
      <c r="I509">
        <v>506</v>
      </c>
      <c r="J509">
        <v>0.67517927975163905</v>
      </c>
      <c r="K509">
        <v>0.99662458433722001</v>
      </c>
      <c r="M509">
        <v>1.2611657165202441</v>
      </c>
      <c r="N509">
        <v>3.9813236423801941</v>
      </c>
    </row>
    <row r="510" spans="9:14" x14ac:dyDescent="0.2">
      <c r="I510">
        <v>507</v>
      </c>
      <c r="J510">
        <v>0.74472518947522359</v>
      </c>
      <c r="K510">
        <v>1.6673539515421152</v>
      </c>
      <c r="M510">
        <v>1.5842429018677187</v>
      </c>
      <c r="N510">
        <v>2.9085881039544335</v>
      </c>
    </row>
    <row r="511" spans="9:14" x14ac:dyDescent="0.2">
      <c r="I511">
        <v>508</v>
      </c>
      <c r="J511">
        <v>0.31936872764983743</v>
      </c>
      <c r="K511">
        <v>2.323077873324872</v>
      </c>
      <c r="M511">
        <v>1.3816036282347206</v>
      </c>
      <c r="N511">
        <v>1.436052933948766</v>
      </c>
    </row>
    <row r="512" spans="9:14" x14ac:dyDescent="0.2">
      <c r="I512">
        <v>509</v>
      </c>
      <c r="J512">
        <v>0.69040492544609111</v>
      </c>
      <c r="K512">
        <v>2.286530342926766</v>
      </c>
      <c r="M512">
        <v>1.7403252161430331</v>
      </c>
      <c r="N512">
        <v>2.0992383741442624</v>
      </c>
    </row>
    <row r="513" spans="9:14" x14ac:dyDescent="0.2">
      <c r="I513">
        <v>510</v>
      </c>
      <c r="J513">
        <v>0.74102686485327174</v>
      </c>
      <c r="K513">
        <v>1.7698551194237755</v>
      </c>
      <c r="M513">
        <v>0.78606069833451631</v>
      </c>
      <c r="N513">
        <v>0.90287713159002103</v>
      </c>
    </row>
    <row r="514" spans="9:14" x14ac:dyDescent="0.2">
      <c r="I514">
        <v>511</v>
      </c>
      <c r="J514">
        <v>1.2619881709951453</v>
      </c>
      <c r="K514">
        <v>3.853423823307049</v>
      </c>
      <c r="M514">
        <v>1.1762515355138321</v>
      </c>
      <c r="N514">
        <v>1.0266337245313595</v>
      </c>
    </row>
    <row r="515" spans="9:14" x14ac:dyDescent="0.2">
      <c r="I515">
        <v>512</v>
      </c>
      <c r="J515">
        <v>0.68817891483132221</v>
      </c>
      <c r="K515">
        <v>2.1276093486581269</v>
      </c>
      <c r="M515">
        <v>1.2556268692108994</v>
      </c>
      <c r="N515">
        <v>1.0771798072876149</v>
      </c>
    </row>
    <row r="516" spans="9:14" x14ac:dyDescent="0.2">
      <c r="I516">
        <v>513</v>
      </c>
      <c r="J516">
        <v>1.1703551227966078</v>
      </c>
      <c r="K516">
        <v>2.4555949821879741</v>
      </c>
      <c r="M516">
        <v>1.0688315199202418</v>
      </c>
      <c r="N516">
        <v>1.5528672618226032</v>
      </c>
    </row>
    <row r="517" spans="9:14" x14ac:dyDescent="0.2">
      <c r="I517">
        <v>514</v>
      </c>
      <c r="J517">
        <v>0.75630441912416768</v>
      </c>
      <c r="K517">
        <v>1.5072377902464336</v>
      </c>
      <c r="M517">
        <v>1.3514989319040902</v>
      </c>
      <c r="N517">
        <v>3.8388943902154362</v>
      </c>
    </row>
    <row r="518" spans="9:14" x14ac:dyDescent="0.2">
      <c r="I518">
        <v>515</v>
      </c>
      <c r="J518">
        <v>0.9475374467766583</v>
      </c>
      <c r="K518">
        <v>1.9102652709177972</v>
      </c>
      <c r="M518">
        <v>1.079780905067506</v>
      </c>
      <c r="N518">
        <v>3.0923668601231258</v>
      </c>
    </row>
    <row r="519" spans="9:14" x14ac:dyDescent="0.2">
      <c r="I519">
        <v>516</v>
      </c>
      <c r="J519">
        <v>1.2760811773205112</v>
      </c>
      <c r="K519">
        <v>2.2856653479537772</v>
      </c>
      <c r="M519">
        <v>1.013884930491312</v>
      </c>
      <c r="N519">
        <v>2.5905305262285401</v>
      </c>
    </row>
    <row r="520" spans="9:14" x14ac:dyDescent="0.2">
      <c r="I520">
        <v>517</v>
      </c>
      <c r="J520">
        <v>0.8146743912930301</v>
      </c>
      <c r="K520">
        <v>1.8842771517300216</v>
      </c>
      <c r="M520">
        <v>1.7073009149335039</v>
      </c>
      <c r="N520">
        <v>2.3999297287622836</v>
      </c>
    </row>
    <row r="521" spans="9:14" x14ac:dyDescent="0.2">
      <c r="I521">
        <v>518</v>
      </c>
      <c r="J521">
        <v>1.1905050409506415</v>
      </c>
      <c r="K521">
        <v>2.1090021314263483</v>
      </c>
      <c r="M521">
        <v>1.2872224154464829</v>
      </c>
      <c r="N521">
        <v>2.1548428559435133</v>
      </c>
    </row>
    <row r="522" spans="9:14" x14ac:dyDescent="0.2">
      <c r="I522">
        <v>519</v>
      </c>
      <c r="J522">
        <v>0.26101390187205353</v>
      </c>
      <c r="K522">
        <v>1.7259408326537924</v>
      </c>
      <c r="M522">
        <v>0.82764270879343516</v>
      </c>
      <c r="N522">
        <v>2.34862232233252</v>
      </c>
    </row>
    <row r="523" spans="9:14" x14ac:dyDescent="0.2">
      <c r="I523">
        <v>520</v>
      </c>
      <c r="J523">
        <v>1.0539559157127241</v>
      </c>
      <c r="K523">
        <v>2.0255724641417849</v>
      </c>
      <c r="M523">
        <v>1.1834635434100156</v>
      </c>
      <c r="N523">
        <v>2.7078918591427552</v>
      </c>
    </row>
    <row r="524" spans="9:14" x14ac:dyDescent="0.2">
      <c r="I524">
        <v>521</v>
      </c>
      <c r="J524">
        <v>1.1851304429117575</v>
      </c>
      <c r="K524">
        <v>1.1629448131405835</v>
      </c>
      <c r="M524">
        <v>1.1619935095138589</v>
      </c>
      <c r="N524">
        <v>2.300374220373508</v>
      </c>
    </row>
    <row r="525" spans="9:14" x14ac:dyDescent="0.2">
      <c r="I525">
        <v>522</v>
      </c>
      <c r="J525">
        <v>0.90783532193354044</v>
      </c>
      <c r="K525">
        <v>1.2975346766961253</v>
      </c>
      <c r="M525">
        <v>1.0359034037971333</v>
      </c>
      <c r="N525">
        <v>2.3592391707204245</v>
      </c>
    </row>
    <row r="526" spans="9:14" x14ac:dyDescent="0.2">
      <c r="I526">
        <v>523</v>
      </c>
      <c r="J526">
        <v>1.3946942453801845</v>
      </c>
      <c r="K526">
        <v>2.5199842721277093</v>
      </c>
      <c r="M526">
        <v>1.0650887225138046</v>
      </c>
      <c r="N526">
        <v>2.8814268545285402</v>
      </c>
    </row>
    <row r="527" spans="9:14" x14ac:dyDescent="0.2">
      <c r="I527">
        <v>524</v>
      </c>
      <c r="J527">
        <v>1.2988446472961268</v>
      </c>
      <c r="K527">
        <v>2.4322202803057431</v>
      </c>
      <c r="M527">
        <v>1.0170090459411534</v>
      </c>
      <c r="N527">
        <v>2.3278850316065909</v>
      </c>
    </row>
    <row r="528" spans="9:14" x14ac:dyDescent="0.2">
      <c r="I528">
        <v>525</v>
      </c>
      <c r="J528">
        <v>0.63026075743184029</v>
      </c>
      <c r="K528">
        <v>2.8292567753161442</v>
      </c>
      <c r="M528">
        <v>0.74907615913739167</v>
      </c>
      <c r="N528">
        <v>1.688553153846206</v>
      </c>
    </row>
    <row r="529" spans="9:14" x14ac:dyDescent="0.2">
      <c r="I529">
        <v>526</v>
      </c>
      <c r="J529">
        <v>1.5687344516790214</v>
      </c>
      <c r="K529">
        <v>2.4301988419461336</v>
      </c>
      <c r="M529">
        <v>1.055322951529045</v>
      </c>
      <c r="N529">
        <v>4.1372864596636889</v>
      </c>
    </row>
    <row r="530" spans="9:14" x14ac:dyDescent="0.2">
      <c r="I530">
        <v>527</v>
      </c>
      <c r="J530">
        <v>0.72768736895980213</v>
      </c>
      <c r="K530">
        <v>3.1343980755074718</v>
      </c>
      <c r="M530">
        <v>0.92156463011954537</v>
      </c>
      <c r="N530">
        <v>2.9593605059730042</v>
      </c>
    </row>
    <row r="531" spans="9:14" x14ac:dyDescent="0.2">
      <c r="I531">
        <v>528</v>
      </c>
      <c r="J531">
        <v>1.2530311844796205</v>
      </c>
      <c r="K531">
        <v>2.6469693223694768</v>
      </c>
      <c r="M531">
        <v>0.30492345841469898</v>
      </c>
      <c r="N531">
        <v>1.6551692677919552</v>
      </c>
    </row>
    <row r="532" spans="9:14" x14ac:dyDescent="0.2">
      <c r="I532">
        <v>529</v>
      </c>
      <c r="J532">
        <v>1.3602940517609128</v>
      </c>
      <c r="K532">
        <v>1.8302328598047133</v>
      </c>
      <c r="M532">
        <v>0.62613311510877068</v>
      </c>
      <c r="N532">
        <v>1.9178460802770745</v>
      </c>
    </row>
    <row r="533" spans="9:14" x14ac:dyDescent="0.2">
      <c r="I533">
        <v>530</v>
      </c>
      <c r="J533">
        <v>1.278730541130547</v>
      </c>
      <c r="K533">
        <v>1.8239267774896204</v>
      </c>
      <c r="M533">
        <v>1.0063104136963337</v>
      </c>
      <c r="N533">
        <v>2.1551936742328284</v>
      </c>
    </row>
    <row r="534" spans="9:14" x14ac:dyDescent="0.2">
      <c r="I534">
        <v>531</v>
      </c>
      <c r="J534">
        <v>0.80677558103802371</v>
      </c>
      <c r="K534">
        <v>2.3822461480980746</v>
      </c>
      <c r="M534">
        <v>1.2638680066926651</v>
      </c>
      <c r="N534">
        <v>1.611401557602635</v>
      </c>
    </row>
    <row r="535" spans="9:14" x14ac:dyDescent="0.2">
      <c r="I535">
        <v>532</v>
      </c>
      <c r="J535">
        <v>1.1923088411777623</v>
      </c>
      <c r="K535">
        <v>2.0849580635722651</v>
      </c>
      <c r="M535">
        <v>1.2202569944913244</v>
      </c>
      <c r="N535">
        <v>2.2523399308484979</v>
      </c>
    </row>
    <row r="536" spans="9:14" x14ac:dyDescent="0.2">
      <c r="I536">
        <v>533</v>
      </c>
      <c r="J536">
        <v>0.93558382193377021</v>
      </c>
      <c r="K536">
        <v>1.2539651669368483</v>
      </c>
      <c r="M536">
        <v>0.84499261509940349</v>
      </c>
      <c r="N536">
        <v>1.1504803923924096</v>
      </c>
    </row>
    <row r="537" spans="9:14" x14ac:dyDescent="0.2">
      <c r="I537">
        <v>534</v>
      </c>
      <c r="J537">
        <v>0.8121967341326416</v>
      </c>
      <c r="K537">
        <v>2.5302858037024154</v>
      </c>
      <c r="M537">
        <v>0.999033446618802</v>
      </c>
      <c r="N537">
        <v>1.7287569650864438</v>
      </c>
    </row>
    <row r="538" spans="9:14" x14ac:dyDescent="0.2">
      <c r="I538">
        <v>535</v>
      </c>
      <c r="J538">
        <v>0.49500300043734535</v>
      </c>
      <c r="K538">
        <v>2.1529234389420235</v>
      </c>
      <c r="M538">
        <v>0.90811716720183</v>
      </c>
      <c r="N538">
        <v>2.1881847445851395</v>
      </c>
    </row>
    <row r="539" spans="9:14" x14ac:dyDescent="0.2">
      <c r="I539">
        <v>536</v>
      </c>
      <c r="J539">
        <v>0.94438617533468339</v>
      </c>
      <c r="K539">
        <v>2.755305790531926</v>
      </c>
      <c r="M539">
        <v>0.67857273152432407</v>
      </c>
      <c r="N539">
        <v>2.7116518694799323</v>
      </c>
    </row>
    <row r="540" spans="9:14" x14ac:dyDescent="0.2">
      <c r="I540">
        <v>537</v>
      </c>
      <c r="J540">
        <v>0.99611694780375726</v>
      </c>
      <c r="K540">
        <v>2.6018446358277187</v>
      </c>
      <c r="M540">
        <v>1.0756897675071628</v>
      </c>
      <c r="N540">
        <v>0.94779335233549056</v>
      </c>
    </row>
    <row r="541" spans="9:14" x14ac:dyDescent="0.2">
      <c r="I541">
        <v>538</v>
      </c>
      <c r="J541">
        <v>1.0205010360231597</v>
      </c>
      <c r="K541">
        <v>1.5409525185370927</v>
      </c>
      <c r="M541">
        <v>0.61816299408532271</v>
      </c>
      <c r="N541">
        <v>2.8209502625320426</v>
      </c>
    </row>
    <row r="542" spans="9:14" x14ac:dyDescent="0.2">
      <c r="I542">
        <v>539</v>
      </c>
      <c r="J542">
        <v>0.63229880537413385</v>
      </c>
      <c r="K542">
        <v>1.9489707530810307</v>
      </c>
      <c r="M542">
        <v>1.0605851150596455</v>
      </c>
      <c r="N542">
        <v>2.2620601246219767</v>
      </c>
    </row>
    <row r="543" spans="9:14" x14ac:dyDescent="0.2">
      <c r="I543">
        <v>540</v>
      </c>
      <c r="J543">
        <v>0.80180290856373626</v>
      </c>
      <c r="K543">
        <v>2.5433121898148983</v>
      </c>
      <c r="M543">
        <v>1.1951919682501384</v>
      </c>
      <c r="N543">
        <v>2.6563171795828766</v>
      </c>
    </row>
    <row r="544" spans="9:14" x14ac:dyDescent="0.2">
      <c r="I544">
        <v>541</v>
      </c>
      <c r="J544">
        <v>1.2382344727109413</v>
      </c>
      <c r="K544">
        <v>2.7121033372513303</v>
      </c>
      <c r="M544">
        <v>0.89497076539434217</v>
      </c>
      <c r="N544">
        <v>1.4410863718795583</v>
      </c>
    </row>
    <row r="545" spans="9:14" x14ac:dyDescent="0.2">
      <c r="I545">
        <v>542</v>
      </c>
      <c r="J545">
        <v>1.2369268496640398</v>
      </c>
      <c r="K545">
        <v>1.5740931765715409</v>
      </c>
      <c r="M545">
        <v>1.1915087569189644</v>
      </c>
      <c r="N545">
        <v>1.5229623623484974</v>
      </c>
    </row>
    <row r="546" spans="9:14" x14ac:dyDescent="0.2">
      <c r="I546">
        <v>543</v>
      </c>
      <c r="J546">
        <v>1.4774622601114109</v>
      </c>
      <c r="K546">
        <v>1.836795801310261</v>
      </c>
      <c r="M546">
        <v>1.0757566703303021</v>
      </c>
      <c r="N546">
        <v>1.4957551937466125</v>
      </c>
    </row>
    <row r="547" spans="9:14" x14ac:dyDescent="0.2">
      <c r="I547">
        <v>544</v>
      </c>
      <c r="J547">
        <v>0.85163406819813636</v>
      </c>
      <c r="K547">
        <v>2.5431929270485778</v>
      </c>
      <c r="M547">
        <v>1.1427816844407774</v>
      </c>
      <c r="N547">
        <v>2.6373302869562436</v>
      </c>
    </row>
    <row r="548" spans="9:14" x14ac:dyDescent="0.2">
      <c r="I548">
        <v>545</v>
      </c>
      <c r="J548">
        <v>0.85761011387237873</v>
      </c>
      <c r="K548">
        <v>3.1777160474752759</v>
      </c>
      <c r="M548">
        <v>1.3939490727804396</v>
      </c>
      <c r="N548">
        <v>1.8801264188529638</v>
      </c>
    </row>
    <row r="549" spans="9:14" x14ac:dyDescent="0.2">
      <c r="I549">
        <v>546</v>
      </c>
      <c r="J549">
        <v>1.4026410650170813</v>
      </c>
      <c r="K549">
        <v>2.8709480011262722</v>
      </c>
      <c r="M549">
        <v>0.7445268040669667</v>
      </c>
      <c r="N549">
        <v>1.821143429657921</v>
      </c>
    </row>
    <row r="550" spans="9:14" x14ac:dyDescent="0.2">
      <c r="I550">
        <v>547</v>
      </c>
      <c r="J550">
        <v>1.0502842840204891</v>
      </c>
      <c r="K550">
        <v>1.5902146574030052</v>
      </c>
      <c r="M550">
        <v>0.90280015932331814</v>
      </c>
      <c r="N550">
        <v>1.3544382077715096</v>
      </c>
    </row>
    <row r="551" spans="9:14" x14ac:dyDescent="0.2">
      <c r="I551">
        <v>548</v>
      </c>
      <c r="J551">
        <v>0.55701215356932265</v>
      </c>
      <c r="K551">
        <v>1.7395785777669934</v>
      </c>
      <c r="M551">
        <v>0.20120020438915404</v>
      </c>
      <c r="N551">
        <v>2.1627970402020775</v>
      </c>
    </row>
    <row r="552" spans="9:14" x14ac:dyDescent="0.2">
      <c r="I552">
        <v>549</v>
      </c>
      <c r="J552">
        <v>0.39589869933544525</v>
      </c>
      <c r="K552">
        <v>3.613407905786103</v>
      </c>
      <c r="M552">
        <v>0.61500784797091923</v>
      </c>
      <c r="N552">
        <v>2.4804979899320112</v>
      </c>
    </row>
    <row r="553" spans="9:14" x14ac:dyDescent="0.2">
      <c r="I553">
        <v>550</v>
      </c>
      <c r="J553">
        <v>0.87810277289307836</v>
      </c>
      <c r="K553">
        <v>3.4259779105639749</v>
      </c>
      <c r="M553">
        <v>0.69204114597001054</v>
      </c>
      <c r="N553">
        <v>1.9361423692342687</v>
      </c>
    </row>
    <row r="554" spans="9:14" x14ac:dyDescent="0.2">
      <c r="I554">
        <v>551</v>
      </c>
      <c r="J554">
        <v>1.2646644745562747</v>
      </c>
      <c r="K554">
        <v>1.7633117607954611</v>
      </c>
      <c r="M554">
        <v>1.4164131636904731</v>
      </c>
      <c r="N554">
        <v>2.5386722356202767</v>
      </c>
    </row>
    <row r="555" spans="9:14" x14ac:dyDescent="0.2">
      <c r="I555">
        <v>552</v>
      </c>
      <c r="J555">
        <v>0.60013789611129353</v>
      </c>
      <c r="K555">
        <v>2.4712213094384872</v>
      </c>
      <c r="M555">
        <v>0.86462324800241208</v>
      </c>
      <c r="N555">
        <v>1.5846819072233822</v>
      </c>
    </row>
    <row r="556" spans="9:14" x14ac:dyDescent="0.2">
      <c r="I556">
        <v>553</v>
      </c>
      <c r="J556">
        <v>1.0334530738828387</v>
      </c>
      <c r="K556">
        <v>2.1242593178488711</v>
      </c>
      <c r="M556">
        <v>0.69146162241809195</v>
      </c>
      <c r="N556">
        <v>1.7671242936490987</v>
      </c>
    </row>
    <row r="557" spans="9:14" x14ac:dyDescent="0.2">
      <c r="I557">
        <v>554</v>
      </c>
      <c r="J557">
        <v>1.2227034512449948</v>
      </c>
      <c r="K557">
        <v>1.5061498245631031</v>
      </c>
      <c r="M557">
        <v>1.0523429877667818</v>
      </c>
      <c r="N557">
        <v>2.675155446557985</v>
      </c>
    </row>
    <row r="558" spans="9:14" x14ac:dyDescent="0.2">
      <c r="I558">
        <v>555</v>
      </c>
      <c r="J558">
        <v>0.7179811793978631</v>
      </c>
      <c r="K558">
        <v>3.2765546875004001</v>
      </c>
      <c r="M558">
        <v>0.6248312099341452</v>
      </c>
      <c r="N558">
        <v>2.1560009612297906</v>
      </c>
    </row>
    <row r="559" spans="9:14" x14ac:dyDescent="0.2">
      <c r="I559">
        <v>556</v>
      </c>
      <c r="J559">
        <v>1.023036867672277</v>
      </c>
      <c r="K559">
        <v>1.3425312542522887</v>
      </c>
      <c r="M559">
        <v>1.1013799300608702</v>
      </c>
      <c r="N559">
        <v>2.8096376959415661</v>
      </c>
    </row>
    <row r="560" spans="9:14" x14ac:dyDescent="0.2">
      <c r="I560">
        <v>557</v>
      </c>
      <c r="J560">
        <v>1.2025941394122215</v>
      </c>
      <c r="K560">
        <v>2.2082555001917079</v>
      </c>
      <c r="M560">
        <v>1.1449346875925364</v>
      </c>
      <c r="N560">
        <v>1.0346742520627454</v>
      </c>
    </row>
    <row r="561" spans="9:14" x14ac:dyDescent="0.2">
      <c r="I561">
        <v>558</v>
      </c>
      <c r="J561">
        <v>0.6940392985713737</v>
      </c>
      <c r="K561">
        <v>1.6380890021484789</v>
      </c>
      <c r="M561">
        <v>1.3417248860039588</v>
      </c>
      <c r="N561">
        <v>1.0456867497297357</v>
      </c>
    </row>
    <row r="562" spans="9:14" x14ac:dyDescent="0.2">
      <c r="I562">
        <v>559</v>
      </c>
      <c r="J562">
        <v>1.3780426313837828</v>
      </c>
      <c r="K562">
        <v>2.4774547234151072</v>
      </c>
      <c r="M562">
        <v>0.95343802319275139</v>
      </c>
      <c r="N562">
        <v>2.2534209543466686</v>
      </c>
    </row>
    <row r="563" spans="9:14" x14ac:dyDescent="0.2">
      <c r="I563">
        <v>560</v>
      </c>
      <c r="J563">
        <v>1.2033933491213678</v>
      </c>
      <c r="K563">
        <v>1.9027902610947758</v>
      </c>
      <c r="M563">
        <v>0.88304332765980631</v>
      </c>
      <c r="N563">
        <v>1.4739048081044352</v>
      </c>
    </row>
    <row r="564" spans="9:14" x14ac:dyDescent="0.2">
      <c r="I564">
        <v>561</v>
      </c>
      <c r="J564">
        <v>1.0147696822930126</v>
      </c>
      <c r="K564">
        <v>2.153912852439329</v>
      </c>
      <c r="M564">
        <v>1.2306961919310553</v>
      </c>
      <c r="N564">
        <v>2.6203920817905186</v>
      </c>
    </row>
    <row r="565" spans="9:14" x14ac:dyDescent="0.2">
      <c r="I565">
        <v>562</v>
      </c>
      <c r="J565">
        <v>1.154618485827329</v>
      </c>
      <c r="K565">
        <v>2.507943249167504</v>
      </c>
      <c r="M565">
        <v>0.43158206224840256</v>
      </c>
      <c r="N565">
        <v>1.4401500256204636</v>
      </c>
    </row>
    <row r="566" spans="9:14" x14ac:dyDescent="0.2">
      <c r="I566">
        <v>563</v>
      </c>
      <c r="J566">
        <v>0.71807467384346901</v>
      </c>
      <c r="K566">
        <v>2.3123985196264183</v>
      </c>
      <c r="M566">
        <v>1.235013864447009</v>
      </c>
      <c r="N566">
        <v>1.8861528772499376</v>
      </c>
    </row>
    <row r="567" spans="9:14" x14ac:dyDescent="0.2">
      <c r="I567">
        <v>564</v>
      </c>
      <c r="J567">
        <v>1.119197440850725</v>
      </c>
      <c r="K567">
        <v>3.5357667412334224</v>
      </c>
      <c r="M567">
        <v>0.87388157617319195</v>
      </c>
      <c r="N567">
        <v>1.8364905227260924</v>
      </c>
    </row>
    <row r="568" spans="9:14" x14ac:dyDescent="0.2">
      <c r="I568">
        <v>565</v>
      </c>
      <c r="J568">
        <v>1.6096015885541823</v>
      </c>
      <c r="K568">
        <v>2.0186597640653883</v>
      </c>
      <c r="M568">
        <v>0.87951421305864252</v>
      </c>
      <c r="N568">
        <v>1.1203396678975996</v>
      </c>
    </row>
    <row r="569" spans="9:14" x14ac:dyDescent="0.2">
      <c r="I569">
        <v>566</v>
      </c>
      <c r="J569">
        <v>0.90742088205685634</v>
      </c>
      <c r="K569">
        <v>1.5115169667402799</v>
      </c>
      <c r="M569">
        <v>1.26892019156324</v>
      </c>
      <c r="N569">
        <v>1.4488001272304116</v>
      </c>
    </row>
    <row r="570" spans="9:14" x14ac:dyDescent="0.2">
      <c r="I570">
        <v>567</v>
      </c>
      <c r="J570">
        <v>0.93264163918745946</v>
      </c>
      <c r="K570">
        <v>2.9573670656445956</v>
      </c>
      <c r="M570">
        <v>0.94925548711691532</v>
      </c>
      <c r="N570">
        <v>2.0398283166111271</v>
      </c>
    </row>
    <row r="571" spans="9:14" x14ac:dyDescent="0.2">
      <c r="I571">
        <v>568</v>
      </c>
      <c r="J571">
        <v>0.92764434761269321</v>
      </c>
      <c r="K571">
        <v>1.8887702928381547</v>
      </c>
      <c r="M571">
        <v>0.57433880413819427</v>
      </c>
      <c r="N571">
        <v>1.3833849497173489</v>
      </c>
    </row>
    <row r="572" spans="9:14" x14ac:dyDescent="0.2">
      <c r="I572">
        <v>569</v>
      </c>
      <c r="J572">
        <v>1.2803044858350363</v>
      </c>
      <c r="K572">
        <v>1.8092571677600391</v>
      </c>
      <c r="M572">
        <v>1.2141367444493665</v>
      </c>
      <c r="N572">
        <v>2.2334097772521782</v>
      </c>
    </row>
    <row r="573" spans="9:14" x14ac:dyDescent="0.2">
      <c r="I573">
        <v>570</v>
      </c>
      <c r="J573">
        <v>1.6019259535281045</v>
      </c>
      <c r="K573">
        <v>1.4715259627457764</v>
      </c>
      <c r="M573">
        <v>1.1384089222210563</v>
      </c>
      <c r="N573">
        <v>1.281992447944589</v>
      </c>
    </row>
    <row r="574" spans="9:14" x14ac:dyDescent="0.2">
      <c r="I574">
        <v>571</v>
      </c>
      <c r="J574">
        <v>1.3742309954129017</v>
      </c>
      <c r="K574">
        <v>2.3394459360788855</v>
      </c>
      <c r="M574">
        <v>1.3322980981141601</v>
      </c>
      <c r="N574">
        <v>3.5333426899999432</v>
      </c>
    </row>
    <row r="575" spans="9:14" x14ac:dyDescent="0.2">
      <c r="I575">
        <v>572</v>
      </c>
      <c r="J575">
        <v>0.90509887107895393</v>
      </c>
      <c r="K575">
        <v>2.9051128938823205</v>
      </c>
      <c r="M575">
        <v>0.85531819111323326</v>
      </c>
      <c r="N575">
        <v>1.8579700118588374</v>
      </c>
    </row>
    <row r="576" spans="9:14" x14ac:dyDescent="0.2">
      <c r="I576">
        <v>573</v>
      </c>
      <c r="J576">
        <v>1.5595244422067924</v>
      </c>
      <c r="K576">
        <v>3.1286043689066783</v>
      </c>
      <c r="M576">
        <v>0.63490323946850058</v>
      </c>
      <c r="N576">
        <v>2.7618703265174998</v>
      </c>
    </row>
    <row r="577" spans="9:14" x14ac:dyDescent="0.2">
      <c r="I577">
        <v>574</v>
      </c>
      <c r="J577">
        <v>0.88380714093401558</v>
      </c>
      <c r="K577">
        <v>1.7806993903664556</v>
      </c>
      <c r="M577">
        <v>1.3458398582863551</v>
      </c>
      <c r="N577">
        <v>2.6601056209398783</v>
      </c>
    </row>
    <row r="578" spans="9:14" x14ac:dyDescent="0.2">
      <c r="I578">
        <v>575</v>
      </c>
      <c r="J578">
        <v>1.1680430614608632</v>
      </c>
      <c r="K578">
        <v>1.938149008662017</v>
      </c>
      <c r="M578">
        <v>0.70207045044736749</v>
      </c>
      <c r="N578">
        <v>2.2542223413404714</v>
      </c>
    </row>
    <row r="579" spans="9:14" x14ac:dyDescent="0.2">
      <c r="I579">
        <v>576</v>
      </c>
      <c r="J579">
        <v>1.4128422276754116</v>
      </c>
      <c r="K579">
        <v>1.8037379347140547</v>
      </c>
      <c r="M579">
        <v>1.3721762170009106</v>
      </c>
      <c r="N579">
        <v>1.8579770587323281</v>
      </c>
    </row>
    <row r="580" spans="9:14" x14ac:dyDescent="0.2">
      <c r="I580">
        <v>577</v>
      </c>
      <c r="J580">
        <v>0.66659437308125247</v>
      </c>
      <c r="K580">
        <v>2.8312632721250175</v>
      </c>
      <c r="M580">
        <v>1.1849722466434076</v>
      </c>
      <c r="N580">
        <v>2.6603955011710068</v>
      </c>
    </row>
    <row r="581" spans="9:14" x14ac:dyDescent="0.2">
      <c r="I581">
        <v>578</v>
      </c>
      <c r="J581">
        <v>1.0773498892346167</v>
      </c>
      <c r="K581">
        <v>1.0504539912276074</v>
      </c>
      <c r="M581">
        <v>0.42460004766441156</v>
      </c>
      <c r="N581">
        <v>1.5932690896810275</v>
      </c>
    </row>
    <row r="582" spans="9:14" x14ac:dyDescent="0.2">
      <c r="I582">
        <v>579</v>
      </c>
      <c r="J582">
        <v>1.0824094159287063</v>
      </c>
      <c r="K582">
        <v>2.2755239863452408</v>
      </c>
      <c r="M582">
        <v>1.0515522948788374</v>
      </c>
      <c r="N582">
        <v>1.5317328186915973</v>
      </c>
    </row>
    <row r="583" spans="9:14" x14ac:dyDescent="0.2">
      <c r="I583">
        <v>580</v>
      </c>
      <c r="J583">
        <v>0.69463020712407919</v>
      </c>
      <c r="K583">
        <v>1.2391328413100404</v>
      </c>
      <c r="M583">
        <v>0.78385706636459085</v>
      </c>
      <c r="N583">
        <v>1.5137966122246689</v>
      </c>
    </row>
    <row r="584" spans="9:14" x14ac:dyDescent="0.2">
      <c r="I584">
        <v>581</v>
      </c>
      <c r="J584">
        <v>1.3864497682329024</v>
      </c>
      <c r="K584">
        <v>1.2231820064283805</v>
      </c>
      <c r="M584">
        <v>1.1626664592147178</v>
      </c>
      <c r="N584">
        <v>1.9128114538033898</v>
      </c>
    </row>
    <row r="585" spans="9:14" x14ac:dyDescent="0.2">
      <c r="I585">
        <v>582</v>
      </c>
      <c r="J585">
        <v>1.0157246445814403</v>
      </c>
      <c r="K585">
        <v>1.7713422390710074</v>
      </c>
      <c r="M585">
        <v>1.025108810311206</v>
      </c>
      <c r="N585">
        <v>1.1134578807277626</v>
      </c>
    </row>
    <row r="586" spans="9:14" x14ac:dyDescent="0.2">
      <c r="I586">
        <v>583</v>
      </c>
      <c r="J586">
        <v>1.1248116334233234</v>
      </c>
      <c r="K586">
        <v>4.0428154740344819</v>
      </c>
      <c r="M586">
        <v>0.85524692907155031</v>
      </c>
      <c r="N586">
        <v>0.60139396400096568</v>
      </c>
    </row>
    <row r="587" spans="9:14" x14ac:dyDescent="0.2">
      <c r="I587">
        <v>584</v>
      </c>
      <c r="J587">
        <v>1.2682245211165715</v>
      </c>
      <c r="K587">
        <v>2.2350470263786169</v>
      </c>
      <c r="M587">
        <v>0.70229112581800268</v>
      </c>
      <c r="N587">
        <v>1.1698279628690011</v>
      </c>
    </row>
    <row r="588" spans="9:14" x14ac:dyDescent="0.2">
      <c r="I588">
        <v>585</v>
      </c>
      <c r="J588">
        <v>0.90567543518309468</v>
      </c>
      <c r="K588">
        <v>2.7687988301725612</v>
      </c>
      <c r="M588">
        <v>0.87828921372152813</v>
      </c>
      <c r="N588">
        <v>3.0037327897489603</v>
      </c>
    </row>
    <row r="589" spans="9:14" x14ac:dyDescent="0.2">
      <c r="I589">
        <v>586</v>
      </c>
      <c r="J589">
        <v>1.121455191990447</v>
      </c>
      <c r="K589">
        <v>2.6546095925466973</v>
      </c>
      <c r="M589">
        <v>0.66972856057658714</v>
      </c>
      <c r="N589">
        <v>1.8029273030647046</v>
      </c>
    </row>
    <row r="590" spans="9:14" x14ac:dyDescent="0.2">
      <c r="I590">
        <v>587</v>
      </c>
      <c r="J590">
        <v>1.083933364019213</v>
      </c>
      <c r="K590">
        <v>2.0721873938375897</v>
      </c>
      <c r="M590">
        <v>0.99103054855049721</v>
      </c>
      <c r="N590">
        <v>1.9820680633261973</v>
      </c>
    </row>
    <row r="591" spans="9:14" x14ac:dyDescent="0.2">
      <c r="I591">
        <v>588</v>
      </c>
      <c r="J591">
        <v>1.2690659410422518</v>
      </c>
      <c r="K591">
        <v>1.9709823826912116</v>
      </c>
      <c r="M591">
        <v>0.91087905741494812</v>
      </c>
      <c r="N591">
        <v>1.9097530320707818</v>
      </c>
    </row>
    <row r="592" spans="9:14" x14ac:dyDescent="0.2">
      <c r="I592">
        <v>589</v>
      </c>
      <c r="J592">
        <v>1.3944214984548726</v>
      </c>
      <c r="K592">
        <v>1.1515549653642894</v>
      </c>
      <c r="M592">
        <v>0.97598954018125617</v>
      </c>
      <c r="N592">
        <v>1.1268555071676407</v>
      </c>
    </row>
    <row r="593" spans="9:14" x14ac:dyDescent="0.2">
      <c r="I593">
        <v>590</v>
      </c>
      <c r="J593">
        <v>1.3340746325409458</v>
      </c>
      <c r="K593">
        <v>0.89549199434993076</v>
      </c>
      <c r="M593">
        <v>0.7354169110366785</v>
      </c>
      <c r="N593">
        <v>2.2561319710137413</v>
      </c>
    </row>
    <row r="594" spans="9:14" x14ac:dyDescent="0.2">
      <c r="I594">
        <v>591</v>
      </c>
      <c r="J594">
        <v>1.2483074262513703</v>
      </c>
      <c r="K594">
        <v>1.5362027439711197</v>
      </c>
      <c r="M594">
        <v>0.87583066659857656</v>
      </c>
      <c r="N594">
        <v>1.8567854436845548</v>
      </c>
    </row>
    <row r="595" spans="9:14" x14ac:dyDescent="0.2">
      <c r="I595">
        <v>592</v>
      </c>
      <c r="J595">
        <v>0.66494590473213711</v>
      </c>
      <c r="K595">
        <v>2.7739443818111917</v>
      </c>
      <c r="M595">
        <v>0.93640509834317454</v>
      </c>
      <c r="N595">
        <v>3.4539963636700848</v>
      </c>
    </row>
    <row r="596" spans="9:14" x14ac:dyDescent="0.2">
      <c r="I596">
        <v>593</v>
      </c>
      <c r="J596">
        <v>0.50047525728351927</v>
      </c>
      <c r="K596">
        <v>3.7799416026015034</v>
      </c>
      <c r="M596">
        <v>1.0787706661021115</v>
      </c>
      <c r="N596">
        <v>1.6435059189234817</v>
      </c>
    </row>
    <row r="597" spans="9:14" x14ac:dyDescent="0.2">
      <c r="I597">
        <v>594</v>
      </c>
      <c r="J597">
        <v>0.9404366877737601</v>
      </c>
      <c r="K597">
        <v>1.4016167078650037</v>
      </c>
      <c r="M597">
        <v>1.3852487956366915</v>
      </c>
      <c r="N597">
        <v>1.8310732000329355</v>
      </c>
    </row>
    <row r="598" spans="9:14" x14ac:dyDescent="0.2">
      <c r="I598">
        <v>595</v>
      </c>
      <c r="J598">
        <v>1.2950999555030722</v>
      </c>
      <c r="K598">
        <v>3.232650095668598</v>
      </c>
      <c r="M598">
        <v>0.75131795118934852</v>
      </c>
      <c r="N598">
        <v>2.380495744997619</v>
      </c>
    </row>
    <row r="599" spans="9:14" x14ac:dyDescent="0.2">
      <c r="I599">
        <v>596</v>
      </c>
      <c r="J599">
        <v>0.91306957435571545</v>
      </c>
      <c r="K599">
        <v>1.6524404480098929</v>
      </c>
      <c r="M599">
        <v>0.91599745139193411</v>
      </c>
      <c r="N599">
        <v>1.1296267255895063</v>
      </c>
    </row>
    <row r="600" spans="9:14" x14ac:dyDescent="0.2">
      <c r="I600">
        <v>597</v>
      </c>
      <c r="J600">
        <v>0.8982370833380644</v>
      </c>
      <c r="K600">
        <v>2.4750239318941629</v>
      </c>
      <c r="M600">
        <v>0.74689000476124645</v>
      </c>
      <c r="N600">
        <v>2.7985428049055496</v>
      </c>
    </row>
    <row r="601" spans="9:14" x14ac:dyDescent="0.2">
      <c r="I601">
        <v>598</v>
      </c>
      <c r="J601">
        <v>1.2810605945346478</v>
      </c>
      <c r="K601">
        <v>3.2534198932685321</v>
      </c>
      <c r="M601">
        <v>1.0434098269988941</v>
      </c>
      <c r="N601">
        <v>1.6304581958543505</v>
      </c>
    </row>
    <row r="602" spans="9:14" x14ac:dyDescent="0.2">
      <c r="I602">
        <v>599</v>
      </c>
      <c r="J602">
        <v>1.6611505446847243</v>
      </c>
      <c r="K602">
        <v>1.5685880643299706</v>
      </c>
      <c r="M602">
        <v>1.5333567851957788</v>
      </c>
      <c r="N602">
        <v>1.3786031262161496</v>
      </c>
    </row>
    <row r="603" spans="9:14" x14ac:dyDescent="0.2">
      <c r="I603">
        <v>600</v>
      </c>
      <c r="J603">
        <v>1.0303766235377225</v>
      </c>
      <c r="K603">
        <v>1.8521280513527767</v>
      </c>
      <c r="M603">
        <v>0.27964899495255119</v>
      </c>
      <c r="N603">
        <v>1.3610305705229335</v>
      </c>
    </row>
    <row r="604" spans="9:14" x14ac:dyDescent="0.2">
      <c r="I604">
        <v>601</v>
      </c>
      <c r="J604">
        <v>0.55716784424933008</v>
      </c>
      <c r="K604">
        <v>2.1565051363156313</v>
      </c>
      <c r="M604">
        <v>0.39346614410726649</v>
      </c>
      <c r="N604">
        <v>3.5835780818028389</v>
      </c>
    </row>
    <row r="605" spans="9:14" x14ac:dyDescent="0.2">
      <c r="I605">
        <v>602</v>
      </c>
      <c r="J605">
        <v>1.1375453502769668</v>
      </c>
      <c r="K605">
        <v>1.0651964831131393</v>
      </c>
      <c r="M605">
        <v>1.2047537945117812</v>
      </c>
      <c r="N605">
        <v>1.0599838314993755</v>
      </c>
    </row>
    <row r="606" spans="9:14" x14ac:dyDescent="0.2">
      <c r="I606">
        <v>603</v>
      </c>
      <c r="J606">
        <v>1.8986976392506878</v>
      </c>
      <c r="K606">
        <v>1.4883124842285393</v>
      </c>
      <c r="M606">
        <v>0.81792235486868259</v>
      </c>
      <c r="N606">
        <v>2.2386946162951005</v>
      </c>
    </row>
    <row r="607" spans="9:14" x14ac:dyDescent="0.2">
      <c r="I607">
        <v>604</v>
      </c>
      <c r="J607">
        <v>1.0149279630545498</v>
      </c>
      <c r="K607">
        <v>2.4433166618704281</v>
      </c>
      <c r="M607">
        <v>1.29289807221619</v>
      </c>
      <c r="N607">
        <v>1.5254190502585718</v>
      </c>
    </row>
    <row r="608" spans="9:14" x14ac:dyDescent="0.2">
      <c r="I608">
        <v>605</v>
      </c>
      <c r="J608">
        <v>0.38124351039812898</v>
      </c>
      <c r="K608">
        <v>2.5890633673654246</v>
      </c>
      <c r="M608">
        <v>-0.14711331010262652</v>
      </c>
      <c r="N608">
        <v>1.4422564204994315</v>
      </c>
    </row>
    <row r="609" spans="9:14" x14ac:dyDescent="0.2">
      <c r="I609">
        <v>606</v>
      </c>
      <c r="J609">
        <v>1.1909174806699605</v>
      </c>
      <c r="K609">
        <v>1.1769217679932982</v>
      </c>
      <c r="M609">
        <v>1.1292506866002412</v>
      </c>
      <c r="N609">
        <v>1.8878694446604007</v>
      </c>
    </row>
    <row r="610" spans="9:14" x14ac:dyDescent="0.2">
      <c r="I610">
        <v>607</v>
      </c>
      <c r="J610">
        <v>0.74020040538575838</v>
      </c>
      <c r="K610">
        <v>1.3555234742010045</v>
      </c>
      <c r="M610">
        <v>0.98539374151560755</v>
      </c>
      <c r="N610">
        <v>3.3784061116586903</v>
      </c>
    </row>
    <row r="611" spans="9:14" x14ac:dyDescent="0.2">
      <c r="I611">
        <v>608</v>
      </c>
      <c r="J611">
        <v>1.1824534090033896</v>
      </c>
      <c r="K611">
        <v>2.6896054544674759</v>
      </c>
      <c r="M611">
        <v>1.0320009083602488</v>
      </c>
      <c r="N611">
        <v>2.7516455553292101</v>
      </c>
    </row>
    <row r="612" spans="9:14" x14ac:dyDescent="0.2">
      <c r="I612">
        <v>609</v>
      </c>
      <c r="J612">
        <v>1.0174433385944321</v>
      </c>
      <c r="K612">
        <v>1.8600265051588536</v>
      </c>
      <c r="M612">
        <v>1.126862665881383</v>
      </c>
      <c r="N612">
        <v>2.6269210257653275</v>
      </c>
    </row>
    <row r="613" spans="9:14" x14ac:dyDescent="0.2">
      <c r="I613">
        <v>610</v>
      </c>
      <c r="J613">
        <v>0.95783778891223759</v>
      </c>
      <c r="K613">
        <v>1.9362065694970569</v>
      </c>
      <c r="M613">
        <v>0.74284701016173682</v>
      </c>
      <c r="N613">
        <v>2.3011014714049307</v>
      </c>
    </row>
    <row r="614" spans="9:14" x14ac:dyDescent="0.2">
      <c r="I614">
        <v>611</v>
      </c>
      <c r="J614">
        <v>1.5897404663805184</v>
      </c>
      <c r="K614">
        <v>1.4933477654987801</v>
      </c>
      <c r="M614">
        <v>0.29297254101038767</v>
      </c>
      <c r="N614">
        <v>1.693184649168832</v>
      </c>
    </row>
    <row r="615" spans="9:14" x14ac:dyDescent="0.2">
      <c r="I615">
        <v>612</v>
      </c>
      <c r="J615">
        <v>0.83148893719970141</v>
      </c>
      <c r="K615">
        <v>1.3312541106071047</v>
      </c>
      <c r="M615">
        <v>1.0190289381789359</v>
      </c>
      <c r="N615">
        <v>2.0536209740511757</v>
      </c>
    </row>
    <row r="616" spans="9:14" x14ac:dyDescent="0.2">
      <c r="I616">
        <v>613</v>
      </c>
      <c r="J616">
        <v>0.86654678289410525</v>
      </c>
      <c r="K616">
        <v>1.0834070915327461</v>
      </c>
      <c r="M616">
        <v>0.50165619245440807</v>
      </c>
      <c r="N616">
        <v>0.83060402330838634</v>
      </c>
    </row>
    <row r="617" spans="9:14" x14ac:dyDescent="0.2">
      <c r="I617">
        <v>614</v>
      </c>
      <c r="J617">
        <v>0.96882120941374017</v>
      </c>
      <c r="K617">
        <v>1.6157061310467977</v>
      </c>
      <c r="M617">
        <v>1.3396999584768758</v>
      </c>
      <c r="N617">
        <v>2.0421852957028084</v>
      </c>
    </row>
    <row r="618" spans="9:14" x14ac:dyDescent="0.2">
      <c r="I618">
        <v>615</v>
      </c>
      <c r="J618">
        <v>0.44884998897385886</v>
      </c>
      <c r="K618">
        <v>1.8429694081372181</v>
      </c>
      <c r="M618">
        <v>1.2205372775995975</v>
      </c>
      <c r="N618">
        <v>2.5154163568777865</v>
      </c>
    </row>
    <row r="619" spans="9:14" x14ac:dyDescent="0.2">
      <c r="I619">
        <v>616</v>
      </c>
      <c r="J619">
        <v>1.0815362623198017</v>
      </c>
      <c r="K619">
        <v>1.8330113465499764</v>
      </c>
      <c r="M619">
        <v>0.85643201935638091</v>
      </c>
      <c r="N619">
        <v>2.117660109543126</v>
      </c>
    </row>
    <row r="620" spans="9:14" x14ac:dyDescent="0.2">
      <c r="I620">
        <v>617</v>
      </c>
      <c r="J620">
        <v>0.95643128500610075</v>
      </c>
      <c r="K620">
        <v>3.5407032225491277</v>
      </c>
      <c r="M620">
        <v>0.78281227310163948</v>
      </c>
      <c r="N620">
        <v>1.7316421580678643</v>
      </c>
    </row>
    <row r="621" spans="9:14" x14ac:dyDescent="0.2">
      <c r="I621">
        <v>618</v>
      </c>
      <c r="J621">
        <v>0.92763024200387145</v>
      </c>
      <c r="K621">
        <v>1.5090514565099393</v>
      </c>
      <c r="M621">
        <v>1.5137411705158486</v>
      </c>
      <c r="N621">
        <v>3.015965559581673</v>
      </c>
    </row>
    <row r="622" spans="9:14" x14ac:dyDescent="0.2">
      <c r="I622">
        <v>619</v>
      </c>
      <c r="J622">
        <v>1.1395699142823004</v>
      </c>
      <c r="K622">
        <v>2.0024293505233848</v>
      </c>
      <c r="M622">
        <v>0.84277356942289872</v>
      </c>
      <c r="N622">
        <v>1.9777046451113536</v>
      </c>
    </row>
    <row r="623" spans="9:14" x14ac:dyDescent="0.2">
      <c r="I623">
        <v>620</v>
      </c>
      <c r="J623">
        <v>1.0387249147664919</v>
      </c>
      <c r="K623">
        <v>1.2522890700829559</v>
      </c>
      <c r="M623">
        <v>0.81808338989084928</v>
      </c>
      <c r="N623">
        <v>2.2650128312894835</v>
      </c>
    </row>
    <row r="624" spans="9:14" x14ac:dyDescent="0.2">
      <c r="I624">
        <v>621</v>
      </c>
      <c r="J624">
        <v>1.222130678456073</v>
      </c>
      <c r="K624">
        <v>1.5336749872265634</v>
      </c>
      <c r="M624">
        <v>0.97363296189295401</v>
      </c>
      <c r="N624">
        <v>1.0554917710833653</v>
      </c>
    </row>
    <row r="625" spans="9:14" x14ac:dyDescent="0.2">
      <c r="I625">
        <v>622</v>
      </c>
      <c r="J625">
        <v>1.2999378303589986</v>
      </c>
      <c r="K625">
        <v>1.6816613676763283</v>
      </c>
      <c r="M625">
        <v>0.92410734784296511</v>
      </c>
      <c r="N625">
        <v>2.101559060854818</v>
      </c>
    </row>
    <row r="626" spans="9:14" x14ac:dyDescent="0.2">
      <c r="I626">
        <v>623</v>
      </c>
      <c r="J626">
        <v>0.75917288073930167</v>
      </c>
      <c r="K626">
        <v>2.0995135258407069</v>
      </c>
      <c r="M626">
        <v>0.84456125656685221</v>
      </c>
      <c r="N626">
        <v>2.164372034257914</v>
      </c>
    </row>
    <row r="627" spans="9:14" x14ac:dyDescent="0.2">
      <c r="I627">
        <v>624</v>
      </c>
      <c r="J627">
        <v>1.0539514345826544</v>
      </c>
      <c r="K627">
        <v>1.4933029906858428</v>
      </c>
      <c r="M627">
        <v>0.57924774109366184</v>
      </c>
      <c r="N627">
        <v>2.9060964144476018</v>
      </c>
    </row>
    <row r="628" spans="9:14" x14ac:dyDescent="0.2">
      <c r="I628">
        <v>625</v>
      </c>
      <c r="J628">
        <v>1.1520751159774894</v>
      </c>
      <c r="K628">
        <v>2.9595305098393814</v>
      </c>
      <c r="M628">
        <v>0.89634607237735564</v>
      </c>
      <c r="N628">
        <v>2.0950093368707274</v>
      </c>
    </row>
    <row r="629" spans="9:14" x14ac:dyDescent="0.2">
      <c r="I629">
        <v>626</v>
      </c>
      <c r="J629">
        <v>0.99526021113428542</v>
      </c>
      <c r="K629">
        <v>1.8589117405712856</v>
      </c>
      <c r="M629">
        <v>0.69058142805001332</v>
      </c>
      <c r="N629">
        <v>1.8430109511101147</v>
      </c>
    </row>
    <row r="630" spans="9:14" x14ac:dyDescent="0.2">
      <c r="I630">
        <v>627</v>
      </c>
      <c r="J630">
        <v>1.0391669918260404</v>
      </c>
      <c r="K630">
        <v>1.5793466911248182</v>
      </c>
      <c r="M630">
        <v>0.91372215451825822</v>
      </c>
      <c r="N630">
        <v>1.3887273455011446</v>
      </c>
    </row>
    <row r="631" spans="9:14" x14ac:dyDescent="0.2">
      <c r="I631">
        <v>628</v>
      </c>
      <c r="J631">
        <v>0.81421397374441684</v>
      </c>
      <c r="K631">
        <v>1.3374175778048778</v>
      </c>
      <c r="M631">
        <v>0.54470807410264066</v>
      </c>
      <c r="N631">
        <v>1.1539694626741799</v>
      </c>
    </row>
    <row r="632" spans="9:14" x14ac:dyDescent="0.2">
      <c r="I632">
        <v>629</v>
      </c>
      <c r="J632">
        <v>0.97326094057577672</v>
      </c>
      <c r="K632">
        <v>1.8868963143443955</v>
      </c>
      <c r="M632">
        <v>1.545341122330272</v>
      </c>
      <c r="N632">
        <v>3.0378642428236788</v>
      </c>
    </row>
    <row r="633" spans="9:14" x14ac:dyDescent="0.2">
      <c r="I633">
        <v>630</v>
      </c>
      <c r="J633">
        <v>1.1617621960809499</v>
      </c>
      <c r="K633">
        <v>2.4062029829389191</v>
      </c>
      <c r="M633">
        <v>1.7500314923178564</v>
      </c>
      <c r="N633">
        <v>2.0815110984904068</v>
      </c>
    </row>
    <row r="634" spans="9:14" x14ac:dyDescent="0.2">
      <c r="I634">
        <v>631</v>
      </c>
      <c r="J634">
        <v>1.4400998819675435</v>
      </c>
      <c r="K634">
        <v>3.3113223559321638</v>
      </c>
      <c r="M634">
        <v>1.1142634729648355</v>
      </c>
      <c r="N634">
        <v>2.8282442013748383</v>
      </c>
    </row>
    <row r="635" spans="9:14" x14ac:dyDescent="0.2">
      <c r="I635">
        <v>632</v>
      </c>
      <c r="J635">
        <v>0.85453231212945879</v>
      </c>
      <c r="K635">
        <v>1.6377207287344109</v>
      </c>
      <c r="M635">
        <v>0.56870105557562445</v>
      </c>
      <c r="N635">
        <v>1.2326311575533671</v>
      </c>
    </row>
    <row r="636" spans="9:14" x14ac:dyDescent="0.2">
      <c r="I636">
        <v>633</v>
      </c>
      <c r="J636">
        <v>1.026421099931244</v>
      </c>
      <c r="K636">
        <v>2.293698965946295</v>
      </c>
      <c r="M636">
        <v>0.79038306631221356</v>
      </c>
      <c r="N636">
        <v>2.2109278367854794</v>
      </c>
    </row>
    <row r="637" spans="9:14" x14ac:dyDescent="0.2">
      <c r="I637">
        <v>634</v>
      </c>
      <c r="J637">
        <v>0.92411722878595948</v>
      </c>
      <c r="K637">
        <v>0.92677734849488802</v>
      </c>
      <c r="M637">
        <v>1.1284825653551933</v>
      </c>
      <c r="N637">
        <v>2.4412481323155952</v>
      </c>
    </row>
    <row r="638" spans="9:14" x14ac:dyDescent="0.2">
      <c r="I638">
        <v>635</v>
      </c>
      <c r="J638">
        <v>0.51876892595452251</v>
      </c>
      <c r="K638">
        <v>2.9592795847289679</v>
      </c>
      <c r="M638">
        <v>1.0778854838168743</v>
      </c>
      <c r="N638">
        <v>1.532681925663546</v>
      </c>
    </row>
    <row r="639" spans="9:14" x14ac:dyDescent="0.2">
      <c r="I639">
        <v>636</v>
      </c>
      <c r="J639">
        <v>1.3416668311598401</v>
      </c>
      <c r="K639">
        <v>1.9802835673544816</v>
      </c>
      <c r="M639">
        <v>1.1022845359920084</v>
      </c>
      <c r="N639">
        <v>1.6029046657058861</v>
      </c>
    </row>
    <row r="640" spans="9:14" x14ac:dyDescent="0.2">
      <c r="I640">
        <v>637</v>
      </c>
      <c r="J640">
        <v>0.64889543302074437</v>
      </c>
      <c r="K640">
        <v>1.6388863280375146</v>
      </c>
      <c r="M640">
        <v>0.98298088252855553</v>
      </c>
      <c r="N640">
        <v>2.2245039685148389</v>
      </c>
    </row>
    <row r="641" spans="9:14" x14ac:dyDescent="0.2">
      <c r="I641">
        <v>638</v>
      </c>
      <c r="J641">
        <v>0.75761277798698345</v>
      </c>
      <c r="K641">
        <v>2.4936666958810729</v>
      </c>
      <c r="M641">
        <v>0.99772166102672943</v>
      </c>
      <c r="N641">
        <v>1.8244843629812564</v>
      </c>
    </row>
    <row r="642" spans="9:14" x14ac:dyDescent="0.2">
      <c r="I642">
        <v>639</v>
      </c>
      <c r="J642">
        <v>1.0158417169081955</v>
      </c>
      <c r="K642">
        <v>1.374713537587678</v>
      </c>
      <c r="M642">
        <v>1.5580403467501198</v>
      </c>
      <c r="N642">
        <v>2.4231245566531618</v>
      </c>
    </row>
    <row r="643" spans="9:14" x14ac:dyDescent="0.2">
      <c r="I643">
        <v>640</v>
      </c>
      <c r="J643">
        <v>0.57525266251087348</v>
      </c>
      <c r="K643">
        <v>1.5513387179730445</v>
      </c>
      <c r="M643">
        <v>0.89720125289564778</v>
      </c>
      <c r="N643">
        <v>1.8631510215479661</v>
      </c>
    </row>
    <row r="644" spans="9:14" x14ac:dyDescent="0.2">
      <c r="I644">
        <v>641</v>
      </c>
      <c r="J644">
        <v>0.5746484163873109</v>
      </c>
      <c r="K644">
        <v>2.0488270344537338</v>
      </c>
      <c r="M644">
        <v>0.38732061360555353</v>
      </c>
      <c r="N644">
        <v>2.5483769505652627</v>
      </c>
    </row>
    <row r="645" spans="9:14" x14ac:dyDescent="0.2">
      <c r="I645">
        <v>642</v>
      </c>
      <c r="J645">
        <v>1.019277614991785</v>
      </c>
      <c r="K645">
        <v>1.7478161312016895</v>
      </c>
      <c r="M645">
        <v>1.2901244012414221</v>
      </c>
      <c r="N645">
        <v>1.7013422896855259</v>
      </c>
    </row>
    <row r="646" spans="9:14" x14ac:dyDescent="0.2">
      <c r="I646">
        <v>643</v>
      </c>
      <c r="J646">
        <v>1.3681529795066993</v>
      </c>
      <c r="K646">
        <v>1.5397014314437538</v>
      </c>
      <c r="M646">
        <v>1.1479839662065987</v>
      </c>
      <c r="N646">
        <v>1.1270294217660162</v>
      </c>
    </row>
    <row r="647" spans="9:14" x14ac:dyDescent="0.2">
      <c r="I647">
        <v>644</v>
      </c>
      <c r="J647">
        <v>1.0454515916339371</v>
      </c>
      <c r="K647">
        <v>1.4337108767185458</v>
      </c>
      <c r="M647">
        <v>1.117250294084978</v>
      </c>
      <c r="N647">
        <v>1.0072283403596396</v>
      </c>
    </row>
    <row r="648" spans="9:14" x14ac:dyDescent="0.2">
      <c r="I648">
        <v>645</v>
      </c>
      <c r="J648">
        <v>0.40536504580028937</v>
      </c>
      <c r="K648">
        <v>1.2180227316669165</v>
      </c>
      <c r="M648">
        <v>0.98201189503618147</v>
      </c>
      <c r="N648">
        <v>1.9967592466802817</v>
      </c>
    </row>
    <row r="649" spans="9:14" x14ac:dyDescent="0.2">
      <c r="I649">
        <v>646</v>
      </c>
      <c r="J649">
        <v>1.4323629034522765</v>
      </c>
      <c r="K649">
        <v>1.8120828352142866</v>
      </c>
      <c r="M649">
        <v>0.96534885950429605</v>
      </c>
      <c r="N649">
        <v>2.4121346444607168</v>
      </c>
    </row>
    <row r="650" spans="9:14" x14ac:dyDescent="0.2">
      <c r="I650">
        <v>647</v>
      </c>
      <c r="J650">
        <v>1.3833581375585193</v>
      </c>
      <c r="K650">
        <v>2.2485460473014469</v>
      </c>
      <c r="M650">
        <v>1.0466860501629112</v>
      </c>
      <c r="N650">
        <v>1.682240622807269</v>
      </c>
    </row>
    <row r="651" spans="9:14" x14ac:dyDescent="0.2">
      <c r="I651">
        <v>648</v>
      </c>
      <c r="J651">
        <v>0.76543009738375434</v>
      </c>
      <c r="K651">
        <v>2.6452901672379792</v>
      </c>
      <c r="M651">
        <v>0.60106658026921478</v>
      </c>
      <c r="N651">
        <v>1.5973135934917246</v>
      </c>
    </row>
    <row r="652" spans="9:14" x14ac:dyDescent="0.2">
      <c r="I652">
        <v>649</v>
      </c>
      <c r="J652">
        <v>0.99316715344303008</v>
      </c>
      <c r="K652">
        <v>1.4595795025289091</v>
      </c>
      <c r="M652">
        <v>1.2778330822791688</v>
      </c>
      <c r="N652">
        <v>2.1297483471055716</v>
      </c>
    </row>
    <row r="653" spans="9:14" x14ac:dyDescent="0.2">
      <c r="I653">
        <v>650</v>
      </c>
      <c r="J653">
        <v>0.35966392871731229</v>
      </c>
      <c r="K653">
        <v>3.554488130575256</v>
      </c>
      <c r="M653">
        <v>0.54286095215788532</v>
      </c>
      <c r="N653">
        <v>1.8927954788529748</v>
      </c>
    </row>
    <row r="654" spans="9:14" x14ac:dyDescent="0.2">
      <c r="I654">
        <v>651</v>
      </c>
      <c r="J654">
        <v>1.3189040993697001</v>
      </c>
      <c r="K654">
        <v>1.8990559749678673</v>
      </c>
      <c r="M654">
        <v>1.1568454152786063</v>
      </c>
      <c r="N654">
        <v>2.8856763790759525</v>
      </c>
    </row>
    <row r="655" spans="9:14" x14ac:dyDescent="0.2">
      <c r="I655">
        <v>652</v>
      </c>
      <c r="J655">
        <v>1.676425235511072</v>
      </c>
      <c r="K655">
        <v>2.0133310263391899</v>
      </c>
      <c r="M655">
        <v>1.3641833224876312</v>
      </c>
      <c r="N655">
        <v>1.6763627797249754</v>
      </c>
    </row>
    <row r="656" spans="9:14" x14ac:dyDescent="0.2">
      <c r="I656">
        <v>653</v>
      </c>
      <c r="J656">
        <v>1.1859013574249806</v>
      </c>
      <c r="K656">
        <v>2.6422638222800399</v>
      </c>
      <c r="M656">
        <v>1.2786771958472651</v>
      </c>
      <c r="N656">
        <v>1.7632047550234737</v>
      </c>
    </row>
    <row r="657" spans="9:14" x14ac:dyDescent="0.2">
      <c r="I657">
        <v>654</v>
      </c>
      <c r="J657">
        <v>1.7495829489395109</v>
      </c>
      <c r="K657">
        <v>1.970622950678439</v>
      </c>
      <c r="M657">
        <v>0.82917442415698905</v>
      </c>
      <c r="N657">
        <v>2.1310125381050216</v>
      </c>
    </row>
    <row r="658" spans="9:14" x14ac:dyDescent="0.2">
      <c r="I658">
        <v>655</v>
      </c>
      <c r="J658">
        <v>1.0722687737811312</v>
      </c>
      <c r="K658">
        <v>1.7139586601407357</v>
      </c>
      <c r="M658">
        <v>0.87556695694473985</v>
      </c>
      <c r="N658">
        <v>2.2280033725880934</v>
      </c>
    </row>
    <row r="659" spans="9:14" x14ac:dyDescent="0.2">
      <c r="I659">
        <v>656</v>
      </c>
      <c r="J659">
        <v>0.52325765821771153</v>
      </c>
      <c r="K659">
        <v>1.5652580441326329</v>
      </c>
      <c r="M659">
        <v>1.0663852920104895</v>
      </c>
      <c r="N659">
        <v>1.6826420529019954</v>
      </c>
    </row>
    <row r="660" spans="9:14" x14ac:dyDescent="0.2">
      <c r="I660">
        <v>657</v>
      </c>
      <c r="J660">
        <v>1.1367788630585078</v>
      </c>
      <c r="K660">
        <v>1.123818457841935</v>
      </c>
      <c r="M660">
        <v>0.70828973948130458</v>
      </c>
      <c r="N660">
        <v>1.1718670847382091</v>
      </c>
    </row>
    <row r="661" spans="9:14" x14ac:dyDescent="0.2">
      <c r="I661">
        <v>658</v>
      </c>
      <c r="J661">
        <v>0.21720604371109636</v>
      </c>
      <c r="K661">
        <v>1.0913056549825324</v>
      </c>
      <c r="M661">
        <v>0.86030428515980684</v>
      </c>
      <c r="N661">
        <v>1.644394243084315</v>
      </c>
    </row>
    <row r="662" spans="9:14" x14ac:dyDescent="0.2">
      <c r="I662">
        <v>659</v>
      </c>
      <c r="J662">
        <v>1.4759137468434584</v>
      </c>
      <c r="K662">
        <v>2.4912940476964791</v>
      </c>
      <c r="M662">
        <v>0.53839400549190075</v>
      </c>
      <c r="N662">
        <v>2.2349504968275733</v>
      </c>
    </row>
    <row r="663" spans="9:14" x14ac:dyDescent="0.2">
      <c r="I663">
        <v>660</v>
      </c>
      <c r="J663">
        <v>0.96353970874350348</v>
      </c>
      <c r="K663">
        <v>1.7946943445822927</v>
      </c>
      <c r="M663">
        <v>0.98701272845225263</v>
      </c>
      <c r="N663">
        <v>2.1481832353121058</v>
      </c>
    </row>
    <row r="664" spans="9:14" x14ac:dyDescent="0.2">
      <c r="I664">
        <v>661</v>
      </c>
      <c r="J664">
        <v>1.1983594584113628</v>
      </c>
      <c r="K664">
        <v>1.9077612887832407</v>
      </c>
      <c r="M664">
        <v>1.357454226025129</v>
      </c>
      <c r="N664">
        <v>2.3142903608443315</v>
      </c>
    </row>
    <row r="665" spans="9:14" x14ac:dyDescent="0.2">
      <c r="I665">
        <v>662</v>
      </c>
      <c r="J665">
        <v>0.79786943174912095</v>
      </c>
      <c r="K665">
        <v>0.92731212269114582</v>
      </c>
      <c r="M665">
        <v>0.89876051329709394</v>
      </c>
      <c r="N665">
        <v>2.6479708946414076</v>
      </c>
    </row>
    <row r="666" spans="9:14" x14ac:dyDescent="0.2">
      <c r="I666">
        <v>663</v>
      </c>
      <c r="J666">
        <v>0.84589072018902201</v>
      </c>
      <c r="K666">
        <v>2.3610718897922394</v>
      </c>
      <c r="M666">
        <v>0.94596814168824106</v>
      </c>
      <c r="N666">
        <v>1.949923736666247</v>
      </c>
    </row>
    <row r="667" spans="9:14" x14ac:dyDescent="0.2">
      <c r="I667">
        <v>664</v>
      </c>
      <c r="J667">
        <v>1.2171970853217522</v>
      </c>
      <c r="K667">
        <v>2.7142089139455869</v>
      </c>
      <c r="M667">
        <v>0.63058479119354038</v>
      </c>
      <c r="N667">
        <v>2.2989535612613796</v>
      </c>
    </row>
    <row r="668" spans="9:14" x14ac:dyDescent="0.2">
      <c r="I668">
        <v>665</v>
      </c>
      <c r="J668">
        <v>0.87833793533561322</v>
      </c>
      <c r="K668">
        <v>0.82969588915714521</v>
      </c>
      <c r="M668">
        <v>0.90000302920778807</v>
      </c>
      <c r="N668">
        <v>1.2398205989777531</v>
      </c>
    </row>
    <row r="669" spans="9:14" x14ac:dyDescent="0.2">
      <c r="I669">
        <v>666</v>
      </c>
      <c r="J669">
        <v>0.73561391400924991</v>
      </c>
      <c r="K669">
        <v>1.9162430768885113</v>
      </c>
      <c r="M669">
        <v>0.8753090821999161</v>
      </c>
      <c r="N669">
        <v>1.4831391727070176</v>
      </c>
    </row>
    <row r="670" spans="9:14" x14ac:dyDescent="0.2">
      <c r="I670">
        <v>667</v>
      </c>
      <c r="J670">
        <v>1.5957720724725504</v>
      </c>
      <c r="K670">
        <v>1.3994849132696188</v>
      </c>
      <c r="M670">
        <v>1.0950303318796162</v>
      </c>
      <c r="N670">
        <v>1.4984775580548593</v>
      </c>
    </row>
    <row r="671" spans="9:14" x14ac:dyDescent="0.2">
      <c r="I671">
        <v>668</v>
      </c>
      <c r="J671">
        <v>0.49013293129000202</v>
      </c>
      <c r="K671">
        <v>1.6776241087527315</v>
      </c>
      <c r="M671">
        <v>0.4696507871100894</v>
      </c>
      <c r="N671">
        <v>0.86865049104310876</v>
      </c>
    </row>
    <row r="672" spans="9:14" x14ac:dyDescent="0.2">
      <c r="I672">
        <v>669</v>
      </c>
      <c r="J672">
        <v>1.6087740532039145</v>
      </c>
      <c r="K672">
        <v>2.5692356496948969</v>
      </c>
      <c r="M672">
        <v>0.61104888457337392</v>
      </c>
      <c r="N672">
        <v>2.340856672201594</v>
      </c>
    </row>
    <row r="673" spans="9:14" x14ac:dyDescent="0.2">
      <c r="I673">
        <v>670</v>
      </c>
      <c r="J673">
        <v>0.94376615220053528</v>
      </c>
      <c r="K673">
        <v>2.0241961683214007</v>
      </c>
      <c r="M673">
        <v>1.0263881374435084</v>
      </c>
      <c r="N673">
        <v>1.4489796580326173</v>
      </c>
    </row>
    <row r="674" spans="9:14" x14ac:dyDescent="0.2">
      <c r="I674">
        <v>671</v>
      </c>
      <c r="J674">
        <v>1.391159200880808</v>
      </c>
      <c r="K674">
        <v>2.3381442608257448</v>
      </c>
      <c r="M674">
        <v>0.84373426912670768</v>
      </c>
      <c r="N674">
        <v>1.2084504804441372</v>
      </c>
    </row>
    <row r="675" spans="9:14" x14ac:dyDescent="0.2">
      <c r="I675">
        <v>672</v>
      </c>
      <c r="J675">
        <v>1.3275014505760472</v>
      </c>
      <c r="K675">
        <v>1.8423005125293723</v>
      </c>
      <c r="M675">
        <v>0.15955395319939353</v>
      </c>
      <c r="N675">
        <v>2.4045586581025971</v>
      </c>
    </row>
    <row r="676" spans="9:14" x14ac:dyDescent="0.2">
      <c r="I676">
        <v>673</v>
      </c>
      <c r="J676">
        <v>1.3712112082040626</v>
      </c>
      <c r="K676">
        <v>2.2842930324010626</v>
      </c>
      <c r="M676">
        <v>1.1336128969510224</v>
      </c>
      <c r="N676">
        <v>2.4481165139734302</v>
      </c>
    </row>
    <row r="677" spans="9:14" x14ac:dyDescent="0.2">
      <c r="I677">
        <v>674</v>
      </c>
      <c r="J677">
        <v>0.70662400604989728</v>
      </c>
      <c r="K677">
        <v>2.2699325731394122</v>
      </c>
      <c r="M677">
        <v>1.1004695809728029</v>
      </c>
      <c r="N677">
        <v>1.3215375226506698</v>
      </c>
    </row>
    <row r="678" spans="9:14" x14ac:dyDescent="0.2">
      <c r="I678">
        <v>675</v>
      </c>
      <c r="J678">
        <v>0.84917059254275229</v>
      </c>
      <c r="K678">
        <v>2.2252574956873636</v>
      </c>
      <c r="M678">
        <v>0.90473227142845436</v>
      </c>
      <c r="N678">
        <v>1.5561984325884177</v>
      </c>
    </row>
    <row r="679" spans="9:14" x14ac:dyDescent="0.2">
      <c r="I679">
        <v>676</v>
      </c>
      <c r="J679">
        <v>1.0404355950190891</v>
      </c>
      <c r="K679">
        <v>1.5314858645444469</v>
      </c>
      <c r="M679">
        <v>1.1048722412416265</v>
      </c>
      <c r="N679">
        <v>1.6551318347456583</v>
      </c>
    </row>
    <row r="680" spans="9:14" x14ac:dyDescent="0.2">
      <c r="I680">
        <v>677</v>
      </c>
      <c r="J680">
        <v>0.72785710222127942</v>
      </c>
      <c r="K680">
        <v>2.3185903121410441</v>
      </c>
      <c r="M680">
        <v>0.77910775683783762</v>
      </c>
      <c r="N680">
        <v>1.2471993101758434</v>
      </c>
    </row>
    <row r="681" spans="9:14" x14ac:dyDescent="0.2">
      <c r="I681">
        <v>678</v>
      </c>
      <c r="J681">
        <v>0.70998333614753084</v>
      </c>
      <c r="K681">
        <v>4.07075576081367</v>
      </c>
      <c r="M681">
        <v>0.79664360042704829</v>
      </c>
      <c r="N681">
        <v>1.8774785496570441</v>
      </c>
    </row>
    <row r="682" spans="9:14" x14ac:dyDescent="0.2">
      <c r="I682">
        <v>679</v>
      </c>
      <c r="J682">
        <v>1.1326536907738121</v>
      </c>
      <c r="K682">
        <v>1.7651499721694395</v>
      </c>
      <c r="M682">
        <v>1.3553643257238961</v>
      </c>
      <c r="N682">
        <v>3.0205695870716744</v>
      </c>
    </row>
    <row r="683" spans="9:14" x14ac:dyDescent="0.2">
      <c r="I683">
        <v>680</v>
      </c>
      <c r="J683">
        <v>0.99050934374492261</v>
      </c>
      <c r="K683">
        <v>2.5296412989685337</v>
      </c>
      <c r="M683">
        <v>1.0100124204577714</v>
      </c>
      <c r="N683">
        <v>1.4810399974462445</v>
      </c>
    </row>
    <row r="684" spans="9:14" x14ac:dyDescent="0.2">
      <c r="I684">
        <v>681</v>
      </c>
      <c r="J684">
        <v>1.1104141704923636</v>
      </c>
      <c r="K684">
        <v>2.1037827057170424</v>
      </c>
      <c r="M684">
        <v>1.0845957795388939</v>
      </c>
      <c r="N684">
        <v>3.4337744083770159</v>
      </c>
    </row>
    <row r="685" spans="9:14" x14ac:dyDescent="0.2">
      <c r="I685">
        <v>682</v>
      </c>
      <c r="J685">
        <v>1.1983770685118817</v>
      </c>
      <c r="K685">
        <v>2.5092797102475766</v>
      </c>
      <c r="M685">
        <v>0.75005975480596709</v>
      </c>
      <c r="N685">
        <v>1.5491170060095396</v>
      </c>
    </row>
    <row r="686" spans="9:14" x14ac:dyDescent="0.2">
      <c r="I686">
        <v>683</v>
      </c>
      <c r="J686">
        <v>1.5284127789161872</v>
      </c>
      <c r="K686">
        <v>2.0870904073095997</v>
      </c>
      <c r="M686">
        <v>1.1052346896788101</v>
      </c>
      <c r="N686">
        <v>2.3782113081006631</v>
      </c>
    </row>
    <row r="687" spans="9:14" x14ac:dyDescent="0.2">
      <c r="I687">
        <v>684</v>
      </c>
      <c r="J687">
        <v>5.6474438301441367E-2</v>
      </c>
      <c r="K687">
        <v>1.1114338558241121</v>
      </c>
      <c r="M687">
        <v>0.32272111636507922</v>
      </c>
      <c r="N687">
        <v>1.2642900490060149</v>
      </c>
    </row>
    <row r="688" spans="9:14" x14ac:dyDescent="0.2">
      <c r="I688">
        <v>685</v>
      </c>
      <c r="J688">
        <v>1.1243663025574624</v>
      </c>
      <c r="K688">
        <v>1.6268422746087794</v>
      </c>
      <c r="M688">
        <v>1.042546327863469</v>
      </c>
      <c r="N688">
        <v>1.7814333916143601</v>
      </c>
    </row>
    <row r="689" spans="9:14" x14ac:dyDescent="0.2">
      <c r="I689">
        <v>686</v>
      </c>
      <c r="J689">
        <v>0.3020510570773759</v>
      </c>
      <c r="K689">
        <v>0.99958443276695386</v>
      </c>
      <c r="M689">
        <v>0.80834073791814942</v>
      </c>
      <c r="N689">
        <v>1.2301483132040236</v>
      </c>
    </row>
    <row r="690" spans="9:14" x14ac:dyDescent="0.2">
      <c r="I690">
        <v>687</v>
      </c>
      <c r="J690">
        <v>1.2705212602824354</v>
      </c>
      <c r="K690">
        <v>1.7344809386120106</v>
      </c>
      <c r="M690">
        <v>0.70262203368932141</v>
      </c>
      <c r="N690">
        <v>1.9665770062509305</v>
      </c>
    </row>
    <row r="691" spans="9:14" x14ac:dyDescent="0.2">
      <c r="I691">
        <v>688</v>
      </c>
      <c r="J691">
        <v>0.33315405936578929</v>
      </c>
      <c r="K691">
        <v>2.7876263059038799</v>
      </c>
      <c r="M691">
        <v>1.4458531241489641</v>
      </c>
      <c r="N691">
        <v>1.6884069297318507</v>
      </c>
    </row>
    <row r="692" spans="9:14" x14ac:dyDescent="0.2">
      <c r="I692">
        <v>689</v>
      </c>
      <c r="J692">
        <v>0.93983080414150244</v>
      </c>
      <c r="K692">
        <v>3.1113233244646934</v>
      </c>
      <c r="M692">
        <v>0.70226596486138027</v>
      </c>
      <c r="N692">
        <v>1.7098738219028156</v>
      </c>
    </row>
    <row r="693" spans="9:14" x14ac:dyDescent="0.2">
      <c r="I693">
        <v>690</v>
      </c>
      <c r="J693">
        <v>1.0636401152531842</v>
      </c>
      <c r="K693">
        <v>1.6769620543593333</v>
      </c>
      <c r="M693">
        <v>0.18209008279249422</v>
      </c>
      <c r="N693">
        <v>1.9984835920684989</v>
      </c>
    </row>
    <row r="694" spans="9:14" x14ac:dyDescent="0.2">
      <c r="I694">
        <v>691</v>
      </c>
      <c r="J694">
        <v>0.9709894879242551</v>
      </c>
      <c r="K694">
        <v>2.0309001660652313</v>
      </c>
      <c r="M694">
        <v>0.74617788803148133</v>
      </c>
      <c r="N694">
        <v>2.3456233795094596</v>
      </c>
    </row>
    <row r="695" spans="9:14" x14ac:dyDescent="0.2">
      <c r="I695">
        <v>692</v>
      </c>
      <c r="J695">
        <v>0.87632269238729099</v>
      </c>
      <c r="K695">
        <v>1.4614320518178827</v>
      </c>
      <c r="M695">
        <v>0.8185688618873922</v>
      </c>
      <c r="N695">
        <v>1.8897527341383018</v>
      </c>
    </row>
    <row r="696" spans="9:14" x14ac:dyDescent="0.2">
      <c r="I696">
        <v>693</v>
      </c>
      <c r="J696">
        <v>1.3999935581236405</v>
      </c>
      <c r="K696">
        <v>0.69578375717429208</v>
      </c>
      <c r="M696">
        <v>1.1520990641858138</v>
      </c>
      <c r="N696">
        <v>1.6698173534771674</v>
      </c>
    </row>
    <row r="697" spans="9:14" x14ac:dyDescent="0.2">
      <c r="I697">
        <v>694</v>
      </c>
      <c r="J697">
        <v>0.89400882394826797</v>
      </c>
      <c r="K697">
        <v>1.9876120797471541</v>
      </c>
      <c r="M697">
        <v>0.6073413793152671</v>
      </c>
      <c r="N697">
        <v>0.97973049830572001</v>
      </c>
    </row>
    <row r="698" spans="9:14" x14ac:dyDescent="0.2">
      <c r="I698">
        <v>695</v>
      </c>
      <c r="J698">
        <v>1.2334671125566483</v>
      </c>
      <c r="K698">
        <v>2.3020199243462849</v>
      </c>
      <c r="M698">
        <v>0.81855637141535698</v>
      </c>
      <c r="N698">
        <v>3.2099220791448544</v>
      </c>
    </row>
    <row r="699" spans="9:14" x14ac:dyDescent="0.2">
      <c r="I699">
        <v>696</v>
      </c>
      <c r="J699">
        <v>0.91225726438419463</v>
      </c>
      <c r="K699">
        <v>1.4895447857129169</v>
      </c>
      <c r="M699">
        <v>1.3693649048249317</v>
      </c>
      <c r="N699">
        <v>2.4048905530670321</v>
      </c>
    </row>
    <row r="700" spans="9:14" x14ac:dyDescent="0.2">
      <c r="I700">
        <v>697</v>
      </c>
      <c r="J700">
        <v>1.0608984070548479</v>
      </c>
      <c r="K700">
        <v>2.5065570886293327</v>
      </c>
      <c r="M700">
        <v>0.86379009294711884</v>
      </c>
      <c r="N700">
        <v>2.0102990418736546</v>
      </c>
    </row>
    <row r="701" spans="9:14" x14ac:dyDescent="0.2">
      <c r="I701">
        <v>698</v>
      </c>
      <c r="J701">
        <v>1.3294033536983922</v>
      </c>
      <c r="K701">
        <v>1.6284735100448511</v>
      </c>
      <c r="M701">
        <v>0.33075036505623506</v>
      </c>
      <c r="N701">
        <v>2.9316176304201629</v>
      </c>
    </row>
    <row r="702" spans="9:14" x14ac:dyDescent="0.2">
      <c r="I702">
        <v>699</v>
      </c>
      <c r="J702">
        <v>1.1354980650654345</v>
      </c>
      <c r="K702">
        <v>2.1566624943522399</v>
      </c>
      <c r="M702">
        <v>0.47075666047916248</v>
      </c>
      <c r="N702">
        <v>1.6430760121419778</v>
      </c>
    </row>
    <row r="703" spans="9:14" x14ac:dyDescent="0.2">
      <c r="I703">
        <v>700</v>
      </c>
      <c r="J703">
        <v>0.6883022603046296</v>
      </c>
      <c r="K703">
        <v>2.0387651124898292</v>
      </c>
      <c r="M703">
        <v>1.0419991512333147</v>
      </c>
      <c r="N703">
        <v>1.2967284951961391</v>
      </c>
    </row>
    <row r="704" spans="9:14" x14ac:dyDescent="0.2">
      <c r="I704">
        <v>701</v>
      </c>
      <c r="J704">
        <v>0.89880793556582961</v>
      </c>
      <c r="K704">
        <v>1.2559854700453834</v>
      </c>
      <c r="M704">
        <v>0.35890037533746849</v>
      </c>
      <c r="N704">
        <v>3.6338824272471379</v>
      </c>
    </row>
    <row r="705" spans="9:14" x14ac:dyDescent="0.2">
      <c r="I705">
        <v>702</v>
      </c>
      <c r="J705">
        <v>0.78095054388525809</v>
      </c>
      <c r="K705">
        <v>2.7734897692121301</v>
      </c>
      <c r="M705">
        <v>0.67137755921125453</v>
      </c>
      <c r="N705">
        <v>1.4344729801101561</v>
      </c>
    </row>
    <row r="706" spans="9:14" x14ac:dyDescent="0.2">
      <c r="I706">
        <v>703</v>
      </c>
      <c r="J706">
        <v>0.96524053152003242</v>
      </c>
      <c r="K706">
        <v>2.1782809914363552</v>
      </c>
      <c r="M706">
        <v>1.4477713588230943</v>
      </c>
      <c r="N706">
        <v>1.5775362765259302</v>
      </c>
    </row>
    <row r="707" spans="9:14" x14ac:dyDescent="0.2">
      <c r="I707">
        <v>704</v>
      </c>
      <c r="J707">
        <v>1.200603468442335</v>
      </c>
      <c r="K707">
        <v>0.81082438655473066</v>
      </c>
      <c r="M707">
        <v>1.5861465754236286</v>
      </c>
      <c r="N707">
        <v>2.390797111829901</v>
      </c>
    </row>
    <row r="708" spans="9:14" x14ac:dyDescent="0.2">
      <c r="I708">
        <v>705</v>
      </c>
      <c r="J708">
        <v>0.98788470052436883</v>
      </c>
      <c r="K708">
        <v>3.9158963390646937</v>
      </c>
      <c r="M708">
        <v>0.84028324937815346</v>
      </c>
      <c r="N708">
        <v>1.9935820164807467</v>
      </c>
    </row>
    <row r="709" spans="9:14" x14ac:dyDescent="0.2">
      <c r="I709">
        <v>706</v>
      </c>
      <c r="J709">
        <v>0.95883894819944415</v>
      </c>
      <c r="K709">
        <v>2.0048344754531273</v>
      </c>
      <c r="M709">
        <v>0.85422802227033068</v>
      </c>
      <c r="N709">
        <v>1.5205056083078841</v>
      </c>
    </row>
    <row r="710" spans="9:14" x14ac:dyDescent="0.2">
      <c r="I710">
        <v>707</v>
      </c>
      <c r="J710">
        <v>1.2472390536054099</v>
      </c>
      <c r="K710">
        <v>2.7430149001597801</v>
      </c>
      <c r="M710">
        <v>0.9241344559925867</v>
      </c>
      <c r="N710">
        <v>1.7638851548811287</v>
      </c>
    </row>
    <row r="711" spans="9:14" x14ac:dyDescent="0.2">
      <c r="I711">
        <v>708</v>
      </c>
      <c r="J711">
        <v>0.82760623113623555</v>
      </c>
      <c r="K711">
        <v>2.3819092656111645</v>
      </c>
      <c r="M711">
        <v>0.76713719400638047</v>
      </c>
      <c r="N711">
        <v>2.6745865453158584</v>
      </c>
    </row>
    <row r="712" spans="9:14" x14ac:dyDescent="0.2">
      <c r="I712">
        <v>709</v>
      </c>
      <c r="J712">
        <v>1.5501522930457305</v>
      </c>
      <c r="K712">
        <v>1.9555241744836533</v>
      </c>
      <c r="M712">
        <v>1.0621297273470505</v>
      </c>
      <c r="N712">
        <v>1.0299754115499846</v>
      </c>
    </row>
    <row r="713" spans="9:14" x14ac:dyDescent="0.2">
      <c r="I713">
        <v>710</v>
      </c>
      <c r="J713">
        <v>0.80148363226070174</v>
      </c>
      <c r="K713">
        <v>3.1630739793280482</v>
      </c>
      <c r="M713">
        <v>0.65071053876859097</v>
      </c>
      <c r="N713">
        <v>1.8902426138188539</v>
      </c>
    </row>
    <row r="714" spans="9:14" x14ac:dyDescent="0.2">
      <c r="I714">
        <v>711</v>
      </c>
      <c r="J714">
        <v>0.63582815157704642</v>
      </c>
      <c r="K714">
        <v>2.1992046257791191</v>
      </c>
      <c r="M714">
        <v>0.68671577125326766</v>
      </c>
      <c r="N714">
        <v>1.5217143540494191</v>
      </c>
    </row>
    <row r="715" spans="9:14" x14ac:dyDescent="0.2">
      <c r="I715">
        <v>712</v>
      </c>
      <c r="J715">
        <v>1.2744128852686729</v>
      </c>
      <c r="K715">
        <v>0.88257833862943091</v>
      </c>
      <c r="M715">
        <v>1.2666119562176246</v>
      </c>
      <c r="N715">
        <v>2.2462784885389162</v>
      </c>
    </row>
    <row r="716" spans="9:14" x14ac:dyDescent="0.2">
      <c r="I716">
        <v>713</v>
      </c>
      <c r="J716">
        <v>0.92149861854774673</v>
      </c>
      <c r="K716">
        <v>2.0122614967221963</v>
      </c>
      <c r="M716">
        <v>0.77569534312292565</v>
      </c>
      <c r="N716">
        <v>2.6195458518433052</v>
      </c>
    </row>
    <row r="717" spans="9:14" x14ac:dyDescent="0.2">
      <c r="I717">
        <v>714</v>
      </c>
      <c r="J717">
        <v>0.74466101974501453</v>
      </c>
      <c r="K717">
        <v>1.2551764871831823</v>
      </c>
      <c r="M717">
        <v>1.1329575318226461</v>
      </c>
      <c r="N717">
        <v>2.4966685412745941</v>
      </c>
    </row>
    <row r="718" spans="9:14" x14ac:dyDescent="0.2">
      <c r="I718">
        <v>715</v>
      </c>
      <c r="J718">
        <v>0.89821136385376177</v>
      </c>
      <c r="K718">
        <v>2.7210339783699133</v>
      </c>
      <c r="M718">
        <v>0.96314490646083861</v>
      </c>
      <c r="N718">
        <v>1.3760419399654376</v>
      </c>
    </row>
    <row r="719" spans="9:14" x14ac:dyDescent="0.2">
      <c r="I719">
        <v>716</v>
      </c>
      <c r="J719">
        <v>0.90242512562175925</v>
      </c>
      <c r="K719">
        <v>1.1998704956291046</v>
      </c>
      <c r="M719">
        <v>0.61944963150003829</v>
      </c>
      <c r="N719">
        <v>1.2818511511449098</v>
      </c>
    </row>
    <row r="720" spans="9:14" x14ac:dyDescent="0.2">
      <c r="I720">
        <v>717</v>
      </c>
      <c r="J720">
        <v>1.0971703217644104</v>
      </c>
      <c r="K720">
        <v>1.2624022759821676</v>
      </c>
      <c r="M720">
        <v>0.82306358399327839</v>
      </c>
      <c r="N720">
        <v>1.5455067105707134</v>
      </c>
    </row>
    <row r="721" spans="9:14" x14ac:dyDescent="0.2">
      <c r="I721">
        <v>718</v>
      </c>
      <c r="J721">
        <v>1.3980476534363819</v>
      </c>
      <c r="K721">
        <v>1.7222798409653746</v>
      </c>
      <c r="M721">
        <v>0.29401083436512299</v>
      </c>
      <c r="N721">
        <v>0.97129373035960753</v>
      </c>
    </row>
    <row r="722" spans="9:14" x14ac:dyDescent="0.2">
      <c r="I722">
        <v>719</v>
      </c>
      <c r="J722">
        <v>1.6532951291198803</v>
      </c>
      <c r="K722">
        <v>1.9806699764633493</v>
      </c>
      <c r="M722">
        <v>0.85005540268275204</v>
      </c>
      <c r="N722">
        <v>2.4253278933629905</v>
      </c>
    </row>
    <row r="723" spans="9:14" x14ac:dyDescent="0.2">
      <c r="I723">
        <v>720</v>
      </c>
      <c r="J723">
        <v>1.2055788026355523</v>
      </c>
      <c r="K723">
        <v>3.4842697467816643</v>
      </c>
      <c r="M723">
        <v>1.5591737987086602</v>
      </c>
      <c r="N723">
        <v>1.6676283348957577</v>
      </c>
    </row>
    <row r="724" spans="9:14" x14ac:dyDescent="0.2">
      <c r="I724">
        <v>721</v>
      </c>
      <c r="J724">
        <v>1.0156244801092495</v>
      </c>
      <c r="K724">
        <v>1.3737411649636515</v>
      </c>
      <c r="M724">
        <v>0.68374640836593414</v>
      </c>
      <c r="N724">
        <v>2.6314689917488927</v>
      </c>
    </row>
    <row r="725" spans="9:14" x14ac:dyDescent="0.2">
      <c r="I725">
        <v>722</v>
      </c>
      <c r="J725">
        <v>0.97430693442880012</v>
      </c>
      <c r="K725">
        <v>1.6467997506778456</v>
      </c>
      <c r="M725">
        <v>0.95525962279211318</v>
      </c>
      <c r="N725">
        <v>1.6930855211589719</v>
      </c>
    </row>
    <row r="726" spans="9:14" x14ac:dyDescent="0.2">
      <c r="I726">
        <v>723</v>
      </c>
      <c r="J726">
        <v>0.72684975376465721</v>
      </c>
      <c r="K726">
        <v>1.7518778310554002</v>
      </c>
      <c r="M726">
        <v>1.0140296266388007</v>
      </c>
      <c r="N726">
        <v>1.5280566211730993</v>
      </c>
    </row>
    <row r="727" spans="9:14" x14ac:dyDescent="0.2">
      <c r="I727">
        <v>724</v>
      </c>
      <c r="J727">
        <v>0.85999987991053628</v>
      </c>
      <c r="K727">
        <v>1.2183878015856</v>
      </c>
      <c r="M727">
        <v>1.54424909844461</v>
      </c>
      <c r="N727">
        <v>3.1727195116693894</v>
      </c>
    </row>
    <row r="728" spans="9:14" x14ac:dyDescent="0.2">
      <c r="I728">
        <v>725</v>
      </c>
      <c r="J728">
        <v>0.98174676307582942</v>
      </c>
      <c r="K728">
        <v>2.2255265784041716</v>
      </c>
      <c r="M728">
        <v>1.4694450736226394</v>
      </c>
      <c r="N728">
        <v>1.7413858303610732</v>
      </c>
    </row>
    <row r="729" spans="9:14" x14ac:dyDescent="0.2">
      <c r="I729">
        <v>726</v>
      </c>
      <c r="J729">
        <v>0.87131381446149181</v>
      </c>
      <c r="K729">
        <v>2.031110412413224</v>
      </c>
      <c r="M729">
        <v>1.4854150553345309</v>
      </c>
      <c r="N729">
        <v>1.5851798425907877</v>
      </c>
    </row>
    <row r="730" spans="9:14" x14ac:dyDescent="0.2">
      <c r="I730">
        <v>727</v>
      </c>
      <c r="J730">
        <v>0.86748675257039987</v>
      </c>
      <c r="K730">
        <v>1.5658832086338592</v>
      </c>
      <c r="M730">
        <v>0.65348799215120423</v>
      </c>
      <c r="N730">
        <v>1.8913101850231866</v>
      </c>
    </row>
    <row r="731" spans="9:14" x14ac:dyDescent="0.2">
      <c r="I731">
        <v>728</v>
      </c>
      <c r="J731">
        <v>1.0031423050320725</v>
      </c>
      <c r="K731">
        <v>2.9405000012125768</v>
      </c>
      <c r="M731">
        <v>1.3848594333843249</v>
      </c>
      <c r="N731">
        <v>1.896913335284818</v>
      </c>
    </row>
    <row r="732" spans="9:14" x14ac:dyDescent="0.2">
      <c r="I732">
        <v>729</v>
      </c>
      <c r="J732">
        <v>1.2313832379455101</v>
      </c>
      <c r="K732">
        <v>3.1506900681356971</v>
      </c>
      <c r="M732">
        <v>0.66581487151439467</v>
      </c>
      <c r="N732">
        <v>2.7080350276349043</v>
      </c>
    </row>
    <row r="733" spans="9:14" x14ac:dyDescent="0.2">
      <c r="I733">
        <v>730</v>
      </c>
      <c r="J733">
        <v>1.1128615063385916</v>
      </c>
      <c r="K733">
        <v>2.2286155064892901</v>
      </c>
      <c r="M733">
        <v>1.0193250485462175</v>
      </c>
      <c r="N733">
        <v>0.68420905540517796</v>
      </c>
    </row>
    <row r="734" spans="9:14" x14ac:dyDescent="0.2">
      <c r="I734">
        <v>731</v>
      </c>
      <c r="J734">
        <v>0.97877039033640467</v>
      </c>
      <c r="K734">
        <v>2.5414911044056265</v>
      </c>
      <c r="M734">
        <v>4.9962764858704142E-2</v>
      </c>
      <c r="N734">
        <v>2.868941392184809</v>
      </c>
    </row>
    <row r="735" spans="9:14" x14ac:dyDescent="0.2">
      <c r="I735">
        <v>732</v>
      </c>
      <c r="J735">
        <v>1.180378641247503</v>
      </c>
      <c r="K735">
        <v>2.4625353401363439</v>
      </c>
      <c r="M735">
        <v>0.80110296158546124</v>
      </c>
      <c r="N735">
        <v>1.1269486784726717</v>
      </c>
    </row>
    <row r="736" spans="9:14" x14ac:dyDescent="0.2">
      <c r="I736">
        <v>733</v>
      </c>
      <c r="J736">
        <v>0.97797657537787974</v>
      </c>
      <c r="K736">
        <v>1.0794808401690148</v>
      </c>
      <c r="M736">
        <v>1.3554170821747873</v>
      </c>
      <c r="N736">
        <v>1.5187659242592615</v>
      </c>
    </row>
    <row r="737" spans="9:14" x14ac:dyDescent="0.2">
      <c r="I737">
        <v>734</v>
      </c>
      <c r="J737">
        <v>0.61138073338051868</v>
      </c>
      <c r="K737">
        <v>0.98891481529470693</v>
      </c>
      <c r="M737">
        <v>1.0884988728153795</v>
      </c>
      <c r="N737">
        <v>2.3512798361561127</v>
      </c>
    </row>
    <row r="738" spans="9:14" x14ac:dyDescent="0.2">
      <c r="I738">
        <v>735</v>
      </c>
      <c r="J738">
        <v>1.1224270867964141</v>
      </c>
      <c r="K738">
        <v>1.9786327705026681</v>
      </c>
      <c r="M738">
        <v>0.67362325891399</v>
      </c>
      <c r="N738">
        <v>2.7126924185985626</v>
      </c>
    </row>
    <row r="739" spans="9:14" x14ac:dyDescent="0.2">
      <c r="I739">
        <v>736</v>
      </c>
      <c r="J739">
        <v>0.61506480940419328</v>
      </c>
      <c r="K739">
        <v>2.6389907964453476</v>
      </c>
      <c r="M739">
        <v>1.4616829690009081</v>
      </c>
      <c r="N739">
        <v>2.6841936282789214</v>
      </c>
    </row>
    <row r="740" spans="9:14" x14ac:dyDescent="0.2">
      <c r="I740">
        <v>737</v>
      </c>
      <c r="J740">
        <v>0.88904885772527487</v>
      </c>
      <c r="K740">
        <v>2.3906252755940627</v>
      </c>
      <c r="M740">
        <v>1.084855588120955</v>
      </c>
      <c r="N740">
        <v>1.6615194701749667</v>
      </c>
    </row>
    <row r="741" spans="9:14" x14ac:dyDescent="0.2">
      <c r="I741">
        <v>738</v>
      </c>
      <c r="J741">
        <v>0.67619690411688793</v>
      </c>
      <c r="K741">
        <v>1.685713959116979</v>
      </c>
      <c r="M741">
        <v>0.85180774555267236</v>
      </c>
      <c r="N741">
        <v>1.1023562439687362</v>
      </c>
    </row>
    <row r="742" spans="9:14" x14ac:dyDescent="0.2">
      <c r="I742">
        <v>739</v>
      </c>
      <c r="J742">
        <v>1.3119622988420097</v>
      </c>
      <c r="K742">
        <v>2.73411561547801</v>
      </c>
      <c r="M742">
        <v>0.78067513383357334</v>
      </c>
      <c r="N742">
        <v>0.78118707178636337</v>
      </c>
    </row>
    <row r="743" spans="9:14" x14ac:dyDescent="0.2">
      <c r="I743">
        <v>740</v>
      </c>
      <c r="J743">
        <v>0.82306506351161324</v>
      </c>
      <c r="K743">
        <v>2.6389638934693203</v>
      </c>
      <c r="M743">
        <v>0.93529623972562137</v>
      </c>
      <c r="N743">
        <v>1.4460869364497482</v>
      </c>
    </row>
    <row r="744" spans="9:14" x14ac:dyDescent="0.2">
      <c r="I744">
        <v>741</v>
      </c>
      <c r="J744">
        <v>0.87514506127807645</v>
      </c>
      <c r="K744">
        <v>2.3726641959496599</v>
      </c>
      <c r="M744">
        <v>1.1765421246334442</v>
      </c>
      <c r="N744">
        <v>1.9107615694944233</v>
      </c>
    </row>
    <row r="745" spans="9:14" x14ac:dyDescent="0.2">
      <c r="I745">
        <v>742</v>
      </c>
      <c r="J745">
        <v>1.4109545713586731</v>
      </c>
      <c r="K745">
        <v>1.7828097881623828</v>
      </c>
      <c r="M745">
        <v>1.233832420994911</v>
      </c>
      <c r="N745">
        <v>2.7594927008489742</v>
      </c>
    </row>
    <row r="746" spans="9:14" x14ac:dyDescent="0.2">
      <c r="I746">
        <v>743</v>
      </c>
      <c r="J746">
        <v>0.90006512154687712</v>
      </c>
      <c r="K746">
        <v>2.0945046129547373</v>
      </c>
      <c r="M746">
        <v>0.83364534543584912</v>
      </c>
      <c r="N746">
        <v>1.5877235397841141</v>
      </c>
    </row>
    <row r="747" spans="9:14" x14ac:dyDescent="0.2">
      <c r="I747">
        <v>744</v>
      </c>
      <c r="J747">
        <v>0.81745750018265628</v>
      </c>
      <c r="K747">
        <v>2.4700228884806328</v>
      </c>
      <c r="M747">
        <v>0.88485321082112589</v>
      </c>
      <c r="N747">
        <v>2.3501669886401459</v>
      </c>
    </row>
    <row r="748" spans="9:14" x14ac:dyDescent="0.2">
      <c r="I748">
        <v>745</v>
      </c>
      <c r="J748">
        <v>0.82387985602395164</v>
      </c>
      <c r="K748">
        <v>2.6635593375593243</v>
      </c>
      <c r="M748">
        <v>1.2375136434888889</v>
      </c>
      <c r="N748">
        <v>2.6327302360932419</v>
      </c>
    </row>
    <row r="749" spans="9:14" x14ac:dyDescent="0.2">
      <c r="I749">
        <v>746</v>
      </c>
      <c r="J749">
        <v>1.3355124214185652</v>
      </c>
      <c r="K749">
        <v>2.2563991076191061</v>
      </c>
      <c r="M749">
        <v>0.89506472147972094</v>
      </c>
      <c r="N749">
        <v>2.135948726540545</v>
      </c>
    </row>
    <row r="750" spans="9:14" x14ac:dyDescent="0.2">
      <c r="I750">
        <v>747</v>
      </c>
      <c r="J750">
        <v>0.85552138083428897</v>
      </c>
      <c r="K750">
        <v>3.1251581258915948</v>
      </c>
      <c r="M750">
        <v>0.8346241758350299</v>
      </c>
      <c r="N750">
        <v>1.5883010500869681</v>
      </c>
    </row>
    <row r="751" spans="9:14" x14ac:dyDescent="0.2">
      <c r="I751">
        <v>748</v>
      </c>
      <c r="J751">
        <v>1.528926605263224</v>
      </c>
      <c r="K751">
        <v>2.2676700507454175</v>
      </c>
      <c r="M751">
        <v>1.3024469550787658</v>
      </c>
      <c r="N751">
        <v>3.1170833236419879</v>
      </c>
    </row>
    <row r="752" spans="9:14" x14ac:dyDescent="0.2">
      <c r="I752">
        <v>749</v>
      </c>
      <c r="J752">
        <v>1.0119706152871213</v>
      </c>
      <c r="K752">
        <v>1.4865651041498413</v>
      </c>
      <c r="M752">
        <v>0.78901912673966046</v>
      </c>
      <c r="N752">
        <v>1.5943320550321975</v>
      </c>
    </row>
    <row r="753" spans="9:14" x14ac:dyDescent="0.2">
      <c r="I753">
        <v>750</v>
      </c>
      <c r="J753">
        <v>0.50449949944525063</v>
      </c>
      <c r="K753">
        <v>3.7831009124295458</v>
      </c>
      <c r="M753">
        <v>0.70623769846230733</v>
      </c>
      <c r="N753">
        <v>2.3380261997025107</v>
      </c>
    </row>
    <row r="754" spans="9:14" x14ac:dyDescent="0.2">
      <c r="I754">
        <v>751</v>
      </c>
      <c r="J754">
        <v>1.5339266560259035</v>
      </c>
      <c r="K754">
        <v>1.3409514615785403</v>
      </c>
      <c r="M754">
        <v>0.49946740075696122</v>
      </c>
      <c r="N754">
        <v>2.6236178990528534</v>
      </c>
    </row>
    <row r="755" spans="9:14" x14ac:dyDescent="0.2">
      <c r="I755">
        <v>752</v>
      </c>
      <c r="J755">
        <v>0.87624385016540407</v>
      </c>
      <c r="K755">
        <v>1.109658966723442</v>
      </c>
      <c r="M755">
        <v>1.440138433892443</v>
      </c>
      <c r="N755">
        <v>1.8829903164159827</v>
      </c>
    </row>
    <row r="756" spans="9:14" x14ac:dyDescent="0.2">
      <c r="I756">
        <v>753</v>
      </c>
      <c r="J756">
        <v>0.53934138299400525</v>
      </c>
      <c r="K756">
        <v>1.8101884734079445</v>
      </c>
      <c r="M756">
        <v>0.7764440986420299</v>
      </c>
      <c r="N756">
        <v>1.0451881014487179</v>
      </c>
    </row>
    <row r="757" spans="9:14" x14ac:dyDescent="0.2">
      <c r="I757">
        <v>754</v>
      </c>
      <c r="J757">
        <v>1.1709056034890002</v>
      </c>
      <c r="K757">
        <v>2.2852427964761564</v>
      </c>
      <c r="M757">
        <v>1.1455849476801245</v>
      </c>
      <c r="N757">
        <v>1.8830627689360948</v>
      </c>
    </row>
    <row r="758" spans="9:14" x14ac:dyDescent="0.2">
      <c r="I758">
        <v>755</v>
      </c>
      <c r="J758">
        <v>0.41252598173946592</v>
      </c>
      <c r="K758">
        <v>1.7829854696098408</v>
      </c>
      <c r="M758">
        <v>0.50183490973971911</v>
      </c>
      <c r="N758">
        <v>1.886162969059848</v>
      </c>
    </row>
    <row r="759" spans="9:14" x14ac:dyDescent="0.2">
      <c r="I759">
        <v>756</v>
      </c>
      <c r="J759">
        <v>0.76221005665730868</v>
      </c>
      <c r="K759">
        <v>1.8189026126977228</v>
      </c>
      <c r="M759">
        <v>1.2076763240840589</v>
      </c>
      <c r="N759">
        <v>3.3355634430410035</v>
      </c>
    </row>
    <row r="760" spans="9:14" x14ac:dyDescent="0.2">
      <c r="I760">
        <v>757</v>
      </c>
      <c r="J760">
        <v>0.72801334017938168</v>
      </c>
      <c r="K760">
        <v>1.5982160765887319</v>
      </c>
      <c r="M760">
        <v>0.43115462724199904</v>
      </c>
      <c r="N760">
        <v>2.0480149250653898</v>
      </c>
    </row>
    <row r="761" spans="9:14" x14ac:dyDescent="0.2">
      <c r="I761">
        <v>758</v>
      </c>
      <c r="J761">
        <v>0.35026026988461811</v>
      </c>
      <c r="K761">
        <v>1.9217880450399711</v>
      </c>
      <c r="M761">
        <v>1.3647934730557012</v>
      </c>
      <c r="N761">
        <v>1.3549633368954221</v>
      </c>
    </row>
    <row r="762" spans="9:14" x14ac:dyDescent="0.2">
      <c r="I762">
        <v>759</v>
      </c>
      <c r="J762">
        <v>1.2796046010346993</v>
      </c>
      <c r="K762">
        <v>2.2438389930062317</v>
      </c>
      <c r="M762">
        <v>1.4083699985241307</v>
      </c>
      <c r="N762">
        <v>1.3746640344415282</v>
      </c>
    </row>
    <row r="763" spans="9:14" x14ac:dyDescent="0.2">
      <c r="I763">
        <v>760</v>
      </c>
      <c r="J763">
        <v>0.96509324727328527</v>
      </c>
      <c r="K763">
        <v>1.5359224490548888</v>
      </c>
      <c r="M763">
        <v>0.9754511379398968</v>
      </c>
      <c r="N763">
        <v>1.1854651502545035</v>
      </c>
    </row>
    <row r="764" spans="9:14" x14ac:dyDescent="0.2">
      <c r="I764">
        <v>761</v>
      </c>
      <c r="J764">
        <v>1.9351942734778185</v>
      </c>
      <c r="K764">
        <v>2.7060191656016968</v>
      </c>
      <c r="M764">
        <v>1.296395961517278</v>
      </c>
      <c r="N764">
        <v>2.3900421872727891</v>
      </c>
    </row>
    <row r="765" spans="9:14" x14ac:dyDescent="0.2">
      <c r="I765">
        <v>762</v>
      </c>
      <c r="J765">
        <v>0.91588247860976912</v>
      </c>
      <c r="K765">
        <v>1.0051101781558929</v>
      </c>
      <c r="M765">
        <v>0.83446603930033469</v>
      </c>
      <c r="N765">
        <v>1.727796656340153</v>
      </c>
    </row>
    <row r="766" spans="9:14" x14ac:dyDescent="0.2">
      <c r="I766">
        <v>763</v>
      </c>
      <c r="J766">
        <v>0.91572295984874774</v>
      </c>
      <c r="K766">
        <v>2.0168773942000762</v>
      </c>
      <c r="M766">
        <v>0.85259872793571567</v>
      </c>
      <c r="N766">
        <v>1.8176654304939681</v>
      </c>
    </row>
    <row r="767" spans="9:14" x14ac:dyDescent="0.2">
      <c r="I767">
        <v>764</v>
      </c>
      <c r="J767">
        <v>1.2503639770821746</v>
      </c>
      <c r="K767">
        <v>1.122693629204893</v>
      </c>
      <c r="M767">
        <v>1.5160478673888096</v>
      </c>
      <c r="N767">
        <v>1.3262112304410556</v>
      </c>
    </row>
    <row r="768" spans="9:14" x14ac:dyDescent="0.2">
      <c r="I768">
        <v>765</v>
      </c>
      <c r="J768">
        <v>0.75304673566936231</v>
      </c>
      <c r="K768">
        <v>4.0956147104773084</v>
      </c>
      <c r="M768">
        <v>1.2232061355251889</v>
      </c>
      <c r="N768">
        <v>1.8916815510232283</v>
      </c>
    </row>
    <row r="769" spans="9:14" x14ac:dyDescent="0.2">
      <c r="I769">
        <v>766</v>
      </c>
      <c r="J769">
        <v>1.1986316697570158</v>
      </c>
      <c r="K769">
        <v>3.2290089660051056</v>
      </c>
      <c r="M769">
        <v>0.91144067957284136</v>
      </c>
      <c r="N769">
        <v>0.99045159713152742</v>
      </c>
    </row>
    <row r="770" spans="9:14" x14ac:dyDescent="0.2">
      <c r="I770">
        <v>767</v>
      </c>
      <c r="J770">
        <v>0.81515001352948813</v>
      </c>
      <c r="K770">
        <v>1.8886305952036795</v>
      </c>
      <c r="M770">
        <v>0.38224553569816716</v>
      </c>
      <c r="N770">
        <v>1.9095962378314093</v>
      </c>
    </row>
    <row r="771" spans="9:14" x14ac:dyDescent="0.2">
      <c r="I771">
        <v>768</v>
      </c>
      <c r="J771">
        <v>1.4993680626859291</v>
      </c>
      <c r="K771">
        <v>3.2485004845332339</v>
      </c>
      <c r="M771">
        <v>0.83079966236943648</v>
      </c>
      <c r="N771">
        <v>2.9612149379829016</v>
      </c>
    </row>
    <row r="772" spans="9:14" x14ac:dyDescent="0.2">
      <c r="I772">
        <v>769</v>
      </c>
      <c r="J772">
        <v>1.1510801521676606</v>
      </c>
      <c r="K772">
        <v>1.3932745626023832</v>
      </c>
      <c r="M772">
        <v>1.3584823025491899</v>
      </c>
      <c r="N772">
        <v>1.0293411727942301</v>
      </c>
    </row>
    <row r="773" spans="9:14" x14ac:dyDescent="0.2">
      <c r="I773">
        <v>770</v>
      </c>
      <c r="J773">
        <v>1.2527663349427427</v>
      </c>
      <c r="K773">
        <v>2.1714856926627606</v>
      </c>
      <c r="M773">
        <v>0.94016172681778054</v>
      </c>
      <c r="N773">
        <v>2.2881941116910784</v>
      </c>
    </row>
    <row r="774" spans="9:14" x14ac:dyDescent="0.2">
      <c r="I774">
        <v>771</v>
      </c>
      <c r="J774">
        <v>0.996073256359848</v>
      </c>
      <c r="K774">
        <v>2.1921835506717318</v>
      </c>
      <c r="M774">
        <v>1.2880368154740054</v>
      </c>
      <c r="N774">
        <v>1.6896860917182333</v>
      </c>
    </row>
    <row r="775" spans="9:14" x14ac:dyDescent="0.2">
      <c r="I775">
        <v>772</v>
      </c>
      <c r="J775">
        <v>0.94721516106008941</v>
      </c>
      <c r="K775">
        <v>1.5695162839925521</v>
      </c>
      <c r="M775">
        <v>0.7632605522027518</v>
      </c>
      <c r="N775">
        <v>1.8566290059282289</v>
      </c>
    </row>
    <row r="776" spans="9:14" x14ac:dyDescent="0.2">
      <c r="I776">
        <v>773</v>
      </c>
      <c r="J776">
        <v>1.0568763907428125</v>
      </c>
      <c r="K776">
        <v>1.7692187687086764</v>
      </c>
      <c r="M776">
        <v>1.0456106771562379</v>
      </c>
      <c r="N776">
        <v>0.4286194815526761</v>
      </c>
    </row>
    <row r="777" spans="9:14" x14ac:dyDescent="0.2">
      <c r="I777">
        <v>774</v>
      </c>
      <c r="J777">
        <v>0.91123506061311732</v>
      </c>
      <c r="K777">
        <v>3.1669278329881356</v>
      </c>
      <c r="M777">
        <v>1.197671267265267</v>
      </c>
      <c r="N777">
        <v>1.8622819626217595</v>
      </c>
    </row>
    <row r="778" spans="9:14" x14ac:dyDescent="0.2">
      <c r="I778">
        <v>775</v>
      </c>
      <c r="J778">
        <v>1.4004312658183404</v>
      </c>
      <c r="K778">
        <v>1.2912367346790243</v>
      </c>
      <c r="M778">
        <v>1.2658461577349611</v>
      </c>
      <c r="N778">
        <v>2.7061873626414163</v>
      </c>
    </row>
    <row r="779" spans="9:14" x14ac:dyDescent="0.2">
      <c r="I779">
        <v>776</v>
      </c>
      <c r="J779">
        <v>0.61842699514652966</v>
      </c>
      <c r="K779">
        <v>1.8751762086075938</v>
      </c>
      <c r="M779">
        <v>0.49800166956718811</v>
      </c>
      <c r="N779">
        <v>1.5152341174991271</v>
      </c>
    </row>
    <row r="780" spans="9:14" x14ac:dyDescent="0.2">
      <c r="I780">
        <v>777</v>
      </c>
      <c r="J780">
        <v>0.77291639999880868</v>
      </c>
      <c r="K780">
        <v>3.3094731803845123</v>
      </c>
      <c r="M780">
        <v>0.95193348022267477</v>
      </c>
      <c r="N780">
        <v>1.0618588646904228</v>
      </c>
    </row>
    <row r="781" spans="9:14" x14ac:dyDescent="0.2">
      <c r="I781">
        <v>778</v>
      </c>
      <c r="J781">
        <v>0.43455470505865879</v>
      </c>
      <c r="K781">
        <v>1.6437751244788463</v>
      </c>
      <c r="M781">
        <v>1.3204576136590611</v>
      </c>
      <c r="N781">
        <v>3.6153814010765775</v>
      </c>
    </row>
    <row r="782" spans="9:14" x14ac:dyDescent="0.2">
      <c r="I782">
        <v>779</v>
      </c>
      <c r="J782">
        <v>0.7073929088898796</v>
      </c>
      <c r="K782">
        <v>3.0661376507992637</v>
      </c>
      <c r="M782">
        <v>0.57043689784099372</v>
      </c>
      <c r="N782">
        <v>1.4381833642990198</v>
      </c>
    </row>
    <row r="783" spans="9:14" x14ac:dyDescent="0.2">
      <c r="I783">
        <v>780</v>
      </c>
      <c r="J783">
        <v>1.0078010791636971</v>
      </c>
      <c r="K783">
        <v>2.0262155218273068</v>
      </c>
      <c r="M783">
        <v>1.1215079090773896</v>
      </c>
      <c r="N783">
        <v>2.6071778019705527</v>
      </c>
    </row>
    <row r="784" spans="9:14" x14ac:dyDescent="0.2">
      <c r="I784">
        <v>781</v>
      </c>
      <c r="J784">
        <v>0.72248296550580915</v>
      </c>
      <c r="K784">
        <v>2.371306408680133</v>
      </c>
      <c r="M784">
        <v>0.75680477715074168</v>
      </c>
      <c r="N784">
        <v>1.4390407678732573</v>
      </c>
    </row>
    <row r="785" spans="9:14" x14ac:dyDescent="0.2">
      <c r="I785">
        <v>782</v>
      </c>
      <c r="J785">
        <v>1.2292764787569233</v>
      </c>
      <c r="K785">
        <v>2.2656125675218313</v>
      </c>
      <c r="M785">
        <v>0.7127614978524226</v>
      </c>
      <c r="N785">
        <v>2.3967310466503271</v>
      </c>
    </row>
    <row r="786" spans="9:14" x14ac:dyDescent="0.2">
      <c r="I786">
        <v>783</v>
      </c>
      <c r="J786">
        <v>0.91963796667093933</v>
      </c>
      <c r="K786">
        <v>2.3136261884413627</v>
      </c>
      <c r="M786">
        <v>1.2822426740206823</v>
      </c>
      <c r="N786">
        <v>0.78728665007064225</v>
      </c>
    </row>
    <row r="787" spans="9:14" x14ac:dyDescent="0.2">
      <c r="I787">
        <v>784</v>
      </c>
      <c r="J787">
        <v>0.92672660974527921</v>
      </c>
      <c r="K787">
        <v>1.2861445662124134</v>
      </c>
      <c r="M787">
        <v>1.6541150361186641</v>
      </c>
      <c r="N787">
        <v>1.584919071255851</v>
      </c>
    </row>
    <row r="788" spans="9:14" x14ac:dyDescent="0.2">
      <c r="I788">
        <v>785</v>
      </c>
      <c r="J788">
        <v>1.096746333769163</v>
      </c>
      <c r="K788">
        <v>1.0100749779770111</v>
      </c>
      <c r="M788">
        <v>0.90042839244622108</v>
      </c>
      <c r="N788">
        <v>0.98080345913898959</v>
      </c>
    </row>
    <row r="789" spans="9:14" x14ac:dyDescent="0.2">
      <c r="I789">
        <v>786</v>
      </c>
      <c r="J789">
        <v>0.77601280249324645</v>
      </c>
      <c r="K789">
        <v>1.7358989676587815</v>
      </c>
      <c r="M789">
        <v>0.98871321327139516</v>
      </c>
      <c r="N789">
        <v>1.7482998201359492</v>
      </c>
    </row>
    <row r="790" spans="9:14" x14ac:dyDescent="0.2">
      <c r="I790">
        <v>787</v>
      </c>
      <c r="J790">
        <v>1.2643185294549719</v>
      </c>
      <c r="K790">
        <v>2.3076571262543695</v>
      </c>
      <c r="M790">
        <v>0.89123436304773773</v>
      </c>
      <c r="N790">
        <v>1.1899329139166539</v>
      </c>
    </row>
    <row r="791" spans="9:14" x14ac:dyDescent="0.2">
      <c r="I791">
        <v>788</v>
      </c>
      <c r="J791">
        <v>0.79409498511758503</v>
      </c>
      <c r="K791">
        <v>1.1856444147977423</v>
      </c>
      <c r="M791">
        <v>1.1868686319015658</v>
      </c>
      <c r="N791">
        <v>2.4023793653271008</v>
      </c>
    </row>
    <row r="792" spans="9:14" x14ac:dyDescent="0.2">
      <c r="I792">
        <v>789</v>
      </c>
      <c r="J792">
        <v>1.0727505030918629</v>
      </c>
      <c r="K792">
        <v>1.9141307481447838</v>
      </c>
      <c r="M792">
        <v>0.44259666943416615</v>
      </c>
      <c r="N792">
        <v>1.7345358751818094</v>
      </c>
    </row>
    <row r="793" spans="9:14" x14ac:dyDescent="0.2">
      <c r="I793">
        <v>790</v>
      </c>
      <c r="J793">
        <v>0.58799292614044918</v>
      </c>
      <c r="K793">
        <v>2.8078673570317934</v>
      </c>
      <c r="M793">
        <v>0.91252426595081848</v>
      </c>
      <c r="N793">
        <v>2.5473402458061498</v>
      </c>
    </row>
    <row r="794" spans="9:14" x14ac:dyDescent="0.2">
      <c r="I794">
        <v>791</v>
      </c>
      <c r="J794">
        <v>0.78241711195057051</v>
      </c>
      <c r="K794">
        <v>2.050618474287031</v>
      </c>
      <c r="M794">
        <v>0.37835846782476212</v>
      </c>
      <c r="N794">
        <v>2.7520530087408348</v>
      </c>
    </row>
    <row r="795" spans="9:14" x14ac:dyDescent="0.2">
      <c r="I795">
        <v>792</v>
      </c>
      <c r="J795">
        <v>1.189598799863542</v>
      </c>
      <c r="K795">
        <v>1.3759472558391306</v>
      </c>
      <c r="M795">
        <v>0.8228365480053379</v>
      </c>
      <c r="N795">
        <v>2.4723966498526644</v>
      </c>
    </row>
    <row r="796" spans="9:14" x14ac:dyDescent="0.2">
      <c r="I796">
        <v>793</v>
      </c>
      <c r="J796">
        <v>0.41442779800119406</v>
      </c>
      <c r="K796">
        <v>2.7005439242519129</v>
      </c>
      <c r="M796">
        <v>1.9058827090197608</v>
      </c>
      <c r="N796">
        <v>3.3423638588513929</v>
      </c>
    </row>
    <row r="797" spans="9:14" x14ac:dyDescent="0.2">
      <c r="I797">
        <v>794</v>
      </c>
      <c r="J797">
        <v>1.1079006254834527</v>
      </c>
      <c r="K797">
        <v>1.8197458855317046</v>
      </c>
      <c r="M797">
        <v>0.8064047862747753</v>
      </c>
      <c r="N797">
        <v>1.404500700158571</v>
      </c>
    </row>
    <row r="798" spans="9:14" x14ac:dyDescent="0.2">
      <c r="I798">
        <v>795</v>
      </c>
      <c r="J798">
        <v>0.19527471960487169</v>
      </c>
      <c r="K798">
        <v>3.3702613168263245</v>
      </c>
      <c r="M798">
        <v>1.0344764872534182</v>
      </c>
      <c r="N798">
        <v>1.4081373506033656</v>
      </c>
    </row>
    <row r="799" spans="9:14" x14ac:dyDescent="0.2">
      <c r="I799">
        <v>796</v>
      </c>
      <c r="J799">
        <v>0.99334579324823569</v>
      </c>
      <c r="K799">
        <v>3.4526079268816519</v>
      </c>
      <c r="M799">
        <v>0.90763693609094676</v>
      </c>
      <c r="N799">
        <v>2.1598135191978405</v>
      </c>
    </row>
    <row r="800" spans="9:14" x14ac:dyDescent="0.2">
      <c r="I800">
        <v>797</v>
      </c>
      <c r="J800">
        <v>0.76348563996019581</v>
      </c>
      <c r="K800">
        <v>1.4004428439606731</v>
      </c>
      <c r="M800">
        <v>0.87279974306859809</v>
      </c>
      <c r="N800">
        <v>2.5546168301908772</v>
      </c>
    </row>
    <row r="801" spans="9:14" x14ac:dyDescent="0.2">
      <c r="I801">
        <v>798</v>
      </c>
      <c r="J801">
        <v>1.3700233854485941</v>
      </c>
      <c r="K801">
        <v>1.0831634546381432</v>
      </c>
      <c r="M801">
        <v>0.98512952498722961</v>
      </c>
      <c r="N801">
        <v>3.2856279454519446</v>
      </c>
    </row>
    <row r="802" spans="9:14" x14ac:dyDescent="0.2">
      <c r="I802">
        <v>799</v>
      </c>
      <c r="J802">
        <v>1.2506987186331235</v>
      </c>
      <c r="K802">
        <v>1.672383064458919</v>
      </c>
      <c r="M802">
        <v>1.0800797623889205</v>
      </c>
      <c r="N802">
        <v>1.6418176605599029</v>
      </c>
    </row>
    <row r="803" spans="9:14" x14ac:dyDescent="0.2">
      <c r="I803">
        <v>800</v>
      </c>
      <c r="J803">
        <v>1.404477986994709</v>
      </c>
      <c r="K803">
        <v>2.2996229644390391</v>
      </c>
      <c r="M803">
        <v>1.6001024276864251</v>
      </c>
      <c r="N803">
        <v>2.27423306758581</v>
      </c>
    </row>
    <row r="804" spans="9:14" x14ac:dyDescent="0.2">
      <c r="I804">
        <v>801</v>
      </c>
      <c r="J804">
        <v>0.57123667034876824</v>
      </c>
      <c r="K804">
        <v>1.862057824876705</v>
      </c>
      <c r="M804">
        <v>1.0211782678075469</v>
      </c>
      <c r="N804">
        <v>1.2396347771142571</v>
      </c>
    </row>
    <row r="805" spans="9:14" x14ac:dyDescent="0.2">
      <c r="I805">
        <v>802</v>
      </c>
      <c r="J805">
        <v>1.3553846006019159</v>
      </c>
      <c r="K805">
        <v>2.1459560603395773</v>
      </c>
      <c r="M805">
        <v>0.89419114749102169</v>
      </c>
      <c r="N805">
        <v>2.6892654833300975</v>
      </c>
    </row>
    <row r="806" spans="9:14" x14ac:dyDescent="0.2">
      <c r="I806">
        <v>803</v>
      </c>
      <c r="J806">
        <v>0.55450568610880069</v>
      </c>
      <c r="K806">
        <v>1.8236589466016535</v>
      </c>
      <c r="M806">
        <v>1.1267529057132823</v>
      </c>
      <c r="N806">
        <v>2.4352055253214266</v>
      </c>
    </row>
    <row r="807" spans="9:14" x14ac:dyDescent="0.2">
      <c r="I807">
        <v>804</v>
      </c>
      <c r="J807">
        <v>0.87012516617249158</v>
      </c>
      <c r="K807">
        <v>1.0212368741757158</v>
      </c>
      <c r="M807">
        <v>0.96411182515089799</v>
      </c>
      <c r="N807">
        <v>1.6585636209088468</v>
      </c>
    </row>
    <row r="808" spans="9:14" x14ac:dyDescent="0.2">
      <c r="I808">
        <v>805</v>
      </c>
      <c r="J808">
        <v>0.64710534059373548</v>
      </c>
      <c r="K808">
        <v>1.6046664245573512</v>
      </c>
      <c r="M808">
        <v>1.5015144320678966</v>
      </c>
      <c r="N808">
        <v>1.9460917376474549</v>
      </c>
    </row>
    <row r="809" spans="9:14" x14ac:dyDescent="0.2">
      <c r="I809">
        <v>806</v>
      </c>
      <c r="J809">
        <v>1.3351285080734372</v>
      </c>
      <c r="K809">
        <v>2.0524263385393442</v>
      </c>
      <c r="M809">
        <v>0.9442262435379376</v>
      </c>
      <c r="N809">
        <v>2.0664887230840447</v>
      </c>
    </row>
    <row r="810" spans="9:14" x14ac:dyDescent="0.2">
      <c r="I810">
        <v>807</v>
      </c>
      <c r="J810">
        <v>0.37878002873800121</v>
      </c>
      <c r="K810">
        <v>1.7591782689389892</v>
      </c>
      <c r="M810">
        <v>1.2501035084633361</v>
      </c>
      <c r="N810">
        <v>3.1827518384211642</v>
      </c>
    </row>
    <row r="811" spans="9:14" x14ac:dyDescent="0.2">
      <c r="I811">
        <v>808</v>
      </c>
      <c r="J811">
        <v>1.6610556937539187</v>
      </c>
      <c r="K811">
        <v>3.9924870886706882</v>
      </c>
      <c r="M811">
        <v>1.5315360825200977</v>
      </c>
      <c r="N811">
        <v>1.3968837805598748</v>
      </c>
    </row>
    <row r="812" spans="9:14" x14ac:dyDescent="0.2">
      <c r="I812">
        <v>809</v>
      </c>
      <c r="J812">
        <v>1.2366721407037624</v>
      </c>
      <c r="K812">
        <v>2.4248865929953656</v>
      </c>
      <c r="M812">
        <v>0.83603289964103378</v>
      </c>
      <c r="N812">
        <v>2.5818197983859523</v>
      </c>
    </row>
    <row r="813" spans="9:14" x14ac:dyDescent="0.2">
      <c r="I813">
        <v>810</v>
      </c>
      <c r="J813">
        <v>1.0127990430034792</v>
      </c>
      <c r="K813">
        <v>2.0577132757483496</v>
      </c>
      <c r="M813">
        <v>1.2989403681630642</v>
      </c>
      <c r="N813">
        <v>2.1207730340433715</v>
      </c>
    </row>
    <row r="814" spans="9:14" x14ac:dyDescent="0.2">
      <c r="I814">
        <v>811</v>
      </c>
      <c r="J814">
        <v>1.2413507647426283</v>
      </c>
      <c r="K814">
        <v>1.659188947681685</v>
      </c>
      <c r="M814">
        <v>1.2313676676785192</v>
      </c>
      <c r="N814">
        <v>2.4981960179688656</v>
      </c>
    </row>
    <row r="815" spans="9:14" x14ac:dyDescent="0.2">
      <c r="I815">
        <v>812</v>
      </c>
      <c r="J815">
        <v>1.0794872626026184</v>
      </c>
      <c r="K815">
        <v>2.0636545169217881</v>
      </c>
      <c r="M815">
        <v>1.3973719544216618</v>
      </c>
      <c r="N815">
        <v>2.3473335465456167</v>
      </c>
    </row>
    <row r="816" spans="9:14" x14ac:dyDescent="0.2">
      <c r="I816">
        <v>813</v>
      </c>
      <c r="J816">
        <v>0.66259150702932423</v>
      </c>
      <c r="K816">
        <v>1.4480410170593141</v>
      </c>
      <c r="M816">
        <v>1.3400098586328961</v>
      </c>
      <c r="N816">
        <v>1.7163875956488892</v>
      </c>
    </row>
    <row r="817" spans="9:14" x14ac:dyDescent="0.2">
      <c r="I817">
        <v>814</v>
      </c>
      <c r="J817">
        <v>1.205543065935015</v>
      </c>
      <c r="K817">
        <v>1.6801686750071905</v>
      </c>
      <c r="M817">
        <v>0.51601406749055534</v>
      </c>
      <c r="N817">
        <v>1.7594925183082013</v>
      </c>
    </row>
    <row r="818" spans="9:14" x14ac:dyDescent="0.2">
      <c r="I818">
        <v>815</v>
      </c>
      <c r="J818">
        <v>1.1785949919687853</v>
      </c>
      <c r="K818">
        <v>2.2859023220963555</v>
      </c>
      <c r="M818">
        <v>0.95853718024470225</v>
      </c>
      <c r="N818">
        <v>1.4706257937232348</v>
      </c>
    </row>
    <row r="819" spans="9:14" x14ac:dyDescent="0.2">
      <c r="I819">
        <v>816</v>
      </c>
      <c r="J819">
        <v>0.75752046112787952</v>
      </c>
      <c r="K819">
        <v>2.8089047432554626</v>
      </c>
      <c r="M819">
        <v>1.4962617054210621</v>
      </c>
      <c r="N819">
        <v>3.2213452586091584</v>
      </c>
    </row>
    <row r="820" spans="9:14" x14ac:dyDescent="0.2">
      <c r="I820">
        <v>817</v>
      </c>
      <c r="J820">
        <v>1.1642363666594129</v>
      </c>
      <c r="K820">
        <v>1.8939549514118839</v>
      </c>
      <c r="M820">
        <v>0.95688720393843563</v>
      </c>
      <c r="N820">
        <v>2.2137714218928917</v>
      </c>
    </row>
    <row r="821" spans="9:14" x14ac:dyDescent="0.2">
      <c r="I821">
        <v>818</v>
      </c>
      <c r="J821">
        <v>1.1529343846853644</v>
      </c>
      <c r="K821">
        <v>1.5800714043971336</v>
      </c>
      <c r="M821">
        <v>0.57929624367683541</v>
      </c>
      <c r="N821">
        <v>1.5775603095830864</v>
      </c>
    </row>
    <row r="822" spans="9:14" x14ac:dyDescent="0.2">
      <c r="I822">
        <v>819</v>
      </c>
      <c r="J822">
        <v>0.48979289651669855</v>
      </c>
      <c r="K822">
        <v>1.3791116362181881</v>
      </c>
      <c r="M822">
        <v>1.1701982621872626</v>
      </c>
      <c r="N822">
        <v>2.1189332701883608</v>
      </c>
    </row>
    <row r="823" spans="9:14" x14ac:dyDescent="0.2">
      <c r="I823">
        <v>820</v>
      </c>
      <c r="J823">
        <v>1.3127949447952634</v>
      </c>
      <c r="K823">
        <v>2.830862487217439</v>
      </c>
      <c r="M823">
        <v>1.1179498340355853</v>
      </c>
      <c r="N823">
        <v>0.95239787451745561</v>
      </c>
    </row>
    <row r="824" spans="9:14" x14ac:dyDescent="0.2">
      <c r="I824">
        <v>821</v>
      </c>
      <c r="J824">
        <v>0.86125259441762569</v>
      </c>
      <c r="K824">
        <v>2.7992077982394767</v>
      </c>
      <c r="M824">
        <v>0.70004564194841945</v>
      </c>
      <c r="N824">
        <v>1.3197885559606759</v>
      </c>
    </row>
    <row r="825" spans="9:14" x14ac:dyDescent="0.2">
      <c r="I825">
        <v>822</v>
      </c>
      <c r="J825">
        <v>0.96233564801371574</v>
      </c>
      <c r="K825">
        <v>3.6472112483450956</v>
      </c>
      <c r="M825">
        <v>1.2984535559670394</v>
      </c>
      <c r="N825">
        <v>2.0883228550462833</v>
      </c>
    </row>
    <row r="826" spans="9:14" x14ac:dyDescent="0.2">
      <c r="I826">
        <v>823</v>
      </c>
      <c r="J826">
        <v>1.2230507939005117</v>
      </c>
      <c r="K826">
        <v>1.7145751209147437</v>
      </c>
      <c r="M826">
        <v>0.63318333720205477</v>
      </c>
      <c r="N826">
        <v>2.0666587229748496</v>
      </c>
    </row>
    <row r="827" spans="9:14" x14ac:dyDescent="0.2">
      <c r="I827">
        <v>824</v>
      </c>
      <c r="J827">
        <v>0.8925494653624243</v>
      </c>
      <c r="K827">
        <v>1.9397755993612982</v>
      </c>
      <c r="M827">
        <v>0.94430284315675017</v>
      </c>
      <c r="N827">
        <v>2.3074370550936303</v>
      </c>
    </row>
    <row r="828" spans="9:14" x14ac:dyDescent="0.2">
      <c r="I828">
        <v>825</v>
      </c>
      <c r="J828">
        <v>0.72787488181504101</v>
      </c>
      <c r="K828">
        <v>2.1681855159052961</v>
      </c>
      <c r="M828">
        <v>0.82931724065135204</v>
      </c>
      <c r="N828">
        <v>2.2732583967750517</v>
      </c>
    </row>
    <row r="829" spans="9:14" x14ac:dyDescent="0.2">
      <c r="I829">
        <v>826</v>
      </c>
      <c r="J829">
        <v>1.1932328249315478</v>
      </c>
      <c r="K829">
        <v>3.8940497583871951</v>
      </c>
      <c r="M829">
        <v>1.0577835069644543</v>
      </c>
      <c r="N829">
        <v>2.6233124607211584</v>
      </c>
    </row>
    <row r="830" spans="9:14" x14ac:dyDescent="0.2">
      <c r="I830">
        <v>827</v>
      </c>
      <c r="J830">
        <v>0.79952538230181813</v>
      </c>
      <c r="K830">
        <v>3.3473727961359896</v>
      </c>
      <c r="M830">
        <v>1.2779083356692247</v>
      </c>
      <c r="N830">
        <v>2.6769986510304369</v>
      </c>
    </row>
    <row r="831" spans="9:14" x14ac:dyDescent="0.2">
      <c r="I831">
        <v>828</v>
      </c>
      <c r="J831">
        <v>1.0129294222178689</v>
      </c>
      <c r="K831">
        <v>1.5181879368986311</v>
      </c>
      <c r="M831">
        <v>1.5109568140772252</v>
      </c>
      <c r="N831">
        <v>1.1263556668837043</v>
      </c>
    </row>
    <row r="832" spans="9:14" x14ac:dyDescent="0.2">
      <c r="I832">
        <v>829</v>
      </c>
      <c r="J832">
        <v>1.042668403151533</v>
      </c>
      <c r="K832">
        <v>0.82984748158432486</v>
      </c>
      <c r="M832">
        <v>0.71218279153353325</v>
      </c>
      <c r="N832">
        <v>1.6637479102994561</v>
      </c>
    </row>
    <row r="833" spans="9:14" x14ac:dyDescent="0.2">
      <c r="I833">
        <v>830</v>
      </c>
      <c r="J833">
        <v>0.86889246605882264</v>
      </c>
      <c r="K833">
        <v>0.93098767746434985</v>
      </c>
      <c r="M833">
        <v>1.4950245696673548</v>
      </c>
      <c r="N833">
        <v>2.5596414822547273</v>
      </c>
    </row>
    <row r="834" spans="9:14" x14ac:dyDescent="0.2">
      <c r="I834">
        <v>831</v>
      </c>
      <c r="J834">
        <v>0.88028173205245819</v>
      </c>
      <c r="K834">
        <v>1.8599702165604692</v>
      </c>
      <c r="M834">
        <v>0.93591053236320876</v>
      </c>
      <c r="N834">
        <v>0.82770732826979043</v>
      </c>
    </row>
    <row r="835" spans="9:14" x14ac:dyDescent="0.2">
      <c r="I835">
        <v>832</v>
      </c>
      <c r="J835">
        <v>0.51787922706531075</v>
      </c>
      <c r="K835">
        <v>1.0620276450436836</v>
      </c>
      <c r="M835">
        <v>1.0653298547801504</v>
      </c>
      <c r="N835">
        <v>1.5704855476677813</v>
      </c>
    </row>
    <row r="836" spans="9:14" x14ac:dyDescent="0.2">
      <c r="I836">
        <v>833</v>
      </c>
      <c r="J836">
        <v>0.98964086435622201</v>
      </c>
      <c r="K836">
        <v>2.2428605709834124</v>
      </c>
      <c r="M836">
        <v>0.85623262698054603</v>
      </c>
      <c r="N836">
        <v>1.4094655630268336</v>
      </c>
    </row>
    <row r="837" spans="9:14" x14ac:dyDescent="0.2">
      <c r="I837">
        <v>834</v>
      </c>
      <c r="J837">
        <v>0.62910769979952941</v>
      </c>
      <c r="K837">
        <v>4.014934634075324</v>
      </c>
      <c r="M837">
        <v>1.0092216969365571</v>
      </c>
      <c r="N837">
        <v>2.0863746880253005</v>
      </c>
    </row>
    <row r="838" spans="9:14" x14ac:dyDescent="0.2">
      <c r="I838">
        <v>835</v>
      </c>
      <c r="J838">
        <v>1.1283661855269216</v>
      </c>
      <c r="K838">
        <v>2.5784383583972699</v>
      </c>
      <c r="M838">
        <v>1.3424762174127565</v>
      </c>
      <c r="N838">
        <v>1.2819368369018462</v>
      </c>
    </row>
    <row r="839" spans="9:14" x14ac:dyDescent="0.2">
      <c r="I839">
        <v>836</v>
      </c>
      <c r="J839">
        <v>0.54331086442491439</v>
      </c>
      <c r="K839">
        <v>2.0641579244280752</v>
      </c>
      <c r="M839">
        <v>1.087863496198048</v>
      </c>
      <c r="N839">
        <v>1.1404082672297207</v>
      </c>
    </row>
    <row r="840" spans="9:14" x14ac:dyDescent="0.2">
      <c r="I840">
        <v>837</v>
      </c>
      <c r="J840">
        <v>1.0717871795937064</v>
      </c>
      <c r="K840">
        <v>2.2499340390467064</v>
      </c>
      <c r="M840">
        <v>0.4580230437243028</v>
      </c>
      <c r="N840">
        <v>1.9516434895765293</v>
      </c>
    </row>
    <row r="841" spans="9:14" x14ac:dyDescent="0.2">
      <c r="I841">
        <v>838</v>
      </c>
      <c r="J841">
        <v>1.086958008949289</v>
      </c>
      <c r="K841">
        <v>2.8220656322962143</v>
      </c>
      <c r="M841">
        <v>1.4705449008854301</v>
      </c>
      <c r="N841">
        <v>1.8355450926282835</v>
      </c>
    </row>
    <row r="842" spans="9:14" x14ac:dyDescent="0.2">
      <c r="I842">
        <v>839</v>
      </c>
      <c r="J842">
        <v>1.1676510070909274</v>
      </c>
      <c r="K842">
        <v>2.3155551730336761</v>
      </c>
      <c r="M842">
        <v>0.66953370690929792</v>
      </c>
      <c r="N842">
        <v>2.3169966318536002</v>
      </c>
    </row>
    <row r="843" spans="9:14" x14ac:dyDescent="0.2">
      <c r="I843">
        <v>840</v>
      </c>
      <c r="J843">
        <v>1.3658786747679594</v>
      </c>
      <c r="K843">
        <v>2.4925877569347099</v>
      </c>
      <c r="M843">
        <v>1.6114612550241811</v>
      </c>
      <c r="N843">
        <v>1.5391239327190978</v>
      </c>
    </row>
    <row r="844" spans="9:14" x14ac:dyDescent="0.2">
      <c r="I844">
        <v>841</v>
      </c>
      <c r="J844">
        <v>1.4325955498161744</v>
      </c>
      <c r="K844">
        <v>2.9352549650665991</v>
      </c>
      <c r="M844">
        <v>0.95155191082943325</v>
      </c>
      <c r="N844">
        <v>1.1566998994932822</v>
      </c>
    </row>
    <row r="845" spans="9:14" x14ac:dyDescent="0.2">
      <c r="I845">
        <v>842</v>
      </c>
      <c r="J845">
        <v>1.1022988458568428</v>
      </c>
      <c r="K845">
        <v>1.5060078913884798</v>
      </c>
      <c r="M845">
        <v>0.92459541651582455</v>
      </c>
      <c r="N845">
        <v>2.5092665581675737</v>
      </c>
    </row>
    <row r="846" spans="9:14" x14ac:dyDescent="0.2">
      <c r="I846">
        <v>843</v>
      </c>
      <c r="J846">
        <v>1.3143615864235558</v>
      </c>
      <c r="K846">
        <v>1.648401158469605</v>
      </c>
      <c r="M846">
        <v>1.0942623560733626</v>
      </c>
      <c r="N846">
        <v>2.7288671669150699</v>
      </c>
    </row>
    <row r="847" spans="9:14" x14ac:dyDescent="0.2">
      <c r="I847">
        <v>844</v>
      </c>
      <c r="J847">
        <v>1.410373185141065</v>
      </c>
      <c r="K847">
        <v>1.281803618050859</v>
      </c>
      <c r="M847">
        <v>0.88085236504240105</v>
      </c>
      <c r="N847">
        <v>2.6428290308578761</v>
      </c>
    </row>
    <row r="848" spans="9:14" x14ac:dyDescent="0.2">
      <c r="I848">
        <v>845</v>
      </c>
      <c r="J848">
        <v>0.86054839180061049</v>
      </c>
      <c r="K848">
        <v>1.9544025627713641</v>
      </c>
      <c r="M848">
        <v>1.1098191592277196</v>
      </c>
      <c r="N848">
        <v>0.96949577744507831</v>
      </c>
    </row>
    <row r="849" spans="9:14" x14ac:dyDescent="0.2">
      <c r="I849">
        <v>846</v>
      </c>
      <c r="J849">
        <v>1.0826062511153589</v>
      </c>
      <c r="K849">
        <v>1.6216457394530377</v>
      </c>
      <c r="M849">
        <v>0.99590274010937274</v>
      </c>
      <c r="N849">
        <v>2.0493235830294201</v>
      </c>
    </row>
    <row r="850" spans="9:14" x14ac:dyDescent="0.2">
      <c r="I850">
        <v>847</v>
      </c>
      <c r="J850">
        <v>0.97764387873923053</v>
      </c>
      <c r="K850">
        <v>1.2810354994135045</v>
      </c>
      <c r="M850">
        <v>0.87774840502983431</v>
      </c>
      <c r="N850">
        <v>1.1802243055578683</v>
      </c>
    </row>
    <row r="851" spans="9:14" x14ac:dyDescent="0.2">
      <c r="I851">
        <v>848</v>
      </c>
      <c r="J851">
        <v>1.2038106396424333</v>
      </c>
      <c r="K851">
        <v>1.5278520975273941</v>
      </c>
      <c r="M851">
        <v>1.2267770617486808</v>
      </c>
      <c r="N851">
        <v>0.62283268737996744</v>
      </c>
    </row>
    <row r="852" spans="9:14" x14ac:dyDescent="0.2">
      <c r="I852">
        <v>849</v>
      </c>
      <c r="J852">
        <v>1.1466814998829109</v>
      </c>
      <c r="K852">
        <v>1.8783150950540435</v>
      </c>
      <c r="M852">
        <v>1.1807224988047245</v>
      </c>
      <c r="N852">
        <v>1.0220612559707671</v>
      </c>
    </row>
    <row r="853" spans="9:14" x14ac:dyDescent="0.2">
      <c r="I853">
        <v>850</v>
      </c>
      <c r="J853">
        <v>1.1476767937588686</v>
      </c>
      <c r="K853">
        <v>1.4445815921183269</v>
      </c>
      <c r="M853">
        <v>1.6483217120700526</v>
      </c>
      <c r="N853">
        <v>1.6122163305896722</v>
      </c>
    </row>
    <row r="854" spans="9:14" x14ac:dyDescent="0.2">
      <c r="I854">
        <v>851</v>
      </c>
      <c r="J854">
        <v>1.1403476367907099</v>
      </c>
      <c r="K854">
        <v>1.5196013093190146</v>
      </c>
      <c r="M854">
        <v>0.88599648312022872</v>
      </c>
      <c r="N854">
        <v>2.3013604914731887</v>
      </c>
    </row>
    <row r="855" spans="9:14" x14ac:dyDescent="0.2">
      <c r="I855">
        <v>852</v>
      </c>
      <c r="J855">
        <v>0.55230948572900984</v>
      </c>
      <c r="K855">
        <v>1.6580214162715907</v>
      </c>
      <c r="M855">
        <v>0.91879544443128047</v>
      </c>
      <c r="N855">
        <v>1.4561031505408444</v>
      </c>
    </row>
    <row r="856" spans="9:14" x14ac:dyDescent="0.2">
      <c r="I856">
        <v>853</v>
      </c>
      <c r="J856">
        <v>0.91573457769179922</v>
      </c>
      <c r="K856">
        <v>1.3733923147233094</v>
      </c>
      <c r="M856">
        <v>1.0531901990181951</v>
      </c>
      <c r="N856">
        <v>2.3318153543662858</v>
      </c>
    </row>
    <row r="857" spans="9:14" x14ac:dyDescent="0.2">
      <c r="I857">
        <v>854</v>
      </c>
      <c r="J857">
        <v>1.0221931331626495</v>
      </c>
      <c r="K857">
        <v>1.7534966720827272</v>
      </c>
      <c r="M857">
        <v>0.82621177384443334</v>
      </c>
      <c r="N857">
        <v>2.1320315809632451</v>
      </c>
    </row>
    <row r="858" spans="9:14" x14ac:dyDescent="0.2">
      <c r="I858">
        <v>855</v>
      </c>
      <c r="J858">
        <v>1.3367165226814097</v>
      </c>
      <c r="K858">
        <v>1.9991532436773214</v>
      </c>
      <c r="M858">
        <v>1.3485350399042149</v>
      </c>
      <c r="N858">
        <v>1.1756369010523557</v>
      </c>
    </row>
    <row r="859" spans="9:14" x14ac:dyDescent="0.2">
      <c r="I859">
        <v>856</v>
      </c>
      <c r="J859">
        <v>0.94841176141493511</v>
      </c>
      <c r="K859">
        <v>2.6062578844275293</v>
      </c>
      <c r="M859">
        <v>1.2161033364564091</v>
      </c>
      <c r="N859">
        <v>1.1048912001541438</v>
      </c>
    </row>
    <row r="860" spans="9:14" x14ac:dyDescent="0.2">
      <c r="I860">
        <v>857</v>
      </c>
      <c r="J860">
        <v>1.5069310279792352</v>
      </c>
      <c r="K860">
        <v>1.3189036714881399</v>
      </c>
      <c r="M860">
        <v>0.94777696095924324</v>
      </c>
      <c r="N860">
        <v>1.8492501753207984</v>
      </c>
    </row>
    <row r="861" spans="9:14" x14ac:dyDescent="0.2">
      <c r="I861">
        <v>858</v>
      </c>
      <c r="J861">
        <v>0.90520169875127865</v>
      </c>
      <c r="K861">
        <v>0.74967485952781499</v>
      </c>
      <c r="M861">
        <v>1.2472039374791903</v>
      </c>
      <c r="N861">
        <v>1.4019539198609701</v>
      </c>
    </row>
    <row r="862" spans="9:14" x14ac:dyDescent="0.2">
      <c r="I862">
        <v>859</v>
      </c>
      <c r="J862">
        <v>1.2451175287286138</v>
      </c>
      <c r="K862">
        <v>2.0732108718599593</v>
      </c>
      <c r="M862">
        <v>1.294494926605696</v>
      </c>
      <c r="N862">
        <v>0.91646984763036099</v>
      </c>
    </row>
    <row r="863" spans="9:14" x14ac:dyDescent="0.2">
      <c r="I863">
        <v>860</v>
      </c>
      <c r="J863">
        <v>1.1966203694534627</v>
      </c>
      <c r="K863">
        <v>3.2075312757362888</v>
      </c>
      <c r="M863">
        <v>0.81075263254673691</v>
      </c>
      <c r="N863">
        <v>1.886757707653574</v>
      </c>
    </row>
    <row r="864" spans="9:14" x14ac:dyDescent="0.2">
      <c r="I864">
        <v>861</v>
      </c>
      <c r="J864">
        <v>1.0679604295596505</v>
      </c>
      <c r="K864">
        <v>1.8236027975871665</v>
      </c>
      <c r="M864">
        <v>1.2736961277968999</v>
      </c>
      <c r="N864">
        <v>1.2435653560215907</v>
      </c>
    </row>
    <row r="865" spans="9:14" x14ac:dyDescent="0.2">
      <c r="I865">
        <v>862</v>
      </c>
      <c r="J865">
        <v>1.0977696337053975</v>
      </c>
      <c r="K865">
        <v>2.5171404197170437</v>
      </c>
      <c r="M865">
        <v>1.2796209757292991</v>
      </c>
      <c r="N865">
        <v>2.0793511397382232</v>
      </c>
    </row>
    <row r="866" spans="9:14" x14ac:dyDescent="0.2">
      <c r="I866">
        <v>863</v>
      </c>
      <c r="J866">
        <v>1.0034540491500348</v>
      </c>
      <c r="K866">
        <v>2.3898895401091704</v>
      </c>
      <c r="M866">
        <v>1.3025965035612066</v>
      </c>
      <c r="N866">
        <v>1.8108135298925643</v>
      </c>
    </row>
    <row r="867" spans="9:14" x14ac:dyDescent="0.2">
      <c r="I867">
        <v>864</v>
      </c>
      <c r="J867">
        <v>1.160096568610322</v>
      </c>
      <c r="K867">
        <v>1.8535322719847174</v>
      </c>
      <c r="M867">
        <v>0.94453443072349097</v>
      </c>
      <c r="N867">
        <v>3.2268569008320482</v>
      </c>
    </row>
    <row r="868" spans="9:14" x14ac:dyDescent="0.2">
      <c r="I868">
        <v>865</v>
      </c>
      <c r="J868">
        <v>1.1001601895411615</v>
      </c>
      <c r="K868">
        <v>2.0187200099729345</v>
      </c>
      <c r="M868">
        <v>1.1563139796098669</v>
      </c>
      <c r="N868">
        <v>1.1702856666448762</v>
      </c>
    </row>
    <row r="869" spans="9:14" x14ac:dyDescent="0.2">
      <c r="I869">
        <v>866</v>
      </c>
      <c r="J869">
        <v>1.7503152097209764</v>
      </c>
      <c r="K869">
        <v>1.3229254497581606</v>
      </c>
      <c r="M869">
        <v>0.94436697478491072</v>
      </c>
      <c r="N869">
        <v>3.3871560855101643</v>
      </c>
    </row>
    <row r="870" spans="9:14" x14ac:dyDescent="0.2">
      <c r="I870">
        <v>867</v>
      </c>
      <c r="J870">
        <v>1.1805118384716109</v>
      </c>
      <c r="K870">
        <v>1.4247337474630535</v>
      </c>
      <c r="M870">
        <v>1.416783295702708</v>
      </c>
      <c r="N870">
        <v>1.8530675596867978</v>
      </c>
    </row>
    <row r="871" spans="9:14" x14ac:dyDescent="0.2">
      <c r="I871">
        <v>868</v>
      </c>
      <c r="J871">
        <v>0.46716068928972054</v>
      </c>
      <c r="K871">
        <v>1.7775959915253492</v>
      </c>
      <c r="M871">
        <v>1.106462672459765</v>
      </c>
      <c r="N871">
        <v>2.1905336763474037</v>
      </c>
    </row>
    <row r="872" spans="9:14" x14ac:dyDescent="0.2">
      <c r="I872">
        <v>869</v>
      </c>
      <c r="J872">
        <v>1.085121120940777</v>
      </c>
      <c r="K872">
        <v>1.9161226534346723</v>
      </c>
      <c r="M872">
        <v>0.79170729253559124</v>
      </c>
      <c r="N872">
        <v>1.76407160449755</v>
      </c>
    </row>
    <row r="873" spans="9:14" x14ac:dyDescent="0.2">
      <c r="I873">
        <v>870</v>
      </c>
      <c r="J873">
        <v>0.74969116181716355</v>
      </c>
      <c r="K873">
        <v>1.9518403564432865</v>
      </c>
      <c r="M873">
        <v>1.3037897689620419</v>
      </c>
      <c r="N873">
        <v>2.3306421747873145</v>
      </c>
    </row>
    <row r="874" spans="9:14" x14ac:dyDescent="0.2">
      <c r="I874">
        <v>871</v>
      </c>
      <c r="J874">
        <v>1.0340899127788123</v>
      </c>
      <c r="K874">
        <v>1.5559893385680383</v>
      </c>
      <c r="M874">
        <v>0.93674987553354483</v>
      </c>
      <c r="N874">
        <v>2.5681212964085964</v>
      </c>
    </row>
    <row r="875" spans="9:14" x14ac:dyDescent="0.2">
      <c r="I875">
        <v>872</v>
      </c>
      <c r="J875">
        <v>1.2417779919653587</v>
      </c>
      <c r="K875">
        <v>1.8507078114363351</v>
      </c>
      <c r="M875">
        <v>1.0243104258992761</v>
      </c>
      <c r="N875">
        <v>1.8907858729539608</v>
      </c>
    </row>
    <row r="876" spans="9:14" x14ac:dyDescent="0.2">
      <c r="I876">
        <v>873</v>
      </c>
      <c r="J876">
        <v>0.76014995456070411</v>
      </c>
      <c r="K876">
        <v>1.0078905165130616</v>
      </c>
      <c r="M876">
        <v>0.95252910864316842</v>
      </c>
      <c r="N876">
        <v>1.4527087502045111</v>
      </c>
    </row>
    <row r="877" spans="9:14" x14ac:dyDescent="0.2">
      <c r="I877">
        <v>874</v>
      </c>
      <c r="J877">
        <v>0.5782078739488099</v>
      </c>
      <c r="K877">
        <v>2.1866272369824968</v>
      </c>
      <c r="M877">
        <v>0.95381515130049332</v>
      </c>
      <c r="N877">
        <v>1.2934207578275494</v>
      </c>
    </row>
    <row r="878" spans="9:14" x14ac:dyDescent="0.2">
      <c r="I878">
        <v>875</v>
      </c>
      <c r="J878">
        <v>1.0988790826931529</v>
      </c>
      <c r="K878">
        <v>3.8849373519456676</v>
      </c>
      <c r="M878">
        <v>1.2313218216749697</v>
      </c>
      <c r="N878">
        <v>3.1159552402841806</v>
      </c>
    </row>
    <row r="879" spans="9:14" x14ac:dyDescent="0.2">
      <c r="I879">
        <v>876</v>
      </c>
      <c r="J879">
        <v>0.5144475790532238</v>
      </c>
      <c r="K879">
        <v>1.61376553809561</v>
      </c>
      <c r="M879">
        <v>1.1148779942192255</v>
      </c>
      <c r="N879">
        <v>2.7740882400074263</v>
      </c>
    </row>
    <row r="880" spans="9:14" x14ac:dyDescent="0.2">
      <c r="I880">
        <v>877</v>
      </c>
      <c r="J880">
        <v>1.1573533371091842</v>
      </c>
      <c r="K880">
        <v>1.8428795273346805</v>
      </c>
      <c r="M880">
        <v>1.3534944387741767</v>
      </c>
      <c r="N880">
        <v>1.5217352614435096</v>
      </c>
    </row>
    <row r="881" spans="9:14" x14ac:dyDescent="0.2">
      <c r="I881">
        <v>878</v>
      </c>
      <c r="J881">
        <v>0.99964323273112254</v>
      </c>
      <c r="K881">
        <v>1.2621263812954067</v>
      </c>
      <c r="M881">
        <v>1.5008645236702842</v>
      </c>
      <c r="N881">
        <v>1.2210584361640238</v>
      </c>
    </row>
    <row r="882" spans="9:14" x14ac:dyDescent="0.2">
      <c r="I882">
        <v>879</v>
      </c>
      <c r="J882">
        <v>0.7532984432989801</v>
      </c>
      <c r="K882">
        <v>3.1003993059752353</v>
      </c>
      <c r="M882">
        <v>1.0087494278782898</v>
      </c>
      <c r="N882">
        <v>1.6722384482494492</v>
      </c>
    </row>
    <row r="883" spans="9:14" x14ac:dyDescent="0.2">
      <c r="I883">
        <v>880</v>
      </c>
      <c r="J883">
        <v>0.52305795563263735</v>
      </c>
      <c r="K883">
        <v>1.7440062750056846</v>
      </c>
      <c r="M883">
        <v>1.1545692524339191</v>
      </c>
      <c r="N883">
        <v>1.7342201222468394</v>
      </c>
    </row>
    <row r="884" spans="9:14" x14ac:dyDescent="0.2">
      <c r="I884">
        <v>881</v>
      </c>
      <c r="J884">
        <v>1.2209332864476283</v>
      </c>
      <c r="K884">
        <v>1.1215308809271429</v>
      </c>
      <c r="M884">
        <v>1.5034617712618992</v>
      </c>
      <c r="N884">
        <v>2.6306175396726341</v>
      </c>
    </row>
    <row r="885" spans="9:14" x14ac:dyDescent="0.2">
      <c r="I885">
        <v>882</v>
      </c>
      <c r="J885">
        <v>0.5921425329253841</v>
      </c>
      <c r="K885">
        <v>1.5892098474893341</v>
      </c>
      <c r="M885">
        <v>0.94078709571140029</v>
      </c>
      <c r="N885">
        <v>3.0886081895371587</v>
      </c>
    </row>
    <row r="886" spans="9:14" x14ac:dyDescent="0.2">
      <c r="I886">
        <v>883</v>
      </c>
      <c r="J886">
        <v>0.94601852256650343</v>
      </c>
      <c r="K886">
        <v>2.3681991766442638</v>
      </c>
      <c r="M886">
        <v>0.92240196817736331</v>
      </c>
      <c r="N886">
        <v>1.8734922940024317</v>
      </c>
    </row>
    <row r="887" spans="9:14" x14ac:dyDescent="0.2">
      <c r="I887">
        <v>884</v>
      </c>
      <c r="J887">
        <v>0.55674439696590938</v>
      </c>
      <c r="K887">
        <v>2.8958654225330509</v>
      </c>
      <c r="M887">
        <v>0.84532300072054323</v>
      </c>
      <c r="N887">
        <v>1.1754166567096394</v>
      </c>
    </row>
    <row r="888" spans="9:14" x14ac:dyDescent="0.2">
      <c r="I888">
        <v>885</v>
      </c>
      <c r="J888">
        <v>0.60050808343395667</v>
      </c>
      <c r="K888">
        <v>2.4493423803068777</v>
      </c>
      <c r="M888">
        <v>1.2089177778829416</v>
      </c>
      <c r="N888">
        <v>1.3288510802203211</v>
      </c>
    </row>
    <row r="889" spans="9:14" x14ac:dyDescent="0.2">
      <c r="I889">
        <v>886</v>
      </c>
      <c r="J889">
        <v>1.14919938625533</v>
      </c>
      <c r="K889">
        <v>1.3295049296960266</v>
      </c>
      <c r="M889">
        <v>1.0596680964515002</v>
      </c>
      <c r="N889">
        <v>1.4370077305000202</v>
      </c>
    </row>
    <row r="890" spans="9:14" x14ac:dyDescent="0.2">
      <c r="I890">
        <v>887</v>
      </c>
      <c r="J890">
        <v>0.75235197037232548</v>
      </c>
      <c r="K890">
        <v>2.5848725771194503</v>
      </c>
      <c r="M890">
        <v>0.80852547614757753</v>
      </c>
      <c r="N890">
        <v>3.0427242606884413</v>
      </c>
    </row>
    <row r="891" spans="9:14" x14ac:dyDescent="0.2">
      <c r="I891">
        <v>888</v>
      </c>
      <c r="J891">
        <v>0.64230530641777839</v>
      </c>
      <c r="K891">
        <v>1.3110094187503549</v>
      </c>
      <c r="M891">
        <v>1.5992071481160632</v>
      </c>
      <c r="N891">
        <v>2.0944602807117496</v>
      </c>
    </row>
    <row r="892" spans="9:14" x14ac:dyDescent="0.2">
      <c r="I892">
        <v>889</v>
      </c>
      <c r="J892">
        <v>0.94002934853317766</v>
      </c>
      <c r="K892">
        <v>2.4714827656018681</v>
      </c>
      <c r="M892">
        <v>0.49314030559793104</v>
      </c>
      <c r="N892">
        <v>3.7775539627601922</v>
      </c>
    </row>
    <row r="893" spans="9:14" x14ac:dyDescent="0.2">
      <c r="I893">
        <v>890</v>
      </c>
      <c r="J893">
        <v>0.97658091533691249</v>
      </c>
      <c r="K893">
        <v>1.8841854473112361</v>
      </c>
      <c r="M893">
        <v>0.92882944122226352</v>
      </c>
      <c r="N893">
        <v>1.8757074883225322</v>
      </c>
    </row>
    <row r="894" spans="9:14" x14ac:dyDescent="0.2">
      <c r="I894">
        <v>891</v>
      </c>
      <c r="J894">
        <v>0.59818846220669375</v>
      </c>
      <c r="K894">
        <v>1.4932178265047784</v>
      </c>
      <c r="M894">
        <v>1.8789597533268563</v>
      </c>
      <c r="N894">
        <v>1.9264795680658369</v>
      </c>
    </row>
    <row r="895" spans="9:14" x14ac:dyDescent="0.2">
      <c r="I895">
        <v>892</v>
      </c>
      <c r="J895">
        <v>0.86677475048314023</v>
      </c>
      <c r="K895">
        <v>2.3834174904811385</v>
      </c>
      <c r="M895">
        <v>0.71014188323682725</v>
      </c>
      <c r="N895">
        <v>1.123388061880048</v>
      </c>
    </row>
    <row r="896" spans="9:14" x14ac:dyDescent="0.2">
      <c r="I896">
        <v>893</v>
      </c>
      <c r="J896">
        <v>0.68145773244081154</v>
      </c>
      <c r="K896">
        <v>2.1836257776691879</v>
      </c>
      <c r="M896">
        <v>1.117497241144203</v>
      </c>
      <c r="N896">
        <v>2.2814462749210849</v>
      </c>
    </row>
    <row r="897" spans="9:14" x14ac:dyDescent="0.2">
      <c r="I897">
        <v>894</v>
      </c>
      <c r="J897">
        <v>1.356392713868559</v>
      </c>
      <c r="K897">
        <v>1.495659661438753</v>
      </c>
      <c r="M897">
        <v>1.500248487683314</v>
      </c>
      <c r="N897">
        <v>1.2537685322666063</v>
      </c>
    </row>
    <row r="898" spans="9:14" x14ac:dyDescent="0.2">
      <c r="I898">
        <v>895</v>
      </c>
      <c r="J898">
        <v>0.86982862758036972</v>
      </c>
      <c r="K898">
        <v>1.3439360076185918</v>
      </c>
      <c r="M898">
        <v>1.1455800024127842</v>
      </c>
      <c r="N898">
        <v>2.4290252734978837</v>
      </c>
    </row>
    <row r="899" spans="9:14" x14ac:dyDescent="0.2">
      <c r="I899">
        <v>896</v>
      </c>
      <c r="J899">
        <v>0.9954905919947894</v>
      </c>
      <c r="K899">
        <v>3.1517997449592898</v>
      </c>
      <c r="M899">
        <v>1.1848618115255831</v>
      </c>
      <c r="N899">
        <v>1.5570862463195263</v>
      </c>
    </row>
    <row r="900" spans="9:14" x14ac:dyDescent="0.2">
      <c r="I900">
        <v>897</v>
      </c>
      <c r="J900">
        <v>1.2609513196121895</v>
      </c>
      <c r="K900">
        <v>2.020024937131371</v>
      </c>
      <c r="M900">
        <v>1.3364390220997984</v>
      </c>
      <c r="N900">
        <v>2.0800007696498746</v>
      </c>
    </row>
    <row r="901" spans="9:14" x14ac:dyDescent="0.2">
      <c r="I901">
        <v>898</v>
      </c>
      <c r="J901">
        <v>1.298459836721729</v>
      </c>
      <c r="K901">
        <v>1.5473444389271704</v>
      </c>
      <c r="M901">
        <v>1.424122837804441</v>
      </c>
      <c r="N901">
        <v>2.9506478405882723</v>
      </c>
    </row>
    <row r="902" spans="9:14" x14ac:dyDescent="0.2">
      <c r="I902">
        <v>899</v>
      </c>
      <c r="J902">
        <v>0.82460585890118876</v>
      </c>
      <c r="K902">
        <v>2.1548937210388854</v>
      </c>
      <c r="M902">
        <v>1.4799359884878023</v>
      </c>
      <c r="N902">
        <v>1.8841774428170508</v>
      </c>
    </row>
    <row r="903" spans="9:14" x14ac:dyDescent="0.2">
      <c r="I903">
        <v>900</v>
      </c>
      <c r="J903">
        <v>2.0168922774925013</v>
      </c>
      <c r="K903">
        <v>2.5528392296592304</v>
      </c>
      <c r="M903">
        <v>0.55217870249054468</v>
      </c>
      <c r="N903">
        <v>2.8206486005649598</v>
      </c>
    </row>
    <row r="904" spans="9:14" x14ac:dyDescent="0.2">
      <c r="I904">
        <v>901</v>
      </c>
      <c r="J904">
        <v>0.97938032999413616</v>
      </c>
      <c r="K904">
        <v>1.1617120029062811</v>
      </c>
      <c r="M904">
        <v>0.95698064627458435</v>
      </c>
      <c r="N904">
        <v>1.0262785082195238</v>
      </c>
    </row>
    <row r="905" spans="9:14" x14ac:dyDescent="0.2">
      <c r="I905">
        <v>902</v>
      </c>
      <c r="J905">
        <v>1.4021730839023845</v>
      </c>
      <c r="K905">
        <v>0.81951825753060381</v>
      </c>
      <c r="M905">
        <v>1.4509764442410642</v>
      </c>
      <c r="N905">
        <v>1.1526498063761814</v>
      </c>
    </row>
    <row r="906" spans="9:14" x14ac:dyDescent="0.2">
      <c r="I906">
        <v>903</v>
      </c>
      <c r="J906">
        <v>0.89575917328122723</v>
      </c>
      <c r="K906">
        <v>1.4636011294029136</v>
      </c>
      <c r="M906">
        <v>1.6140646470671953</v>
      </c>
      <c r="N906">
        <v>1.098803292490889</v>
      </c>
    </row>
    <row r="907" spans="9:14" x14ac:dyDescent="0.2">
      <c r="I907">
        <v>904</v>
      </c>
      <c r="J907">
        <v>0.96589524065851751</v>
      </c>
      <c r="K907">
        <v>1.4890044623398924</v>
      </c>
      <c r="M907">
        <v>1.2982910048623506</v>
      </c>
      <c r="N907">
        <v>1.8093802448171306</v>
      </c>
    </row>
    <row r="908" spans="9:14" x14ac:dyDescent="0.2">
      <c r="I908">
        <v>905</v>
      </c>
      <c r="J908">
        <v>0.72407106179373004</v>
      </c>
      <c r="K908">
        <v>2.3070903159645622</v>
      </c>
      <c r="M908">
        <v>0.71551142643723598</v>
      </c>
      <c r="N908">
        <v>3.7445821220189268</v>
      </c>
    </row>
    <row r="909" spans="9:14" x14ac:dyDescent="0.2">
      <c r="I909">
        <v>906</v>
      </c>
      <c r="J909">
        <v>1.3077801474697626</v>
      </c>
      <c r="K909">
        <v>2.0085973372797254</v>
      </c>
      <c r="M909">
        <v>5.6927986121642536E-2</v>
      </c>
      <c r="N909">
        <v>4.1346125147788877</v>
      </c>
    </row>
    <row r="910" spans="9:14" x14ac:dyDescent="0.2">
      <c r="I910">
        <v>907</v>
      </c>
      <c r="J910">
        <v>0.75382084300946095</v>
      </c>
      <c r="K910">
        <v>2.3130866299599155</v>
      </c>
      <c r="M910">
        <v>1.1080321939838178</v>
      </c>
      <c r="N910">
        <v>2.1967660923805941</v>
      </c>
    </row>
    <row r="911" spans="9:14" x14ac:dyDescent="0.2">
      <c r="I911">
        <v>908</v>
      </c>
      <c r="J911">
        <v>1.3093348525868092</v>
      </c>
      <c r="K911">
        <v>1.8946471423882072</v>
      </c>
      <c r="M911">
        <v>0.97258826927352526</v>
      </c>
      <c r="N911">
        <v>1.8629745692653008</v>
      </c>
    </row>
    <row r="912" spans="9:14" x14ac:dyDescent="0.2">
      <c r="I912">
        <v>909</v>
      </c>
      <c r="J912">
        <v>0.26095062410405329</v>
      </c>
      <c r="K912">
        <v>1.7666225685392012</v>
      </c>
      <c r="M912">
        <v>1.1287423487930206</v>
      </c>
      <c r="N912">
        <v>0.56454031106630964</v>
      </c>
    </row>
    <row r="913" spans="9:14" x14ac:dyDescent="0.2">
      <c r="I913">
        <v>910</v>
      </c>
      <c r="J913">
        <v>0.89485970598313469</v>
      </c>
      <c r="K913">
        <v>1.961858951241447</v>
      </c>
      <c r="M913">
        <v>1.2038977801945046</v>
      </c>
      <c r="N913">
        <v>2.5992777843666111</v>
      </c>
    </row>
    <row r="914" spans="9:14" x14ac:dyDescent="0.2">
      <c r="I914">
        <v>911</v>
      </c>
      <c r="J914">
        <v>1.0431879946295601</v>
      </c>
      <c r="K914">
        <v>0.85282640488600336</v>
      </c>
      <c r="M914">
        <v>1.1166660817254017</v>
      </c>
      <c r="N914">
        <v>1.1515821653907599</v>
      </c>
    </row>
    <row r="915" spans="9:14" x14ac:dyDescent="0.2">
      <c r="I915">
        <v>912</v>
      </c>
      <c r="J915">
        <v>0.93622506687910056</v>
      </c>
      <c r="K915">
        <v>0.59618077198437402</v>
      </c>
      <c r="M915">
        <v>1.3240824228861228</v>
      </c>
      <c r="N915">
        <v>1.8085082394649297</v>
      </c>
    </row>
    <row r="916" spans="9:14" x14ac:dyDescent="0.2">
      <c r="I916">
        <v>913</v>
      </c>
      <c r="J916">
        <v>0.7858867705250463</v>
      </c>
      <c r="K916">
        <v>3.1058745825637368</v>
      </c>
      <c r="M916">
        <v>0.58905282414218796</v>
      </c>
      <c r="N916">
        <v>3.1742612824293639</v>
      </c>
    </row>
    <row r="917" spans="9:14" x14ac:dyDescent="0.2">
      <c r="I917">
        <v>914</v>
      </c>
      <c r="J917">
        <v>1.6271887979307404</v>
      </c>
      <c r="K917">
        <v>1.6741249400406655</v>
      </c>
      <c r="M917">
        <v>0.75667106665285311</v>
      </c>
      <c r="N917">
        <v>2.2447525323968249</v>
      </c>
    </row>
    <row r="918" spans="9:14" x14ac:dyDescent="0.2">
      <c r="I918">
        <v>915</v>
      </c>
      <c r="J918">
        <v>1.0010114150492675</v>
      </c>
      <c r="K918">
        <v>2.0038896813412777</v>
      </c>
      <c r="M918">
        <v>1.1629327684083364</v>
      </c>
      <c r="N918">
        <v>2.8003069883418017</v>
      </c>
    </row>
    <row r="919" spans="9:14" x14ac:dyDescent="0.2">
      <c r="I919">
        <v>916</v>
      </c>
      <c r="J919">
        <v>0.82265334705477444</v>
      </c>
      <c r="K919">
        <v>1.7541194238164466</v>
      </c>
      <c r="M919">
        <v>1.4314576893413957</v>
      </c>
      <c r="N919">
        <v>1.0540955287229024</v>
      </c>
    </row>
    <row r="920" spans="9:14" x14ac:dyDescent="0.2">
      <c r="I920">
        <v>917</v>
      </c>
      <c r="J920">
        <v>0.53602675919743015</v>
      </c>
      <c r="K920">
        <v>1.1898157300468579</v>
      </c>
      <c r="M920">
        <v>0.91299829104585462</v>
      </c>
      <c r="N920">
        <v>1.6276754760940464</v>
      </c>
    </row>
    <row r="921" spans="9:14" x14ac:dyDescent="0.2">
      <c r="I921">
        <v>918</v>
      </c>
      <c r="J921">
        <v>1.0502051903859215</v>
      </c>
      <c r="K921">
        <v>1.1098764358927717</v>
      </c>
      <c r="M921">
        <v>0.69156440545219855</v>
      </c>
      <c r="N921">
        <v>0.90860849193508342</v>
      </c>
    </row>
    <row r="922" spans="9:14" x14ac:dyDescent="0.2">
      <c r="I922">
        <v>919</v>
      </c>
      <c r="J922">
        <v>1.4748733971026551</v>
      </c>
      <c r="K922">
        <v>1.3064640568910668</v>
      </c>
      <c r="M922">
        <v>0.90412910849338901</v>
      </c>
      <c r="N922">
        <v>1.8182277172641585</v>
      </c>
    </row>
    <row r="923" spans="9:14" x14ac:dyDescent="0.2">
      <c r="I923">
        <v>920</v>
      </c>
      <c r="J923">
        <v>1.0026152459785218</v>
      </c>
      <c r="K923">
        <v>2.200359633179835</v>
      </c>
      <c r="M923">
        <v>1.4103771980785562</v>
      </c>
      <c r="N923">
        <v>1.5766372820603691</v>
      </c>
    </row>
    <row r="924" spans="9:14" x14ac:dyDescent="0.2">
      <c r="I924">
        <v>921</v>
      </c>
      <c r="J924">
        <v>1.0939293688651526</v>
      </c>
      <c r="K924">
        <v>1.3462532838096397</v>
      </c>
      <c r="M924">
        <v>1.6892881136949665</v>
      </c>
      <c r="N924">
        <v>2.2224516332172355</v>
      </c>
    </row>
    <row r="925" spans="9:14" x14ac:dyDescent="0.2">
      <c r="I925">
        <v>922</v>
      </c>
      <c r="J925">
        <v>1.1642329091618695</v>
      </c>
      <c r="K925">
        <v>2.805152750073006</v>
      </c>
      <c r="M925">
        <v>0.69131624336329889</v>
      </c>
      <c r="N925">
        <v>2.1985513891621098</v>
      </c>
    </row>
    <row r="926" spans="9:14" x14ac:dyDescent="0.2">
      <c r="I926">
        <v>923</v>
      </c>
      <c r="J926">
        <v>0.61965058044109489</v>
      </c>
      <c r="K926">
        <v>1.1380021394788749</v>
      </c>
      <c r="M926">
        <v>0.38655049398332186</v>
      </c>
      <c r="N926">
        <v>2.2383096993297196</v>
      </c>
    </row>
    <row r="927" spans="9:14" x14ac:dyDescent="0.2">
      <c r="I927">
        <v>924</v>
      </c>
      <c r="J927">
        <v>0.85855738502352419</v>
      </c>
      <c r="K927">
        <v>1.6862095231601064</v>
      </c>
      <c r="M927">
        <v>1.1755288032079971</v>
      </c>
      <c r="N927">
        <v>1.817566522585778</v>
      </c>
    </row>
    <row r="928" spans="9:14" x14ac:dyDescent="0.2">
      <c r="I928">
        <v>925</v>
      </c>
      <c r="J928">
        <v>1.4830781910851076</v>
      </c>
      <c r="K928">
        <v>1.468226035836675</v>
      </c>
      <c r="M928">
        <v>0.7794754330571827</v>
      </c>
      <c r="N928">
        <v>1.6110727966815026</v>
      </c>
    </row>
    <row r="929" spans="9:14" x14ac:dyDescent="0.2">
      <c r="I929">
        <v>926</v>
      </c>
      <c r="J929">
        <v>0.61542144894784767</v>
      </c>
      <c r="K929">
        <v>2.6885865520091712</v>
      </c>
      <c r="M929">
        <v>0.70249809770737048</v>
      </c>
      <c r="N929">
        <v>1.476033931501713</v>
      </c>
    </row>
    <row r="930" spans="9:14" x14ac:dyDescent="0.2">
      <c r="I930">
        <v>927</v>
      </c>
      <c r="J930">
        <v>1.0837826930357433</v>
      </c>
      <c r="K930">
        <v>2.6773779312118027</v>
      </c>
      <c r="M930">
        <v>1.3592441359980318</v>
      </c>
      <c r="N930">
        <v>3.2219161783584065</v>
      </c>
    </row>
    <row r="931" spans="9:14" x14ac:dyDescent="0.2">
      <c r="I931">
        <v>928</v>
      </c>
      <c r="J931">
        <v>0.69594895701470028</v>
      </c>
      <c r="K931">
        <v>1.746451635913232</v>
      </c>
      <c r="M931">
        <v>1.2004587626743228</v>
      </c>
      <c r="N931">
        <v>0.79199536843295781</v>
      </c>
    </row>
    <row r="932" spans="9:14" x14ac:dyDescent="0.2">
      <c r="I932">
        <v>929</v>
      </c>
      <c r="J932">
        <v>0.72529286590334241</v>
      </c>
      <c r="K932">
        <v>1.4696601271621568</v>
      </c>
      <c r="M932">
        <v>1.134180925292323</v>
      </c>
      <c r="N932">
        <v>2.2388130407401143</v>
      </c>
    </row>
    <row r="933" spans="9:14" x14ac:dyDescent="0.2">
      <c r="I933">
        <v>930</v>
      </c>
      <c r="J933">
        <v>1.3846899886747805</v>
      </c>
      <c r="K933">
        <v>2.9182161455026612</v>
      </c>
      <c r="M933">
        <v>0.85173513157631275</v>
      </c>
      <c r="N933">
        <v>0.99881084619557037</v>
      </c>
    </row>
    <row r="934" spans="9:14" x14ac:dyDescent="0.2">
      <c r="I934">
        <v>931</v>
      </c>
      <c r="J934">
        <v>1.1432501078424664</v>
      </c>
      <c r="K934">
        <v>1.5767806207554367</v>
      </c>
      <c r="M934">
        <v>0.40863234462657505</v>
      </c>
      <c r="N934">
        <v>2.1493109314729213</v>
      </c>
    </row>
    <row r="935" spans="9:14" x14ac:dyDescent="0.2">
      <c r="I935">
        <v>932</v>
      </c>
      <c r="J935">
        <v>1.5863604427026521</v>
      </c>
      <c r="K935">
        <v>1.6453924486886835</v>
      </c>
      <c r="M935">
        <v>0.8075603144828829</v>
      </c>
      <c r="N935">
        <v>1.1979343579142778</v>
      </c>
    </row>
    <row r="936" spans="9:14" x14ac:dyDescent="0.2">
      <c r="I936">
        <v>933</v>
      </c>
      <c r="J936">
        <v>0.75653729437181205</v>
      </c>
      <c r="K936">
        <v>2.5226666383960858</v>
      </c>
      <c r="M936">
        <v>0.70936972676459198</v>
      </c>
      <c r="N936">
        <v>1.4253300706695013</v>
      </c>
    </row>
    <row r="937" spans="9:14" x14ac:dyDescent="0.2">
      <c r="I937">
        <v>934</v>
      </c>
      <c r="J937">
        <v>1.0208693272944172</v>
      </c>
      <c r="K937">
        <v>1.3861567093436205</v>
      </c>
      <c r="M937">
        <v>1.1094461251116512</v>
      </c>
      <c r="N937">
        <v>1.8081814399063911</v>
      </c>
    </row>
    <row r="938" spans="9:14" x14ac:dyDescent="0.2">
      <c r="I938">
        <v>935</v>
      </c>
      <c r="J938">
        <v>1.5740121823401529</v>
      </c>
      <c r="K938">
        <v>1.3803712735786011</v>
      </c>
      <c r="M938">
        <v>1.2766602189399261</v>
      </c>
      <c r="N938">
        <v>1.8891516525759857</v>
      </c>
    </row>
    <row r="939" spans="9:14" x14ac:dyDescent="0.2">
      <c r="I939">
        <v>936</v>
      </c>
      <c r="J939">
        <v>0.59551175578240323</v>
      </c>
      <c r="K939">
        <v>1.3279894137211612</v>
      </c>
      <c r="M939">
        <v>1.5102900555850796</v>
      </c>
      <c r="N939">
        <v>1.26574677669569</v>
      </c>
    </row>
    <row r="940" spans="9:14" x14ac:dyDescent="0.2">
      <c r="I940">
        <v>937</v>
      </c>
      <c r="J940">
        <v>0.79893173467901124</v>
      </c>
      <c r="K940">
        <v>3.3781719688170209</v>
      </c>
      <c r="M940">
        <v>1.1153675722078864</v>
      </c>
      <c r="N940">
        <v>2.4579869477783838</v>
      </c>
    </row>
    <row r="941" spans="9:14" x14ac:dyDescent="0.2">
      <c r="I941">
        <v>938</v>
      </c>
      <c r="J941">
        <v>0.46541095738733818</v>
      </c>
      <c r="K941">
        <v>1.4687889697089964</v>
      </c>
      <c r="M941">
        <v>1.4964240724150355</v>
      </c>
      <c r="N941">
        <v>2.7585432219197146</v>
      </c>
    </row>
    <row r="942" spans="9:14" x14ac:dyDescent="0.2">
      <c r="I942">
        <v>939</v>
      </c>
      <c r="J942">
        <v>0.9255431878107554</v>
      </c>
      <c r="K942">
        <v>1.6052918169370032</v>
      </c>
      <c r="M942">
        <v>0.80928230626099751</v>
      </c>
      <c r="N942">
        <v>2.9506187007828615</v>
      </c>
    </row>
    <row r="943" spans="9:14" x14ac:dyDescent="0.2">
      <c r="I943">
        <v>940</v>
      </c>
      <c r="J943">
        <v>1.3899972690740936</v>
      </c>
      <c r="K943">
        <v>1.9990862722651357</v>
      </c>
      <c r="M943">
        <v>0.7930290571861468</v>
      </c>
      <c r="N943">
        <v>2.2250149292462718</v>
      </c>
    </row>
    <row r="944" spans="9:14" x14ac:dyDescent="0.2">
      <c r="I944">
        <v>941</v>
      </c>
      <c r="J944">
        <v>0.57959287306248586</v>
      </c>
      <c r="K944">
        <v>2.1581252610209352</v>
      </c>
      <c r="M944">
        <v>1.2550960443449199</v>
      </c>
      <c r="N944">
        <v>2.456648831680122</v>
      </c>
    </row>
    <row r="945" spans="9:14" x14ac:dyDescent="0.2">
      <c r="I945">
        <v>942</v>
      </c>
      <c r="J945">
        <v>0.99505068557487542</v>
      </c>
      <c r="K945">
        <v>2.3742990240884447</v>
      </c>
      <c r="M945">
        <v>1.2504710555563288</v>
      </c>
      <c r="N945">
        <v>1.8800883643257236</v>
      </c>
    </row>
    <row r="946" spans="9:14" x14ac:dyDescent="0.2">
      <c r="I946">
        <v>943</v>
      </c>
      <c r="J946">
        <v>1.0909510063520762</v>
      </c>
      <c r="K946">
        <v>1.5562735301611492</v>
      </c>
      <c r="M946">
        <v>1.1583062945786533</v>
      </c>
      <c r="N946">
        <v>2.9435282233355982</v>
      </c>
    </row>
    <row r="947" spans="9:14" x14ac:dyDescent="0.2">
      <c r="I947">
        <v>944</v>
      </c>
      <c r="J947">
        <v>1.1495376346625772</v>
      </c>
      <c r="K947">
        <v>1.8550891538536445</v>
      </c>
      <c r="M947">
        <v>0.82429402956643805</v>
      </c>
      <c r="N947">
        <v>2.6489752754379419</v>
      </c>
    </row>
    <row r="948" spans="9:14" x14ac:dyDescent="0.2">
      <c r="I948">
        <v>945</v>
      </c>
      <c r="J948">
        <v>1.2521873903250813</v>
      </c>
      <c r="K948">
        <v>1.1828887004002209</v>
      </c>
      <c r="M948">
        <v>0.62315477213858195</v>
      </c>
      <c r="N948">
        <v>1.9420874667386558</v>
      </c>
    </row>
    <row r="949" spans="9:14" x14ac:dyDescent="0.2">
      <c r="I949">
        <v>946</v>
      </c>
      <c r="J949">
        <v>0.60182379419780274</v>
      </c>
      <c r="K949">
        <v>1.304303634050495</v>
      </c>
      <c r="M949">
        <v>0.46857228928494321</v>
      </c>
      <c r="N949">
        <v>1.7001093267564615</v>
      </c>
    </row>
    <row r="950" spans="9:14" x14ac:dyDescent="0.2">
      <c r="I950">
        <v>947</v>
      </c>
      <c r="J950">
        <v>1.144531815879926</v>
      </c>
      <c r="K950">
        <v>1.9145115772030585</v>
      </c>
      <c r="M950">
        <v>0.8392694948131425</v>
      </c>
      <c r="N950">
        <v>1.959247802168737</v>
      </c>
    </row>
    <row r="951" spans="9:14" x14ac:dyDescent="0.2">
      <c r="I951">
        <v>948</v>
      </c>
      <c r="J951">
        <v>0.74548240571927793</v>
      </c>
      <c r="K951">
        <v>1.7761778260963037</v>
      </c>
      <c r="M951">
        <v>0.97424045066079645</v>
      </c>
      <c r="N951">
        <v>1.175010992242375</v>
      </c>
    </row>
    <row r="952" spans="9:14" x14ac:dyDescent="0.2">
      <c r="I952">
        <v>949</v>
      </c>
      <c r="J952">
        <v>0.96644813741279056</v>
      </c>
      <c r="K952">
        <v>1.9447776936585743</v>
      </c>
      <c r="M952">
        <v>1.4841041422804233</v>
      </c>
      <c r="N952">
        <v>2.4894010162551115</v>
      </c>
    </row>
    <row r="953" spans="9:14" x14ac:dyDescent="0.2">
      <c r="I953">
        <v>950</v>
      </c>
      <c r="J953">
        <v>0.69747648394948147</v>
      </c>
      <c r="K953">
        <v>1.6894137795807758</v>
      </c>
      <c r="M953">
        <v>1.0004262647104269</v>
      </c>
      <c r="N953">
        <v>1.2629931329845592</v>
      </c>
    </row>
    <row r="954" spans="9:14" x14ac:dyDescent="0.2">
      <c r="I954">
        <v>951</v>
      </c>
      <c r="J954">
        <v>1.0361855708188326</v>
      </c>
      <c r="K954">
        <v>2.0345071229694462</v>
      </c>
      <c r="M954">
        <v>0.63913230389123066</v>
      </c>
      <c r="N954">
        <v>1.0205168524850492</v>
      </c>
    </row>
    <row r="955" spans="9:14" x14ac:dyDescent="0.2">
      <c r="I955">
        <v>952</v>
      </c>
      <c r="J955">
        <v>0.53204404144342921</v>
      </c>
      <c r="K955">
        <v>3.0704186867424097</v>
      </c>
      <c r="M955">
        <v>0.44568287371002119</v>
      </c>
      <c r="N955">
        <v>1.2018178254708234</v>
      </c>
    </row>
    <row r="956" spans="9:14" x14ac:dyDescent="0.2">
      <c r="I956">
        <v>953</v>
      </c>
      <c r="J956">
        <v>1.3361860769649434</v>
      </c>
      <c r="K956">
        <v>2.0565413941775996</v>
      </c>
      <c r="M956">
        <v>1.2354842232179075</v>
      </c>
      <c r="N956">
        <v>2.06017136530359</v>
      </c>
    </row>
    <row r="957" spans="9:14" x14ac:dyDescent="0.2">
      <c r="I957">
        <v>954</v>
      </c>
      <c r="J957">
        <v>0.98856367258120026</v>
      </c>
      <c r="K957">
        <v>3.8467949924118905</v>
      </c>
      <c r="M957">
        <v>0.75630035725303701</v>
      </c>
      <c r="N957">
        <v>2.0230553103371713</v>
      </c>
    </row>
    <row r="958" spans="9:14" x14ac:dyDescent="0.2">
      <c r="I958">
        <v>955</v>
      </c>
      <c r="J958">
        <v>0.87920297352616161</v>
      </c>
      <c r="K958">
        <v>2.1963885578587425</v>
      </c>
      <c r="M958">
        <v>1.1831560425016814</v>
      </c>
      <c r="N958">
        <v>2.5560905014140638</v>
      </c>
    </row>
    <row r="959" spans="9:14" x14ac:dyDescent="0.2">
      <c r="I959">
        <v>956</v>
      </c>
      <c r="J959">
        <v>1.073789871632497</v>
      </c>
      <c r="K959">
        <v>1.1521024176447145</v>
      </c>
      <c r="M959">
        <v>0.63001549628837805</v>
      </c>
      <c r="N959">
        <v>1.9539386484260644</v>
      </c>
    </row>
    <row r="960" spans="9:14" x14ac:dyDescent="0.2">
      <c r="I960">
        <v>957</v>
      </c>
      <c r="J960">
        <v>1.0542282852164067</v>
      </c>
      <c r="K960">
        <v>1.132941532643549</v>
      </c>
      <c r="M960">
        <v>1.0369844456554056</v>
      </c>
      <c r="N960">
        <v>2.9774613175740243</v>
      </c>
    </row>
    <row r="961" spans="9:14" x14ac:dyDescent="0.2">
      <c r="I961">
        <v>958</v>
      </c>
      <c r="J961">
        <v>1.4419643964935784</v>
      </c>
      <c r="K961">
        <v>2.4378029363054146</v>
      </c>
      <c r="M961">
        <v>1.6458191804026463</v>
      </c>
      <c r="N961">
        <v>2.0250852786276723</v>
      </c>
    </row>
    <row r="962" spans="9:14" x14ac:dyDescent="0.2">
      <c r="I962">
        <v>959</v>
      </c>
      <c r="J962">
        <v>0.6873719672871893</v>
      </c>
      <c r="K962">
        <v>1.5562522846446678</v>
      </c>
      <c r="M962">
        <v>1.039353363959832</v>
      </c>
      <c r="N962">
        <v>2.6202026976409414</v>
      </c>
    </row>
    <row r="963" spans="9:14" x14ac:dyDescent="0.2">
      <c r="I963">
        <v>960</v>
      </c>
      <c r="J963">
        <v>1.144826450475009</v>
      </c>
      <c r="K963">
        <v>2.2229276197740222</v>
      </c>
      <c r="M963">
        <v>1.275208863758911</v>
      </c>
      <c r="N963">
        <v>3.077801552531394</v>
      </c>
    </row>
    <row r="964" spans="9:14" x14ac:dyDescent="0.2">
      <c r="I964">
        <v>961</v>
      </c>
      <c r="J964">
        <v>1.142922212263199</v>
      </c>
      <c r="K964">
        <v>2.0920715821771898</v>
      </c>
      <c r="M964">
        <v>1.2712077359262923</v>
      </c>
      <c r="N964">
        <v>2.4903072129887804</v>
      </c>
    </row>
    <row r="965" spans="9:14" x14ac:dyDescent="0.2">
      <c r="I965">
        <v>962</v>
      </c>
      <c r="J965">
        <v>1.2447338351085566</v>
      </c>
      <c r="K965">
        <v>1.6836199606800148</v>
      </c>
      <c r="M965">
        <v>0.65915421323408341</v>
      </c>
      <c r="N965">
        <v>2.0837583546624727</v>
      </c>
    </row>
    <row r="966" spans="9:14" x14ac:dyDescent="0.2">
      <c r="I966">
        <v>963</v>
      </c>
      <c r="J966">
        <v>1.2722725986907619</v>
      </c>
      <c r="K966">
        <v>1.6794414021714708</v>
      </c>
      <c r="M966">
        <v>1.3227336676179411</v>
      </c>
      <c r="N966">
        <v>2.7947565364960179</v>
      </c>
    </row>
    <row r="967" spans="9:14" x14ac:dyDescent="0.2">
      <c r="I967">
        <v>964</v>
      </c>
      <c r="J967">
        <v>0.74419091663325321</v>
      </c>
      <c r="K967">
        <v>2.0035758767252392</v>
      </c>
      <c r="M967">
        <v>0.77918474834586493</v>
      </c>
      <c r="N967">
        <v>1.4757655832385852</v>
      </c>
    </row>
    <row r="968" spans="9:14" x14ac:dyDescent="0.2">
      <c r="I968">
        <v>965</v>
      </c>
      <c r="J968">
        <v>1.1271006500376264</v>
      </c>
      <c r="K968">
        <v>1.6336869601649311</v>
      </c>
      <c r="M968">
        <v>1.0698604880729337</v>
      </c>
      <c r="N968">
        <v>2.363736290547251</v>
      </c>
    </row>
    <row r="969" spans="9:14" x14ac:dyDescent="0.2">
      <c r="I969">
        <v>966</v>
      </c>
      <c r="J969">
        <v>0.90643711671187643</v>
      </c>
      <c r="K969">
        <v>1.9417556155412601</v>
      </c>
      <c r="M969">
        <v>0.9469661877493879</v>
      </c>
      <c r="N969">
        <v>1.3945648679113078</v>
      </c>
    </row>
    <row r="970" spans="9:14" x14ac:dyDescent="0.2">
      <c r="I970">
        <v>967</v>
      </c>
      <c r="J970">
        <v>1.1378072830442814</v>
      </c>
      <c r="K970">
        <v>2.0017109616743691</v>
      </c>
      <c r="M970">
        <v>0.82686971401736431</v>
      </c>
      <c r="N970">
        <v>1.8377000491385427</v>
      </c>
    </row>
    <row r="971" spans="9:14" x14ac:dyDescent="0.2">
      <c r="I971">
        <v>968</v>
      </c>
      <c r="J971">
        <v>0.95360009624545383</v>
      </c>
      <c r="K971">
        <v>2.3609108131291063</v>
      </c>
      <c r="M971">
        <v>0.64487841194082329</v>
      </c>
      <c r="N971">
        <v>2.080730933175686</v>
      </c>
    </row>
    <row r="972" spans="9:14" x14ac:dyDescent="0.2">
      <c r="I972">
        <v>969</v>
      </c>
      <c r="J972">
        <v>1.0035162380294118</v>
      </c>
      <c r="K972">
        <v>2.3083662015681927</v>
      </c>
      <c r="M972">
        <v>1.5381674864685981</v>
      </c>
      <c r="N972">
        <v>2.1593132184970587</v>
      </c>
    </row>
    <row r="973" spans="9:14" x14ac:dyDescent="0.2">
      <c r="I973">
        <v>970</v>
      </c>
      <c r="J973">
        <v>1.3230235087469722</v>
      </c>
      <c r="K973">
        <v>1.6437755646691818</v>
      </c>
      <c r="M973">
        <v>1.1069871113835674</v>
      </c>
      <c r="N973">
        <v>1.2620911203261915</v>
      </c>
    </row>
    <row r="974" spans="9:14" x14ac:dyDescent="0.2">
      <c r="I974">
        <v>971</v>
      </c>
      <c r="J974">
        <v>0.82968466185815548</v>
      </c>
      <c r="K974">
        <v>1.7588590763630543</v>
      </c>
      <c r="M974">
        <v>1.4720989617030358</v>
      </c>
      <c r="N974">
        <v>2.1410763425534918</v>
      </c>
    </row>
    <row r="975" spans="9:14" x14ac:dyDescent="0.2">
      <c r="I975">
        <v>972</v>
      </c>
      <c r="J975">
        <v>0.74281787982451353</v>
      </c>
      <c r="K975">
        <v>2.1278812410625418</v>
      </c>
      <c r="M975">
        <v>1.076124480414602</v>
      </c>
      <c r="N975">
        <v>1.8092290476889636</v>
      </c>
    </row>
    <row r="976" spans="9:14" x14ac:dyDescent="0.2">
      <c r="I976">
        <v>973</v>
      </c>
      <c r="J976">
        <v>0.97195943699597476</v>
      </c>
      <c r="K976">
        <v>2.346762882526177</v>
      </c>
      <c r="M976">
        <v>1.0286413391729143</v>
      </c>
      <c r="N976">
        <v>2.3139869379573752</v>
      </c>
    </row>
    <row r="977" spans="9:14" x14ac:dyDescent="0.2">
      <c r="I977">
        <v>974</v>
      </c>
      <c r="J977">
        <v>0.59095152725850619</v>
      </c>
      <c r="K977">
        <v>2.5110929887742457</v>
      </c>
      <c r="M977">
        <v>0.5734030215477286</v>
      </c>
      <c r="N977">
        <v>1.5728482257170575</v>
      </c>
    </row>
    <row r="978" spans="9:14" x14ac:dyDescent="0.2">
      <c r="I978">
        <v>975</v>
      </c>
      <c r="J978">
        <v>1.0229649914259653</v>
      </c>
      <c r="K978">
        <v>1.6727891216531039</v>
      </c>
      <c r="M978">
        <v>1.0804437453678946</v>
      </c>
      <c r="N978">
        <v>0.94048576907234538</v>
      </c>
    </row>
    <row r="979" spans="9:14" x14ac:dyDescent="0.2">
      <c r="I979">
        <v>976</v>
      </c>
      <c r="J979">
        <v>1.3194248563645234</v>
      </c>
      <c r="K979">
        <v>1.7437336452178769</v>
      </c>
      <c r="M979">
        <v>0.9207515949611611</v>
      </c>
      <c r="N979">
        <v>2.9350734216769041</v>
      </c>
    </row>
    <row r="980" spans="9:14" x14ac:dyDescent="0.2">
      <c r="I980">
        <v>977</v>
      </c>
      <c r="J980">
        <v>0.93641894193472497</v>
      </c>
      <c r="K980">
        <v>1.5351599752698961</v>
      </c>
      <c r="M980">
        <v>1.37151945137803</v>
      </c>
      <c r="N980">
        <v>1.3353187569294493</v>
      </c>
    </row>
    <row r="981" spans="9:14" x14ac:dyDescent="0.2">
      <c r="I981">
        <v>978</v>
      </c>
      <c r="J981">
        <v>1.325125825821853</v>
      </c>
      <c r="K981">
        <v>2.8660808090671934</v>
      </c>
      <c r="M981">
        <v>0.89943307004288775</v>
      </c>
      <c r="N981">
        <v>1.8970294358250472</v>
      </c>
    </row>
    <row r="982" spans="9:14" x14ac:dyDescent="0.2">
      <c r="I982">
        <v>979</v>
      </c>
      <c r="J982">
        <v>1.0321323928562962</v>
      </c>
      <c r="K982">
        <v>1.8171014984732463</v>
      </c>
      <c r="M982">
        <v>1.1025904548162244</v>
      </c>
      <c r="N982">
        <v>2.3289100682638875</v>
      </c>
    </row>
    <row r="983" spans="9:14" x14ac:dyDescent="0.2">
      <c r="I983">
        <v>980</v>
      </c>
      <c r="J983">
        <v>0.59135458135304253</v>
      </c>
      <c r="K983">
        <v>0.98007297221441181</v>
      </c>
      <c r="M983">
        <v>1.124496553533826</v>
      </c>
      <c r="N983">
        <v>2.3446348288396446</v>
      </c>
    </row>
    <row r="984" spans="9:14" x14ac:dyDescent="0.2">
      <c r="I984">
        <v>981</v>
      </c>
      <c r="J984">
        <v>1.074518346257497</v>
      </c>
      <c r="K984">
        <v>2.3342167591003817</v>
      </c>
      <c r="M984">
        <v>1.2161632149263701</v>
      </c>
      <c r="N984">
        <v>2.1922455944710917</v>
      </c>
    </row>
    <row r="985" spans="9:14" x14ac:dyDescent="0.2">
      <c r="I985">
        <v>982</v>
      </c>
      <c r="J985">
        <v>1.0151084119719151</v>
      </c>
      <c r="K985">
        <v>1.7337816189071724</v>
      </c>
      <c r="M985">
        <v>0.57349202141990752</v>
      </c>
      <c r="N985">
        <v>0.92994553928357659</v>
      </c>
    </row>
    <row r="986" spans="9:14" x14ac:dyDescent="0.2">
      <c r="I986">
        <v>983</v>
      </c>
      <c r="J986">
        <v>0.70670354793223134</v>
      </c>
      <c r="K986">
        <v>1.7123730595319355</v>
      </c>
      <c r="M986">
        <v>1.2151017232137198</v>
      </c>
      <c r="N986">
        <v>2.359136735065877</v>
      </c>
    </row>
    <row r="987" spans="9:14" x14ac:dyDescent="0.2">
      <c r="I987">
        <v>984</v>
      </c>
      <c r="J987">
        <v>1.3700873231479913</v>
      </c>
      <c r="K987">
        <v>2.9722782235245617</v>
      </c>
      <c r="M987">
        <v>1.3769209567500231</v>
      </c>
      <c r="N987">
        <v>1.9693055726641691</v>
      </c>
    </row>
    <row r="988" spans="9:14" x14ac:dyDescent="0.2">
      <c r="I988">
        <v>985</v>
      </c>
      <c r="J988">
        <v>1.163280858907618</v>
      </c>
      <c r="K988">
        <v>1.912620921312868</v>
      </c>
      <c r="M988">
        <v>0.65247041367320935</v>
      </c>
      <c r="N988">
        <v>1.6203868772977705</v>
      </c>
    </row>
    <row r="989" spans="9:14" x14ac:dyDescent="0.2">
      <c r="I989">
        <v>986</v>
      </c>
      <c r="J989">
        <v>0.64760286148840485</v>
      </c>
      <c r="K989">
        <v>1.8372217697152025</v>
      </c>
      <c r="M989">
        <v>0.36148244128445817</v>
      </c>
      <c r="N989">
        <v>2.7524037880790848</v>
      </c>
    </row>
    <row r="990" spans="9:14" x14ac:dyDescent="0.2">
      <c r="I990">
        <v>987</v>
      </c>
      <c r="J990">
        <v>0.95681894815287138</v>
      </c>
      <c r="K990">
        <v>2.1453311435430322</v>
      </c>
      <c r="M990">
        <v>1.3206413782198929</v>
      </c>
      <c r="N990">
        <v>2.5576510843177371</v>
      </c>
    </row>
    <row r="991" spans="9:14" x14ac:dyDescent="0.2">
      <c r="I991">
        <v>988</v>
      </c>
      <c r="J991">
        <v>0.7142383922599097</v>
      </c>
      <c r="K991">
        <v>1.9217379573639299</v>
      </c>
      <c r="M991">
        <v>1.0050683676238417</v>
      </c>
      <c r="N991">
        <v>2.5750771804682588</v>
      </c>
    </row>
    <row r="992" spans="9:14" x14ac:dyDescent="0.2">
      <c r="I992">
        <v>989</v>
      </c>
      <c r="J992">
        <v>0.75184201964546571</v>
      </c>
      <c r="K992">
        <v>2.3318301722434733</v>
      </c>
      <c r="M992">
        <v>0.8579236718812886</v>
      </c>
      <c r="N992">
        <v>1.5238113566642424</v>
      </c>
    </row>
    <row r="993" spans="9:14" x14ac:dyDescent="0.2">
      <c r="I993">
        <v>990</v>
      </c>
      <c r="J993">
        <v>0.78229958775060382</v>
      </c>
      <c r="K993">
        <v>1.1045649685047068</v>
      </c>
      <c r="M993">
        <v>1.2535195072792917</v>
      </c>
      <c r="N993">
        <v>1.4863729043933918</v>
      </c>
    </row>
    <row r="994" spans="9:14" x14ac:dyDescent="0.2">
      <c r="I994">
        <v>991</v>
      </c>
      <c r="J994">
        <v>1.047261065356301</v>
      </c>
      <c r="K994">
        <v>2.1618455952202424</v>
      </c>
      <c r="M994">
        <v>1.4737998279356659</v>
      </c>
      <c r="N994">
        <v>1.6941949483727738</v>
      </c>
    </row>
    <row r="995" spans="9:14" x14ac:dyDescent="0.2">
      <c r="I995">
        <v>992</v>
      </c>
      <c r="J995">
        <v>1.0428031060742164</v>
      </c>
      <c r="K995">
        <v>2.8822287411580678</v>
      </c>
      <c r="M995">
        <v>0.58590715321141862</v>
      </c>
      <c r="N995">
        <v>3.6905923276429724</v>
      </c>
    </row>
    <row r="996" spans="9:14" x14ac:dyDescent="0.2">
      <c r="I996">
        <v>993</v>
      </c>
      <c r="J996">
        <v>1.4013534155453378</v>
      </c>
      <c r="K996">
        <v>2.03611394148527</v>
      </c>
      <c r="M996">
        <v>0.68845464324565186</v>
      </c>
      <c r="N996">
        <v>1.6415820575072038</v>
      </c>
    </row>
    <row r="997" spans="9:14" x14ac:dyDescent="0.2">
      <c r="I997">
        <v>994</v>
      </c>
      <c r="J997">
        <v>0.6046930943986093</v>
      </c>
      <c r="K997">
        <v>1.4308748049281883</v>
      </c>
      <c r="M997">
        <v>1.0439216789919401</v>
      </c>
      <c r="N997">
        <v>1.7952482873301261</v>
      </c>
    </row>
    <row r="998" spans="9:14" x14ac:dyDescent="0.2">
      <c r="I998">
        <v>995</v>
      </c>
      <c r="J998">
        <v>0.5793850063185223</v>
      </c>
      <c r="K998">
        <v>2.3662906593947195</v>
      </c>
      <c r="M998">
        <v>0.70818983842755912</v>
      </c>
      <c r="N998">
        <v>1.8674776678193936</v>
      </c>
    </row>
    <row r="999" spans="9:14" x14ac:dyDescent="0.2">
      <c r="I999">
        <v>996</v>
      </c>
      <c r="J999">
        <v>1.2797220264137821</v>
      </c>
      <c r="K999">
        <v>2.8003406083076956</v>
      </c>
      <c r="M999">
        <v>0.92017325067370004</v>
      </c>
      <c r="N999">
        <v>2.4283350303214104</v>
      </c>
    </row>
    <row r="1000" spans="9:14" x14ac:dyDescent="0.2">
      <c r="I1000">
        <v>997</v>
      </c>
      <c r="J1000">
        <v>1.4114814323746088</v>
      </c>
      <c r="K1000">
        <v>2.4612471905037441</v>
      </c>
      <c r="M1000">
        <v>0.43297665735664659</v>
      </c>
      <c r="N1000">
        <v>2.4948911829567217</v>
      </c>
    </row>
    <row r="1001" spans="9:14" x14ac:dyDescent="0.2">
      <c r="I1001">
        <v>998</v>
      </c>
      <c r="J1001">
        <v>1.1872617891054544</v>
      </c>
      <c r="K1001">
        <v>2.1636994501564817</v>
      </c>
      <c r="M1001">
        <v>1.079039734697911</v>
      </c>
      <c r="N1001">
        <v>2.3036439801819162</v>
      </c>
    </row>
    <row r="1002" spans="9:14" x14ac:dyDescent="0.2">
      <c r="I1002">
        <v>999</v>
      </c>
      <c r="J1002">
        <v>1.4482668034775643</v>
      </c>
      <c r="K1002">
        <v>1.9242792513497906</v>
      </c>
      <c r="M1002">
        <v>0.73214131157550155</v>
      </c>
      <c r="N1002">
        <v>1.4758829317053452</v>
      </c>
    </row>
    <row r="1003" spans="9:14" x14ac:dyDescent="0.2">
      <c r="I1003">
        <v>1000</v>
      </c>
      <c r="J1003">
        <v>0.83810712526950515</v>
      </c>
      <c r="K1003">
        <v>1.6559368747924497</v>
      </c>
      <c r="M1003">
        <v>0.7449322946510758</v>
      </c>
      <c r="N1003">
        <v>1.4021919264443126</v>
      </c>
    </row>
    <row r="1004" spans="9:14" x14ac:dyDescent="0.2">
      <c r="I1004">
        <v>1001</v>
      </c>
      <c r="J1004">
        <v>0.93011411909395514</v>
      </c>
      <c r="K1004">
        <v>2.0864136330745229</v>
      </c>
      <c r="M1004">
        <v>0.92661404651957946</v>
      </c>
      <c r="N1004">
        <v>2.1193053340122487</v>
      </c>
    </row>
    <row r="1005" spans="9:14" x14ac:dyDescent="0.2">
      <c r="I1005">
        <v>1002</v>
      </c>
      <c r="J1005">
        <v>0.76881758820570834</v>
      </c>
      <c r="K1005">
        <v>1.7166485473329938</v>
      </c>
      <c r="M1005">
        <v>1.1294816603783786</v>
      </c>
      <c r="N1005">
        <v>2.4995129443878565</v>
      </c>
    </row>
    <row r="1006" spans="9:14" x14ac:dyDescent="0.2">
      <c r="I1006">
        <v>1003</v>
      </c>
      <c r="J1006">
        <v>0.52789621879259219</v>
      </c>
      <c r="K1006">
        <v>3.8852751581380631</v>
      </c>
      <c r="M1006">
        <v>0.70604031751264273</v>
      </c>
      <c r="N1006">
        <v>2.2469147197538661</v>
      </c>
    </row>
    <row r="1007" spans="9:14" x14ac:dyDescent="0.2">
      <c r="I1007">
        <v>1004</v>
      </c>
      <c r="J1007">
        <v>1.2568302759915453</v>
      </c>
      <c r="K1007">
        <v>1.8517856285438705</v>
      </c>
      <c r="M1007">
        <v>0.95915017719440265</v>
      </c>
      <c r="N1007">
        <v>1.3863981847366862</v>
      </c>
    </row>
    <row r="1008" spans="9:14" x14ac:dyDescent="0.2">
      <c r="I1008">
        <v>1005</v>
      </c>
      <c r="J1008">
        <v>0.90397816009904108</v>
      </c>
      <c r="K1008">
        <v>1.9270129944542973</v>
      </c>
      <c r="M1008">
        <v>1.0367750753818217</v>
      </c>
      <c r="N1008">
        <v>1.4236391459328046</v>
      </c>
    </row>
    <row r="1009" spans="9:14" x14ac:dyDescent="0.2">
      <c r="I1009">
        <v>1006</v>
      </c>
      <c r="J1009">
        <v>1.0531619001285362</v>
      </c>
      <c r="K1009">
        <v>2.1333576548307631</v>
      </c>
      <c r="M1009">
        <v>0.34826081186925562</v>
      </c>
      <c r="N1009">
        <v>2.0386897601572458</v>
      </c>
    </row>
    <row r="1010" spans="9:14" x14ac:dyDescent="0.2">
      <c r="I1010">
        <v>1007</v>
      </c>
      <c r="J1010">
        <v>0.91631762276716522</v>
      </c>
      <c r="K1010">
        <v>2.2043185814298827</v>
      </c>
      <c r="M1010">
        <v>1.1268000506414628</v>
      </c>
      <c r="N1010">
        <v>2.0991873923037843</v>
      </c>
    </row>
    <row r="1011" spans="9:14" x14ac:dyDescent="0.2">
      <c r="I1011">
        <v>1008</v>
      </c>
      <c r="J1011">
        <v>0.66949600458025604</v>
      </c>
      <c r="K1011">
        <v>1.2512069770608254</v>
      </c>
      <c r="M1011">
        <v>0.44030634675953922</v>
      </c>
      <c r="N1011">
        <v>2.8277218486516831</v>
      </c>
    </row>
    <row r="1012" spans="9:14" x14ac:dyDescent="0.2">
      <c r="I1012">
        <v>1009</v>
      </c>
      <c r="J1012">
        <v>0.88890136050985924</v>
      </c>
      <c r="K1012">
        <v>1.4375118271261869</v>
      </c>
      <c r="M1012">
        <v>1.3392295903400639</v>
      </c>
      <c r="N1012">
        <v>2.0729980429228774</v>
      </c>
    </row>
    <row r="1013" spans="9:14" x14ac:dyDescent="0.2">
      <c r="I1013">
        <v>1010</v>
      </c>
      <c r="J1013">
        <v>1.1636122455868034</v>
      </c>
      <c r="K1013">
        <v>1.3487743692281025</v>
      </c>
      <c r="M1013">
        <v>1.3443716019799656</v>
      </c>
      <c r="N1013">
        <v>2.0939139071384578</v>
      </c>
    </row>
    <row r="1014" spans="9:14" x14ac:dyDescent="0.2">
      <c r="I1014">
        <v>1011</v>
      </c>
      <c r="J1014">
        <v>0.94148671877073598</v>
      </c>
      <c r="K1014">
        <v>2.1494644767279962</v>
      </c>
      <c r="M1014">
        <v>1.3729957557923509</v>
      </c>
      <c r="N1014">
        <v>1.9306470697327436</v>
      </c>
    </row>
    <row r="1015" spans="9:14" x14ac:dyDescent="0.2">
      <c r="I1015">
        <v>1012</v>
      </c>
      <c r="J1015">
        <v>1.229356570322361</v>
      </c>
      <c r="K1015">
        <v>2.3238585071526465</v>
      </c>
      <c r="M1015">
        <v>1.1784374463564968</v>
      </c>
      <c r="N1015">
        <v>2.1398073563506572</v>
      </c>
    </row>
    <row r="1016" spans="9:14" x14ac:dyDescent="0.2">
      <c r="I1016">
        <v>1013</v>
      </c>
      <c r="J1016">
        <v>1.0108687139686183</v>
      </c>
      <c r="K1016">
        <v>2.1299882945733644</v>
      </c>
      <c r="M1016">
        <v>0.86221456541218744</v>
      </c>
      <c r="N1016">
        <v>2.3365483114776118</v>
      </c>
    </row>
    <row r="1017" spans="9:14" x14ac:dyDescent="0.2">
      <c r="I1017">
        <v>1014</v>
      </c>
      <c r="J1017">
        <v>1.3825941554003367</v>
      </c>
      <c r="K1017">
        <v>1.6629961207109896</v>
      </c>
      <c r="M1017">
        <v>0.42889238110318201</v>
      </c>
      <c r="N1017">
        <v>1.0188475821366889</v>
      </c>
    </row>
    <row r="1018" spans="9:14" x14ac:dyDescent="0.2">
      <c r="I1018">
        <v>1015</v>
      </c>
      <c r="J1018">
        <v>0.94608848025400183</v>
      </c>
      <c r="K1018">
        <v>0.840884413824314</v>
      </c>
      <c r="M1018">
        <v>1.0812176661091759</v>
      </c>
      <c r="N1018">
        <v>2.9270328781921919</v>
      </c>
    </row>
    <row r="1019" spans="9:14" x14ac:dyDescent="0.2">
      <c r="I1019">
        <v>1016</v>
      </c>
      <c r="J1019">
        <v>0.42653130817947094</v>
      </c>
      <c r="K1019">
        <v>0.66459211934493967</v>
      </c>
      <c r="M1019">
        <v>0.96697344620397419</v>
      </c>
      <c r="N1019">
        <v>1.3902493630383492</v>
      </c>
    </row>
    <row r="1020" spans="9:14" x14ac:dyDescent="0.2">
      <c r="I1020">
        <v>1017</v>
      </c>
      <c r="J1020">
        <v>1.169846569145174</v>
      </c>
      <c r="K1020">
        <v>1.7938495246411528</v>
      </c>
      <c r="M1020">
        <v>1.2371816407726852</v>
      </c>
      <c r="N1020">
        <v>2.011875183855242</v>
      </c>
    </row>
    <row r="1021" spans="9:14" x14ac:dyDescent="0.2">
      <c r="I1021">
        <v>1018</v>
      </c>
      <c r="J1021">
        <v>1.0375054854196741</v>
      </c>
      <c r="K1021">
        <v>2.2845285058103646</v>
      </c>
      <c r="M1021">
        <v>1.156243534380295</v>
      </c>
      <c r="N1021">
        <v>1.7228044689170809</v>
      </c>
    </row>
    <row r="1022" spans="9:14" x14ac:dyDescent="0.2">
      <c r="I1022">
        <v>1019</v>
      </c>
      <c r="J1022">
        <v>1.1467928003660484</v>
      </c>
      <c r="K1022">
        <v>2.8370780874205499</v>
      </c>
      <c r="M1022">
        <v>1.0851447133483867</v>
      </c>
      <c r="N1022">
        <v>2.9616610068752474</v>
      </c>
    </row>
    <row r="1023" spans="9:14" x14ac:dyDescent="0.2">
      <c r="I1023">
        <v>1020</v>
      </c>
      <c r="J1023">
        <v>0.99113895504776472</v>
      </c>
      <c r="K1023">
        <v>1.7303603439403437</v>
      </c>
      <c r="M1023">
        <v>0.68931231004792437</v>
      </c>
      <c r="N1023">
        <v>2.1861894659181034</v>
      </c>
    </row>
    <row r="1024" spans="9:14" x14ac:dyDescent="0.2">
      <c r="I1024">
        <v>1021</v>
      </c>
      <c r="J1024">
        <v>1.1773977104139113</v>
      </c>
      <c r="K1024">
        <v>1.6648989652965498</v>
      </c>
      <c r="M1024">
        <v>0.58320793866260145</v>
      </c>
      <c r="N1024">
        <v>2.0765812398560528</v>
      </c>
    </row>
    <row r="1025" spans="9:14" x14ac:dyDescent="0.2">
      <c r="I1025">
        <v>1022</v>
      </c>
      <c r="J1025">
        <v>0.72633350521662321</v>
      </c>
      <c r="K1025">
        <v>1.7333893546397956</v>
      </c>
      <c r="M1025">
        <v>1.3396392883652786</v>
      </c>
      <c r="N1025">
        <v>3.1134352702433277</v>
      </c>
    </row>
    <row r="1026" spans="9:14" x14ac:dyDescent="0.2">
      <c r="I1026">
        <v>1023</v>
      </c>
      <c r="J1026">
        <v>1.0691850730135195</v>
      </c>
      <c r="K1026">
        <v>2.0975454503762645</v>
      </c>
      <c r="M1026">
        <v>1.2732498813935376</v>
      </c>
      <c r="N1026">
        <v>2.3523187267631651</v>
      </c>
    </row>
    <row r="1027" spans="9:14" x14ac:dyDescent="0.2">
      <c r="I1027">
        <v>1024</v>
      </c>
      <c r="J1027">
        <v>0.99647887794723167</v>
      </c>
      <c r="K1027">
        <v>1.7858995680723693</v>
      </c>
      <c r="M1027">
        <v>1.2238121696584012</v>
      </c>
      <c r="N1027">
        <v>1.2974105289191529</v>
      </c>
    </row>
    <row r="1028" spans="9:14" x14ac:dyDescent="0.2">
      <c r="I1028">
        <v>1025</v>
      </c>
      <c r="J1028">
        <v>0.68556584271166598</v>
      </c>
      <c r="K1028">
        <v>2.1854852768945743</v>
      </c>
      <c r="M1028">
        <v>1.205896794248758</v>
      </c>
      <c r="N1028">
        <v>2.8600999771987219</v>
      </c>
    </row>
    <row r="1029" spans="9:14" x14ac:dyDescent="0.2">
      <c r="I1029">
        <v>1026</v>
      </c>
      <c r="J1029">
        <v>0.82700414746418516</v>
      </c>
      <c r="K1029">
        <v>3.3908439509423109</v>
      </c>
      <c r="M1029">
        <v>0.60330437810293647</v>
      </c>
      <c r="N1029">
        <v>1.4369246748122051</v>
      </c>
    </row>
    <row r="1030" spans="9:14" x14ac:dyDescent="0.2">
      <c r="I1030">
        <v>1027</v>
      </c>
      <c r="J1030">
        <v>0.86756400824817503</v>
      </c>
      <c r="K1030">
        <v>2.4398112400626033</v>
      </c>
      <c r="M1030">
        <v>1.0268322841056801</v>
      </c>
      <c r="N1030">
        <v>1.2726293812230787</v>
      </c>
    </row>
    <row r="1031" spans="9:14" x14ac:dyDescent="0.2">
      <c r="I1031">
        <v>1028</v>
      </c>
      <c r="J1031">
        <v>0.91461019654015652</v>
      </c>
      <c r="K1031">
        <v>2.3595996879854382</v>
      </c>
      <c r="M1031">
        <v>0.69193995869011704</v>
      </c>
      <c r="N1031">
        <v>1.3913926133120704</v>
      </c>
    </row>
    <row r="1032" spans="9:14" x14ac:dyDescent="0.2">
      <c r="I1032">
        <v>1029</v>
      </c>
      <c r="J1032">
        <v>0.46476075750103857</v>
      </c>
      <c r="K1032">
        <v>1.6620561632610564</v>
      </c>
      <c r="M1032">
        <v>1.4095882452666824</v>
      </c>
      <c r="N1032">
        <v>1.9442580239049163</v>
      </c>
    </row>
    <row r="1033" spans="9:14" x14ac:dyDescent="0.2">
      <c r="I1033">
        <v>1030</v>
      </c>
      <c r="J1033">
        <v>0.62668867344305867</v>
      </c>
      <c r="K1033">
        <v>2.2484367292630028</v>
      </c>
      <c r="M1033">
        <v>1.5024737339610637</v>
      </c>
      <c r="N1033">
        <v>1.3008446715952566</v>
      </c>
    </row>
    <row r="1034" spans="9:14" x14ac:dyDescent="0.2">
      <c r="I1034">
        <v>1031</v>
      </c>
      <c r="J1034">
        <v>1.0181574087161451</v>
      </c>
      <c r="K1034">
        <v>1.8254398992408152</v>
      </c>
      <c r="M1034">
        <v>1.1258729244484855</v>
      </c>
      <c r="N1034">
        <v>1.2666804478554998</v>
      </c>
    </row>
    <row r="1035" spans="9:14" x14ac:dyDescent="0.2">
      <c r="I1035">
        <v>1032</v>
      </c>
      <c r="J1035">
        <v>0.93984649060131176</v>
      </c>
      <c r="K1035">
        <v>2.1172922852332769</v>
      </c>
      <c r="M1035">
        <v>1.3054827136219671</v>
      </c>
      <c r="N1035">
        <v>2.8740728072069373</v>
      </c>
    </row>
    <row r="1036" spans="9:14" x14ac:dyDescent="0.2">
      <c r="I1036">
        <v>1033</v>
      </c>
      <c r="J1036">
        <v>1.1445776881263887</v>
      </c>
      <c r="K1036">
        <v>1.6092098716913652</v>
      </c>
      <c r="M1036">
        <v>1.3076535146765969</v>
      </c>
      <c r="N1036">
        <v>2.1968583773307349</v>
      </c>
    </row>
    <row r="1037" spans="9:14" x14ac:dyDescent="0.2">
      <c r="I1037">
        <v>1034</v>
      </c>
      <c r="J1037">
        <v>0.73924488714173164</v>
      </c>
      <c r="K1037">
        <v>1.7528416647321385</v>
      </c>
      <c r="M1037">
        <v>1.6528680563432849</v>
      </c>
      <c r="N1037">
        <v>1.6900440949807607</v>
      </c>
    </row>
    <row r="1038" spans="9:14" x14ac:dyDescent="0.2">
      <c r="I1038">
        <v>1035</v>
      </c>
      <c r="J1038">
        <v>1.6195203922786177</v>
      </c>
      <c r="K1038">
        <v>2.3251240610332404</v>
      </c>
      <c r="M1038">
        <v>0.97876417281136252</v>
      </c>
      <c r="N1038">
        <v>1.7017790754022384</v>
      </c>
    </row>
    <row r="1039" spans="9:14" x14ac:dyDescent="0.2">
      <c r="I1039">
        <v>1036</v>
      </c>
      <c r="J1039">
        <v>1.3078560967648616</v>
      </c>
      <c r="K1039">
        <v>1.7630506202363265</v>
      </c>
      <c r="M1039">
        <v>0.32283438950103011</v>
      </c>
      <c r="N1039">
        <v>1.8270513467914329</v>
      </c>
    </row>
    <row r="1040" spans="9:14" x14ac:dyDescent="0.2">
      <c r="I1040">
        <v>1037</v>
      </c>
      <c r="J1040">
        <v>0.92192248125981702</v>
      </c>
      <c r="K1040">
        <v>3.2030717583356378</v>
      </c>
      <c r="M1040">
        <v>0.88069268564094805</v>
      </c>
      <c r="N1040">
        <v>1.7415270019000937</v>
      </c>
    </row>
    <row r="1041" spans="9:14" x14ac:dyDescent="0.2">
      <c r="I1041">
        <v>1038</v>
      </c>
      <c r="J1041">
        <v>1.2660019478341273</v>
      </c>
      <c r="K1041">
        <v>2.4256313177767326</v>
      </c>
      <c r="M1041">
        <v>1.2918008818909272</v>
      </c>
      <c r="N1041">
        <v>1.5572960017206434</v>
      </c>
    </row>
    <row r="1042" spans="9:14" x14ac:dyDescent="0.2">
      <c r="I1042">
        <v>1039</v>
      </c>
      <c r="J1042">
        <v>1.2789823806872331</v>
      </c>
      <c r="K1042">
        <v>2.3572514542349539</v>
      </c>
      <c r="M1042">
        <v>0.88875214602422559</v>
      </c>
      <c r="N1042">
        <v>2.7100074336652389</v>
      </c>
    </row>
    <row r="1043" spans="9:14" x14ac:dyDescent="0.2">
      <c r="I1043">
        <v>1040</v>
      </c>
      <c r="J1043">
        <v>1.0232231018747837</v>
      </c>
      <c r="K1043">
        <v>1.4147482394873758</v>
      </c>
      <c r="M1043">
        <v>1.6096936340261609</v>
      </c>
      <c r="N1043">
        <v>1.8779176253582877</v>
      </c>
    </row>
    <row r="1044" spans="9:14" x14ac:dyDescent="0.2">
      <c r="I1044">
        <v>1041</v>
      </c>
      <c r="J1044">
        <v>0.87178116051069698</v>
      </c>
      <c r="K1044">
        <v>1.2535496311609269</v>
      </c>
      <c r="M1044">
        <v>1.2154257866202529</v>
      </c>
      <c r="N1044">
        <v>2.0722676679717544</v>
      </c>
    </row>
    <row r="1045" spans="9:14" x14ac:dyDescent="0.2">
      <c r="I1045">
        <v>1042</v>
      </c>
      <c r="J1045">
        <v>0.96642200587246108</v>
      </c>
      <c r="K1045">
        <v>3.2929656069407365</v>
      </c>
      <c r="M1045">
        <v>0.73113500013927557</v>
      </c>
      <c r="N1045">
        <v>1.798197613440611</v>
      </c>
    </row>
    <row r="1046" spans="9:14" x14ac:dyDescent="0.2">
      <c r="I1046">
        <v>1043</v>
      </c>
      <c r="J1046">
        <v>0.62227335943564221</v>
      </c>
      <c r="K1046">
        <v>1.3386581619282867</v>
      </c>
      <c r="M1046">
        <v>0.4737432971185333</v>
      </c>
      <c r="N1046">
        <v>1.8992101864953863</v>
      </c>
    </row>
    <row r="1047" spans="9:14" x14ac:dyDescent="0.2">
      <c r="I1047">
        <v>1044</v>
      </c>
      <c r="J1047">
        <v>0.74610429319908889</v>
      </c>
      <c r="K1047">
        <v>2.7376835252447305</v>
      </c>
      <c r="M1047">
        <v>0.91669442422002623</v>
      </c>
      <c r="N1047">
        <v>1.9637588095538008</v>
      </c>
    </row>
    <row r="1048" spans="9:14" x14ac:dyDescent="0.2">
      <c r="I1048">
        <v>1045</v>
      </c>
      <c r="J1048">
        <v>1.6042190815793358</v>
      </c>
      <c r="K1048">
        <v>2.1532636199664519</v>
      </c>
      <c r="M1048">
        <v>0.67049451169237451</v>
      </c>
      <c r="N1048">
        <v>0.97858184996215292</v>
      </c>
    </row>
    <row r="1049" spans="9:14" x14ac:dyDescent="0.2">
      <c r="I1049">
        <v>1046</v>
      </c>
      <c r="J1049">
        <v>1.687447498618448</v>
      </c>
      <c r="K1049">
        <v>1.549507531851247</v>
      </c>
      <c r="M1049">
        <v>1.8618687364977717</v>
      </c>
      <c r="N1049">
        <v>3.3942567384124542</v>
      </c>
    </row>
    <row r="1050" spans="9:14" x14ac:dyDescent="0.2">
      <c r="I1050">
        <v>1047</v>
      </c>
      <c r="J1050">
        <v>0.51306479722767184</v>
      </c>
      <c r="K1050">
        <v>1.0803129341165461</v>
      </c>
      <c r="M1050">
        <v>1.5312235063697259</v>
      </c>
      <c r="N1050">
        <v>1.0555325685242316</v>
      </c>
    </row>
    <row r="1051" spans="9:14" x14ac:dyDescent="0.2">
      <c r="I1051">
        <v>1048</v>
      </c>
      <c r="J1051">
        <v>0.89948979144070962</v>
      </c>
      <c r="K1051">
        <v>1.5741657651341616</v>
      </c>
      <c r="M1051">
        <v>1.0490721561052143</v>
      </c>
      <c r="N1051">
        <v>1.8856321632166975</v>
      </c>
    </row>
    <row r="1052" spans="9:14" x14ac:dyDescent="0.2">
      <c r="I1052">
        <v>1049</v>
      </c>
      <c r="J1052">
        <v>1.006245179792842</v>
      </c>
      <c r="K1052">
        <v>1.9834328803896106</v>
      </c>
      <c r="M1052">
        <v>0.83667985534024203</v>
      </c>
      <c r="N1052">
        <v>2.2345805879861724</v>
      </c>
    </row>
    <row r="1053" spans="9:14" x14ac:dyDescent="0.2">
      <c r="I1053">
        <v>1050</v>
      </c>
      <c r="J1053">
        <v>1.2127346501072738</v>
      </c>
      <c r="K1053">
        <v>0.75528560529565825</v>
      </c>
      <c r="M1053">
        <v>1.2497751029962663</v>
      </c>
      <c r="N1053">
        <v>2.7579149650843831</v>
      </c>
    </row>
    <row r="1054" spans="9:14" x14ac:dyDescent="0.2">
      <c r="I1054">
        <v>1051</v>
      </c>
      <c r="J1054">
        <v>0.9528858700873114</v>
      </c>
      <c r="K1054">
        <v>2.3704954012599351</v>
      </c>
      <c r="M1054">
        <v>0.66034748076522432</v>
      </c>
      <c r="N1054">
        <v>3.3972456617886966</v>
      </c>
    </row>
    <row r="1055" spans="9:14" x14ac:dyDescent="0.2">
      <c r="I1055">
        <v>1052</v>
      </c>
      <c r="J1055">
        <v>0.92123574492349558</v>
      </c>
      <c r="K1055">
        <v>1.2305101987943281</v>
      </c>
      <c r="M1055">
        <v>1.0223664258600782</v>
      </c>
      <c r="N1055">
        <v>3.5227999798019836</v>
      </c>
    </row>
    <row r="1056" spans="9:14" x14ac:dyDescent="0.2">
      <c r="I1056">
        <v>1053</v>
      </c>
      <c r="J1056">
        <v>1.0249185256586462</v>
      </c>
      <c r="K1056">
        <v>2.1196025463973078</v>
      </c>
      <c r="M1056">
        <v>0.97684816184740486</v>
      </c>
      <c r="N1056">
        <v>2.1591859413748939</v>
      </c>
    </row>
    <row r="1057" spans="9:14" x14ac:dyDescent="0.2">
      <c r="I1057">
        <v>1054</v>
      </c>
      <c r="J1057">
        <v>1.1662502607001763</v>
      </c>
      <c r="K1057">
        <v>1.6105201134369036</v>
      </c>
      <c r="M1057">
        <v>0.8905511448545077</v>
      </c>
      <c r="N1057">
        <v>1.0684699594800353</v>
      </c>
    </row>
    <row r="1058" spans="9:14" x14ac:dyDescent="0.2">
      <c r="I1058">
        <v>1055</v>
      </c>
      <c r="J1058">
        <v>0.31040760466223244</v>
      </c>
      <c r="K1058">
        <v>2.6333922857211207</v>
      </c>
      <c r="M1058">
        <v>0.3557982192673862</v>
      </c>
      <c r="N1058">
        <v>1.986704520813644</v>
      </c>
    </row>
    <row r="1059" spans="9:14" x14ac:dyDescent="0.2">
      <c r="I1059">
        <v>1056</v>
      </c>
      <c r="J1059">
        <v>1.2448136124325675</v>
      </c>
      <c r="K1059">
        <v>2.5794630685483613</v>
      </c>
      <c r="M1059">
        <v>0.63770877494389011</v>
      </c>
      <c r="N1059">
        <v>3.1412307651044866</v>
      </c>
    </row>
    <row r="1060" spans="9:14" x14ac:dyDescent="0.2">
      <c r="I1060">
        <v>1057</v>
      </c>
      <c r="J1060">
        <v>1.3743924990702574</v>
      </c>
      <c r="K1060">
        <v>1.7242141448430919</v>
      </c>
      <c r="M1060">
        <v>0.60155322946119305</v>
      </c>
      <c r="N1060">
        <v>2.2592528405049905</v>
      </c>
    </row>
    <row r="1061" spans="9:14" x14ac:dyDescent="0.2">
      <c r="I1061">
        <v>1058</v>
      </c>
      <c r="J1061">
        <v>0.93547733847494485</v>
      </c>
      <c r="K1061">
        <v>0.9339627167378467</v>
      </c>
      <c r="M1061">
        <v>0.88770378257855997</v>
      </c>
      <c r="N1061">
        <v>3.2393652745198156</v>
      </c>
    </row>
    <row r="1062" spans="9:14" x14ac:dyDescent="0.2">
      <c r="I1062">
        <v>1059</v>
      </c>
      <c r="J1062">
        <v>0.86412969954802077</v>
      </c>
      <c r="K1062">
        <v>2.1885810632574079</v>
      </c>
      <c r="M1062">
        <v>0.46446719914215417</v>
      </c>
      <c r="N1062">
        <v>1.9728081889342493</v>
      </c>
    </row>
    <row r="1063" spans="9:14" x14ac:dyDescent="0.2">
      <c r="I1063">
        <v>1060</v>
      </c>
      <c r="J1063">
        <v>0.91191592175594793</v>
      </c>
      <c r="K1063">
        <v>1.4261192416457371</v>
      </c>
      <c r="M1063">
        <v>1.0480835419302843</v>
      </c>
      <c r="N1063">
        <v>2.3542392884466463</v>
      </c>
    </row>
    <row r="1064" spans="9:14" x14ac:dyDescent="0.2">
      <c r="I1064">
        <v>1061</v>
      </c>
      <c r="J1064">
        <v>1.4538945288158649</v>
      </c>
      <c r="K1064">
        <v>1.6837089311539257</v>
      </c>
      <c r="M1064">
        <v>0.83395041561752625</v>
      </c>
      <c r="N1064">
        <v>1.5184790882712775</v>
      </c>
    </row>
    <row r="1065" spans="9:14" x14ac:dyDescent="0.2">
      <c r="I1065">
        <v>1062</v>
      </c>
      <c r="J1065">
        <v>1.0905213540315049</v>
      </c>
      <c r="K1065">
        <v>2.3706271118722815</v>
      </c>
      <c r="M1065">
        <v>1.1570527820076097</v>
      </c>
      <c r="N1065">
        <v>1.9485417246272527</v>
      </c>
    </row>
    <row r="1066" spans="9:14" x14ac:dyDescent="0.2">
      <c r="I1066">
        <v>1063</v>
      </c>
      <c r="J1066">
        <v>1.2239153578895841</v>
      </c>
      <c r="K1066">
        <v>1.5483623170526115</v>
      </c>
      <c r="M1066">
        <v>1.0257512871387884</v>
      </c>
      <c r="N1066">
        <v>2.7515931564701712</v>
      </c>
    </row>
    <row r="1067" spans="9:14" x14ac:dyDescent="0.2">
      <c r="I1067">
        <v>1064</v>
      </c>
      <c r="J1067">
        <v>1.1460250587671439</v>
      </c>
      <c r="K1067">
        <v>1.3059627063273291</v>
      </c>
      <c r="M1067">
        <v>0.74252614207778889</v>
      </c>
      <c r="N1067">
        <v>2.105738600025771</v>
      </c>
    </row>
    <row r="1068" spans="9:14" x14ac:dyDescent="0.2">
      <c r="I1068">
        <v>1065</v>
      </c>
      <c r="J1068">
        <v>1.4112465470958617</v>
      </c>
      <c r="K1068">
        <v>2.835360617716459</v>
      </c>
      <c r="M1068">
        <v>1.256248797432854</v>
      </c>
      <c r="N1068">
        <v>2.8980955724154742</v>
      </c>
    </row>
    <row r="1069" spans="9:14" x14ac:dyDescent="0.2">
      <c r="I1069">
        <v>1066</v>
      </c>
      <c r="J1069">
        <v>1.293339865479278</v>
      </c>
      <c r="K1069">
        <v>1.2840672761332343</v>
      </c>
      <c r="M1069">
        <v>0.99443505059389214</v>
      </c>
      <c r="N1069">
        <v>1.1360895632225516</v>
      </c>
    </row>
    <row r="1070" spans="9:14" x14ac:dyDescent="0.2">
      <c r="I1070">
        <v>1067</v>
      </c>
      <c r="J1070">
        <v>1.2308784243439637</v>
      </c>
      <c r="K1070">
        <v>2.5071028755204199</v>
      </c>
      <c r="M1070">
        <v>0.97615608902985007</v>
      </c>
      <c r="N1070">
        <v>1.5523635054643328</v>
      </c>
    </row>
    <row r="1071" spans="9:14" x14ac:dyDescent="0.2">
      <c r="I1071">
        <v>1068</v>
      </c>
      <c r="J1071">
        <v>1.4718809052754411</v>
      </c>
      <c r="K1071">
        <v>1.9030986713051858</v>
      </c>
      <c r="M1071">
        <v>1.1494108885898515</v>
      </c>
      <c r="N1071">
        <v>2.2428435058364031</v>
      </c>
    </row>
    <row r="1072" spans="9:14" x14ac:dyDescent="0.2">
      <c r="I1072">
        <v>1069</v>
      </c>
      <c r="J1072">
        <v>1.2101269626672546</v>
      </c>
      <c r="K1072">
        <v>1.9926907183504814</v>
      </c>
      <c r="M1072">
        <v>1.2251791414570024</v>
      </c>
      <c r="N1072">
        <v>1.9255205903787289</v>
      </c>
    </row>
    <row r="1073" spans="9:14" x14ac:dyDescent="0.2">
      <c r="I1073">
        <v>1070</v>
      </c>
      <c r="J1073">
        <v>0.37653516576953899</v>
      </c>
      <c r="K1073">
        <v>1.5403521956765363</v>
      </c>
      <c r="M1073">
        <v>0.97739178280036132</v>
      </c>
      <c r="N1073">
        <v>1.493053395068209</v>
      </c>
    </row>
    <row r="1074" spans="9:14" x14ac:dyDescent="0.2">
      <c r="I1074">
        <v>1071</v>
      </c>
      <c r="J1074">
        <v>1.1632901819439039</v>
      </c>
      <c r="K1074">
        <v>0.7770841554982697</v>
      </c>
      <c r="M1074">
        <v>0.56520871180730226</v>
      </c>
      <c r="N1074">
        <v>2.7288067220899554</v>
      </c>
    </row>
    <row r="1075" spans="9:14" x14ac:dyDescent="0.2">
      <c r="I1075">
        <v>1072</v>
      </c>
      <c r="J1075">
        <v>0.65829609176491677</v>
      </c>
      <c r="K1075">
        <v>1.7923835634448977</v>
      </c>
      <c r="M1075">
        <v>0.96857245079037335</v>
      </c>
      <c r="N1075">
        <v>2.0479790987233732</v>
      </c>
    </row>
    <row r="1076" spans="9:14" x14ac:dyDescent="0.2">
      <c r="I1076">
        <v>1073</v>
      </c>
      <c r="J1076">
        <v>0.85752989024907222</v>
      </c>
      <c r="K1076">
        <v>2.7576020735495854</v>
      </c>
      <c r="M1076">
        <v>0.7234059703613458</v>
      </c>
      <c r="N1076">
        <v>1.625553486472475</v>
      </c>
    </row>
    <row r="1077" spans="9:14" x14ac:dyDescent="0.2">
      <c r="I1077">
        <v>1074</v>
      </c>
      <c r="J1077">
        <v>1.015899503687582</v>
      </c>
      <c r="K1077">
        <v>1.5525921710604007</v>
      </c>
      <c r="M1077">
        <v>1.0259310073429253</v>
      </c>
      <c r="N1077">
        <v>2.50205197445116</v>
      </c>
    </row>
    <row r="1078" spans="9:14" x14ac:dyDescent="0.2">
      <c r="I1078">
        <v>1075</v>
      </c>
      <c r="J1078">
        <v>1.0754240467046909</v>
      </c>
      <c r="K1078">
        <v>2.3228036939916228</v>
      </c>
      <c r="M1078">
        <v>1.063032689243008</v>
      </c>
      <c r="N1078">
        <v>3.3306474931282057</v>
      </c>
    </row>
    <row r="1079" spans="9:14" x14ac:dyDescent="0.2">
      <c r="I1079">
        <v>1076</v>
      </c>
      <c r="J1079">
        <v>1.1057980413657915</v>
      </c>
      <c r="K1079">
        <v>1.7161967491121304</v>
      </c>
      <c r="M1079">
        <v>0.7250641463178582</v>
      </c>
      <c r="N1079">
        <v>1.3542483992707199</v>
      </c>
    </row>
    <row r="1080" spans="9:14" x14ac:dyDescent="0.2">
      <c r="I1080">
        <v>1077</v>
      </c>
      <c r="J1080">
        <v>0.94249626403704367</v>
      </c>
      <c r="K1080">
        <v>1.1959769290769724</v>
      </c>
      <c r="M1080">
        <v>0.40036281234339716</v>
      </c>
      <c r="N1080">
        <v>0.99527766543197382</v>
      </c>
    </row>
    <row r="1081" spans="9:14" x14ac:dyDescent="0.2">
      <c r="I1081">
        <v>1078</v>
      </c>
      <c r="J1081">
        <v>0.34308314743068302</v>
      </c>
      <c r="K1081">
        <v>1.3044816261629633</v>
      </c>
      <c r="M1081">
        <v>1.3296302439258836</v>
      </c>
      <c r="N1081">
        <v>2.6434461417265722</v>
      </c>
    </row>
    <row r="1082" spans="9:14" x14ac:dyDescent="0.2">
      <c r="I1082">
        <v>1079</v>
      </c>
      <c r="J1082">
        <v>0.3911573717963478</v>
      </c>
      <c r="K1082">
        <v>1.9638818658525565</v>
      </c>
      <c r="M1082">
        <v>1.2208061584758858</v>
      </c>
      <c r="N1082">
        <v>1.5662637956743544</v>
      </c>
    </row>
    <row r="1083" spans="9:14" x14ac:dyDescent="0.2">
      <c r="I1083">
        <v>1080</v>
      </c>
      <c r="J1083">
        <v>0.73399079868331829</v>
      </c>
      <c r="K1083">
        <v>1.0025329305453465</v>
      </c>
      <c r="M1083">
        <v>1.1719606704069088</v>
      </c>
      <c r="N1083">
        <v>1.7074403019149593</v>
      </c>
    </row>
    <row r="1084" spans="9:14" x14ac:dyDescent="0.2">
      <c r="I1084">
        <v>1081</v>
      </c>
      <c r="J1084">
        <v>1.0374010822484327</v>
      </c>
      <c r="K1084">
        <v>1.9643281174110183</v>
      </c>
      <c r="M1084">
        <v>0.8116378634699094</v>
      </c>
      <c r="N1084">
        <v>1.7212542669953548</v>
      </c>
    </row>
    <row r="1085" spans="9:14" x14ac:dyDescent="0.2">
      <c r="I1085">
        <v>1082</v>
      </c>
      <c r="J1085">
        <v>0.94238987803680119</v>
      </c>
      <c r="K1085">
        <v>1.7701377053027703</v>
      </c>
      <c r="M1085">
        <v>1.4318263801815618</v>
      </c>
      <c r="N1085">
        <v>1.5035620078300804</v>
      </c>
    </row>
    <row r="1086" spans="9:14" x14ac:dyDescent="0.2">
      <c r="I1086">
        <v>1083</v>
      </c>
      <c r="J1086">
        <v>0.63638539187365839</v>
      </c>
      <c r="K1086">
        <v>1.6830239260496063</v>
      </c>
      <c r="M1086">
        <v>0.8386607534899303</v>
      </c>
      <c r="N1086">
        <v>1.3973400597798824</v>
      </c>
    </row>
    <row r="1087" spans="9:14" x14ac:dyDescent="0.2">
      <c r="I1087">
        <v>1084</v>
      </c>
      <c r="J1087">
        <v>1.2535932991127852</v>
      </c>
      <c r="K1087">
        <v>0.92719764211986166</v>
      </c>
      <c r="M1087">
        <v>0.83466896667115142</v>
      </c>
      <c r="N1087">
        <v>2.2750047587317654</v>
      </c>
    </row>
    <row r="1088" spans="9:14" x14ac:dyDescent="0.2">
      <c r="I1088">
        <v>1085</v>
      </c>
      <c r="J1088">
        <v>1.415823953569739</v>
      </c>
      <c r="K1088">
        <v>2.019035096796757</v>
      </c>
      <c r="M1088">
        <v>0.95853237735198127</v>
      </c>
      <c r="N1088">
        <v>1.6148776202965887</v>
      </c>
    </row>
    <row r="1089" spans="9:14" x14ac:dyDescent="0.2">
      <c r="I1089">
        <v>1086</v>
      </c>
      <c r="J1089">
        <v>1.7812687261319304</v>
      </c>
      <c r="K1089">
        <v>1.1061993573360909</v>
      </c>
      <c r="M1089">
        <v>1.440986887339436</v>
      </c>
      <c r="N1089">
        <v>1.8835627721702475</v>
      </c>
    </row>
    <row r="1090" spans="9:14" x14ac:dyDescent="0.2">
      <c r="I1090">
        <v>1087</v>
      </c>
      <c r="J1090">
        <v>1.4445151709132174</v>
      </c>
      <c r="K1090">
        <v>2.087179358034803</v>
      </c>
      <c r="M1090">
        <v>0.46697631883193685</v>
      </c>
      <c r="N1090">
        <v>1.9304422025392851</v>
      </c>
    </row>
    <row r="1091" spans="9:14" x14ac:dyDescent="0.2">
      <c r="I1091">
        <v>1088</v>
      </c>
      <c r="J1091">
        <v>0.84087916365778415</v>
      </c>
      <c r="K1091">
        <v>1.8128107459279073</v>
      </c>
      <c r="M1091">
        <v>0.61668975305311202</v>
      </c>
      <c r="N1091">
        <v>2.1797430484596352</v>
      </c>
    </row>
    <row r="1092" spans="9:14" x14ac:dyDescent="0.2">
      <c r="I1092">
        <v>1089</v>
      </c>
      <c r="J1092">
        <v>1.8561571901875979</v>
      </c>
      <c r="K1092">
        <v>2.2262781997595824</v>
      </c>
      <c r="M1092">
        <v>1.0226974481324103</v>
      </c>
      <c r="N1092">
        <v>1.8226214726588028</v>
      </c>
    </row>
    <row r="1093" spans="9:14" x14ac:dyDescent="0.2">
      <c r="I1093">
        <v>1090</v>
      </c>
      <c r="J1093">
        <v>0.6420995847676001</v>
      </c>
      <c r="K1093">
        <v>1.5121597555690889</v>
      </c>
      <c r="M1093">
        <v>0.81072096550679373</v>
      </c>
      <c r="N1093">
        <v>0.97905347778877072</v>
      </c>
    </row>
    <row r="1094" spans="9:14" x14ac:dyDescent="0.2">
      <c r="I1094">
        <v>1091</v>
      </c>
      <c r="J1094">
        <v>0.99478349310500191</v>
      </c>
      <c r="K1094">
        <v>1.5122755804741432</v>
      </c>
      <c r="M1094">
        <v>0.59492008058565049</v>
      </c>
      <c r="N1094">
        <v>1.9802424777307859</v>
      </c>
    </row>
    <row r="1095" spans="9:14" x14ac:dyDescent="0.2">
      <c r="I1095">
        <v>1092</v>
      </c>
      <c r="J1095">
        <v>0.62100328896165369</v>
      </c>
      <c r="K1095">
        <v>1.5050510397352419</v>
      </c>
      <c r="M1095">
        <v>0.55742302216092154</v>
      </c>
      <c r="N1095">
        <v>1.9977600709763155</v>
      </c>
    </row>
    <row r="1096" spans="9:14" x14ac:dyDescent="0.2">
      <c r="I1096">
        <v>1093</v>
      </c>
      <c r="J1096">
        <v>0.91120121471531879</v>
      </c>
      <c r="K1096">
        <v>1.2229666048436301</v>
      </c>
      <c r="M1096">
        <v>1.1360721068038377</v>
      </c>
      <c r="N1096">
        <v>2.8368788568372643</v>
      </c>
    </row>
    <row r="1097" spans="9:14" x14ac:dyDescent="0.2">
      <c r="I1097">
        <v>1094</v>
      </c>
      <c r="J1097">
        <v>1.2950179824652199</v>
      </c>
      <c r="K1097">
        <v>2.0026334849869478</v>
      </c>
      <c r="M1097">
        <v>0.77885705472158562</v>
      </c>
      <c r="N1097">
        <v>1.2741933449088936</v>
      </c>
    </row>
    <row r="1098" spans="9:14" x14ac:dyDescent="0.2">
      <c r="I1098">
        <v>1095</v>
      </c>
      <c r="J1098">
        <v>0.904293986042919</v>
      </c>
      <c r="K1098">
        <v>2.047651271486207</v>
      </c>
      <c r="M1098">
        <v>1.5521584104401733</v>
      </c>
      <c r="N1098">
        <v>2.4244940101280057</v>
      </c>
    </row>
    <row r="1099" spans="9:14" x14ac:dyDescent="0.2">
      <c r="I1099">
        <v>1096</v>
      </c>
      <c r="J1099">
        <v>0.60099403542621954</v>
      </c>
      <c r="K1099">
        <v>1.8051389750484548</v>
      </c>
      <c r="M1099">
        <v>0.99849850778524574</v>
      </c>
      <c r="N1099">
        <v>1.7628121283266251</v>
      </c>
    </row>
    <row r="1100" spans="9:14" x14ac:dyDescent="0.2">
      <c r="I1100">
        <v>1097</v>
      </c>
      <c r="J1100">
        <v>1.2377023837990639</v>
      </c>
      <c r="K1100">
        <v>1.9207864762745683</v>
      </c>
      <c r="M1100">
        <v>0.820869119630526</v>
      </c>
      <c r="N1100">
        <v>2.4660042925227224</v>
      </c>
    </row>
    <row r="1101" spans="9:14" x14ac:dyDescent="0.2">
      <c r="I1101">
        <v>1098</v>
      </c>
      <c r="J1101">
        <v>1.0247825621059961</v>
      </c>
      <c r="K1101">
        <v>1.5196181982385963</v>
      </c>
      <c r="M1101">
        <v>1.4479188549606548</v>
      </c>
      <c r="N1101">
        <v>1.8068521818708194</v>
      </c>
    </row>
    <row r="1102" spans="9:14" x14ac:dyDescent="0.2">
      <c r="I1102">
        <v>1099</v>
      </c>
      <c r="J1102">
        <v>0.80508180639970406</v>
      </c>
      <c r="K1102">
        <v>2.2887751669386169</v>
      </c>
      <c r="M1102">
        <v>1.1166350123467179</v>
      </c>
      <c r="N1102">
        <v>2.103080182125638</v>
      </c>
    </row>
    <row r="1103" spans="9:14" x14ac:dyDescent="0.2">
      <c r="I1103">
        <v>1100</v>
      </c>
      <c r="J1103">
        <v>1.0272622847196717</v>
      </c>
      <c r="K1103">
        <v>1.0910921092232322</v>
      </c>
      <c r="M1103">
        <v>0.88644048289424759</v>
      </c>
      <c r="N1103">
        <v>1.561379893501933</v>
      </c>
    </row>
    <row r="1104" spans="9:14" x14ac:dyDescent="0.2">
      <c r="I1104">
        <v>1101</v>
      </c>
      <c r="J1104">
        <v>0.96235750351694738</v>
      </c>
      <c r="K1104">
        <v>2.4096080016879005</v>
      </c>
      <c r="M1104">
        <v>0.85823529194173853</v>
      </c>
      <c r="N1104">
        <v>1.6944163664617164</v>
      </c>
    </row>
    <row r="1105" spans="9:14" x14ac:dyDescent="0.2">
      <c r="I1105">
        <v>1102</v>
      </c>
      <c r="J1105">
        <v>1.1394383143258837</v>
      </c>
      <c r="K1105">
        <v>1.4200827719693163</v>
      </c>
      <c r="M1105">
        <v>0.86707363750487443</v>
      </c>
      <c r="N1105">
        <v>1.5628883174540902</v>
      </c>
    </row>
    <row r="1106" spans="9:14" x14ac:dyDescent="0.2">
      <c r="I1106">
        <v>1103</v>
      </c>
      <c r="J1106">
        <v>1.0056639482616316</v>
      </c>
      <c r="K1106">
        <v>2.7187327230952243</v>
      </c>
      <c r="M1106">
        <v>1.2377305023831999</v>
      </c>
      <c r="N1106">
        <v>1.7615870092934294</v>
      </c>
    </row>
    <row r="1107" spans="9:14" x14ac:dyDescent="0.2">
      <c r="I1107">
        <v>1104</v>
      </c>
      <c r="J1107">
        <v>0.60361588375936925</v>
      </c>
      <c r="K1107">
        <v>2.7785913814600152</v>
      </c>
      <c r="M1107">
        <v>0.84673031201525983</v>
      </c>
      <c r="N1107">
        <v>1.5965573741519001</v>
      </c>
    </row>
    <row r="1108" spans="9:14" x14ac:dyDescent="0.2">
      <c r="I1108">
        <v>1105</v>
      </c>
      <c r="J1108">
        <v>0.81004130694406484</v>
      </c>
      <c r="K1108">
        <v>2.3816201557961199</v>
      </c>
      <c r="M1108">
        <v>0.8875103119419967</v>
      </c>
      <c r="N1108">
        <v>2.3280174209676874</v>
      </c>
    </row>
    <row r="1109" spans="9:14" x14ac:dyDescent="0.2">
      <c r="I1109">
        <v>1106</v>
      </c>
      <c r="J1109">
        <v>0.55585467610616601</v>
      </c>
      <c r="K1109">
        <v>1.9661637951638835</v>
      </c>
      <c r="M1109">
        <v>1.1102163406044459</v>
      </c>
      <c r="N1109">
        <v>1.6505286573187663</v>
      </c>
    </row>
    <row r="1110" spans="9:14" x14ac:dyDescent="0.2">
      <c r="I1110">
        <v>1107</v>
      </c>
      <c r="J1110">
        <v>1.6463292622223189</v>
      </c>
      <c r="K1110">
        <v>1.763523046087403</v>
      </c>
      <c r="M1110">
        <v>0.59532744033802809</v>
      </c>
      <c r="N1110">
        <v>2.0872933672689666</v>
      </c>
    </row>
    <row r="1111" spans="9:14" x14ac:dyDescent="0.2">
      <c r="I1111">
        <v>1108</v>
      </c>
      <c r="J1111">
        <v>0.50553301789695382</v>
      </c>
      <c r="K1111">
        <v>2.0282057138779965</v>
      </c>
      <c r="M1111">
        <v>1.5707164074439111</v>
      </c>
      <c r="N1111">
        <v>3.0885132207025685</v>
      </c>
    </row>
    <row r="1112" spans="9:14" x14ac:dyDescent="0.2">
      <c r="I1112">
        <v>1109</v>
      </c>
      <c r="J1112">
        <v>1.5092494151060638</v>
      </c>
      <c r="K1112">
        <v>2.5038734926784829</v>
      </c>
      <c r="M1112">
        <v>0.74693203681657561</v>
      </c>
      <c r="N1112">
        <v>2.0666707771182633</v>
      </c>
    </row>
    <row r="1113" spans="9:14" x14ac:dyDescent="0.2">
      <c r="I1113">
        <v>1110</v>
      </c>
      <c r="J1113">
        <v>1.1849459964980946</v>
      </c>
      <c r="K1113">
        <v>2.4470216396433182</v>
      </c>
      <c r="M1113">
        <v>0.79179242281065754</v>
      </c>
      <c r="N1113">
        <v>1.8002908732084066</v>
      </c>
    </row>
    <row r="1114" spans="9:14" x14ac:dyDescent="0.2">
      <c r="I1114">
        <v>1111</v>
      </c>
      <c r="J1114">
        <v>0.78780833932336736</v>
      </c>
      <c r="K1114">
        <v>2.1238219156040716</v>
      </c>
      <c r="M1114">
        <v>1.2978717388670951</v>
      </c>
      <c r="N1114">
        <v>3.0726150730911961</v>
      </c>
    </row>
    <row r="1115" spans="9:14" x14ac:dyDescent="0.2">
      <c r="I1115">
        <v>1112</v>
      </c>
      <c r="J1115">
        <v>1.2512190382224029</v>
      </c>
      <c r="K1115">
        <v>2.6688066751338164</v>
      </c>
      <c r="M1115">
        <v>0.65342151275560245</v>
      </c>
      <c r="N1115">
        <v>2.1298254269216668</v>
      </c>
    </row>
    <row r="1116" spans="9:14" x14ac:dyDescent="0.2">
      <c r="I1116">
        <v>1113</v>
      </c>
      <c r="J1116">
        <v>0.68058003767571518</v>
      </c>
      <c r="K1116">
        <v>2.0045933168253263</v>
      </c>
      <c r="M1116">
        <v>1.1709359884898887</v>
      </c>
      <c r="N1116">
        <v>2.8448702044261873</v>
      </c>
    </row>
    <row r="1117" spans="9:14" x14ac:dyDescent="0.2">
      <c r="I1117">
        <v>1114</v>
      </c>
      <c r="J1117">
        <v>1.3204994009383542</v>
      </c>
      <c r="K1117">
        <v>1.9020396115359224</v>
      </c>
      <c r="M1117">
        <v>1.1716009405663041</v>
      </c>
      <c r="N1117">
        <v>1.0129757864521263</v>
      </c>
    </row>
    <row r="1118" spans="9:14" x14ac:dyDescent="0.2">
      <c r="I1118">
        <v>1115</v>
      </c>
      <c r="J1118">
        <v>0.35278046095067417</v>
      </c>
      <c r="K1118">
        <v>1.3986824754926823</v>
      </c>
      <c r="M1118">
        <v>0.97753771287675284</v>
      </c>
      <c r="N1118">
        <v>1.3397171380053838</v>
      </c>
    </row>
    <row r="1119" spans="9:14" x14ac:dyDescent="0.2">
      <c r="I1119">
        <v>1116</v>
      </c>
      <c r="J1119">
        <v>0.85451289823988219</v>
      </c>
      <c r="K1119">
        <v>2.0294870062169807</v>
      </c>
      <c r="M1119">
        <v>1.0982537375017807</v>
      </c>
      <c r="N1119">
        <v>2.0151274201758209</v>
      </c>
    </row>
    <row r="1120" spans="9:14" x14ac:dyDescent="0.2">
      <c r="I1120">
        <v>1117</v>
      </c>
      <c r="J1120">
        <v>0.41063095713738651</v>
      </c>
      <c r="K1120">
        <v>1.905719027326749</v>
      </c>
      <c r="M1120">
        <v>1.4453780258936362</v>
      </c>
      <c r="N1120">
        <v>2.8415241685435872</v>
      </c>
    </row>
    <row r="1121" spans="9:14" x14ac:dyDescent="0.2">
      <c r="I1121">
        <v>1118</v>
      </c>
      <c r="J1121">
        <v>1.0097460516677494</v>
      </c>
      <c r="K1121">
        <v>1.8415510265060024</v>
      </c>
      <c r="M1121">
        <v>0.88851995730965749</v>
      </c>
      <c r="N1121">
        <v>2.0201032109158428</v>
      </c>
    </row>
    <row r="1122" spans="9:14" x14ac:dyDescent="0.2">
      <c r="I1122">
        <v>1119</v>
      </c>
      <c r="J1122">
        <v>1.1598542697282803</v>
      </c>
      <c r="K1122">
        <v>1.745770343836655</v>
      </c>
      <c r="M1122">
        <v>0.8945078562713038</v>
      </c>
      <c r="N1122">
        <v>1.5842102893390482</v>
      </c>
    </row>
    <row r="1123" spans="9:14" x14ac:dyDescent="0.2">
      <c r="I1123">
        <v>1120</v>
      </c>
      <c r="J1123">
        <v>1.4300431572747649</v>
      </c>
      <c r="K1123">
        <v>2.4872324211263188</v>
      </c>
      <c r="M1123">
        <v>1.623787033639007</v>
      </c>
      <c r="N1123">
        <v>2.29061090770037</v>
      </c>
    </row>
    <row r="1124" spans="9:14" x14ac:dyDescent="0.2">
      <c r="I1124">
        <v>1121</v>
      </c>
      <c r="J1124">
        <v>1.2580542968560111</v>
      </c>
      <c r="K1124">
        <v>2.28809144955606</v>
      </c>
      <c r="M1124">
        <v>0.91040355211906143</v>
      </c>
      <c r="N1124">
        <v>1.1885367266767777</v>
      </c>
    </row>
    <row r="1125" spans="9:14" x14ac:dyDescent="0.2">
      <c r="I1125">
        <v>1122</v>
      </c>
      <c r="J1125">
        <v>0.8400063411359765</v>
      </c>
      <c r="K1125">
        <v>3.9601188061504033</v>
      </c>
      <c r="M1125">
        <v>0.80993036235316662</v>
      </c>
      <c r="N1125">
        <v>2.2063600050542642</v>
      </c>
    </row>
    <row r="1126" spans="9:14" x14ac:dyDescent="0.2">
      <c r="I1126">
        <v>1123</v>
      </c>
      <c r="J1126">
        <v>0.82534838229664675</v>
      </c>
      <c r="K1126">
        <v>2.9793646085751919</v>
      </c>
      <c r="M1126">
        <v>1.2262965583740084</v>
      </c>
      <c r="N1126">
        <v>1.8613894022329192</v>
      </c>
    </row>
    <row r="1127" spans="9:14" x14ac:dyDescent="0.2">
      <c r="I1127">
        <v>1124</v>
      </c>
      <c r="J1127">
        <v>0.97893151011240342</v>
      </c>
      <c r="K1127">
        <v>2.4367180248382923</v>
      </c>
      <c r="M1127">
        <v>0.97285415091199123</v>
      </c>
      <c r="N1127">
        <v>1.8629670224889887</v>
      </c>
    </row>
    <row r="1128" spans="9:14" x14ac:dyDescent="0.2">
      <c r="I1128">
        <v>1125</v>
      </c>
      <c r="J1128">
        <v>1.0209257936510225</v>
      </c>
      <c r="K1128">
        <v>1.1425830546645201</v>
      </c>
      <c r="M1128">
        <v>1.1506335802348155</v>
      </c>
      <c r="N1128">
        <v>1.3389080446081982</v>
      </c>
    </row>
    <row r="1129" spans="9:14" x14ac:dyDescent="0.2">
      <c r="I1129">
        <v>1126</v>
      </c>
      <c r="J1129">
        <v>1.4603421802393206</v>
      </c>
      <c r="K1129">
        <v>1.2022623553659328</v>
      </c>
      <c r="M1129">
        <v>1.3601560058833981</v>
      </c>
      <c r="N1129">
        <v>1.6927492007298246</v>
      </c>
    </row>
    <row r="1130" spans="9:14" x14ac:dyDescent="0.2">
      <c r="I1130">
        <v>1127</v>
      </c>
      <c r="J1130">
        <v>1.2774375377531131</v>
      </c>
      <c r="K1130">
        <v>1.7404691272869293</v>
      </c>
      <c r="M1130">
        <v>0.9635255513695915</v>
      </c>
      <c r="N1130">
        <v>1.1977285400159488</v>
      </c>
    </row>
    <row r="1131" spans="9:14" x14ac:dyDescent="0.2">
      <c r="I1131">
        <v>1128</v>
      </c>
      <c r="J1131">
        <v>1.1508834872663816</v>
      </c>
      <c r="K1131">
        <v>2.0707834885842624</v>
      </c>
      <c r="M1131">
        <v>1.1319541256788477</v>
      </c>
      <c r="N1131">
        <v>2.7253702589912923</v>
      </c>
    </row>
    <row r="1132" spans="9:14" x14ac:dyDescent="0.2">
      <c r="I1132">
        <v>1129</v>
      </c>
      <c r="J1132">
        <v>1.3695583252101167</v>
      </c>
      <c r="K1132">
        <v>1.6073773708679528</v>
      </c>
      <c r="M1132">
        <v>0.91697048388042413</v>
      </c>
      <c r="N1132">
        <v>0.99844759825053375</v>
      </c>
    </row>
    <row r="1133" spans="9:14" x14ac:dyDescent="0.2">
      <c r="I1133">
        <v>1130</v>
      </c>
      <c r="J1133">
        <v>1.3151178405114032</v>
      </c>
      <c r="K1133">
        <v>1.766285383081625</v>
      </c>
      <c r="M1133">
        <v>1.2681107335455042</v>
      </c>
      <c r="N1133">
        <v>1.9001792937697404</v>
      </c>
    </row>
    <row r="1134" spans="9:14" x14ac:dyDescent="0.2">
      <c r="I1134">
        <v>1131</v>
      </c>
      <c r="J1134">
        <v>0.79709036814390755</v>
      </c>
      <c r="K1134">
        <v>1.4077269184558332</v>
      </c>
      <c r="M1134">
        <v>0.76774314122300458</v>
      </c>
      <c r="N1134">
        <v>1.527967830347482</v>
      </c>
    </row>
    <row r="1135" spans="9:14" x14ac:dyDescent="0.2">
      <c r="I1135">
        <v>1132</v>
      </c>
      <c r="J1135">
        <v>1.3598119489830474</v>
      </c>
      <c r="K1135">
        <v>1.5024924140066156</v>
      </c>
      <c r="M1135">
        <v>0.68396492784927099</v>
      </c>
      <c r="N1135">
        <v>3.3780795099562435</v>
      </c>
    </row>
    <row r="1136" spans="9:14" x14ac:dyDescent="0.2">
      <c r="I1136">
        <v>1133</v>
      </c>
      <c r="J1136">
        <v>0.75569973025465986</v>
      </c>
      <c r="K1136">
        <v>1.5915280650567492</v>
      </c>
      <c r="M1136">
        <v>1.1394920819283016</v>
      </c>
      <c r="N1136">
        <v>1.4442884314553248</v>
      </c>
    </row>
    <row r="1137" spans="9:14" x14ac:dyDescent="0.2">
      <c r="I1137">
        <v>1134</v>
      </c>
      <c r="J1137">
        <v>0.95475502403103274</v>
      </c>
      <c r="K1137">
        <v>1.8479075138699981</v>
      </c>
      <c r="M1137">
        <v>1.1545538388492618</v>
      </c>
      <c r="N1137">
        <v>1.2811750742112065</v>
      </c>
    </row>
    <row r="1138" spans="9:14" x14ac:dyDescent="0.2">
      <c r="I1138">
        <v>1135</v>
      </c>
      <c r="J1138">
        <v>0.95008865086657779</v>
      </c>
      <c r="K1138">
        <v>1.531595200573834</v>
      </c>
      <c r="M1138">
        <v>1.5425765070347854</v>
      </c>
      <c r="N1138">
        <v>1.2608372941127437</v>
      </c>
    </row>
    <row r="1139" spans="9:14" x14ac:dyDescent="0.2">
      <c r="I1139">
        <v>1136</v>
      </c>
      <c r="J1139">
        <v>0.6330502868105562</v>
      </c>
      <c r="K1139">
        <v>3.2290714011443642</v>
      </c>
      <c r="M1139">
        <v>0.6378531903803849</v>
      </c>
      <c r="N1139">
        <v>2.1018575466676102</v>
      </c>
    </row>
    <row r="1140" spans="9:14" x14ac:dyDescent="0.2">
      <c r="I1140">
        <v>1137</v>
      </c>
      <c r="J1140">
        <v>1.4137546720173497</v>
      </c>
      <c r="K1140">
        <v>2.4538159664901529</v>
      </c>
      <c r="M1140">
        <v>0.63469422461917646</v>
      </c>
      <c r="N1140">
        <v>1.4972269929186299</v>
      </c>
    </row>
    <row r="1141" spans="9:14" x14ac:dyDescent="0.2">
      <c r="I1141">
        <v>1138</v>
      </c>
      <c r="J1141">
        <v>0.88668265179879313</v>
      </c>
      <c r="K1141">
        <v>1.2795072225422439</v>
      </c>
      <c r="M1141">
        <v>1.1018145089541622</v>
      </c>
      <c r="N1141">
        <v>2.1201682091578546</v>
      </c>
    </row>
    <row r="1142" spans="9:14" x14ac:dyDescent="0.2">
      <c r="I1142">
        <v>1139</v>
      </c>
      <c r="J1142">
        <v>0.86996080621588145</v>
      </c>
      <c r="K1142">
        <v>3.4825151930641081</v>
      </c>
      <c r="M1142">
        <v>1.2838182301960734</v>
      </c>
      <c r="N1142">
        <v>2.3672290271335292</v>
      </c>
    </row>
    <row r="1143" spans="9:14" x14ac:dyDescent="0.2">
      <c r="I1143">
        <v>1140</v>
      </c>
      <c r="J1143">
        <v>1.3171754420200437</v>
      </c>
      <c r="K1143">
        <v>1.312399120679907</v>
      </c>
      <c r="M1143">
        <v>0.94227778610552482</v>
      </c>
      <c r="N1143">
        <v>1.8493113080559229</v>
      </c>
    </row>
    <row r="1144" spans="9:14" x14ac:dyDescent="0.2">
      <c r="I1144">
        <v>1141</v>
      </c>
      <c r="J1144">
        <v>1.4427217625975444</v>
      </c>
      <c r="K1144">
        <v>2.8314488944131959</v>
      </c>
      <c r="M1144">
        <v>0.68466608366266157</v>
      </c>
      <c r="N1144">
        <v>1.7771756050731158</v>
      </c>
    </row>
    <row r="1145" spans="9:14" x14ac:dyDescent="0.2">
      <c r="I1145">
        <v>1142</v>
      </c>
      <c r="J1145">
        <v>1.0207451533696168</v>
      </c>
      <c r="K1145">
        <v>2.3340377285944252</v>
      </c>
      <c r="M1145">
        <v>1.1256097554429174</v>
      </c>
      <c r="N1145">
        <v>1.419334223291195</v>
      </c>
    </row>
    <row r="1146" spans="9:14" x14ac:dyDescent="0.2">
      <c r="I1146">
        <v>1143</v>
      </c>
      <c r="J1146">
        <v>0.62953284531900278</v>
      </c>
      <c r="K1146">
        <v>1.8844566608984381</v>
      </c>
      <c r="M1146">
        <v>0.82620119126910385</v>
      </c>
      <c r="N1146">
        <v>1.9132746404101177</v>
      </c>
    </row>
    <row r="1147" spans="9:14" x14ac:dyDescent="0.2">
      <c r="I1147">
        <v>1144</v>
      </c>
      <c r="J1147">
        <v>1.3825503692885914</v>
      </c>
      <c r="K1147">
        <v>1.1545598459148094</v>
      </c>
      <c r="M1147">
        <v>0.18414595068061029</v>
      </c>
      <c r="N1147">
        <v>2.3843943205041525</v>
      </c>
    </row>
    <row r="1148" spans="9:14" x14ac:dyDescent="0.2">
      <c r="I1148">
        <v>1145</v>
      </c>
      <c r="J1148">
        <v>0.49225572724685251</v>
      </c>
      <c r="K1148">
        <v>2.2665405386427824</v>
      </c>
      <c r="M1148">
        <v>0.87766211998997845</v>
      </c>
      <c r="N1148">
        <v>2.3196910113370808</v>
      </c>
    </row>
    <row r="1149" spans="9:14" x14ac:dyDescent="0.2">
      <c r="I1149">
        <v>1146</v>
      </c>
      <c r="J1149">
        <v>1.2569710742417524</v>
      </c>
      <c r="K1149">
        <v>1.7835535248186731</v>
      </c>
      <c r="M1149">
        <v>0.50240904276216747</v>
      </c>
      <c r="N1149">
        <v>1.6653087648960414</v>
      </c>
    </row>
    <row r="1150" spans="9:14" x14ac:dyDescent="0.2">
      <c r="I1150">
        <v>1147</v>
      </c>
      <c r="J1150">
        <v>0.71688727891429871</v>
      </c>
      <c r="K1150">
        <v>2.6715139693076395</v>
      </c>
      <c r="M1150">
        <v>0.54886809864222363</v>
      </c>
      <c r="N1150">
        <v>1.3935822286141519</v>
      </c>
    </row>
    <row r="1151" spans="9:14" x14ac:dyDescent="0.2">
      <c r="I1151">
        <v>1148</v>
      </c>
      <c r="J1151">
        <v>1.3709596646412803</v>
      </c>
      <c r="K1151">
        <v>1.3777474811697512</v>
      </c>
      <c r="M1151">
        <v>0.77676951504247504</v>
      </c>
      <c r="N1151">
        <v>2.3915766103458642</v>
      </c>
    </row>
    <row r="1152" spans="9:14" x14ac:dyDescent="0.2">
      <c r="I1152">
        <v>1149</v>
      </c>
      <c r="J1152">
        <v>0.80815437789772082</v>
      </c>
      <c r="K1152">
        <v>2.473896130063872</v>
      </c>
      <c r="M1152">
        <v>0.68373715697811821</v>
      </c>
      <c r="N1152">
        <v>3.7338759401433648</v>
      </c>
    </row>
    <row r="1153" spans="9:14" x14ac:dyDescent="0.2">
      <c r="I1153">
        <v>1150</v>
      </c>
      <c r="J1153">
        <v>1.1793142692923992</v>
      </c>
      <c r="K1153">
        <v>1.4361254163397743</v>
      </c>
      <c r="M1153">
        <v>0.98414102444215712</v>
      </c>
      <c r="N1153">
        <v>2.5458344219304068</v>
      </c>
    </row>
    <row r="1154" spans="9:14" x14ac:dyDescent="0.2">
      <c r="I1154">
        <v>1151</v>
      </c>
      <c r="J1154">
        <v>1.0910451609911622</v>
      </c>
      <c r="K1154">
        <v>2.1025558516371308</v>
      </c>
      <c r="M1154">
        <v>1.1277522570427727</v>
      </c>
      <c r="N1154">
        <v>2.3720496082628117</v>
      </c>
    </row>
    <row r="1155" spans="9:14" x14ac:dyDescent="0.2">
      <c r="I1155">
        <v>1152</v>
      </c>
      <c r="J1155">
        <v>1.6950838500591541</v>
      </c>
      <c r="K1155">
        <v>1.6805231853777944</v>
      </c>
      <c r="M1155">
        <v>0.75813484805831255</v>
      </c>
      <c r="N1155">
        <v>1.3948661441222718</v>
      </c>
    </row>
    <row r="1156" spans="9:14" x14ac:dyDescent="0.2">
      <c r="I1156">
        <v>1153</v>
      </c>
      <c r="J1156">
        <v>0.65256096238799499</v>
      </c>
      <c r="K1156">
        <v>1.4890320459225499</v>
      </c>
      <c r="M1156">
        <v>0.97531655771146519</v>
      </c>
      <c r="N1156">
        <v>2.2968234183958138</v>
      </c>
    </row>
    <row r="1157" spans="9:14" x14ac:dyDescent="0.2">
      <c r="I1157">
        <v>1154</v>
      </c>
      <c r="J1157">
        <v>0.60041774545496185</v>
      </c>
      <c r="K1157">
        <v>2.0755034424686256</v>
      </c>
      <c r="M1157">
        <v>1.040993844011362</v>
      </c>
      <c r="N1157">
        <v>2.1003074964036195</v>
      </c>
    </row>
    <row r="1158" spans="9:14" x14ac:dyDescent="0.2">
      <c r="I1158">
        <v>1155</v>
      </c>
      <c r="J1158">
        <v>0.74960325717153631</v>
      </c>
      <c r="K1158">
        <v>1.8299195340428485</v>
      </c>
      <c r="M1158">
        <v>1.2384590182211264</v>
      </c>
      <c r="N1158">
        <v>1.4093510822269644</v>
      </c>
    </row>
    <row r="1159" spans="9:14" x14ac:dyDescent="0.2">
      <c r="I1159">
        <v>1156</v>
      </c>
      <c r="J1159">
        <v>0.88107117702643689</v>
      </c>
      <c r="K1159">
        <v>2.5038323414853281</v>
      </c>
      <c r="M1159">
        <v>1.8268603213462993</v>
      </c>
      <c r="N1159">
        <v>1.7283031117849053</v>
      </c>
    </row>
    <row r="1160" spans="9:14" x14ac:dyDescent="0.2">
      <c r="I1160">
        <v>1157</v>
      </c>
      <c r="J1160">
        <v>1.9023337162870093</v>
      </c>
      <c r="K1160">
        <v>1.3893684715021826</v>
      </c>
      <c r="M1160">
        <v>1.3953778650279345</v>
      </c>
      <c r="N1160">
        <v>2.0289943799211532</v>
      </c>
    </row>
    <row r="1161" spans="9:14" x14ac:dyDescent="0.2">
      <c r="I1161">
        <v>1158</v>
      </c>
      <c r="J1161">
        <v>0.73231569081916248</v>
      </c>
      <c r="K1161">
        <v>1.8221165135908453</v>
      </c>
      <c r="M1161">
        <v>1.4133272214367565</v>
      </c>
      <c r="N1161">
        <v>1.8978761993227065</v>
      </c>
    </row>
    <row r="1162" spans="9:14" x14ac:dyDescent="0.2">
      <c r="I1162">
        <v>1159</v>
      </c>
      <c r="J1162">
        <v>0.34612941471685088</v>
      </c>
      <c r="K1162">
        <v>1.3058932851967653</v>
      </c>
      <c r="M1162">
        <v>0.57350949468760448</v>
      </c>
      <c r="N1162">
        <v>2.6166476835553203</v>
      </c>
    </row>
    <row r="1163" spans="9:14" x14ac:dyDescent="0.2">
      <c r="I1163">
        <v>1160</v>
      </c>
      <c r="J1163">
        <v>0.95665525466889678</v>
      </c>
      <c r="K1163">
        <v>1.7649424707711447</v>
      </c>
      <c r="M1163">
        <v>0.987553175473181</v>
      </c>
      <c r="N1163">
        <v>3.212623858246884</v>
      </c>
    </row>
    <row r="1164" spans="9:14" x14ac:dyDescent="0.2">
      <c r="I1164">
        <v>1161</v>
      </c>
      <c r="J1164">
        <v>1.1364832996909349</v>
      </c>
      <c r="K1164">
        <v>1.4879848514486962</v>
      </c>
      <c r="M1164">
        <v>0.99898572699307153</v>
      </c>
      <c r="N1164">
        <v>2.6711378025355921</v>
      </c>
    </row>
    <row r="1165" spans="9:14" x14ac:dyDescent="0.2">
      <c r="I1165">
        <v>1162</v>
      </c>
      <c r="J1165">
        <v>0.8387544414076652</v>
      </c>
      <c r="K1165">
        <v>1.2545875634936052</v>
      </c>
      <c r="M1165">
        <v>0.87836854131592867</v>
      </c>
      <c r="N1165">
        <v>1.4122959466840026</v>
      </c>
    </row>
    <row r="1166" spans="9:14" x14ac:dyDescent="0.2">
      <c r="I1166">
        <v>1163</v>
      </c>
      <c r="J1166">
        <v>0.89168274983823026</v>
      </c>
      <c r="K1166">
        <v>2.6955961560698753</v>
      </c>
      <c r="M1166">
        <v>1.0888963703921879</v>
      </c>
      <c r="N1166">
        <v>3.4328955375732217</v>
      </c>
    </row>
    <row r="1167" spans="9:14" x14ac:dyDescent="0.2">
      <c r="I1167">
        <v>1164</v>
      </c>
      <c r="J1167">
        <v>0.88996275779347978</v>
      </c>
      <c r="K1167">
        <v>2.7507801696804299</v>
      </c>
      <c r="M1167">
        <v>1.1358704302233311</v>
      </c>
      <c r="N1167">
        <v>2.6837751462680144</v>
      </c>
    </row>
    <row r="1168" spans="9:14" x14ac:dyDescent="0.2">
      <c r="I1168">
        <v>1165</v>
      </c>
      <c r="J1168">
        <v>1.0662094523067593</v>
      </c>
      <c r="K1168">
        <v>3.8383222078170114</v>
      </c>
      <c r="M1168">
        <v>1.0560262981887534</v>
      </c>
      <c r="N1168">
        <v>1.603161141951615</v>
      </c>
    </row>
    <row r="1169" spans="9:14" x14ac:dyDescent="0.2">
      <c r="I1169">
        <v>1166</v>
      </c>
      <c r="J1169">
        <v>1.0514706994744241</v>
      </c>
      <c r="K1169">
        <v>1.7227699312054672</v>
      </c>
      <c r="M1169">
        <v>0.89503713260512308</v>
      </c>
      <c r="N1169">
        <v>1.4227889831526837</v>
      </c>
    </row>
    <row r="1170" spans="9:14" x14ac:dyDescent="0.2">
      <c r="I1170">
        <v>1167</v>
      </c>
      <c r="J1170">
        <v>0.61748129782912264</v>
      </c>
      <c r="K1170">
        <v>0.98497592458039795</v>
      </c>
      <c r="M1170">
        <v>0.64242529649541602</v>
      </c>
      <c r="N1170">
        <v>1.2494915318570554</v>
      </c>
    </row>
    <row r="1171" spans="9:14" x14ac:dyDescent="0.2">
      <c r="I1171">
        <v>1168</v>
      </c>
      <c r="J1171">
        <v>1.1879566347947439</v>
      </c>
      <c r="K1171">
        <v>1.7636831544532556</v>
      </c>
      <c r="M1171">
        <v>0.93842768183346548</v>
      </c>
      <c r="N1171">
        <v>2.0895048545970898</v>
      </c>
    </row>
    <row r="1172" spans="9:14" x14ac:dyDescent="0.2">
      <c r="I1172">
        <v>1169</v>
      </c>
      <c r="J1172">
        <v>1.0023670912674421</v>
      </c>
      <c r="K1172">
        <v>1.904330444536017</v>
      </c>
      <c r="M1172">
        <v>1.189938773596972</v>
      </c>
      <c r="N1172">
        <v>0.88901244848392091</v>
      </c>
    </row>
    <row r="1173" spans="9:14" x14ac:dyDescent="0.2">
      <c r="I1173">
        <v>1170</v>
      </c>
      <c r="J1173">
        <v>1.3397498922590363</v>
      </c>
      <c r="K1173">
        <v>1.6067351013233375</v>
      </c>
      <c r="M1173">
        <v>0.97898985238523673</v>
      </c>
      <c r="N1173">
        <v>1.1313296066946972</v>
      </c>
    </row>
    <row r="1174" spans="9:14" x14ac:dyDescent="0.2">
      <c r="I1174">
        <v>1171</v>
      </c>
      <c r="J1174">
        <v>1.2857933287272179</v>
      </c>
      <c r="K1174">
        <v>1.6293434485609219</v>
      </c>
      <c r="M1174">
        <v>0.79910237096843839</v>
      </c>
      <c r="N1174">
        <v>1.0590883433122698</v>
      </c>
    </row>
    <row r="1175" spans="9:14" x14ac:dyDescent="0.2">
      <c r="I1175">
        <v>1172</v>
      </c>
      <c r="J1175">
        <v>0.9053259369551494</v>
      </c>
      <c r="K1175">
        <v>1.2775731297759738</v>
      </c>
      <c r="M1175">
        <v>1.1542240959773697</v>
      </c>
      <c r="N1175">
        <v>1.7474035671936698</v>
      </c>
    </row>
    <row r="1176" spans="9:14" x14ac:dyDescent="0.2">
      <c r="I1176">
        <v>1173</v>
      </c>
      <c r="J1176">
        <v>1.539064385728099</v>
      </c>
      <c r="K1176">
        <v>2.3316927943680783</v>
      </c>
      <c r="M1176">
        <v>0.9748664867586404</v>
      </c>
      <c r="N1176">
        <v>1.5310352439542552</v>
      </c>
    </row>
    <row r="1177" spans="9:14" x14ac:dyDescent="0.2">
      <c r="I1177">
        <v>1174</v>
      </c>
      <c r="J1177">
        <v>0.88849349604923056</v>
      </c>
      <c r="K1177">
        <v>2.1769749305055348</v>
      </c>
      <c r="M1177">
        <v>1.0830420187133054</v>
      </c>
      <c r="N1177">
        <v>2.5627383275872497</v>
      </c>
    </row>
    <row r="1178" spans="9:14" x14ac:dyDescent="0.2">
      <c r="I1178">
        <v>1175</v>
      </c>
      <c r="J1178">
        <v>0.51890579641361811</v>
      </c>
      <c r="K1178">
        <v>1.7170147469391404</v>
      </c>
      <c r="M1178">
        <v>0.83207658100216142</v>
      </c>
      <c r="N1178">
        <v>1.5255587559135346</v>
      </c>
    </row>
    <row r="1179" spans="9:14" x14ac:dyDescent="0.2">
      <c r="I1179">
        <v>1176</v>
      </c>
      <c r="J1179">
        <v>1.4394292147282224</v>
      </c>
      <c r="K1179">
        <v>1.3146310525039988</v>
      </c>
      <c r="M1179">
        <v>1.367033860924644</v>
      </c>
      <c r="N1179">
        <v>1.0763884654661733</v>
      </c>
    </row>
    <row r="1180" spans="9:14" x14ac:dyDescent="0.2">
      <c r="I1180">
        <v>1177</v>
      </c>
      <c r="J1180">
        <v>1.1181829737854621</v>
      </c>
      <c r="K1180">
        <v>2.3233963841391616</v>
      </c>
      <c r="M1180">
        <v>1.1992265323967051</v>
      </c>
      <c r="N1180">
        <v>3.0688343894650294</v>
      </c>
    </row>
    <row r="1181" spans="9:14" x14ac:dyDescent="0.2">
      <c r="I1181">
        <v>1178</v>
      </c>
      <c r="J1181">
        <v>1.3430682301407781</v>
      </c>
      <c r="K1181">
        <v>1.7545131247975327</v>
      </c>
      <c r="M1181">
        <v>1.3602471224714305</v>
      </c>
      <c r="N1181">
        <v>2.0570239151626581</v>
      </c>
    </row>
    <row r="1182" spans="9:14" x14ac:dyDescent="0.2">
      <c r="I1182">
        <v>1179</v>
      </c>
      <c r="J1182">
        <v>1.1191582876377038</v>
      </c>
      <c r="K1182">
        <v>1.9919337599365246</v>
      </c>
      <c r="M1182">
        <v>1.3892296051963815</v>
      </c>
      <c r="N1182">
        <v>2.3056939541847528</v>
      </c>
    </row>
    <row r="1183" spans="9:14" x14ac:dyDescent="0.2">
      <c r="I1183">
        <v>1180</v>
      </c>
      <c r="J1183">
        <v>0.96372168684929527</v>
      </c>
      <c r="K1183">
        <v>1.7995976265891878</v>
      </c>
      <c r="M1183">
        <v>1.0942918787220628</v>
      </c>
      <c r="N1183">
        <v>2.6379548656717211</v>
      </c>
    </row>
    <row r="1184" spans="9:14" x14ac:dyDescent="0.2">
      <c r="I1184">
        <v>1181</v>
      </c>
      <c r="J1184">
        <v>1.2561570460873941</v>
      </c>
      <c r="K1184">
        <v>1.5576961502727793</v>
      </c>
      <c r="M1184">
        <v>1.5605064650376228</v>
      </c>
      <c r="N1184">
        <v>1.1563600647700245</v>
      </c>
    </row>
    <row r="1185" spans="9:14" x14ac:dyDescent="0.2">
      <c r="I1185">
        <v>1182</v>
      </c>
      <c r="J1185">
        <v>0.65454007313776119</v>
      </c>
      <c r="K1185">
        <v>2.4423697880171833</v>
      </c>
      <c r="M1185">
        <v>0.37954348242668412</v>
      </c>
      <c r="N1185">
        <v>1.4104791949264681</v>
      </c>
    </row>
    <row r="1186" spans="9:14" x14ac:dyDescent="0.2">
      <c r="I1186">
        <v>1183</v>
      </c>
      <c r="J1186">
        <v>0.23184206182907663</v>
      </c>
      <c r="K1186">
        <v>1.6090075817233742</v>
      </c>
      <c r="M1186">
        <v>0.90705411846446393</v>
      </c>
      <c r="N1186">
        <v>1.3962896393903181</v>
      </c>
    </row>
    <row r="1187" spans="9:14" x14ac:dyDescent="0.2">
      <c r="I1187">
        <v>1184</v>
      </c>
      <c r="J1187">
        <v>1.1686298327666964</v>
      </c>
      <c r="K1187">
        <v>1.9392832287642459</v>
      </c>
      <c r="M1187">
        <v>0.80319208788287</v>
      </c>
      <c r="N1187">
        <v>2.6023077786460398</v>
      </c>
    </row>
    <row r="1188" spans="9:14" x14ac:dyDescent="0.2">
      <c r="I1188">
        <v>1185</v>
      </c>
      <c r="J1188">
        <v>1.0533714993625036</v>
      </c>
      <c r="K1188">
        <v>2.0576174831131131</v>
      </c>
      <c r="M1188">
        <v>1.4947138923343477</v>
      </c>
      <c r="N1188">
        <v>1.7252003735481087</v>
      </c>
    </row>
    <row r="1189" spans="9:14" x14ac:dyDescent="0.2">
      <c r="I1189">
        <v>1186</v>
      </c>
      <c r="J1189">
        <v>1.0280213937932561</v>
      </c>
      <c r="K1189">
        <v>3.8218882332159305</v>
      </c>
      <c r="M1189">
        <v>1.2067687737223518</v>
      </c>
      <c r="N1189">
        <v>2.4268097374428081</v>
      </c>
    </row>
    <row r="1190" spans="9:14" x14ac:dyDescent="0.2">
      <c r="I1190">
        <v>1187</v>
      </c>
      <c r="J1190">
        <v>9.6950127208060247E-2</v>
      </c>
      <c r="K1190">
        <v>2.5092354470904996</v>
      </c>
      <c r="M1190">
        <v>0.64342472941083373</v>
      </c>
      <c r="N1190">
        <v>2.4213361675788803</v>
      </c>
    </row>
    <row r="1191" spans="9:14" x14ac:dyDescent="0.2">
      <c r="I1191">
        <v>1188</v>
      </c>
      <c r="J1191">
        <v>0.57374216277145496</v>
      </c>
      <c r="K1191">
        <v>0.86508723897844186</v>
      </c>
      <c r="M1191">
        <v>1.1132718641873398</v>
      </c>
      <c r="N1191">
        <v>1.8761801839205905</v>
      </c>
    </row>
    <row r="1192" spans="9:14" x14ac:dyDescent="0.2">
      <c r="I1192">
        <v>1189</v>
      </c>
      <c r="J1192">
        <v>0.85442583706023534</v>
      </c>
      <c r="K1192">
        <v>3.5887132366589101</v>
      </c>
      <c r="M1192">
        <v>0.89130861553176399</v>
      </c>
      <c r="N1192">
        <v>2.2795246194898398</v>
      </c>
    </row>
    <row r="1193" spans="9:14" x14ac:dyDescent="0.2">
      <c r="I1193">
        <v>1190</v>
      </c>
      <c r="J1193">
        <v>0.82012715924785229</v>
      </c>
      <c r="K1193">
        <v>2.7071785219661959</v>
      </c>
      <c r="M1193">
        <v>0.75247860002565059</v>
      </c>
      <c r="N1193">
        <v>2.8930244606125548</v>
      </c>
    </row>
    <row r="1194" spans="9:14" x14ac:dyDescent="0.2">
      <c r="I1194">
        <v>1191</v>
      </c>
      <c r="J1194">
        <v>1.2102576963728431</v>
      </c>
      <c r="K1194">
        <v>2.8194982415972825</v>
      </c>
      <c r="M1194">
        <v>1.2875014553583117</v>
      </c>
      <c r="N1194">
        <v>1.8184583692785659</v>
      </c>
    </row>
    <row r="1195" spans="9:14" x14ac:dyDescent="0.2">
      <c r="I1195">
        <v>1192</v>
      </c>
      <c r="J1195">
        <v>0.4604076690453639</v>
      </c>
      <c r="K1195">
        <v>1.1525572405267657</v>
      </c>
      <c r="M1195">
        <v>0.68982927164658681</v>
      </c>
      <c r="N1195">
        <v>1.4793558912637135</v>
      </c>
    </row>
    <row r="1196" spans="9:14" x14ac:dyDescent="0.2">
      <c r="I1196">
        <v>1193</v>
      </c>
      <c r="J1196">
        <v>0.71968740317508917</v>
      </c>
      <c r="K1196">
        <v>1.4691876648315609</v>
      </c>
      <c r="M1196">
        <v>0.98282967883434347</v>
      </c>
      <c r="N1196">
        <v>2.5890909161064677</v>
      </c>
    </row>
    <row r="1197" spans="9:14" x14ac:dyDescent="0.2">
      <c r="I1197">
        <v>1194</v>
      </c>
      <c r="J1197">
        <v>1.2530130695913795</v>
      </c>
      <c r="K1197">
        <v>2.8905583148847485</v>
      </c>
      <c r="M1197">
        <v>0.997063274226616</v>
      </c>
      <c r="N1197">
        <v>1.6966434103277119</v>
      </c>
    </row>
    <row r="1198" spans="9:14" x14ac:dyDescent="0.2">
      <c r="I1198">
        <v>1195</v>
      </c>
      <c r="J1198">
        <v>1.108288982220206</v>
      </c>
      <c r="K1198">
        <v>1.4502673268575026</v>
      </c>
      <c r="M1198">
        <v>1.0707451139152804</v>
      </c>
      <c r="N1198">
        <v>1.8118703953064079</v>
      </c>
    </row>
    <row r="1199" spans="9:14" x14ac:dyDescent="0.2">
      <c r="I1199">
        <v>1196</v>
      </c>
      <c r="J1199">
        <v>1.4427961517147214</v>
      </c>
      <c r="K1199">
        <v>1.4149263351202517</v>
      </c>
      <c r="M1199">
        <v>0.31572491226577987</v>
      </c>
      <c r="N1199">
        <v>2.2729639640714323</v>
      </c>
    </row>
    <row r="1200" spans="9:14" x14ac:dyDescent="0.2">
      <c r="I1200">
        <v>1197</v>
      </c>
      <c r="J1200">
        <v>0.81501333192630576</v>
      </c>
      <c r="K1200">
        <v>3.0110252880227293</v>
      </c>
      <c r="M1200">
        <v>0.88787237880960279</v>
      </c>
      <c r="N1200">
        <v>2.26920372209511</v>
      </c>
    </row>
    <row r="1201" spans="9:14" x14ac:dyDescent="0.2">
      <c r="I1201">
        <v>1198</v>
      </c>
      <c r="J1201">
        <v>1.1163997525690263</v>
      </c>
      <c r="K1201">
        <v>1.5688343318247098</v>
      </c>
      <c r="M1201">
        <v>1.0014585492370207</v>
      </c>
      <c r="N1201">
        <v>1.4178058841309791</v>
      </c>
    </row>
    <row r="1202" spans="9:14" x14ac:dyDescent="0.2">
      <c r="I1202">
        <v>1199</v>
      </c>
      <c r="J1202">
        <v>1.1835625480008929</v>
      </c>
      <c r="K1202">
        <v>1.3831764611159758</v>
      </c>
      <c r="M1202">
        <v>1.6298025921750952</v>
      </c>
      <c r="N1202">
        <v>2.3870760155141051</v>
      </c>
    </row>
    <row r="1203" spans="9:14" x14ac:dyDescent="0.2">
      <c r="I1203">
        <v>1200</v>
      </c>
      <c r="J1203">
        <v>0.99595327960082791</v>
      </c>
      <c r="K1203">
        <v>1.7997274635856793</v>
      </c>
      <c r="M1203">
        <v>0.84617964814373514</v>
      </c>
      <c r="N1203">
        <v>2.3509567578783903</v>
      </c>
    </row>
    <row r="1204" spans="9:14" x14ac:dyDescent="0.2">
      <c r="I1204">
        <v>1201</v>
      </c>
      <c r="J1204">
        <v>0.85937937436979916</v>
      </c>
      <c r="K1204">
        <v>1.8342561975702831</v>
      </c>
      <c r="M1204">
        <v>1.4952696731043214</v>
      </c>
      <c r="N1204">
        <v>1.5405032060520245</v>
      </c>
    </row>
    <row r="1205" spans="9:14" x14ac:dyDescent="0.2">
      <c r="I1205">
        <v>1202</v>
      </c>
      <c r="J1205">
        <v>0.91987879739886014</v>
      </c>
      <c r="K1205">
        <v>1.2380790851648527</v>
      </c>
      <c r="M1205">
        <v>1.3098192975517229</v>
      </c>
      <c r="N1205">
        <v>1.2101905747972939</v>
      </c>
    </row>
    <row r="1206" spans="9:14" x14ac:dyDescent="0.2">
      <c r="I1206">
        <v>1203</v>
      </c>
      <c r="J1206">
        <v>1.040323095501563</v>
      </c>
      <c r="K1206">
        <v>2.2629497273584711</v>
      </c>
      <c r="M1206">
        <v>0.89325786305430732</v>
      </c>
      <c r="N1206">
        <v>2.2197050575060016</v>
      </c>
    </row>
    <row r="1207" spans="9:14" x14ac:dyDescent="0.2">
      <c r="I1207">
        <v>1204</v>
      </c>
      <c r="J1207">
        <v>0.40047857709894402</v>
      </c>
      <c r="K1207">
        <v>1.7188472100382226</v>
      </c>
      <c r="M1207">
        <v>1.1238534934773408</v>
      </c>
      <c r="N1207">
        <v>1.5499912694662259</v>
      </c>
    </row>
    <row r="1208" spans="9:14" x14ac:dyDescent="0.2">
      <c r="I1208">
        <v>1205</v>
      </c>
      <c r="J1208">
        <v>1.1908109577798256</v>
      </c>
      <c r="K1208">
        <v>2.9195760704628451</v>
      </c>
      <c r="M1208">
        <v>0.43810776662086381</v>
      </c>
      <c r="N1208">
        <v>2.656816436928235</v>
      </c>
    </row>
    <row r="1209" spans="9:14" x14ac:dyDescent="0.2">
      <c r="I1209">
        <v>1206</v>
      </c>
      <c r="J1209">
        <v>0.31196443564477738</v>
      </c>
      <c r="K1209">
        <v>1.5336696874512883</v>
      </c>
      <c r="M1209">
        <v>1.0490895264376126</v>
      </c>
      <c r="N1209">
        <v>2.5922146473158314</v>
      </c>
    </row>
    <row r="1210" spans="9:14" x14ac:dyDescent="0.2">
      <c r="I1210">
        <v>1207</v>
      </c>
      <c r="J1210">
        <v>1.0941748052354359</v>
      </c>
      <c r="K1210">
        <v>2.0436090151474899</v>
      </c>
      <c r="M1210">
        <v>0.92015024966903403</v>
      </c>
      <c r="N1210">
        <v>1.904732313158833</v>
      </c>
    </row>
    <row r="1211" spans="9:14" x14ac:dyDescent="0.2">
      <c r="I1211">
        <v>1208</v>
      </c>
      <c r="J1211">
        <v>1.0813901712711593</v>
      </c>
      <c r="K1211">
        <v>2.1522105454040998</v>
      </c>
      <c r="M1211">
        <v>0.9056903350074631</v>
      </c>
      <c r="N1211">
        <v>1.3395268674043213</v>
      </c>
    </row>
    <row r="1212" spans="9:14" x14ac:dyDescent="0.2">
      <c r="I1212">
        <v>1209</v>
      </c>
      <c r="J1212">
        <v>0.93220726844933921</v>
      </c>
      <c r="K1212">
        <v>2.0468016021030131</v>
      </c>
      <c r="M1212">
        <v>1.2780994166373452</v>
      </c>
      <c r="N1212">
        <v>1.7852943853145309</v>
      </c>
    </row>
    <row r="1213" spans="9:14" x14ac:dyDescent="0.2">
      <c r="I1213">
        <v>1210</v>
      </c>
      <c r="J1213">
        <v>0.92701987944104758</v>
      </c>
      <c r="K1213">
        <v>1.0359140841934633</v>
      </c>
      <c r="M1213">
        <v>0.40221651163223171</v>
      </c>
      <c r="N1213">
        <v>1.0608575606329711</v>
      </c>
    </row>
    <row r="1214" spans="9:14" x14ac:dyDescent="0.2">
      <c r="I1214">
        <v>1211</v>
      </c>
      <c r="J1214">
        <v>1.3805636078729207</v>
      </c>
      <c r="K1214">
        <v>0.87098784831440856</v>
      </c>
      <c r="M1214">
        <v>0.40984133718773696</v>
      </c>
      <c r="N1214">
        <v>2.4624007471903209</v>
      </c>
    </row>
    <row r="1215" spans="9:14" x14ac:dyDescent="0.2">
      <c r="I1215">
        <v>1212</v>
      </c>
      <c r="J1215">
        <v>1.3712714363542009</v>
      </c>
      <c r="K1215">
        <v>3.2253865097352841</v>
      </c>
      <c r="M1215">
        <v>-0.11605186523214343</v>
      </c>
      <c r="N1215">
        <v>1.607452297384228</v>
      </c>
    </row>
    <row r="1216" spans="9:14" x14ac:dyDescent="0.2">
      <c r="I1216">
        <v>1213</v>
      </c>
      <c r="J1216">
        <v>1.0292236410458981</v>
      </c>
      <c r="K1216">
        <v>2.0313298531036024</v>
      </c>
      <c r="M1216">
        <v>0.97278943333908341</v>
      </c>
      <c r="N1216">
        <v>3.4407897818360254</v>
      </c>
    </row>
    <row r="1217" spans="9:14" x14ac:dyDescent="0.2">
      <c r="I1217">
        <v>1214</v>
      </c>
      <c r="J1217">
        <v>0.80568233369785158</v>
      </c>
      <c r="K1217">
        <v>2.9587374863371672</v>
      </c>
      <c r="M1217">
        <v>1.0592606425325999</v>
      </c>
      <c r="N1217">
        <v>2.4260178018679315</v>
      </c>
    </row>
    <row r="1218" spans="9:14" x14ac:dyDescent="0.2">
      <c r="I1218">
        <v>1215</v>
      </c>
      <c r="J1218">
        <v>0.86158310496060364</v>
      </c>
      <c r="K1218">
        <v>1.2074179917485606</v>
      </c>
      <c r="M1218">
        <v>1.332495326958069</v>
      </c>
      <c r="N1218">
        <v>2.7864775143163274</v>
      </c>
    </row>
    <row r="1219" spans="9:14" x14ac:dyDescent="0.2">
      <c r="I1219">
        <v>1216</v>
      </c>
      <c r="J1219">
        <v>1.2689137772531902</v>
      </c>
      <c r="K1219">
        <v>1.1181033753007512</v>
      </c>
      <c r="M1219">
        <v>0.93734500902627471</v>
      </c>
      <c r="N1219">
        <v>1.1445083691114164</v>
      </c>
    </row>
    <row r="1220" spans="9:14" x14ac:dyDescent="0.2">
      <c r="I1220">
        <v>1217</v>
      </c>
      <c r="J1220">
        <v>0.53142478559211437</v>
      </c>
      <c r="K1220">
        <v>2.0462160768248583</v>
      </c>
      <c r="M1220">
        <v>0.96844384563129693</v>
      </c>
      <c r="N1220">
        <v>1.4976992188713742</v>
      </c>
    </row>
    <row r="1221" spans="9:14" x14ac:dyDescent="0.2">
      <c r="I1221">
        <v>1218</v>
      </c>
      <c r="J1221">
        <v>0.55744452726184401</v>
      </c>
      <c r="K1221">
        <v>2.7052834243860895</v>
      </c>
      <c r="M1221">
        <v>1.2240008857448157</v>
      </c>
      <c r="N1221">
        <v>1.6175184878087161</v>
      </c>
    </row>
    <row r="1222" spans="9:14" x14ac:dyDescent="0.2">
      <c r="I1222">
        <v>1219</v>
      </c>
      <c r="J1222">
        <v>0.80199214664271223</v>
      </c>
      <c r="K1222">
        <v>1.3240486051418465</v>
      </c>
      <c r="M1222">
        <v>0.80589938457867516</v>
      </c>
      <c r="N1222">
        <v>1.5961163984072131</v>
      </c>
    </row>
    <row r="1223" spans="9:14" x14ac:dyDescent="0.2">
      <c r="I1223">
        <v>1220</v>
      </c>
      <c r="J1223">
        <v>0.90162528941687936</v>
      </c>
      <c r="K1223">
        <v>2.3480601858910042</v>
      </c>
      <c r="M1223">
        <v>1.201572229463632</v>
      </c>
      <c r="N1223">
        <v>1.1345149513616082</v>
      </c>
    </row>
    <row r="1224" spans="9:14" x14ac:dyDescent="0.2">
      <c r="I1224">
        <v>1221</v>
      </c>
      <c r="J1224">
        <v>1.1063208550576147</v>
      </c>
      <c r="K1224">
        <v>1.9416510833581295</v>
      </c>
      <c r="M1224">
        <v>1.0724629431864381</v>
      </c>
      <c r="N1224">
        <v>2.3495448829195889</v>
      </c>
    </row>
    <row r="1225" spans="9:14" x14ac:dyDescent="0.2">
      <c r="I1225">
        <v>1222</v>
      </c>
      <c r="J1225">
        <v>0.60434321553901227</v>
      </c>
      <c r="K1225">
        <v>1.3697563372146633</v>
      </c>
      <c r="M1225">
        <v>0.93761495240549997</v>
      </c>
      <c r="N1225">
        <v>2.6358166287488727</v>
      </c>
    </row>
    <row r="1226" spans="9:14" x14ac:dyDescent="0.2">
      <c r="I1226">
        <v>1223</v>
      </c>
      <c r="J1226">
        <v>1.7044414150622642</v>
      </c>
      <c r="K1226">
        <v>2.6350437563239404</v>
      </c>
      <c r="M1226">
        <v>0.86790015770776119</v>
      </c>
      <c r="N1226">
        <v>1.541837441331571</v>
      </c>
    </row>
    <row r="1227" spans="9:14" x14ac:dyDescent="0.2">
      <c r="I1227">
        <v>1224</v>
      </c>
      <c r="J1227">
        <v>1.7772783809589234</v>
      </c>
      <c r="K1227">
        <v>1.3021058181047489</v>
      </c>
      <c r="M1227">
        <v>1.0153132658824791</v>
      </c>
      <c r="N1227">
        <v>1.9578085178111913</v>
      </c>
    </row>
    <row r="1228" spans="9:14" x14ac:dyDescent="0.2">
      <c r="I1228">
        <v>1225</v>
      </c>
      <c r="J1228">
        <v>0.73668505005276008</v>
      </c>
      <c r="K1228">
        <v>1.4724525011435907</v>
      </c>
      <c r="M1228">
        <v>0.74478706645014792</v>
      </c>
      <c r="N1228">
        <v>2.8841471958138549</v>
      </c>
    </row>
    <row r="1229" spans="9:14" x14ac:dyDescent="0.2">
      <c r="I1229">
        <v>1226</v>
      </c>
      <c r="J1229">
        <v>0.97401946670185668</v>
      </c>
      <c r="K1229">
        <v>2.5760268037092247</v>
      </c>
      <c r="M1229">
        <v>1.3550643473692126</v>
      </c>
      <c r="N1229">
        <v>1.1330741990940372</v>
      </c>
    </row>
    <row r="1230" spans="9:14" x14ac:dyDescent="0.2">
      <c r="I1230">
        <v>1227</v>
      </c>
      <c r="J1230">
        <v>1.3277952450028356</v>
      </c>
      <c r="K1230">
        <v>2.050559815432154</v>
      </c>
      <c r="M1230">
        <v>0.64777628453970271</v>
      </c>
      <c r="N1230">
        <v>1.6745763882070304</v>
      </c>
    </row>
    <row r="1231" spans="9:14" x14ac:dyDescent="0.2">
      <c r="I1231">
        <v>1228</v>
      </c>
      <c r="J1231">
        <v>0.55858384835928754</v>
      </c>
      <c r="K1231">
        <v>1.1632391049015691</v>
      </c>
      <c r="M1231">
        <v>1.0436645583473085</v>
      </c>
      <c r="N1231">
        <v>3.3928047814320523</v>
      </c>
    </row>
    <row r="1232" spans="9:14" x14ac:dyDescent="0.2">
      <c r="I1232">
        <v>1229</v>
      </c>
      <c r="J1232">
        <v>1.1801961209720517</v>
      </c>
      <c r="K1232">
        <v>2.2775300501510181</v>
      </c>
      <c r="M1232">
        <v>0.86053776095797407</v>
      </c>
      <c r="N1232">
        <v>2.5395157853101593</v>
      </c>
    </row>
    <row r="1233" spans="9:14" x14ac:dyDescent="0.2">
      <c r="I1233">
        <v>1230</v>
      </c>
      <c r="J1233">
        <v>0.92377266165915617</v>
      </c>
      <c r="K1233">
        <v>2.7266413767285216</v>
      </c>
      <c r="M1233">
        <v>1.439553616021958</v>
      </c>
      <c r="N1233">
        <v>1.7031855616863996</v>
      </c>
    </row>
    <row r="1234" spans="9:14" x14ac:dyDescent="0.2">
      <c r="I1234">
        <v>1231</v>
      </c>
      <c r="J1234">
        <v>1.1227552659039273</v>
      </c>
      <c r="K1234">
        <v>2.8227810386063958</v>
      </c>
      <c r="M1234">
        <v>1.1506497453760882</v>
      </c>
      <c r="N1234">
        <v>1.5812864490801808</v>
      </c>
    </row>
    <row r="1235" spans="9:14" x14ac:dyDescent="0.2">
      <c r="I1235">
        <v>1232</v>
      </c>
      <c r="J1235">
        <v>0.67377104756968309</v>
      </c>
      <c r="K1235">
        <v>3.8304904445745036</v>
      </c>
      <c r="M1235">
        <v>0.72643367261977565</v>
      </c>
      <c r="N1235">
        <v>2.2994594246938704</v>
      </c>
    </row>
    <row r="1236" spans="9:14" x14ac:dyDescent="0.2">
      <c r="I1236">
        <v>1233</v>
      </c>
      <c r="J1236">
        <v>1.0856575421276167</v>
      </c>
      <c r="K1236">
        <v>1.5107605238385795</v>
      </c>
      <c r="M1236">
        <v>0.60650886722969433</v>
      </c>
      <c r="N1236">
        <v>1.6165604093259001</v>
      </c>
    </row>
    <row r="1237" spans="9:14" x14ac:dyDescent="0.2">
      <c r="I1237">
        <v>1234</v>
      </c>
      <c r="J1237">
        <v>1.0351811841033636</v>
      </c>
      <c r="K1237">
        <v>1.6625816963718067</v>
      </c>
      <c r="M1237">
        <v>0.81191672504590306</v>
      </c>
      <c r="N1237">
        <v>2.9450565845122751</v>
      </c>
    </row>
    <row r="1238" spans="9:14" x14ac:dyDescent="0.2">
      <c r="I1238">
        <v>1235</v>
      </c>
      <c r="J1238">
        <v>0.84438214635240583</v>
      </c>
      <c r="K1238">
        <v>2.0830994208585842</v>
      </c>
      <c r="M1238">
        <v>1.0309083302316013</v>
      </c>
      <c r="N1238">
        <v>1.9045195171844098</v>
      </c>
    </row>
    <row r="1239" spans="9:14" x14ac:dyDescent="0.2">
      <c r="I1239">
        <v>1236</v>
      </c>
      <c r="J1239">
        <v>1.1476968938695573</v>
      </c>
      <c r="K1239">
        <v>1.015832928863881</v>
      </c>
      <c r="M1239">
        <v>1.3031976694617027</v>
      </c>
      <c r="N1239">
        <v>3.7390479233080791</v>
      </c>
    </row>
    <row r="1240" spans="9:14" x14ac:dyDescent="0.2">
      <c r="I1240">
        <v>1237</v>
      </c>
      <c r="J1240">
        <v>0.89425936107563708</v>
      </c>
      <c r="K1240">
        <v>1.5051381544262288</v>
      </c>
      <c r="M1240">
        <v>1.2814063259854458</v>
      </c>
      <c r="N1240">
        <v>2.3188691098466738</v>
      </c>
    </row>
    <row r="1241" spans="9:14" x14ac:dyDescent="0.2">
      <c r="I1241">
        <v>1238</v>
      </c>
      <c r="J1241">
        <v>1.4016376310837715</v>
      </c>
      <c r="K1241">
        <v>1.3069948415645072</v>
      </c>
      <c r="M1241">
        <v>0.65324205620589204</v>
      </c>
      <c r="N1241">
        <v>2.9281099959532977</v>
      </c>
    </row>
    <row r="1242" spans="9:14" x14ac:dyDescent="0.2">
      <c r="I1242">
        <v>1239</v>
      </c>
      <c r="J1242">
        <v>0.9285564954492056</v>
      </c>
      <c r="K1242">
        <v>1.4670016402434962</v>
      </c>
      <c r="M1242">
        <v>1.0391933060016123</v>
      </c>
      <c r="N1242">
        <v>1.5210865714904245</v>
      </c>
    </row>
    <row r="1243" spans="9:14" x14ac:dyDescent="0.2">
      <c r="I1243">
        <v>1240</v>
      </c>
      <c r="J1243">
        <v>1.2032480625775777</v>
      </c>
      <c r="K1243">
        <v>2.5779379916225662</v>
      </c>
      <c r="M1243">
        <v>1.3065021255249627</v>
      </c>
      <c r="N1243">
        <v>3.2401378065449293</v>
      </c>
    </row>
    <row r="1244" spans="9:14" x14ac:dyDescent="0.2">
      <c r="I1244">
        <v>1241</v>
      </c>
      <c r="J1244">
        <v>0.64164886347364425</v>
      </c>
      <c r="K1244">
        <v>1.1998052332693989</v>
      </c>
      <c r="M1244">
        <v>0.81854720576962392</v>
      </c>
      <c r="N1244">
        <v>2.8439715947634423</v>
      </c>
    </row>
    <row r="1245" spans="9:14" x14ac:dyDescent="0.2">
      <c r="I1245">
        <v>1242</v>
      </c>
      <c r="J1245">
        <v>1.3709542862659641</v>
      </c>
      <c r="K1245">
        <v>2.0760278974096353</v>
      </c>
      <c r="M1245">
        <v>0.96882075616440011</v>
      </c>
      <c r="N1245">
        <v>2.7741514448006943</v>
      </c>
    </row>
    <row r="1246" spans="9:14" x14ac:dyDescent="0.2">
      <c r="I1246">
        <v>1243</v>
      </c>
      <c r="J1246">
        <v>0.83064770048357539</v>
      </c>
      <c r="K1246">
        <v>2.1437171722124151</v>
      </c>
      <c r="M1246">
        <v>0.41172418490559559</v>
      </c>
      <c r="N1246">
        <v>1.6895009640550198</v>
      </c>
    </row>
    <row r="1247" spans="9:14" x14ac:dyDescent="0.2">
      <c r="I1247">
        <v>1244</v>
      </c>
      <c r="J1247">
        <v>1.1882338865733477</v>
      </c>
      <c r="K1247">
        <v>2.1764400905669858</v>
      </c>
      <c r="M1247">
        <v>1.3145598894019244</v>
      </c>
      <c r="N1247">
        <v>2.49012697033131</v>
      </c>
    </row>
    <row r="1248" spans="9:14" x14ac:dyDescent="0.2">
      <c r="I1248">
        <v>1245</v>
      </c>
      <c r="J1248">
        <v>1.4643423966167737</v>
      </c>
      <c r="K1248">
        <v>2.0281202549643034</v>
      </c>
      <c r="M1248">
        <v>1.4289303840587624</v>
      </c>
      <c r="N1248">
        <v>1.8817683884829988</v>
      </c>
    </row>
    <row r="1249" spans="9:14" x14ac:dyDescent="0.2">
      <c r="I1249">
        <v>1246</v>
      </c>
      <c r="J1249">
        <v>0.97011894961373524</v>
      </c>
      <c r="K1249">
        <v>1.5311009002842351</v>
      </c>
      <c r="M1249">
        <v>1.0731292399246573</v>
      </c>
      <c r="N1249">
        <v>1.0231724190967957</v>
      </c>
    </row>
    <row r="1250" spans="9:14" x14ac:dyDescent="0.2">
      <c r="I1250">
        <v>1247</v>
      </c>
      <c r="J1250">
        <v>0.74161457221829352</v>
      </c>
      <c r="K1250">
        <v>2.201637828812216</v>
      </c>
      <c r="M1250">
        <v>1.8690396702212566</v>
      </c>
      <c r="N1250">
        <v>1.9988142238457074</v>
      </c>
    </row>
    <row r="1251" spans="9:14" x14ac:dyDescent="0.2">
      <c r="I1251">
        <v>1248</v>
      </c>
      <c r="J1251">
        <v>0.88946615865837964</v>
      </c>
      <c r="K1251">
        <v>1.6845051760127356</v>
      </c>
      <c r="M1251">
        <v>1.1145167734475598</v>
      </c>
      <c r="N1251">
        <v>2.1555414717054617</v>
      </c>
    </row>
    <row r="1252" spans="9:14" x14ac:dyDescent="0.2">
      <c r="I1252">
        <v>1249</v>
      </c>
      <c r="J1252">
        <v>1.4055778499874068</v>
      </c>
      <c r="K1252">
        <v>2.8717942745452345</v>
      </c>
      <c r="M1252">
        <v>0.68359368616849281</v>
      </c>
      <c r="N1252">
        <v>2.2180602078228864</v>
      </c>
    </row>
    <row r="1253" spans="9:14" x14ac:dyDescent="0.2">
      <c r="I1253">
        <v>1250</v>
      </c>
      <c r="J1253">
        <v>0.63657374455466553</v>
      </c>
      <c r="K1253">
        <v>2.86644942820412</v>
      </c>
      <c r="M1253">
        <v>1.066454051042264</v>
      </c>
      <c r="N1253">
        <v>2.1408948547263646</v>
      </c>
    </row>
    <row r="1254" spans="9:14" x14ac:dyDescent="0.2">
      <c r="I1254">
        <v>1251</v>
      </c>
      <c r="J1254">
        <v>1.2133199826724597</v>
      </c>
      <c r="K1254">
        <v>1.6802643814236946</v>
      </c>
      <c r="M1254">
        <v>1.1266638905324045</v>
      </c>
      <c r="N1254">
        <v>3.2786431629898849</v>
      </c>
    </row>
    <row r="1255" spans="9:14" x14ac:dyDescent="0.2">
      <c r="I1255">
        <v>1252</v>
      </c>
      <c r="J1255">
        <v>1.0741525890562149</v>
      </c>
      <c r="K1255">
        <v>2.020362612338785</v>
      </c>
      <c r="M1255">
        <v>0.97805092603623522</v>
      </c>
      <c r="N1255">
        <v>2.4694434616016703</v>
      </c>
    </row>
    <row r="1256" spans="9:14" x14ac:dyDescent="0.2">
      <c r="I1256">
        <v>1253</v>
      </c>
      <c r="J1256">
        <v>0.9557754488494512</v>
      </c>
      <c r="K1256">
        <v>2.3210922017676978</v>
      </c>
      <c r="M1256">
        <v>1.715196869717553</v>
      </c>
      <c r="N1256">
        <v>1.7273474252418304</v>
      </c>
    </row>
    <row r="1257" spans="9:14" x14ac:dyDescent="0.2">
      <c r="I1257">
        <v>1254</v>
      </c>
      <c r="J1257">
        <v>1.0470161840666021</v>
      </c>
      <c r="K1257">
        <v>2.3700987844563226</v>
      </c>
      <c r="M1257">
        <v>1.1468929777135899</v>
      </c>
      <c r="N1257">
        <v>2.6076538089579788</v>
      </c>
    </row>
    <row r="1258" spans="9:14" x14ac:dyDescent="0.2">
      <c r="I1258">
        <v>1255</v>
      </c>
      <c r="J1258">
        <v>0.98769680991971298</v>
      </c>
      <c r="K1258">
        <v>1.6086808826965038</v>
      </c>
      <c r="M1258">
        <v>1.329914736516175</v>
      </c>
      <c r="N1258">
        <v>1.8452570935193306</v>
      </c>
    </row>
    <row r="1259" spans="9:14" x14ac:dyDescent="0.2">
      <c r="I1259">
        <v>1256</v>
      </c>
      <c r="J1259">
        <v>1.3844418704484451</v>
      </c>
      <c r="K1259">
        <v>1.9188309989644221</v>
      </c>
      <c r="M1259">
        <v>0.97122940001422298</v>
      </c>
      <c r="N1259">
        <v>1.7577705881263577</v>
      </c>
    </row>
    <row r="1260" spans="9:14" x14ac:dyDescent="0.2">
      <c r="I1260">
        <v>1257</v>
      </c>
      <c r="J1260">
        <v>0.8575218425687634</v>
      </c>
      <c r="K1260">
        <v>1.588665893256513</v>
      </c>
      <c r="M1260">
        <v>1.4462232872388983</v>
      </c>
      <c r="N1260">
        <v>1.1596014692989356</v>
      </c>
    </row>
    <row r="1261" spans="9:14" x14ac:dyDescent="0.2">
      <c r="I1261">
        <v>1258</v>
      </c>
      <c r="J1261">
        <v>1.2465956508214231</v>
      </c>
      <c r="K1261">
        <v>1.6943999362389393</v>
      </c>
      <c r="M1261">
        <v>1.3375379356908756</v>
      </c>
      <c r="N1261">
        <v>1.9802398414564339</v>
      </c>
    </row>
    <row r="1262" spans="9:14" x14ac:dyDescent="0.2">
      <c r="I1262">
        <v>1259</v>
      </c>
      <c r="J1262">
        <v>1.0778730245235291</v>
      </c>
      <c r="K1262">
        <v>2.4602739863927257</v>
      </c>
      <c r="M1262">
        <v>0.47421034525019018</v>
      </c>
      <c r="N1262">
        <v>3.7824825915212141</v>
      </c>
    </row>
    <row r="1263" spans="9:14" x14ac:dyDescent="0.2">
      <c r="I1263">
        <v>1260</v>
      </c>
      <c r="J1263">
        <v>0.86614249045188296</v>
      </c>
      <c r="K1263">
        <v>2.7014274689414632</v>
      </c>
      <c r="M1263">
        <v>1.0182078129480714</v>
      </c>
      <c r="N1263">
        <v>1.2403524444851497</v>
      </c>
    </row>
    <row r="1264" spans="9:14" x14ac:dyDescent="0.2">
      <c r="I1264">
        <v>1261</v>
      </c>
      <c r="J1264">
        <v>1.1106144693743993</v>
      </c>
      <c r="K1264">
        <v>2.2018491565104039</v>
      </c>
      <c r="M1264">
        <v>0.76434747970473105</v>
      </c>
      <c r="N1264">
        <v>1.754923119506419</v>
      </c>
    </row>
    <row r="1265" spans="9:14" x14ac:dyDescent="0.2">
      <c r="I1265">
        <v>1262</v>
      </c>
      <c r="J1265">
        <v>0.97290758087642748</v>
      </c>
      <c r="K1265">
        <v>1.8599506146130047</v>
      </c>
      <c r="M1265">
        <v>0.76896178185915764</v>
      </c>
      <c r="N1265">
        <v>2.785191306206563</v>
      </c>
    </row>
    <row r="1266" spans="9:14" x14ac:dyDescent="0.2">
      <c r="I1266">
        <v>1263</v>
      </c>
      <c r="J1266">
        <v>0.49001361451447323</v>
      </c>
      <c r="K1266">
        <v>3.1899145657050534</v>
      </c>
      <c r="M1266">
        <v>1.1009353275836928</v>
      </c>
      <c r="N1266">
        <v>2.633947093604132</v>
      </c>
    </row>
    <row r="1267" spans="9:14" x14ac:dyDescent="0.2">
      <c r="I1267">
        <v>1264</v>
      </c>
      <c r="J1267">
        <v>0.85689814475431858</v>
      </c>
      <c r="K1267">
        <v>1.7007450075147559</v>
      </c>
      <c r="M1267">
        <v>0.83362098498468007</v>
      </c>
      <c r="N1267">
        <v>1.6984882595420945</v>
      </c>
    </row>
    <row r="1268" spans="9:14" x14ac:dyDescent="0.2">
      <c r="I1268">
        <v>1265</v>
      </c>
      <c r="J1268">
        <v>0.89987713545922077</v>
      </c>
      <c r="K1268">
        <v>2.7911537053800934</v>
      </c>
      <c r="M1268">
        <v>0.47781153191335812</v>
      </c>
      <c r="N1268">
        <v>1.9844611893363686</v>
      </c>
    </row>
    <row r="1269" spans="9:14" x14ac:dyDescent="0.2">
      <c r="I1269">
        <v>1266</v>
      </c>
      <c r="J1269">
        <v>0.6358008644418669</v>
      </c>
      <c r="K1269">
        <v>1.1537123011251114</v>
      </c>
      <c r="M1269">
        <v>1.3821071515660488</v>
      </c>
      <c r="N1269">
        <v>2.4657311213120119</v>
      </c>
    </row>
    <row r="1270" spans="9:14" x14ac:dyDescent="0.2">
      <c r="I1270">
        <v>1267</v>
      </c>
      <c r="J1270">
        <v>0.96871144777222429</v>
      </c>
      <c r="K1270">
        <v>2.4902555060528107</v>
      </c>
      <c r="M1270">
        <v>1.3805077976086273</v>
      </c>
      <c r="N1270">
        <v>1.5128066182211695</v>
      </c>
    </row>
    <row r="1271" spans="9:14" x14ac:dyDescent="0.2">
      <c r="I1271">
        <v>1268</v>
      </c>
      <c r="J1271">
        <v>0.90376809337354835</v>
      </c>
      <c r="K1271">
        <v>1.7564432131830294</v>
      </c>
      <c r="M1271">
        <v>1.3632323796254888</v>
      </c>
      <c r="N1271">
        <v>1.5223887913656908</v>
      </c>
    </row>
    <row r="1272" spans="9:14" x14ac:dyDescent="0.2">
      <c r="I1272">
        <v>1269</v>
      </c>
      <c r="J1272">
        <v>1.0374496143964973</v>
      </c>
      <c r="K1272">
        <v>2.4210777603575147</v>
      </c>
      <c r="M1272">
        <v>1.1948315465203965</v>
      </c>
      <c r="N1272">
        <v>2.1878101247067905</v>
      </c>
    </row>
    <row r="1273" spans="9:14" x14ac:dyDescent="0.2">
      <c r="I1273">
        <v>1270</v>
      </c>
      <c r="J1273">
        <v>1.1614633163116443</v>
      </c>
      <c r="K1273">
        <v>2.587076204114986</v>
      </c>
      <c r="M1273">
        <v>1.13158621300869</v>
      </c>
      <c r="N1273">
        <v>1.3366552817774973</v>
      </c>
    </row>
    <row r="1274" spans="9:14" x14ac:dyDescent="0.2">
      <c r="I1274">
        <v>1271</v>
      </c>
      <c r="J1274">
        <v>1.022241795310046</v>
      </c>
      <c r="K1274">
        <v>2.0158941057456756</v>
      </c>
      <c r="M1274">
        <v>0.66993646416391484</v>
      </c>
      <c r="N1274">
        <v>2.1389052749457114</v>
      </c>
    </row>
    <row r="1275" spans="9:14" x14ac:dyDescent="0.2">
      <c r="I1275">
        <v>1272</v>
      </c>
      <c r="J1275">
        <v>1.5089440369249836</v>
      </c>
      <c r="K1275">
        <v>1.4094400092604562</v>
      </c>
      <c r="M1275">
        <v>0.70682633860132837</v>
      </c>
      <c r="N1275">
        <v>2.9120098269197676</v>
      </c>
    </row>
    <row r="1276" spans="9:14" x14ac:dyDescent="0.2">
      <c r="I1276">
        <v>1273</v>
      </c>
      <c r="J1276">
        <v>1.1857642676010567</v>
      </c>
      <c r="K1276">
        <v>3.3211706354988846</v>
      </c>
      <c r="M1276">
        <v>0.65410523498023976</v>
      </c>
      <c r="N1276">
        <v>2.1506159792855231</v>
      </c>
    </row>
    <row r="1277" spans="9:14" x14ac:dyDescent="0.2">
      <c r="I1277">
        <v>1274</v>
      </c>
      <c r="J1277">
        <v>1.2912954030382402</v>
      </c>
      <c r="K1277">
        <v>2.114356459951126</v>
      </c>
      <c r="M1277">
        <v>1.0533540113406363</v>
      </c>
      <c r="N1277">
        <v>1.4749799994907846</v>
      </c>
    </row>
    <row r="1278" spans="9:14" x14ac:dyDescent="0.2">
      <c r="I1278">
        <v>1275</v>
      </c>
      <c r="J1278">
        <v>0.70883844664193918</v>
      </c>
      <c r="K1278">
        <v>2.2224995011281772</v>
      </c>
      <c r="M1278">
        <v>0.83120807345163783</v>
      </c>
      <c r="N1278">
        <v>1.9533276579810175</v>
      </c>
    </row>
    <row r="1279" spans="9:14" x14ac:dyDescent="0.2">
      <c r="I1279">
        <v>1276</v>
      </c>
      <c r="J1279">
        <v>0.74819291931199161</v>
      </c>
      <c r="K1279">
        <v>2.0826809420856569</v>
      </c>
      <c r="M1279">
        <v>0.9459506916298851</v>
      </c>
      <c r="N1279">
        <v>1.0064075983346192</v>
      </c>
    </row>
    <row r="1280" spans="9:14" x14ac:dyDescent="0.2">
      <c r="I1280">
        <v>1277</v>
      </c>
      <c r="J1280">
        <v>0.88305299020159578</v>
      </c>
      <c r="K1280">
        <v>1.3568006484351685</v>
      </c>
      <c r="M1280">
        <v>0.63585059934851684</v>
      </c>
      <c r="N1280">
        <v>1.7749050304721854</v>
      </c>
    </row>
    <row r="1281" spans="9:14" x14ac:dyDescent="0.2">
      <c r="I1281">
        <v>1278</v>
      </c>
      <c r="J1281">
        <v>1.1736060445571703</v>
      </c>
      <c r="K1281">
        <v>2.4119219968857042</v>
      </c>
      <c r="M1281">
        <v>0.47729249443643551</v>
      </c>
      <c r="N1281">
        <v>1.7290944665033092</v>
      </c>
    </row>
    <row r="1282" spans="9:14" x14ac:dyDescent="0.2">
      <c r="I1282">
        <v>1279</v>
      </c>
      <c r="J1282">
        <v>0.92538834976221496</v>
      </c>
      <c r="K1282">
        <v>2.139296477604669</v>
      </c>
      <c r="M1282">
        <v>1.8147661239180581</v>
      </c>
      <c r="N1282">
        <v>1.9781419543408838</v>
      </c>
    </row>
    <row r="1283" spans="9:14" x14ac:dyDescent="0.2">
      <c r="I1283">
        <v>1280</v>
      </c>
      <c r="J1283">
        <v>0.93391728406628149</v>
      </c>
      <c r="K1283">
        <v>1.660220351611621</v>
      </c>
      <c r="M1283">
        <v>1.0177497246665737</v>
      </c>
      <c r="N1283">
        <v>2.1919007376365149</v>
      </c>
    </row>
    <row r="1284" spans="9:14" x14ac:dyDescent="0.2">
      <c r="I1284">
        <v>1281</v>
      </c>
      <c r="J1284">
        <v>0.90659500491815348</v>
      </c>
      <c r="K1284">
        <v>1.1093981717305543</v>
      </c>
      <c r="M1284">
        <v>0.87873452916810169</v>
      </c>
      <c r="N1284">
        <v>1.872567357406403</v>
      </c>
    </row>
    <row r="1285" spans="9:14" x14ac:dyDescent="0.2">
      <c r="I1285">
        <v>1282</v>
      </c>
      <c r="J1285">
        <v>1.1860937882669149</v>
      </c>
      <c r="K1285">
        <v>1.5721045474048765</v>
      </c>
      <c r="M1285">
        <v>1.0633594999540597</v>
      </c>
      <c r="N1285">
        <v>2.7701232996930423</v>
      </c>
    </row>
    <row r="1286" spans="9:14" x14ac:dyDescent="0.2">
      <c r="I1286">
        <v>1283</v>
      </c>
      <c r="J1286">
        <v>0.71741673589016197</v>
      </c>
      <c r="K1286">
        <v>0.94996291706375013</v>
      </c>
      <c r="M1286">
        <v>0.68151643197394995</v>
      </c>
      <c r="N1286">
        <v>1.5127089439195449</v>
      </c>
    </row>
    <row r="1287" spans="9:14" x14ac:dyDescent="0.2">
      <c r="I1287">
        <v>1284</v>
      </c>
      <c r="J1287">
        <v>0.91878884102941305</v>
      </c>
      <c r="K1287">
        <v>2.4352223239630768</v>
      </c>
      <c r="M1287">
        <v>1.0399320109485679</v>
      </c>
      <c r="N1287">
        <v>2.3294230447055151</v>
      </c>
    </row>
    <row r="1288" spans="9:14" x14ac:dyDescent="0.2">
      <c r="I1288">
        <v>1285</v>
      </c>
      <c r="J1288">
        <v>1.0695805771034874</v>
      </c>
      <c r="K1288">
        <v>2.0152935815789408</v>
      </c>
      <c r="M1288">
        <v>0.53229562323113322</v>
      </c>
      <c r="N1288">
        <v>2.9003759950937198</v>
      </c>
    </row>
    <row r="1289" spans="9:14" x14ac:dyDescent="0.2">
      <c r="I1289">
        <v>1286</v>
      </c>
      <c r="J1289">
        <v>1.2030638314947286</v>
      </c>
      <c r="K1289">
        <v>1.5991913905499138</v>
      </c>
      <c r="M1289">
        <v>1.0251074334424819</v>
      </c>
      <c r="N1289">
        <v>1.9121008357194458</v>
      </c>
    </row>
    <row r="1290" spans="9:14" x14ac:dyDescent="0.2">
      <c r="I1290">
        <v>1287</v>
      </c>
      <c r="J1290">
        <v>0.74879523699021855</v>
      </c>
      <c r="K1290">
        <v>2.7095198277201162</v>
      </c>
      <c r="M1290">
        <v>0.34939645094766736</v>
      </c>
      <c r="N1290">
        <v>2.0791876547088997</v>
      </c>
    </row>
    <row r="1291" spans="9:14" x14ac:dyDescent="0.2">
      <c r="I1291">
        <v>1288</v>
      </c>
      <c r="J1291">
        <v>0.71689286631655302</v>
      </c>
      <c r="K1291">
        <v>2.1031815724774598</v>
      </c>
      <c r="M1291">
        <v>0.31751540891970009</v>
      </c>
      <c r="N1291">
        <v>2.569733504296126</v>
      </c>
    </row>
    <row r="1292" spans="9:14" x14ac:dyDescent="0.2">
      <c r="I1292">
        <v>1289</v>
      </c>
      <c r="J1292">
        <v>1.4014017848728613</v>
      </c>
      <c r="K1292">
        <v>2.764906873656733</v>
      </c>
      <c r="M1292">
        <v>0.48701125037493043</v>
      </c>
      <c r="N1292">
        <v>1.6934363228729035</v>
      </c>
    </row>
    <row r="1293" spans="9:14" x14ac:dyDescent="0.2">
      <c r="I1293">
        <v>1290</v>
      </c>
      <c r="J1293">
        <v>1.2735554989297813</v>
      </c>
      <c r="K1293">
        <v>1.7105158541492316</v>
      </c>
      <c r="M1293">
        <v>1.2559517949690722</v>
      </c>
      <c r="N1293">
        <v>1.9574931726518114</v>
      </c>
    </row>
    <row r="1294" spans="9:14" x14ac:dyDescent="0.2">
      <c r="I1294">
        <v>1291</v>
      </c>
      <c r="J1294">
        <v>1.0782006903351629</v>
      </c>
      <c r="K1294">
        <v>2.1179522287862262</v>
      </c>
      <c r="M1294">
        <v>1.1666974173736122</v>
      </c>
      <c r="N1294">
        <v>1.5032904607953685</v>
      </c>
    </row>
    <row r="1295" spans="9:14" x14ac:dyDescent="0.2">
      <c r="I1295">
        <v>1292</v>
      </c>
      <c r="J1295">
        <v>0.91140257114083101</v>
      </c>
      <c r="K1295">
        <v>1.9651821866361414</v>
      </c>
      <c r="M1295">
        <v>0.73837552001181062</v>
      </c>
      <c r="N1295">
        <v>1.5803536217890195</v>
      </c>
    </row>
    <row r="1296" spans="9:14" x14ac:dyDescent="0.2">
      <c r="I1296">
        <v>1293</v>
      </c>
      <c r="J1296">
        <v>0.861467619371447</v>
      </c>
      <c r="K1296">
        <v>2.37800502798336</v>
      </c>
      <c r="M1296">
        <v>0.80213198422400267</v>
      </c>
      <c r="N1296">
        <v>0.95465099127880482</v>
      </c>
    </row>
    <row r="1297" spans="9:14" x14ac:dyDescent="0.2">
      <c r="I1297">
        <v>1294</v>
      </c>
      <c r="J1297">
        <v>0.55234122150431186</v>
      </c>
      <c r="K1297">
        <v>1.687239004167564</v>
      </c>
      <c r="M1297">
        <v>1.4353301818502899</v>
      </c>
      <c r="N1297">
        <v>1.8279217956219727</v>
      </c>
    </row>
    <row r="1298" spans="9:14" x14ac:dyDescent="0.2">
      <c r="I1298">
        <v>1295</v>
      </c>
      <c r="J1298">
        <v>1.0666438638997779</v>
      </c>
      <c r="K1298">
        <v>2.158280680577171</v>
      </c>
      <c r="M1298">
        <v>0.98083216574786891</v>
      </c>
      <c r="N1298">
        <v>3.1650636331689026</v>
      </c>
    </row>
    <row r="1299" spans="9:14" x14ac:dyDescent="0.2">
      <c r="I1299">
        <v>1296</v>
      </c>
      <c r="J1299">
        <v>1.0168186586725412</v>
      </c>
      <c r="K1299">
        <v>1.1776796390834097</v>
      </c>
      <c r="M1299">
        <v>1.296361927361505</v>
      </c>
      <c r="N1299">
        <v>2.207397963640465</v>
      </c>
    </row>
    <row r="1300" spans="9:14" x14ac:dyDescent="0.2">
      <c r="I1300">
        <v>1297</v>
      </c>
      <c r="J1300">
        <v>0.84534646395391078</v>
      </c>
      <c r="K1300">
        <v>1.5417816015299184</v>
      </c>
      <c r="M1300">
        <v>0.87287897481697274</v>
      </c>
      <c r="N1300">
        <v>2.7244533109210067</v>
      </c>
    </row>
    <row r="1301" spans="9:14" x14ac:dyDescent="0.2">
      <c r="I1301">
        <v>1298</v>
      </c>
      <c r="J1301">
        <v>1.4338011523296295</v>
      </c>
      <c r="K1301">
        <v>3.6781729877644365</v>
      </c>
      <c r="M1301">
        <v>0.76204979515027771</v>
      </c>
      <c r="N1301">
        <v>1.4097934079993184</v>
      </c>
    </row>
    <row r="1302" spans="9:14" x14ac:dyDescent="0.2">
      <c r="I1302">
        <v>1299</v>
      </c>
      <c r="J1302">
        <v>1.5780423102962862</v>
      </c>
      <c r="K1302">
        <v>1.8394871170930238</v>
      </c>
      <c r="M1302">
        <v>1.2981416233444594</v>
      </c>
      <c r="N1302">
        <v>1.7796156330188753</v>
      </c>
    </row>
    <row r="1303" spans="9:14" x14ac:dyDescent="0.2">
      <c r="I1303">
        <v>1300</v>
      </c>
      <c r="J1303">
        <v>0.49544593993260938</v>
      </c>
      <c r="K1303">
        <v>2.8097581862603151</v>
      </c>
      <c r="M1303">
        <v>1.4477885330658169</v>
      </c>
      <c r="N1303">
        <v>1.9408366499479841</v>
      </c>
    </row>
    <row r="1304" spans="9:14" x14ac:dyDescent="0.2">
      <c r="I1304">
        <v>1301</v>
      </c>
      <c r="J1304">
        <v>0.61531475802321811</v>
      </c>
      <c r="K1304">
        <v>1.4338123657420283</v>
      </c>
      <c r="M1304">
        <v>1.6593031170960764</v>
      </c>
      <c r="N1304">
        <v>2.8396619018012106</v>
      </c>
    </row>
    <row r="1305" spans="9:14" x14ac:dyDescent="0.2">
      <c r="I1305">
        <v>1302</v>
      </c>
      <c r="J1305">
        <v>0.78072476238016408</v>
      </c>
      <c r="K1305">
        <v>2.2905987566522152</v>
      </c>
      <c r="M1305">
        <v>0.79277389983315094</v>
      </c>
      <c r="N1305">
        <v>2.7826728713252349</v>
      </c>
    </row>
    <row r="1306" spans="9:14" x14ac:dyDescent="0.2">
      <c r="I1306">
        <v>1303</v>
      </c>
      <c r="J1306">
        <v>0.98334552296229327</v>
      </c>
      <c r="K1306">
        <v>1.5365710482766934</v>
      </c>
      <c r="M1306">
        <v>0.93002909836874625</v>
      </c>
      <c r="N1306">
        <v>2.1793032450302423</v>
      </c>
    </row>
    <row r="1307" spans="9:14" x14ac:dyDescent="0.2">
      <c r="I1307">
        <v>1304</v>
      </c>
      <c r="J1307">
        <v>1.0414498539381305</v>
      </c>
      <c r="K1307">
        <v>1.8806447821750656</v>
      </c>
      <c r="M1307">
        <v>1.0375637210496949</v>
      </c>
      <c r="N1307">
        <v>3.2096067707646059</v>
      </c>
    </row>
    <row r="1308" spans="9:14" x14ac:dyDescent="0.2">
      <c r="I1308">
        <v>1305</v>
      </c>
      <c r="J1308">
        <v>0.99598540145260672</v>
      </c>
      <c r="K1308">
        <v>1.8681307936784359</v>
      </c>
      <c r="M1308">
        <v>1.0492297341771253</v>
      </c>
      <c r="N1308">
        <v>2.9572353698073135</v>
      </c>
    </row>
    <row r="1309" spans="9:14" x14ac:dyDescent="0.2">
      <c r="I1309">
        <v>1306</v>
      </c>
      <c r="J1309">
        <v>1.1130093591832739</v>
      </c>
      <c r="K1309">
        <v>0.48311572541719472</v>
      </c>
      <c r="M1309">
        <v>1.3026863833250997</v>
      </c>
      <c r="N1309">
        <v>1.8359401174109862</v>
      </c>
    </row>
    <row r="1310" spans="9:14" x14ac:dyDescent="0.2">
      <c r="I1310">
        <v>1307</v>
      </c>
      <c r="J1310">
        <v>0.96166604412770051</v>
      </c>
      <c r="K1310">
        <v>1.8184153942444128</v>
      </c>
      <c r="M1310">
        <v>1.4888024302276066</v>
      </c>
      <c r="N1310">
        <v>2.3822394213648721</v>
      </c>
    </row>
    <row r="1311" spans="9:14" x14ac:dyDescent="0.2">
      <c r="I1311">
        <v>1308</v>
      </c>
      <c r="J1311">
        <v>0.97887954390023446</v>
      </c>
      <c r="K1311">
        <v>0.88700638530696518</v>
      </c>
      <c r="M1311">
        <v>1.0925160235831337</v>
      </c>
      <c r="N1311">
        <v>1.1907600432308318</v>
      </c>
    </row>
    <row r="1312" spans="9:14" x14ac:dyDescent="0.2">
      <c r="I1312">
        <v>1309</v>
      </c>
      <c r="J1312">
        <v>0.88634328099604631</v>
      </c>
      <c r="K1312">
        <v>1.8217818602762024</v>
      </c>
      <c r="M1312">
        <v>0.71515891039283885</v>
      </c>
      <c r="N1312">
        <v>1.568397328257539</v>
      </c>
    </row>
    <row r="1313" spans="9:14" x14ac:dyDescent="0.2">
      <c r="I1313">
        <v>1310</v>
      </c>
      <c r="J1313">
        <v>1.1559108622537</v>
      </c>
      <c r="K1313">
        <v>1.7899293442935873</v>
      </c>
      <c r="M1313">
        <v>0.69768197735445414</v>
      </c>
      <c r="N1313">
        <v>2.5913179145685792</v>
      </c>
    </row>
    <row r="1314" spans="9:14" x14ac:dyDescent="0.2">
      <c r="I1314">
        <v>1311</v>
      </c>
      <c r="J1314">
        <v>1.6868673027896119</v>
      </c>
      <c r="K1314">
        <v>2.8091303082045576</v>
      </c>
      <c r="M1314">
        <v>0.90325992436090186</v>
      </c>
      <c r="N1314">
        <v>0.96355050531297548</v>
      </c>
    </row>
    <row r="1315" spans="9:14" x14ac:dyDescent="0.2">
      <c r="I1315">
        <v>1312</v>
      </c>
      <c r="J1315">
        <v>0.9800947381958931</v>
      </c>
      <c r="K1315">
        <v>1.6643873728274088</v>
      </c>
      <c r="M1315">
        <v>0.80724245358510538</v>
      </c>
      <c r="N1315">
        <v>2.4606510137327815</v>
      </c>
    </row>
    <row r="1316" spans="9:14" x14ac:dyDescent="0.2">
      <c r="I1316">
        <v>1313</v>
      </c>
      <c r="J1316">
        <v>0.97155930539977509</v>
      </c>
      <c r="K1316">
        <v>1.9581191315172639</v>
      </c>
      <c r="M1316">
        <v>1.1906446714699137</v>
      </c>
      <c r="N1316">
        <v>2.4594502642193397</v>
      </c>
    </row>
    <row r="1317" spans="9:14" x14ac:dyDescent="0.2">
      <c r="I1317">
        <v>1314</v>
      </c>
      <c r="J1317">
        <v>1.3092044386663815</v>
      </c>
      <c r="K1317">
        <v>1.6267205650117424</v>
      </c>
      <c r="M1317">
        <v>1.1536557924703306</v>
      </c>
      <c r="N1317">
        <v>2.9919347696941379</v>
      </c>
    </row>
    <row r="1318" spans="9:14" x14ac:dyDescent="0.2">
      <c r="I1318">
        <v>1315</v>
      </c>
      <c r="J1318">
        <v>1.2635543783005159</v>
      </c>
      <c r="K1318">
        <v>1.7732220820334945</v>
      </c>
      <c r="M1318">
        <v>1.2701665857078981</v>
      </c>
      <c r="N1318">
        <v>2.1522368642181435</v>
      </c>
    </row>
    <row r="1319" spans="9:14" x14ac:dyDescent="0.2">
      <c r="I1319">
        <v>1316</v>
      </c>
      <c r="J1319">
        <v>1.0908261205798555</v>
      </c>
      <c r="K1319">
        <v>2.5545918056178643</v>
      </c>
      <c r="M1319">
        <v>1.290661689184617</v>
      </c>
      <c r="N1319">
        <v>1.2016878224133636</v>
      </c>
    </row>
    <row r="1320" spans="9:14" x14ac:dyDescent="0.2">
      <c r="I1320">
        <v>1317</v>
      </c>
      <c r="J1320">
        <v>0.77203743871538155</v>
      </c>
      <c r="K1320">
        <v>2.4485440598789863</v>
      </c>
      <c r="M1320">
        <v>1.1434969049998776</v>
      </c>
      <c r="N1320">
        <v>2.1484108901093562</v>
      </c>
    </row>
    <row r="1321" spans="9:14" x14ac:dyDescent="0.2">
      <c r="I1321">
        <v>1318</v>
      </c>
      <c r="J1321">
        <v>1.4311767446997217</v>
      </c>
      <c r="K1321">
        <v>0.90413561567013689</v>
      </c>
      <c r="M1321">
        <v>1.6232488838567327</v>
      </c>
      <c r="N1321">
        <v>1.076812208662316</v>
      </c>
    </row>
    <row r="1322" spans="9:14" x14ac:dyDescent="0.2">
      <c r="I1322">
        <v>1319</v>
      </c>
      <c r="J1322">
        <v>0.82463079906397208</v>
      </c>
      <c r="K1322">
        <v>1.7359666433738947</v>
      </c>
      <c r="M1322">
        <v>1.1050062918026533</v>
      </c>
      <c r="N1322">
        <v>3.1105920241757481</v>
      </c>
    </row>
    <row r="1323" spans="9:14" x14ac:dyDescent="0.2">
      <c r="I1323">
        <v>1320</v>
      </c>
      <c r="J1323">
        <v>1.2215691725540463</v>
      </c>
      <c r="K1323">
        <v>1.4382142246251508</v>
      </c>
      <c r="M1323">
        <v>1.3292551779084334</v>
      </c>
      <c r="N1323">
        <v>2.6346005166542188</v>
      </c>
    </row>
    <row r="1324" spans="9:14" x14ac:dyDescent="0.2">
      <c r="I1324">
        <v>1321</v>
      </c>
      <c r="J1324">
        <v>1.3678646836532966</v>
      </c>
      <c r="K1324">
        <v>1.593573916545318</v>
      </c>
      <c r="M1324">
        <v>0.829732335474481</v>
      </c>
      <c r="N1324">
        <v>1.8169076897739407</v>
      </c>
    </row>
    <row r="1325" spans="9:14" x14ac:dyDescent="0.2">
      <c r="I1325">
        <v>1322</v>
      </c>
      <c r="J1325">
        <v>0.89419254415398319</v>
      </c>
      <c r="K1325">
        <v>1.2713578124941489</v>
      </c>
      <c r="M1325">
        <v>1.3813411976567509</v>
      </c>
      <c r="N1325">
        <v>1.9666852458099495</v>
      </c>
    </row>
    <row r="1326" spans="9:14" x14ac:dyDescent="0.2">
      <c r="I1326">
        <v>1323</v>
      </c>
      <c r="J1326">
        <v>1.019962429292151</v>
      </c>
      <c r="K1326">
        <v>1.5687262869594698</v>
      </c>
      <c r="M1326">
        <v>0.73058104708691807</v>
      </c>
      <c r="N1326">
        <v>2.4305549895318967</v>
      </c>
    </row>
    <row r="1327" spans="9:14" x14ac:dyDescent="0.2">
      <c r="I1327">
        <v>1324</v>
      </c>
      <c r="J1327">
        <v>0.93943946767122155</v>
      </c>
      <c r="K1327">
        <v>2.2218454758489972</v>
      </c>
      <c r="M1327">
        <v>1.087599979034152</v>
      </c>
      <c r="N1327">
        <v>1.7698528236359834</v>
      </c>
    </row>
    <row r="1328" spans="9:14" x14ac:dyDescent="0.2">
      <c r="I1328">
        <v>1325</v>
      </c>
      <c r="J1328">
        <v>1.3487915631577325</v>
      </c>
      <c r="K1328">
        <v>2.508517267743315</v>
      </c>
      <c r="M1328">
        <v>0.37788672432907827</v>
      </c>
      <c r="N1328">
        <v>1.4467865764471615</v>
      </c>
    </row>
    <row r="1329" spans="9:14" x14ac:dyDescent="0.2">
      <c r="I1329">
        <v>1326</v>
      </c>
      <c r="J1329">
        <v>0.93571067595541402</v>
      </c>
      <c r="K1329">
        <v>1.4718350703898395</v>
      </c>
      <c r="M1329">
        <v>0.96342249986964457</v>
      </c>
      <c r="N1329">
        <v>3.2166930763619663</v>
      </c>
    </row>
    <row r="1330" spans="9:14" x14ac:dyDescent="0.2">
      <c r="I1330">
        <v>1327</v>
      </c>
      <c r="J1330">
        <v>1.1212168227395669</v>
      </c>
      <c r="K1330">
        <v>1.7851663826426249</v>
      </c>
      <c r="M1330">
        <v>1.1472879152183024</v>
      </c>
      <c r="N1330">
        <v>2.1820274734342977</v>
      </c>
    </row>
    <row r="1331" spans="9:14" x14ac:dyDescent="0.2">
      <c r="I1331">
        <v>1328</v>
      </c>
      <c r="J1331">
        <v>1.5249274825152608</v>
      </c>
      <c r="K1331">
        <v>1.3854731964529792</v>
      </c>
      <c r="M1331">
        <v>1.3156175616387054</v>
      </c>
      <c r="N1331">
        <v>2.0379541228178284</v>
      </c>
    </row>
    <row r="1332" spans="9:14" x14ac:dyDescent="0.2">
      <c r="I1332">
        <v>1329</v>
      </c>
      <c r="J1332">
        <v>0.76318842001659415</v>
      </c>
      <c r="K1332">
        <v>1.7367845719261945</v>
      </c>
      <c r="M1332">
        <v>0.95692676736194304</v>
      </c>
      <c r="N1332">
        <v>1.3037700488651205</v>
      </c>
    </row>
    <row r="1333" spans="9:14" x14ac:dyDescent="0.2">
      <c r="I1333">
        <v>1330</v>
      </c>
      <c r="J1333">
        <v>0.82148195434833493</v>
      </c>
      <c r="K1333">
        <v>1.5998071713365842</v>
      </c>
      <c r="M1333">
        <v>0.91565972281870922</v>
      </c>
      <c r="N1333">
        <v>1.267394247394384</v>
      </c>
    </row>
    <row r="1334" spans="9:14" x14ac:dyDescent="0.2">
      <c r="I1334">
        <v>1331</v>
      </c>
      <c r="J1334">
        <v>1.4870641675385061</v>
      </c>
      <c r="K1334">
        <v>1.7582802959365169</v>
      </c>
      <c r="M1334">
        <v>0.91950428166271814</v>
      </c>
      <c r="N1334">
        <v>0.64052841016995143</v>
      </c>
    </row>
    <row r="1335" spans="9:14" x14ac:dyDescent="0.2">
      <c r="I1335">
        <v>1332</v>
      </c>
      <c r="J1335">
        <v>0.99299489878536229</v>
      </c>
      <c r="K1335">
        <v>1.1820474853544667</v>
      </c>
      <c r="M1335">
        <v>1.417428958625286</v>
      </c>
      <c r="N1335">
        <v>3.0735048309952342</v>
      </c>
    </row>
    <row r="1336" spans="9:14" x14ac:dyDescent="0.2">
      <c r="I1336">
        <v>1333</v>
      </c>
      <c r="J1336">
        <v>1.1385221384091297</v>
      </c>
      <c r="K1336">
        <v>1.0207620046425927</v>
      </c>
      <c r="M1336">
        <v>1.138358382552463</v>
      </c>
      <c r="N1336">
        <v>1.9281792031043758</v>
      </c>
    </row>
    <row r="1337" spans="9:14" x14ac:dyDescent="0.2">
      <c r="I1337">
        <v>1334</v>
      </c>
      <c r="J1337">
        <v>0.92108001749056412</v>
      </c>
      <c r="K1337">
        <v>1.6152716159318103</v>
      </c>
      <c r="M1337">
        <v>0.54133263263489861</v>
      </c>
      <c r="N1337">
        <v>2.5342259565658267</v>
      </c>
    </row>
    <row r="1338" spans="9:14" x14ac:dyDescent="0.2">
      <c r="I1338">
        <v>1335</v>
      </c>
      <c r="J1338">
        <v>1.4239892687733078</v>
      </c>
      <c r="K1338">
        <v>3.0561390053246256</v>
      </c>
      <c r="M1338">
        <v>0.93558758432116618</v>
      </c>
      <c r="N1338">
        <v>2.7209760508208833</v>
      </c>
    </row>
    <row r="1339" spans="9:14" x14ac:dyDescent="0.2">
      <c r="I1339">
        <v>1336</v>
      </c>
      <c r="J1339">
        <v>1.0678232525096949</v>
      </c>
      <c r="K1339">
        <v>2.7075601472603958</v>
      </c>
      <c r="M1339">
        <v>1.122053915137837</v>
      </c>
      <c r="N1339">
        <v>1.5002232481968725</v>
      </c>
    </row>
    <row r="1340" spans="9:14" x14ac:dyDescent="0.2">
      <c r="I1340">
        <v>1337</v>
      </c>
      <c r="J1340">
        <v>1.3451085562450456</v>
      </c>
      <c r="K1340">
        <v>3.7079106069100063</v>
      </c>
      <c r="M1340">
        <v>0.98540091892624437</v>
      </c>
      <c r="N1340">
        <v>1.6031091186694264</v>
      </c>
    </row>
    <row r="1341" spans="9:14" x14ac:dyDescent="0.2">
      <c r="I1341">
        <v>1338</v>
      </c>
      <c r="J1341">
        <v>0.88654802630067309</v>
      </c>
      <c r="K1341">
        <v>2.8539220619600227</v>
      </c>
      <c r="M1341">
        <v>0.85281706331727636</v>
      </c>
      <c r="N1341">
        <v>1.7692188812983713</v>
      </c>
    </row>
    <row r="1342" spans="9:14" x14ac:dyDescent="0.2">
      <c r="I1342">
        <v>1339</v>
      </c>
      <c r="J1342">
        <v>0.72425679031893464</v>
      </c>
      <c r="K1342">
        <v>1.1668029973301968</v>
      </c>
      <c r="M1342">
        <v>0.68385249646920232</v>
      </c>
      <c r="N1342">
        <v>1.1763387352166765</v>
      </c>
    </row>
    <row r="1343" spans="9:14" x14ac:dyDescent="0.2">
      <c r="I1343">
        <v>1340</v>
      </c>
      <c r="J1343">
        <v>0.98411413148956528</v>
      </c>
      <c r="K1343">
        <v>1.4984203219729944</v>
      </c>
      <c r="M1343">
        <v>0.41797639854725599</v>
      </c>
      <c r="N1343">
        <v>1.4127461761753557</v>
      </c>
    </row>
    <row r="1344" spans="9:14" x14ac:dyDescent="0.2">
      <c r="I1344">
        <v>1341</v>
      </c>
      <c r="J1344">
        <v>0.78295242909344409</v>
      </c>
      <c r="K1344">
        <v>1.2733379028220826</v>
      </c>
      <c r="M1344">
        <v>1.5119304432363567</v>
      </c>
      <c r="N1344">
        <v>1.8631090594521613</v>
      </c>
    </row>
    <row r="1345" spans="9:14" x14ac:dyDescent="0.2">
      <c r="I1345">
        <v>1342</v>
      </c>
      <c r="J1345">
        <v>0.71182702019808708</v>
      </c>
      <c r="K1345">
        <v>2.4072443467469817</v>
      </c>
      <c r="M1345">
        <v>1.4375210761450332</v>
      </c>
      <c r="N1345">
        <v>2.1701179004159159</v>
      </c>
    </row>
    <row r="1346" spans="9:14" x14ac:dyDescent="0.2">
      <c r="I1346">
        <v>1343</v>
      </c>
      <c r="J1346">
        <v>0.54311157169010915</v>
      </c>
      <c r="K1346">
        <v>2.0470952942103264</v>
      </c>
      <c r="M1346">
        <v>1.1637319039341434</v>
      </c>
      <c r="N1346">
        <v>2.5005156281671095</v>
      </c>
    </row>
    <row r="1347" spans="9:14" x14ac:dyDescent="0.2">
      <c r="I1347">
        <v>1344</v>
      </c>
      <c r="J1347">
        <v>0.40502246806491388</v>
      </c>
      <c r="K1347">
        <v>1.6829257150861392</v>
      </c>
      <c r="M1347">
        <v>1.0208988259119565</v>
      </c>
      <c r="N1347">
        <v>1.2273395135658809</v>
      </c>
    </row>
    <row r="1348" spans="9:14" x14ac:dyDescent="0.2">
      <c r="I1348">
        <v>1345</v>
      </c>
      <c r="J1348">
        <v>0.7459785337434337</v>
      </c>
      <c r="K1348">
        <v>1.3225374496802713</v>
      </c>
      <c r="M1348">
        <v>0.99895340751487915</v>
      </c>
      <c r="N1348">
        <v>2.2020142740953679</v>
      </c>
    </row>
    <row r="1349" spans="9:14" x14ac:dyDescent="0.2">
      <c r="I1349">
        <v>1346</v>
      </c>
      <c r="J1349">
        <v>1.1274153189195961</v>
      </c>
      <c r="K1349">
        <v>2.5300888975055602</v>
      </c>
      <c r="M1349">
        <v>1.5761965092148682</v>
      </c>
      <c r="N1349">
        <v>2.9916484850096783</v>
      </c>
    </row>
    <row r="1350" spans="9:14" x14ac:dyDescent="0.2">
      <c r="I1350">
        <v>1347</v>
      </c>
      <c r="J1350">
        <v>1.4039284669856171</v>
      </c>
      <c r="K1350">
        <v>2.467556313343275</v>
      </c>
      <c r="M1350">
        <v>0.7774770498551058</v>
      </c>
      <c r="N1350">
        <v>1.0104276624301338</v>
      </c>
    </row>
    <row r="1351" spans="9:14" x14ac:dyDescent="0.2">
      <c r="I1351">
        <v>1348</v>
      </c>
      <c r="J1351">
        <v>0.74249325412106471</v>
      </c>
      <c r="K1351">
        <v>1.0331449768088024</v>
      </c>
      <c r="M1351">
        <v>0.3569877935630833</v>
      </c>
      <c r="N1351">
        <v>1.5649794585389947</v>
      </c>
    </row>
    <row r="1352" spans="9:14" x14ac:dyDescent="0.2">
      <c r="I1352">
        <v>1349</v>
      </c>
      <c r="J1352">
        <v>1.1843591501411592</v>
      </c>
      <c r="K1352">
        <v>2.8802987374978017</v>
      </c>
      <c r="M1352">
        <v>0.8807307894938623</v>
      </c>
      <c r="N1352">
        <v>1.730313410595739</v>
      </c>
    </row>
    <row r="1353" spans="9:14" x14ac:dyDescent="0.2">
      <c r="I1353">
        <v>1350</v>
      </c>
      <c r="J1353">
        <v>1.2421985754374736</v>
      </c>
      <c r="K1353">
        <v>1.2886000223555583</v>
      </c>
      <c r="M1353">
        <v>1.3188664018272993</v>
      </c>
      <c r="N1353">
        <v>1.4863013667766514</v>
      </c>
    </row>
    <row r="1354" spans="9:14" x14ac:dyDescent="0.2">
      <c r="I1354">
        <v>1351</v>
      </c>
      <c r="J1354">
        <v>0.92382354840024838</v>
      </c>
      <c r="K1354">
        <v>1.9007315217629062</v>
      </c>
      <c r="M1354">
        <v>0.86962762417794826</v>
      </c>
      <c r="N1354">
        <v>1.636977475637954</v>
      </c>
    </row>
    <row r="1355" spans="9:14" x14ac:dyDescent="0.2">
      <c r="I1355">
        <v>1352</v>
      </c>
      <c r="J1355">
        <v>1.1886110244580692</v>
      </c>
      <c r="K1355">
        <v>1.4711829781654846</v>
      </c>
      <c r="M1355">
        <v>0.88672720972144692</v>
      </c>
      <c r="N1355">
        <v>0.95732618770304878</v>
      </c>
    </row>
    <row r="1356" spans="9:14" x14ac:dyDescent="0.2">
      <c r="I1356">
        <v>1353</v>
      </c>
      <c r="J1356">
        <v>0.47019941667408149</v>
      </c>
      <c r="K1356">
        <v>1.3699805222882979</v>
      </c>
      <c r="M1356">
        <v>0.76286044487529625</v>
      </c>
      <c r="N1356">
        <v>1.8469889819199756</v>
      </c>
    </row>
    <row r="1357" spans="9:14" x14ac:dyDescent="0.2">
      <c r="I1357">
        <v>1354</v>
      </c>
      <c r="J1357">
        <v>1.0517112473851042</v>
      </c>
      <c r="K1357">
        <v>2.5881714351604304</v>
      </c>
      <c r="M1357">
        <v>0.51778408923288977</v>
      </c>
      <c r="N1357">
        <v>3.6094780981311052</v>
      </c>
    </row>
    <row r="1358" spans="9:14" x14ac:dyDescent="0.2">
      <c r="I1358">
        <v>1355</v>
      </c>
      <c r="J1358">
        <v>0.42780698842055848</v>
      </c>
      <c r="K1358">
        <v>1.4667170666430045</v>
      </c>
      <c r="M1358">
        <v>0.95295640440219276</v>
      </c>
      <c r="N1358">
        <v>2.9692807116824289</v>
      </c>
    </row>
    <row r="1359" spans="9:14" x14ac:dyDescent="0.2">
      <c r="I1359">
        <v>1356</v>
      </c>
      <c r="J1359">
        <v>1.0304868292082952</v>
      </c>
      <c r="K1359">
        <v>1.693868634985298</v>
      </c>
      <c r="M1359">
        <v>1.0565389571891728</v>
      </c>
      <c r="N1359">
        <v>0.98903141617989354</v>
      </c>
    </row>
    <row r="1360" spans="9:14" x14ac:dyDescent="0.2">
      <c r="I1360">
        <v>1357</v>
      </c>
      <c r="J1360">
        <v>1.178040233873181</v>
      </c>
      <c r="K1360">
        <v>2.0430106998141953</v>
      </c>
      <c r="M1360">
        <v>0.7842760957104643</v>
      </c>
      <c r="N1360">
        <v>1.5235062541555022</v>
      </c>
    </row>
    <row r="1361" spans="9:14" x14ac:dyDescent="0.2">
      <c r="I1361">
        <v>1358</v>
      </c>
      <c r="J1361">
        <v>0.92543647504541016</v>
      </c>
      <c r="K1361">
        <v>2.1557051585095839</v>
      </c>
      <c r="M1361">
        <v>0.55833510885264559</v>
      </c>
      <c r="N1361">
        <v>1.6487550896570782</v>
      </c>
    </row>
    <row r="1362" spans="9:14" x14ac:dyDescent="0.2">
      <c r="I1362">
        <v>1359</v>
      </c>
      <c r="J1362">
        <v>0.82779526532684733</v>
      </c>
      <c r="K1362">
        <v>1.750342461880888</v>
      </c>
      <c r="M1362">
        <v>1.1358006940461651</v>
      </c>
      <c r="N1362">
        <v>1.4220085575086663</v>
      </c>
    </row>
    <row r="1363" spans="9:14" x14ac:dyDescent="0.2">
      <c r="I1363">
        <v>1360</v>
      </c>
      <c r="J1363">
        <v>1.0018411372700367</v>
      </c>
      <c r="K1363">
        <v>1.592553593558601</v>
      </c>
      <c r="M1363">
        <v>0.98649533171831971</v>
      </c>
      <c r="N1363">
        <v>1.3569732067531186</v>
      </c>
    </row>
    <row r="1364" spans="9:14" x14ac:dyDescent="0.2">
      <c r="I1364">
        <v>1361</v>
      </c>
      <c r="J1364">
        <v>1.5037486991624434</v>
      </c>
      <c r="K1364">
        <v>1.9307130011739877</v>
      </c>
      <c r="M1364">
        <v>0.70779087282459341</v>
      </c>
      <c r="N1364">
        <v>1.5497638770272144</v>
      </c>
    </row>
    <row r="1365" spans="9:14" x14ac:dyDescent="0.2">
      <c r="I1365">
        <v>1362</v>
      </c>
      <c r="J1365">
        <v>1.0476421460539833</v>
      </c>
      <c r="K1365">
        <v>2.9177882225498886</v>
      </c>
      <c r="M1365">
        <v>1.0670700573471765</v>
      </c>
      <c r="N1365">
        <v>3.0491750005643197</v>
      </c>
    </row>
    <row r="1366" spans="9:14" x14ac:dyDescent="0.2">
      <c r="I1366">
        <v>1363</v>
      </c>
      <c r="J1366">
        <v>0.98918296492140612</v>
      </c>
      <c r="K1366">
        <v>1.9169608795306392</v>
      </c>
      <c r="M1366">
        <v>0.99773377177545508</v>
      </c>
      <c r="N1366">
        <v>1.4404313720549549</v>
      </c>
    </row>
    <row r="1367" spans="9:14" x14ac:dyDescent="0.2">
      <c r="I1367">
        <v>1364</v>
      </c>
      <c r="J1367">
        <v>0.75156198863157297</v>
      </c>
      <c r="K1367">
        <v>1.7501190624553611</v>
      </c>
      <c r="M1367">
        <v>1.1928413818226127</v>
      </c>
      <c r="N1367">
        <v>2.6925780260937433</v>
      </c>
    </row>
    <row r="1368" spans="9:14" x14ac:dyDescent="0.2">
      <c r="I1368">
        <v>1365</v>
      </c>
      <c r="J1368">
        <v>1.210421513845138</v>
      </c>
      <c r="K1368">
        <v>1.3270886254540519</v>
      </c>
      <c r="M1368">
        <v>1.4368293172828983</v>
      </c>
      <c r="N1368">
        <v>1.5662076184174576</v>
      </c>
    </row>
    <row r="1369" spans="9:14" x14ac:dyDescent="0.2">
      <c r="I1369">
        <v>1366</v>
      </c>
      <c r="J1369">
        <v>0.76804822758050029</v>
      </c>
      <c r="K1369">
        <v>2.5173883012352016</v>
      </c>
      <c r="M1369">
        <v>0.91457730366646195</v>
      </c>
      <c r="N1369">
        <v>0.82665855885551043</v>
      </c>
    </row>
    <row r="1370" spans="9:14" x14ac:dyDescent="0.2">
      <c r="I1370">
        <v>1367</v>
      </c>
      <c r="J1370">
        <v>1.4216566070906023</v>
      </c>
      <c r="K1370">
        <v>0.91023626372176991</v>
      </c>
      <c r="M1370">
        <v>0.81531187130514782</v>
      </c>
      <c r="N1370">
        <v>0.94231155464654115</v>
      </c>
    </row>
    <row r="1371" spans="9:14" x14ac:dyDescent="0.2">
      <c r="I1371">
        <v>1368</v>
      </c>
      <c r="J1371">
        <v>0.52415740037195124</v>
      </c>
      <c r="K1371">
        <v>2.6257268478813098</v>
      </c>
      <c r="M1371">
        <v>0.94767497640031606</v>
      </c>
      <c r="N1371">
        <v>3.485539238865218</v>
      </c>
    </row>
    <row r="1372" spans="9:14" x14ac:dyDescent="0.2">
      <c r="I1372">
        <v>1369</v>
      </c>
      <c r="J1372">
        <v>1.2017513201894321</v>
      </c>
      <c r="K1372">
        <v>1.1843566439128392</v>
      </c>
      <c r="M1372">
        <v>0.60374982665323718</v>
      </c>
      <c r="N1372">
        <v>1.26576782546163</v>
      </c>
    </row>
    <row r="1373" spans="9:14" x14ac:dyDescent="0.2">
      <c r="I1373">
        <v>1370</v>
      </c>
      <c r="J1373">
        <v>0.51638401337870254</v>
      </c>
      <c r="K1373">
        <v>1.9061655229989343</v>
      </c>
      <c r="M1373">
        <v>1.0655146314376709</v>
      </c>
      <c r="N1373">
        <v>1.8469114968621536</v>
      </c>
    </row>
    <row r="1374" spans="9:14" x14ac:dyDescent="0.2">
      <c r="I1374">
        <v>1371</v>
      </c>
      <c r="J1374">
        <v>0.89016039295335003</v>
      </c>
      <c r="K1374">
        <v>3.208553069159044</v>
      </c>
      <c r="M1374">
        <v>1.5117532578008051</v>
      </c>
      <c r="N1374">
        <v>2.1293807257359361</v>
      </c>
    </row>
    <row r="1375" spans="9:14" x14ac:dyDescent="0.2">
      <c r="I1375">
        <v>1372</v>
      </c>
      <c r="J1375">
        <v>0.32735575859219351</v>
      </c>
      <c r="K1375">
        <v>1.8901597830341352</v>
      </c>
      <c r="M1375">
        <v>1.3572903693027185</v>
      </c>
      <c r="N1375">
        <v>2.3895703065618643</v>
      </c>
    </row>
    <row r="1376" spans="9:14" x14ac:dyDescent="0.2">
      <c r="I1376">
        <v>1373</v>
      </c>
      <c r="J1376">
        <v>0.74198594266264062</v>
      </c>
      <c r="K1376">
        <v>1.3894095639868622</v>
      </c>
      <c r="M1376">
        <v>0.6376342139325164</v>
      </c>
      <c r="N1376">
        <v>0.90312754083466007</v>
      </c>
    </row>
    <row r="1377" spans="9:14" x14ac:dyDescent="0.2">
      <c r="I1377">
        <v>1374</v>
      </c>
      <c r="J1377">
        <v>1.3693347091826691</v>
      </c>
      <c r="K1377">
        <v>1.164592287124119</v>
      </c>
      <c r="M1377">
        <v>0.93962350068927036</v>
      </c>
      <c r="N1377">
        <v>2.3007902977378141</v>
      </c>
    </row>
    <row r="1378" spans="9:14" x14ac:dyDescent="0.2">
      <c r="I1378">
        <v>1375</v>
      </c>
      <c r="J1378">
        <v>1.0119536091257386</v>
      </c>
      <c r="K1378">
        <v>4.1513510685343462</v>
      </c>
      <c r="M1378">
        <v>1.0719859024984884</v>
      </c>
      <c r="N1378">
        <v>1.0519835375938826</v>
      </c>
    </row>
    <row r="1379" spans="9:14" x14ac:dyDescent="0.2">
      <c r="I1379">
        <v>1376</v>
      </c>
      <c r="J1379">
        <v>0.88524102015546635</v>
      </c>
      <c r="K1379">
        <v>2.7621808668826526</v>
      </c>
      <c r="M1379">
        <v>0.75351334575064066</v>
      </c>
      <c r="N1379">
        <v>1.2269031504947432</v>
      </c>
    </row>
    <row r="1380" spans="9:14" x14ac:dyDescent="0.2">
      <c r="I1380">
        <v>1377</v>
      </c>
      <c r="J1380">
        <v>0.79076320596459104</v>
      </c>
      <c r="K1380">
        <v>2.9882769531486</v>
      </c>
      <c r="M1380">
        <v>1.0466507590651688</v>
      </c>
      <c r="N1380">
        <v>3.7991310531439799</v>
      </c>
    </row>
    <row r="1381" spans="9:14" x14ac:dyDescent="0.2">
      <c r="I1381">
        <v>1378</v>
      </c>
      <c r="J1381">
        <v>0.91684471862045291</v>
      </c>
      <c r="K1381">
        <v>1.9894735891795861</v>
      </c>
      <c r="M1381">
        <v>1.1037763730688062</v>
      </c>
      <c r="N1381">
        <v>1.1556534355842714</v>
      </c>
    </row>
    <row r="1382" spans="9:14" x14ac:dyDescent="0.2">
      <c r="I1382">
        <v>1379</v>
      </c>
      <c r="J1382">
        <v>1.0220270915534213</v>
      </c>
      <c r="K1382">
        <v>1.6094382725124081</v>
      </c>
      <c r="M1382">
        <v>0.955140294418243</v>
      </c>
      <c r="N1382">
        <v>2.3708176005488029</v>
      </c>
    </row>
    <row r="1383" spans="9:14" x14ac:dyDescent="0.2">
      <c r="I1383">
        <v>1380</v>
      </c>
      <c r="J1383">
        <v>0.80907192564373442</v>
      </c>
      <c r="K1383">
        <v>1.1909467469722699</v>
      </c>
      <c r="M1383">
        <v>0.53056293368365703</v>
      </c>
      <c r="N1383">
        <v>1.4351566061049368</v>
      </c>
    </row>
    <row r="1384" spans="9:14" x14ac:dyDescent="0.2">
      <c r="I1384">
        <v>1381</v>
      </c>
      <c r="J1384">
        <v>1.4258565264331344</v>
      </c>
      <c r="K1384">
        <v>1.5995492864968655</v>
      </c>
      <c r="M1384">
        <v>1.0153598213228829</v>
      </c>
      <c r="N1384">
        <v>2.1846289596989692</v>
      </c>
    </row>
    <row r="1385" spans="9:14" x14ac:dyDescent="0.2">
      <c r="I1385">
        <v>1382</v>
      </c>
      <c r="J1385">
        <v>1.5424121416582435</v>
      </c>
      <c r="K1385">
        <v>1.9856920512975766</v>
      </c>
      <c r="M1385">
        <v>1.0003767171138354</v>
      </c>
      <c r="N1385">
        <v>3.157410856070475</v>
      </c>
    </row>
    <row r="1386" spans="9:14" x14ac:dyDescent="0.2">
      <c r="I1386">
        <v>1383</v>
      </c>
      <c r="J1386">
        <v>1.3802464970589179</v>
      </c>
      <c r="K1386">
        <v>1.2626605712380654</v>
      </c>
      <c r="M1386">
        <v>1.0693889163594261</v>
      </c>
      <c r="N1386">
        <v>2.3780294464771563</v>
      </c>
    </row>
    <row r="1387" spans="9:14" x14ac:dyDescent="0.2">
      <c r="I1387">
        <v>1384</v>
      </c>
      <c r="J1387">
        <v>1.1503848067028541</v>
      </c>
      <c r="K1387">
        <v>1.7005418177454965</v>
      </c>
      <c r="M1387">
        <v>0.75377417789717949</v>
      </c>
      <c r="N1387">
        <v>3.0589767287123983</v>
      </c>
    </row>
    <row r="1388" spans="9:14" x14ac:dyDescent="0.2">
      <c r="I1388">
        <v>1385</v>
      </c>
      <c r="J1388">
        <v>1.1540089550164989</v>
      </c>
      <c r="K1388">
        <v>1.9955352315257531</v>
      </c>
      <c r="M1388">
        <v>1.713792148890376</v>
      </c>
      <c r="N1388">
        <v>3.053648296840286</v>
      </c>
    </row>
    <row r="1389" spans="9:14" x14ac:dyDescent="0.2">
      <c r="I1389">
        <v>1386</v>
      </c>
      <c r="J1389">
        <v>1.8605400370560148</v>
      </c>
      <c r="K1389">
        <v>3.617534229964829</v>
      </c>
      <c r="M1389">
        <v>0.60005154049679954</v>
      </c>
      <c r="N1389">
        <v>2.1030791424236979</v>
      </c>
    </row>
    <row r="1390" spans="9:14" x14ac:dyDescent="0.2">
      <c r="I1390">
        <v>1387</v>
      </c>
      <c r="J1390">
        <v>1.2570745692964338</v>
      </c>
      <c r="K1390">
        <v>1.2651651118309988</v>
      </c>
      <c r="M1390">
        <v>0.83886887495286522</v>
      </c>
      <c r="N1390">
        <v>2.4646788425986434</v>
      </c>
    </row>
    <row r="1391" spans="9:14" x14ac:dyDescent="0.2">
      <c r="I1391">
        <v>1388</v>
      </c>
      <c r="J1391">
        <v>1.205161947966934</v>
      </c>
      <c r="K1391">
        <v>2.0361534552144067</v>
      </c>
      <c r="M1391">
        <v>1.3571377746581619</v>
      </c>
      <c r="N1391">
        <v>1.5432914516240193</v>
      </c>
    </row>
    <row r="1392" spans="9:14" x14ac:dyDescent="0.2">
      <c r="I1392">
        <v>1389</v>
      </c>
      <c r="J1392">
        <v>1.819672211753731</v>
      </c>
      <c r="K1392">
        <v>1.6800428140381141</v>
      </c>
      <c r="M1392">
        <v>1.3578005732884739</v>
      </c>
      <c r="N1392">
        <v>2.0557520595617507</v>
      </c>
    </row>
    <row r="1393" spans="9:14" x14ac:dyDescent="0.2">
      <c r="I1393">
        <v>1390</v>
      </c>
      <c r="J1393">
        <v>1.3533134724112255</v>
      </c>
      <c r="K1393">
        <v>1.9166529964681613</v>
      </c>
      <c r="M1393">
        <v>1.3176621592713995</v>
      </c>
      <c r="N1393">
        <v>2.214458996692799</v>
      </c>
    </row>
    <row r="1394" spans="9:14" x14ac:dyDescent="0.2">
      <c r="I1394">
        <v>1391</v>
      </c>
      <c r="J1394">
        <v>1.3880595243254157</v>
      </c>
      <c r="K1394">
        <v>1.829932931362735</v>
      </c>
      <c r="M1394">
        <v>0.73813663746273306</v>
      </c>
      <c r="N1394">
        <v>1.9794491881467984</v>
      </c>
    </row>
    <row r="1395" spans="9:14" x14ac:dyDescent="0.2">
      <c r="I1395">
        <v>1392</v>
      </c>
      <c r="J1395">
        <v>0.47416028446377301</v>
      </c>
      <c r="K1395">
        <v>1.205906647429577</v>
      </c>
      <c r="M1395">
        <v>0.94692414471400066</v>
      </c>
      <c r="N1395">
        <v>2.3991683337938556</v>
      </c>
    </row>
    <row r="1396" spans="9:14" x14ac:dyDescent="0.2">
      <c r="I1396">
        <v>1393</v>
      </c>
      <c r="J1396">
        <v>1.269175734797807</v>
      </c>
      <c r="K1396">
        <v>1.8683593293135605</v>
      </c>
      <c r="M1396">
        <v>1.3301308390363629</v>
      </c>
      <c r="N1396">
        <v>2.3424723717337339</v>
      </c>
    </row>
    <row r="1397" spans="9:14" x14ac:dyDescent="0.2">
      <c r="I1397">
        <v>1394</v>
      </c>
      <c r="J1397">
        <v>0.8914323735428884</v>
      </c>
      <c r="K1397">
        <v>1.4203083933877507</v>
      </c>
      <c r="M1397">
        <v>0.57383697703617775</v>
      </c>
      <c r="N1397">
        <v>2.0042967837884795</v>
      </c>
    </row>
    <row r="1398" spans="9:14" x14ac:dyDescent="0.2">
      <c r="I1398">
        <v>1395</v>
      </c>
      <c r="J1398">
        <v>1.1266155019323398</v>
      </c>
      <c r="K1398">
        <v>2.2972874501877789</v>
      </c>
      <c r="M1398">
        <v>0.78164779745194701</v>
      </c>
      <c r="N1398">
        <v>2.6928797094318426</v>
      </c>
    </row>
    <row r="1399" spans="9:14" x14ac:dyDescent="0.2">
      <c r="I1399">
        <v>1396</v>
      </c>
      <c r="J1399">
        <v>0.94811127544648155</v>
      </c>
      <c r="K1399">
        <v>2.8292585295875412</v>
      </c>
      <c r="M1399">
        <v>1.167887049954206</v>
      </c>
      <c r="N1399">
        <v>1.7040729960536969</v>
      </c>
    </row>
    <row r="1400" spans="9:14" x14ac:dyDescent="0.2">
      <c r="I1400">
        <v>1397</v>
      </c>
      <c r="J1400">
        <v>0.6793417361966988</v>
      </c>
      <c r="K1400">
        <v>1.9277269970378823</v>
      </c>
      <c r="M1400">
        <v>1.2204200073862257</v>
      </c>
      <c r="N1400">
        <v>2.9887404265595081</v>
      </c>
    </row>
    <row r="1401" spans="9:14" x14ac:dyDescent="0.2">
      <c r="I1401">
        <v>1398</v>
      </c>
      <c r="J1401">
        <v>1.1184263742051996</v>
      </c>
      <c r="K1401">
        <v>1.8909699062252177</v>
      </c>
      <c r="M1401">
        <v>1.1974886071532544</v>
      </c>
      <c r="N1401">
        <v>1.6917863177454269</v>
      </c>
    </row>
    <row r="1402" spans="9:14" x14ac:dyDescent="0.2">
      <c r="I1402">
        <v>1399</v>
      </c>
      <c r="J1402">
        <v>0.84938170257314083</v>
      </c>
      <c r="K1402">
        <v>1.7400117445357874</v>
      </c>
      <c r="M1402">
        <v>0.91853360693474695</v>
      </c>
      <c r="N1402">
        <v>1.5791898032552014</v>
      </c>
    </row>
    <row r="1403" spans="9:14" x14ac:dyDescent="0.2">
      <c r="I1403">
        <v>1400</v>
      </c>
      <c r="J1403">
        <v>1.4042465080217943</v>
      </c>
      <c r="K1403">
        <v>2.6037824206106439</v>
      </c>
      <c r="M1403">
        <v>1.0378807640743697</v>
      </c>
      <c r="N1403">
        <v>1.6737229030880605</v>
      </c>
    </row>
    <row r="1404" spans="9:14" x14ac:dyDescent="0.2">
      <c r="I1404">
        <v>1401</v>
      </c>
      <c r="J1404">
        <v>1.0442828135849862</v>
      </c>
      <c r="K1404">
        <v>2.5745228997967256</v>
      </c>
      <c r="M1404">
        <v>1.1985167645614017</v>
      </c>
      <c r="N1404">
        <v>1.8286938771897288</v>
      </c>
    </row>
    <row r="1405" spans="9:14" x14ac:dyDescent="0.2">
      <c r="I1405">
        <v>1402</v>
      </c>
      <c r="J1405">
        <v>1.0691480565412881</v>
      </c>
      <c r="K1405">
        <v>3.1447000310095912</v>
      </c>
      <c r="M1405">
        <v>0.91200016816335538</v>
      </c>
      <c r="N1405">
        <v>1.5050581992004179</v>
      </c>
    </row>
    <row r="1406" spans="9:14" x14ac:dyDescent="0.2">
      <c r="I1406">
        <v>1403</v>
      </c>
      <c r="J1406">
        <v>1.0713331087754105</v>
      </c>
      <c r="K1406">
        <v>2.0000284943370166</v>
      </c>
      <c r="M1406">
        <v>1.13758551289344</v>
      </c>
      <c r="N1406">
        <v>2.1594264033813766</v>
      </c>
    </row>
    <row r="1407" spans="9:14" x14ac:dyDescent="0.2">
      <c r="I1407">
        <v>1404</v>
      </c>
      <c r="J1407">
        <v>0.55052914771395911</v>
      </c>
      <c r="K1407">
        <v>1.8405519306647107</v>
      </c>
      <c r="M1407">
        <v>1.3156485001541847</v>
      </c>
      <c r="N1407">
        <v>2.1657205330394236</v>
      </c>
    </row>
    <row r="1408" spans="9:14" x14ac:dyDescent="0.2">
      <c r="I1408">
        <v>1405</v>
      </c>
      <c r="J1408">
        <v>1.3589044307548015</v>
      </c>
      <c r="K1408">
        <v>0.96533485170976374</v>
      </c>
      <c r="M1408">
        <v>0.78147722558796917</v>
      </c>
      <c r="N1408">
        <v>2.2825083781995081</v>
      </c>
    </row>
    <row r="1409" spans="9:14" x14ac:dyDescent="0.2">
      <c r="I1409">
        <v>1406</v>
      </c>
      <c r="J1409">
        <v>1.0878792730085773</v>
      </c>
      <c r="K1409">
        <v>2.1354546834413233</v>
      </c>
      <c r="M1409">
        <v>0.74786815553552677</v>
      </c>
      <c r="N1409">
        <v>3.0669046387573764</v>
      </c>
    </row>
    <row r="1410" spans="9:14" x14ac:dyDescent="0.2">
      <c r="I1410">
        <v>1407</v>
      </c>
      <c r="J1410">
        <v>1.3235810801463965</v>
      </c>
      <c r="K1410">
        <v>1.9744719699858324</v>
      </c>
      <c r="M1410">
        <v>1.4080622416845192</v>
      </c>
      <c r="N1410">
        <v>4.7053283538715114</v>
      </c>
    </row>
    <row r="1411" spans="9:14" x14ac:dyDescent="0.2">
      <c r="I1411">
        <v>1408</v>
      </c>
      <c r="J1411">
        <v>0.87792289603313933</v>
      </c>
      <c r="K1411">
        <v>1.4720012002192568</v>
      </c>
      <c r="M1411">
        <v>0.73741890425025147</v>
      </c>
      <c r="N1411">
        <v>1.95028935888788</v>
      </c>
    </row>
    <row r="1412" spans="9:14" x14ac:dyDescent="0.2">
      <c r="I1412">
        <v>1409</v>
      </c>
      <c r="J1412">
        <v>1.2460318535956796</v>
      </c>
      <c r="K1412">
        <v>1.3945897312752062</v>
      </c>
      <c r="M1412">
        <v>0.51830454372053514</v>
      </c>
      <c r="N1412">
        <v>3.5452067963310858</v>
      </c>
    </row>
    <row r="1413" spans="9:14" x14ac:dyDescent="0.2">
      <c r="I1413">
        <v>1410</v>
      </c>
      <c r="J1413">
        <v>0.92794162834135907</v>
      </c>
      <c r="K1413">
        <v>2.7101395782816446</v>
      </c>
      <c r="M1413">
        <v>1.4043898494736196</v>
      </c>
      <c r="N1413">
        <v>2.2639469778681218</v>
      </c>
    </row>
    <row r="1414" spans="9:14" x14ac:dyDescent="0.2">
      <c r="I1414">
        <v>1411</v>
      </c>
      <c r="J1414">
        <v>1.8538277773762288</v>
      </c>
      <c r="K1414">
        <v>1.71390389129337</v>
      </c>
      <c r="M1414">
        <v>1.2212179201796309</v>
      </c>
      <c r="N1414">
        <v>1.2560092321439702</v>
      </c>
    </row>
    <row r="1415" spans="9:14" x14ac:dyDescent="0.2">
      <c r="I1415">
        <v>1412</v>
      </c>
      <c r="J1415">
        <v>0.862233720724492</v>
      </c>
      <c r="K1415">
        <v>3.4901712989358873</v>
      </c>
      <c r="M1415">
        <v>1.4512090410550504</v>
      </c>
      <c r="N1415">
        <v>1.904198724539661</v>
      </c>
    </row>
    <row r="1416" spans="9:14" x14ac:dyDescent="0.2">
      <c r="I1416">
        <v>1413</v>
      </c>
      <c r="J1416">
        <v>1.3123227896256</v>
      </c>
      <c r="K1416">
        <v>3.0484136891247502</v>
      </c>
      <c r="M1416">
        <v>0.74040716501342974</v>
      </c>
      <c r="N1416">
        <v>1.8417115784455877</v>
      </c>
    </row>
    <row r="1417" spans="9:14" x14ac:dyDescent="0.2">
      <c r="I1417">
        <v>1414</v>
      </c>
      <c r="J1417">
        <v>0.10550049764199501</v>
      </c>
      <c r="K1417">
        <v>2.1773588079043726</v>
      </c>
      <c r="M1417">
        <v>0.9245226899733805</v>
      </c>
      <c r="N1417">
        <v>1.1906589287808149</v>
      </c>
    </row>
    <row r="1418" spans="9:14" x14ac:dyDescent="0.2">
      <c r="I1418">
        <v>1415</v>
      </c>
      <c r="J1418">
        <v>1.6862303464972339</v>
      </c>
      <c r="K1418">
        <v>1.5968507438731676</v>
      </c>
      <c r="M1418">
        <v>0.9102469513970165</v>
      </c>
      <c r="N1418">
        <v>1.411186221162686</v>
      </c>
    </row>
    <row r="1419" spans="9:14" x14ac:dyDescent="0.2">
      <c r="I1419">
        <v>1416</v>
      </c>
      <c r="J1419">
        <v>0.83257035559972048</v>
      </c>
      <c r="K1419">
        <v>2.8752413586404382</v>
      </c>
      <c r="M1419">
        <v>0.88792248043606037</v>
      </c>
      <c r="N1419">
        <v>1.4469303359212735</v>
      </c>
    </row>
    <row r="1420" spans="9:14" x14ac:dyDescent="0.2">
      <c r="I1420">
        <v>1417</v>
      </c>
      <c r="J1420">
        <v>1.2955838286454768</v>
      </c>
      <c r="K1420">
        <v>1.2096927043616428</v>
      </c>
      <c r="M1420">
        <v>0.77479229449816267</v>
      </c>
      <c r="N1420">
        <v>1.505193236673892</v>
      </c>
    </row>
    <row r="1421" spans="9:14" x14ac:dyDescent="0.2">
      <c r="I1421">
        <v>1418</v>
      </c>
      <c r="J1421">
        <v>0.90903545572708533</v>
      </c>
      <c r="K1421">
        <v>1.0232488960087054</v>
      </c>
      <c r="M1421">
        <v>0.61299802068045783</v>
      </c>
      <c r="N1421">
        <v>1.9569816278112615</v>
      </c>
    </row>
    <row r="1422" spans="9:14" x14ac:dyDescent="0.2">
      <c r="I1422">
        <v>1419</v>
      </c>
      <c r="J1422">
        <v>0.87838096441751701</v>
      </c>
      <c r="K1422">
        <v>1.9193814818162527</v>
      </c>
      <c r="M1422">
        <v>0.84713949258968912</v>
      </c>
      <c r="N1422">
        <v>1.9705007180740923</v>
      </c>
    </row>
    <row r="1423" spans="9:14" x14ac:dyDescent="0.2">
      <c r="I1423">
        <v>1420</v>
      </c>
      <c r="J1423">
        <v>0.96989489838449394</v>
      </c>
      <c r="K1423">
        <v>2.3930693216933037</v>
      </c>
      <c r="M1423">
        <v>0.81835732676987194</v>
      </c>
      <c r="N1423">
        <v>1.8302429182143207</v>
      </c>
    </row>
    <row r="1424" spans="9:14" x14ac:dyDescent="0.2">
      <c r="I1424">
        <v>1421</v>
      </c>
      <c r="J1424">
        <v>1.5008253654825567</v>
      </c>
      <c r="K1424">
        <v>2.2083302684473582</v>
      </c>
      <c r="M1424">
        <v>1.2445860712023664</v>
      </c>
      <c r="N1424">
        <v>1.468182586130423</v>
      </c>
    </row>
    <row r="1425" spans="9:14" x14ac:dyDescent="0.2">
      <c r="I1425">
        <v>1422</v>
      </c>
      <c r="J1425">
        <v>1.1122736219626603</v>
      </c>
      <c r="K1425">
        <v>1.8292479512997004</v>
      </c>
      <c r="M1425">
        <v>1.0542692840957835</v>
      </c>
      <c r="N1425">
        <v>1.0126372958784611</v>
      </c>
    </row>
    <row r="1426" spans="9:14" x14ac:dyDescent="0.2">
      <c r="I1426">
        <v>1423</v>
      </c>
      <c r="J1426">
        <v>0.73285780183693539</v>
      </c>
      <c r="K1426">
        <v>1.4473395229709232</v>
      </c>
      <c r="M1426">
        <v>1.442880526945173</v>
      </c>
      <c r="N1426">
        <v>1.5619342053301097</v>
      </c>
    </row>
    <row r="1427" spans="9:14" x14ac:dyDescent="0.2">
      <c r="I1427">
        <v>1424</v>
      </c>
      <c r="J1427">
        <v>1.0889760994201174</v>
      </c>
      <c r="K1427">
        <v>2.1052085556475011</v>
      </c>
      <c r="M1427">
        <v>1.3568316824619413</v>
      </c>
      <c r="N1427">
        <v>2.1779628985129391</v>
      </c>
    </row>
    <row r="1428" spans="9:14" x14ac:dyDescent="0.2">
      <c r="I1428">
        <v>1425</v>
      </c>
      <c r="J1428">
        <v>1.0069149907392914</v>
      </c>
      <c r="K1428">
        <v>1.8811868838676433</v>
      </c>
      <c r="M1428">
        <v>1.099745474644706</v>
      </c>
      <c r="N1428">
        <v>1.7159158337305236</v>
      </c>
    </row>
    <row r="1429" spans="9:14" x14ac:dyDescent="0.2">
      <c r="I1429">
        <v>1426</v>
      </c>
      <c r="J1429">
        <v>0.62158519380713417</v>
      </c>
      <c r="K1429">
        <v>2.4161820116837589</v>
      </c>
      <c r="M1429">
        <v>1.260705557923093</v>
      </c>
      <c r="N1429">
        <v>1.173280611462497</v>
      </c>
    </row>
    <row r="1430" spans="9:14" x14ac:dyDescent="0.2">
      <c r="I1430">
        <v>1427</v>
      </c>
      <c r="J1430">
        <v>1.0041592618373423</v>
      </c>
      <c r="K1430">
        <v>2.1379521412578062</v>
      </c>
      <c r="M1430">
        <v>0.44179728809814867</v>
      </c>
      <c r="N1430">
        <v>2.2135805321206248</v>
      </c>
    </row>
    <row r="1431" spans="9:14" x14ac:dyDescent="0.2">
      <c r="I1431">
        <v>1428</v>
      </c>
      <c r="J1431">
        <v>1.0956621982897585</v>
      </c>
      <c r="K1431">
        <v>1.7250597826107315</v>
      </c>
      <c r="M1431">
        <v>0.9250536983575659</v>
      </c>
      <c r="N1431">
        <v>2.6577833135033702</v>
      </c>
    </row>
    <row r="1432" spans="9:14" x14ac:dyDescent="0.2">
      <c r="I1432">
        <v>1429</v>
      </c>
      <c r="J1432">
        <v>0.5978949699296715</v>
      </c>
      <c r="K1432">
        <v>3.3214759695144722</v>
      </c>
      <c r="M1432">
        <v>1.3775139588296124</v>
      </c>
      <c r="N1432">
        <v>1.3493715189198536</v>
      </c>
    </row>
    <row r="1433" spans="9:14" x14ac:dyDescent="0.2">
      <c r="I1433">
        <v>1430</v>
      </c>
      <c r="J1433">
        <v>0.98016967694386958</v>
      </c>
      <c r="K1433">
        <v>2.7557165719574512</v>
      </c>
      <c r="M1433">
        <v>0.70227807604926917</v>
      </c>
      <c r="N1433">
        <v>1.3388994853579417</v>
      </c>
    </row>
    <row r="1434" spans="9:14" x14ac:dyDescent="0.2">
      <c r="I1434">
        <v>1431</v>
      </c>
      <c r="J1434">
        <v>1.0508531122660272</v>
      </c>
      <c r="K1434">
        <v>3.4467955968539257</v>
      </c>
      <c r="M1434">
        <v>1.7898603076718047</v>
      </c>
      <c r="N1434">
        <v>3.3060708034805106</v>
      </c>
    </row>
    <row r="1435" spans="9:14" x14ac:dyDescent="0.2">
      <c r="I1435">
        <v>1432</v>
      </c>
      <c r="J1435">
        <v>1.3593818088098135</v>
      </c>
      <c r="K1435">
        <v>2.2192723886349008</v>
      </c>
      <c r="M1435">
        <v>1.2003068209234893</v>
      </c>
      <c r="N1435">
        <v>1.7975119875923946</v>
      </c>
    </row>
    <row r="1436" spans="9:14" x14ac:dyDescent="0.2">
      <c r="I1436">
        <v>1433</v>
      </c>
      <c r="J1436">
        <v>0.99607133435953332</v>
      </c>
      <c r="K1436">
        <v>2.124328421862729</v>
      </c>
      <c r="M1436">
        <v>1.6795195822459934</v>
      </c>
      <c r="N1436">
        <v>2.7868675807140963</v>
      </c>
    </row>
    <row r="1437" spans="9:14" x14ac:dyDescent="0.2">
      <c r="I1437">
        <v>1434</v>
      </c>
      <c r="J1437">
        <v>0.89360954201775367</v>
      </c>
      <c r="K1437">
        <v>2.8591547591969033</v>
      </c>
      <c r="M1437">
        <v>1.9857158864060547</v>
      </c>
      <c r="N1437">
        <v>1.7599880436820032</v>
      </c>
    </row>
    <row r="1438" spans="9:14" x14ac:dyDescent="0.2">
      <c r="I1438">
        <v>1435</v>
      </c>
      <c r="J1438">
        <v>0.57181118275755416</v>
      </c>
      <c r="K1438">
        <v>1.6411537591694985</v>
      </c>
      <c r="M1438">
        <v>0.90943194231076618</v>
      </c>
      <c r="N1438">
        <v>1.6983081560982574</v>
      </c>
    </row>
    <row r="1439" spans="9:14" x14ac:dyDescent="0.2">
      <c r="I1439">
        <v>1436</v>
      </c>
      <c r="J1439">
        <v>0.73545130435579931</v>
      </c>
      <c r="K1439">
        <v>0.93338494838229702</v>
      </c>
      <c r="M1439">
        <v>0.91551387289488362</v>
      </c>
      <c r="N1439">
        <v>1.6960579340945132</v>
      </c>
    </row>
    <row r="1440" spans="9:14" x14ac:dyDescent="0.2">
      <c r="I1440">
        <v>1437</v>
      </c>
      <c r="J1440">
        <v>1.3144249330676767</v>
      </c>
      <c r="K1440">
        <v>1.2441527921422373</v>
      </c>
      <c r="M1440">
        <v>1.2588912711784344</v>
      </c>
      <c r="N1440">
        <v>2.4660429133439936</v>
      </c>
    </row>
    <row r="1441" spans="9:14" x14ac:dyDescent="0.2">
      <c r="I1441">
        <v>1438</v>
      </c>
      <c r="J1441">
        <v>1.3413300170293412</v>
      </c>
      <c r="K1441">
        <v>1.9949690257508381</v>
      </c>
      <c r="M1441">
        <v>0.57380961834293598</v>
      </c>
      <c r="N1441">
        <v>1.8394251818784604</v>
      </c>
    </row>
    <row r="1442" spans="9:14" x14ac:dyDescent="0.2">
      <c r="I1442">
        <v>1439</v>
      </c>
      <c r="J1442">
        <v>0.62205906973191727</v>
      </c>
      <c r="K1442">
        <v>1.6307066524529557</v>
      </c>
      <c r="M1442">
        <v>0.73734901286353238</v>
      </c>
      <c r="N1442">
        <v>2.7063381527881352</v>
      </c>
    </row>
    <row r="1443" spans="9:14" x14ac:dyDescent="0.2">
      <c r="I1443">
        <v>1440</v>
      </c>
      <c r="J1443">
        <v>0.73378346921898807</v>
      </c>
      <c r="K1443">
        <v>1.4093390996542698</v>
      </c>
      <c r="M1443">
        <v>0.83973088027962695</v>
      </c>
      <c r="N1443">
        <v>2.4405100868055101</v>
      </c>
    </row>
    <row r="1444" spans="9:14" x14ac:dyDescent="0.2">
      <c r="I1444">
        <v>1441</v>
      </c>
      <c r="J1444">
        <v>0.84266036670941546</v>
      </c>
      <c r="K1444">
        <v>2.6737883183353439</v>
      </c>
      <c r="M1444">
        <v>1.2427282813084999</v>
      </c>
      <c r="N1444">
        <v>1.4368529038581457</v>
      </c>
    </row>
    <row r="1445" spans="9:14" x14ac:dyDescent="0.2">
      <c r="I1445">
        <v>1442</v>
      </c>
      <c r="J1445">
        <v>0.54442101376169261</v>
      </c>
      <c r="K1445">
        <v>2.7029787507562104</v>
      </c>
      <c r="M1445">
        <v>0.46895659654956584</v>
      </c>
      <c r="N1445">
        <v>1.5790794692765364</v>
      </c>
    </row>
    <row r="1446" spans="9:14" x14ac:dyDescent="0.2">
      <c r="I1446">
        <v>1443</v>
      </c>
      <c r="J1446">
        <v>0.88117665117941579</v>
      </c>
      <c r="K1446">
        <v>3.2179646458454925</v>
      </c>
      <c r="M1446">
        <v>1.1887786510595302</v>
      </c>
      <c r="N1446">
        <v>1.3397396045394652</v>
      </c>
    </row>
    <row r="1447" spans="9:14" x14ac:dyDescent="0.2">
      <c r="I1447">
        <v>1444</v>
      </c>
      <c r="J1447">
        <v>0.9177545953531222</v>
      </c>
      <c r="K1447">
        <v>1.3582681791288045</v>
      </c>
      <c r="M1447">
        <v>0.69039924629279603</v>
      </c>
      <c r="N1447">
        <v>1.7066843188260887</v>
      </c>
    </row>
    <row r="1448" spans="9:14" x14ac:dyDescent="0.2">
      <c r="I1448">
        <v>1445</v>
      </c>
      <c r="J1448">
        <v>0.6421329708639707</v>
      </c>
      <c r="K1448">
        <v>2.7341769852428288</v>
      </c>
      <c r="M1448">
        <v>0.8325748904293484</v>
      </c>
      <c r="N1448">
        <v>1.7824754202001487</v>
      </c>
    </row>
    <row r="1449" spans="9:14" x14ac:dyDescent="0.2">
      <c r="I1449">
        <v>1446</v>
      </c>
      <c r="J1449">
        <v>1.1177282125654777</v>
      </c>
      <c r="K1449">
        <v>2.0938963105892823</v>
      </c>
      <c r="M1449">
        <v>0.31562686569333465</v>
      </c>
      <c r="N1449">
        <v>2.1085725913999069</v>
      </c>
    </row>
    <row r="1450" spans="9:14" x14ac:dyDescent="0.2">
      <c r="I1450">
        <v>1447</v>
      </c>
      <c r="J1450">
        <v>1.6344837227322937</v>
      </c>
      <c r="K1450">
        <v>1.342858982040859</v>
      </c>
      <c r="M1450">
        <v>0.71917568324130376</v>
      </c>
      <c r="N1450">
        <v>2.9164623657991648</v>
      </c>
    </row>
    <row r="1451" spans="9:14" x14ac:dyDescent="0.2">
      <c r="I1451">
        <v>1448</v>
      </c>
      <c r="J1451">
        <v>0.49793871584691418</v>
      </c>
      <c r="K1451">
        <v>1.2285209776111226</v>
      </c>
      <c r="M1451">
        <v>0.76156768256652119</v>
      </c>
      <c r="N1451">
        <v>0.91848974943186956</v>
      </c>
    </row>
    <row r="1452" spans="9:14" x14ac:dyDescent="0.2">
      <c r="I1452">
        <v>1449</v>
      </c>
      <c r="J1452">
        <v>1.4017140144932738</v>
      </c>
      <c r="K1452">
        <v>1.5490359332404144</v>
      </c>
      <c r="M1452">
        <v>1.4046574878645326</v>
      </c>
      <c r="N1452">
        <v>1.5539638913080573</v>
      </c>
    </row>
    <row r="1453" spans="9:14" x14ac:dyDescent="0.2">
      <c r="I1453">
        <v>1450</v>
      </c>
      <c r="J1453">
        <v>1.2616588716422488</v>
      </c>
      <c r="K1453">
        <v>2.6710154087228517</v>
      </c>
      <c r="M1453">
        <v>0.67640511430476313</v>
      </c>
      <c r="N1453">
        <v>1.2640880607283889</v>
      </c>
    </row>
    <row r="1454" spans="9:14" x14ac:dyDescent="0.2">
      <c r="I1454">
        <v>1451</v>
      </c>
      <c r="J1454">
        <v>0.97074904834677866</v>
      </c>
      <c r="K1454">
        <v>1.4370727517764736</v>
      </c>
      <c r="M1454">
        <v>1.2360951022785094</v>
      </c>
      <c r="N1454">
        <v>2.1542183632591176</v>
      </c>
    </row>
    <row r="1455" spans="9:14" x14ac:dyDescent="0.2">
      <c r="I1455">
        <v>1452</v>
      </c>
      <c r="J1455">
        <v>1.4429972300768814</v>
      </c>
      <c r="K1455">
        <v>1.8055343460850151</v>
      </c>
      <c r="M1455">
        <v>1.2193391079157485</v>
      </c>
      <c r="N1455">
        <v>1.5666012534094889</v>
      </c>
    </row>
    <row r="1456" spans="9:14" x14ac:dyDescent="0.2">
      <c r="I1456">
        <v>1453</v>
      </c>
      <c r="J1456">
        <v>1.3498638044991413</v>
      </c>
      <c r="K1456">
        <v>1.3902226388327261</v>
      </c>
      <c r="M1456">
        <v>0.27562251025463202</v>
      </c>
      <c r="N1456">
        <v>2.2711240971516151</v>
      </c>
    </row>
    <row r="1457" spans="9:14" x14ac:dyDescent="0.2">
      <c r="I1457">
        <v>1454</v>
      </c>
      <c r="J1457">
        <v>0.55827650690596919</v>
      </c>
      <c r="K1457">
        <v>1.3778758828757045</v>
      </c>
      <c r="M1457">
        <v>0.44351202459184413</v>
      </c>
      <c r="N1457">
        <v>2.162740399975887</v>
      </c>
    </row>
    <row r="1458" spans="9:14" x14ac:dyDescent="0.2">
      <c r="I1458">
        <v>1455</v>
      </c>
      <c r="J1458">
        <v>1.9098006541003063</v>
      </c>
      <c r="K1458">
        <v>2.0586677506377495</v>
      </c>
      <c r="M1458">
        <v>0.79562002316896263</v>
      </c>
      <c r="N1458">
        <v>1.2667823328741974</v>
      </c>
    </row>
    <row r="1459" spans="9:14" x14ac:dyDescent="0.2">
      <c r="I1459">
        <v>1456</v>
      </c>
      <c r="J1459">
        <v>0.61334504893584041</v>
      </c>
      <c r="K1459">
        <v>1.9329337841855025</v>
      </c>
      <c r="M1459">
        <v>0.8522222084586426</v>
      </c>
      <c r="N1459">
        <v>2.2009562223996211</v>
      </c>
    </row>
    <row r="1460" spans="9:14" x14ac:dyDescent="0.2">
      <c r="I1460">
        <v>1457</v>
      </c>
      <c r="J1460">
        <v>1.300299407909187</v>
      </c>
      <c r="K1460">
        <v>3.157929116464524</v>
      </c>
      <c r="M1460">
        <v>1.2282479664755361</v>
      </c>
      <c r="N1460">
        <v>2.0966272435140461</v>
      </c>
    </row>
    <row r="1461" spans="9:14" x14ac:dyDescent="0.2">
      <c r="I1461">
        <v>1458</v>
      </c>
      <c r="J1461">
        <v>0.97133965974188263</v>
      </c>
      <c r="K1461">
        <v>1.4144330291404712</v>
      </c>
      <c r="M1461">
        <v>0.8915043744868989</v>
      </c>
      <c r="N1461">
        <v>2.2054907550307496</v>
      </c>
    </row>
    <row r="1462" spans="9:14" x14ac:dyDescent="0.2">
      <c r="I1462">
        <v>1459</v>
      </c>
      <c r="J1462">
        <v>0.90939145653716336</v>
      </c>
      <c r="K1462">
        <v>0.6988482862616926</v>
      </c>
      <c r="M1462">
        <v>0.35578722342891361</v>
      </c>
      <c r="N1462">
        <v>2.103086203885761</v>
      </c>
    </row>
    <row r="1463" spans="9:14" x14ac:dyDescent="0.2">
      <c r="I1463">
        <v>1460</v>
      </c>
      <c r="J1463">
        <v>0.89418365199977912</v>
      </c>
      <c r="K1463">
        <v>1.7885006783346478</v>
      </c>
      <c r="M1463">
        <v>1.0651926817476556</v>
      </c>
      <c r="N1463">
        <v>1.9112081075487983</v>
      </c>
    </row>
    <row r="1464" spans="9:14" x14ac:dyDescent="0.2">
      <c r="I1464">
        <v>1461</v>
      </c>
      <c r="J1464">
        <v>0.75387843640143248</v>
      </c>
      <c r="K1464">
        <v>1.3149577394239118</v>
      </c>
      <c r="M1464">
        <v>0.82590139514651195</v>
      </c>
      <c r="N1464">
        <v>1.4126020755056827</v>
      </c>
    </row>
    <row r="1465" spans="9:14" x14ac:dyDescent="0.2">
      <c r="I1465">
        <v>1462</v>
      </c>
      <c r="J1465">
        <v>1.1443597770671083</v>
      </c>
      <c r="K1465">
        <v>1.7461112994596533</v>
      </c>
      <c r="M1465">
        <v>1.3127367526054596</v>
      </c>
      <c r="N1465">
        <v>1.2687825794133472</v>
      </c>
    </row>
    <row r="1466" spans="9:14" x14ac:dyDescent="0.2">
      <c r="I1466">
        <v>1463</v>
      </c>
      <c r="J1466">
        <v>0.64002262691097533</v>
      </c>
      <c r="K1466">
        <v>0.94164978589132653</v>
      </c>
      <c r="M1466">
        <v>0.99053050424242917</v>
      </c>
      <c r="N1466">
        <v>1.9795442516322597</v>
      </c>
    </row>
    <row r="1467" spans="9:14" x14ac:dyDescent="0.2">
      <c r="I1467">
        <v>1464</v>
      </c>
      <c r="J1467">
        <v>1.201846582193338</v>
      </c>
      <c r="K1467">
        <v>2.2360353535943736</v>
      </c>
      <c r="M1467">
        <v>1.2093701114926725</v>
      </c>
      <c r="N1467">
        <v>1.9717845274667387</v>
      </c>
    </row>
    <row r="1468" spans="9:14" x14ac:dyDescent="0.2">
      <c r="I1468">
        <v>1465</v>
      </c>
      <c r="J1468">
        <v>1.1414087687728398</v>
      </c>
      <c r="K1468">
        <v>2.8801868407272591</v>
      </c>
      <c r="M1468">
        <v>1.0728685344612241</v>
      </c>
      <c r="N1468">
        <v>1.8590084510103579</v>
      </c>
    </row>
    <row r="1469" spans="9:14" x14ac:dyDescent="0.2">
      <c r="I1469">
        <v>1466</v>
      </c>
      <c r="J1469">
        <v>0.83428218578069357</v>
      </c>
      <c r="K1469">
        <v>2.9121558789297977</v>
      </c>
      <c r="M1469">
        <v>1.499725988234347</v>
      </c>
      <c r="N1469">
        <v>1.7553398571286698</v>
      </c>
    </row>
    <row r="1470" spans="9:14" x14ac:dyDescent="0.2">
      <c r="I1470">
        <v>1467</v>
      </c>
      <c r="J1470">
        <v>0.78324153422381726</v>
      </c>
      <c r="K1470">
        <v>1.8019264439149563</v>
      </c>
      <c r="M1470">
        <v>1.595104417243425</v>
      </c>
      <c r="N1470">
        <v>2.3827489323539797</v>
      </c>
    </row>
    <row r="1471" spans="9:14" x14ac:dyDescent="0.2">
      <c r="I1471">
        <v>1468</v>
      </c>
      <c r="J1471">
        <v>0.5912385317667429</v>
      </c>
      <c r="K1471">
        <v>1.4683440814462447</v>
      </c>
      <c r="M1471">
        <v>0.95486231994326187</v>
      </c>
      <c r="N1471">
        <v>2.0933068664266896</v>
      </c>
    </row>
    <row r="1472" spans="9:14" x14ac:dyDescent="0.2">
      <c r="I1472">
        <v>1469</v>
      </c>
      <c r="J1472">
        <v>1.1390653528634709</v>
      </c>
      <c r="K1472">
        <v>1.0709322092511906</v>
      </c>
      <c r="M1472">
        <v>1.1632999778538076</v>
      </c>
      <c r="N1472">
        <v>1.7432717225352434</v>
      </c>
    </row>
    <row r="1473" spans="9:14" x14ac:dyDescent="0.2">
      <c r="I1473">
        <v>1470</v>
      </c>
      <c r="J1473">
        <v>0.95051001305819161</v>
      </c>
      <c r="K1473">
        <v>2.5090765354461304</v>
      </c>
      <c r="M1473">
        <v>0.50269898363399612</v>
      </c>
      <c r="N1473">
        <v>1.5362073304796697</v>
      </c>
    </row>
    <row r="1474" spans="9:14" x14ac:dyDescent="0.2">
      <c r="I1474">
        <v>1471</v>
      </c>
      <c r="J1474">
        <v>0.86565621124937486</v>
      </c>
      <c r="K1474">
        <v>1.6645150213096449</v>
      </c>
      <c r="M1474">
        <v>0.85841690959554229</v>
      </c>
      <c r="N1474">
        <v>1.5701135028356559</v>
      </c>
    </row>
    <row r="1475" spans="9:14" x14ac:dyDescent="0.2">
      <c r="I1475">
        <v>1472</v>
      </c>
      <c r="J1475">
        <v>1.2182901105400556</v>
      </c>
      <c r="K1475">
        <v>3.0911440141032864</v>
      </c>
      <c r="M1475">
        <v>1.2348349729345918</v>
      </c>
      <c r="N1475">
        <v>2.1524388439442883</v>
      </c>
    </row>
    <row r="1476" spans="9:14" x14ac:dyDescent="0.2">
      <c r="I1476">
        <v>1473</v>
      </c>
      <c r="J1476">
        <v>0.72188554178660203</v>
      </c>
      <c r="K1476">
        <v>2.2968581798892074</v>
      </c>
      <c r="M1476">
        <v>0.69222390752937768</v>
      </c>
      <c r="N1476">
        <v>2.2428788844610645</v>
      </c>
    </row>
    <row r="1477" spans="9:14" x14ac:dyDescent="0.2">
      <c r="I1477">
        <v>1474</v>
      </c>
      <c r="J1477">
        <v>1.2810870765992315</v>
      </c>
      <c r="K1477">
        <v>1.3636913040546808</v>
      </c>
      <c r="M1477">
        <v>0.78998073803772029</v>
      </c>
      <c r="N1477">
        <v>3.4131042228460058</v>
      </c>
    </row>
    <row r="1478" spans="9:14" x14ac:dyDescent="0.2">
      <c r="I1478">
        <v>1475</v>
      </c>
      <c r="J1478">
        <v>0.88254289198280378</v>
      </c>
      <c r="K1478">
        <v>2.0746707783142511</v>
      </c>
      <c r="M1478">
        <v>0.57491135254088233</v>
      </c>
      <c r="N1478">
        <v>2.5588840299073579</v>
      </c>
    </row>
    <row r="1479" spans="9:14" x14ac:dyDescent="0.2">
      <c r="I1479">
        <v>1476</v>
      </c>
      <c r="J1479">
        <v>0.68245821965775988</v>
      </c>
      <c r="K1479">
        <v>0.89583519952901824</v>
      </c>
      <c r="M1479">
        <v>0.55466464726143661</v>
      </c>
      <c r="N1479">
        <v>2.3155572767761461</v>
      </c>
    </row>
    <row r="1480" spans="9:14" x14ac:dyDescent="0.2">
      <c r="I1480">
        <v>1477</v>
      </c>
      <c r="J1480">
        <v>1.4282296529838903</v>
      </c>
      <c r="K1480">
        <v>2.3564329736269936</v>
      </c>
      <c r="M1480">
        <v>0.98338630666369453</v>
      </c>
      <c r="N1480">
        <v>2.4548379339222279</v>
      </c>
    </row>
    <row r="1481" spans="9:14" x14ac:dyDescent="0.2">
      <c r="I1481">
        <v>1478</v>
      </c>
      <c r="J1481">
        <v>0.95555747410368119</v>
      </c>
      <c r="K1481">
        <v>1.7070847429408293</v>
      </c>
      <c r="M1481">
        <v>0.65521818051797798</v>
      </c>
      <c r="N1481">
        <v>2.1039408996104596</v>
      </c>
    </row>
    <row r="1482" spans="9:14" x14ac:dyDescent="0.2">
      <c r="I1482">
        <v>1479</v>
      </c>
      <c r="J1482">
        <v>0.88080650008426031</v>
      </c>
      <c r="K1482">
        <v>1.4391104671534176</v>
      </c>
      <c r="M1482">
        <v>0.96316363894596191</v>
      </c>
      <c r="N1482">
        <v>1.9996772692320297</v>
      </c>
    </row>
    <row r="1483" spans="9:14" x14ac:dyDescent="0.2">
      <c r="I1483">
        <v>1480</v>
      </c>
      <c r="J1483">
        <v>0.63889948930636675</v>
      </c>
      <c r="K1483">
        <v>2.6387128428347268</v>
      </c>
      <c r="M1483">
        <v>1.3114714021275324</v>
      </c>
      <c r="N1483">
        <v>1.5236059229229306</v>
      </c>
    </row>
    <row r="1484" spans="9:14" x14ac:dyDescent="0.2">
      <c r="I1484">
        <v>1481</v>
      </c>
      <c r="J1484">
        <v>1.1156008910574668</v>
      </c>
      <c r="K1484">
        <v>1.415380759243815</v>
      </c>
      <c r="M1484">
        <v>1.5332754193449702</v>
      </c>
      <c r="N1484">
        <v>0.95945103611062299</v>
      </c>
    </row>
    <row r="1485" spans="9:14" x14ac:dyDescent="0.2">
      <c r="I1485">
        <v>1482</v>
      </c>
      <c r="J1485">
        <v>1.6971393559365118</v>
      </c>
      <c r="K1485">
        <v>2.0900720448684402</v>
      </c>
      <c r="M1485">
        <v>1.2101049581310379</v>
      </c>
      <c r="N1485">
        <v>2.2281291260395393</v>
      </c>
    </row>
    <row r="1486" spans="9:14" x14ac:dyDescent="0.2">
      <c r="I1486">
        <v>1483</v>
      </c>
      <c r="J1486">
        <v>0.59594706812050513</v>
      </c>
      <c r="K1486">
        <v>1.0592444401967265</v>
      </c>
      <c r="M1486">
        <v>1.2486540903855026</v>
      </c>
      <c r="N1486">
        <v>1.6344170365946784</v>
      </c>
    </row>
    <row r="1487" spans="9:14" x14ac:dyDescent="0.2">
      <c r="I1487">
        <v>1484</v>
      </c>
      <c r="J1487">
        <v>1.0979088673379578</v>
      </c>
      <c r="K1487">
        <v>1.9810023113252304</v>
      </c>
      <c r="M1487">
        <v>1.3657905639984691</v>
      </c>
      <c r="N1487">
        <v>1.1667387593976535</v>
      </c>
    </row>
    <row r="1488" spans="9:14" x14ac:dyDescent="0.2">
      <c r="I1488">
        <v>1485</v>
      </c>
      <c r="J1488">
        <v>0.47938841109436947</v>
      </c>
      <c r="K1488">
        <v>2.3607847668755038</v>
      </c>
      <c r="M1488">
        <v>0.96250829502508373</v>
      </c>
      <c r="N1488">
        <v>1.1843881277035604</v>
      </c>
    </row>
    <row r="1489" spans="9:14" x14ac:dyDescent="0.2">
      <c r="I1489">
        <v>1486</v>
      </c>
      <c r="J1489">
        <v>1.3317122447023482</v>
      </c>
      <c r="K1489">
        <v>2.049918645860533</v>
      </c>
      <c r="M1489">
        <v>0.96785246636541</v>
      </c>
      <c r="N1489">
        <v>1.7616854109109177</v>
      </c>
    </row>
    <row r="1490" spans="9:14" x14ac:dyDescent="0.2">
      <c r="I1490">
        <v>1487</v>
      </c>
      <c r="J1490">
        <v>0.79159811572374816</v>
      </c>
      <c r="K1490">
        <v>1.3365156829586244</v>
      </c>
      <c r="M1490">
        <v>1.2428239195634421</v>
      </c>
      <c r="N1490">
        <v>1.2619976077561084</v>
      </c>
    </row>
    <row r="1491" spans="9:14" x14ac:dyDescent="0.2">
      <c r="I1491">
        <v>1488</v>
      </c>
      <c r="J1491">
        <v>0.97132541650341453</v>
      </c>
      <c r="K1491">
        <v>1.0565544602651762</v>
      </c>
      <c r="M1491">
        <v>0.43420011408213882</v>
      </c>
      <c r="N1491">
        <v>1.7556865252011165</v>
      </c>
    </row>
    <row r="1492" spans="9:14" x14ac:dyDescent="0.2">
      <c r="I1492">
        <v>1489</v>
      </c>
      <c r="J1492">
        <v>1.1116605055378896</v>
      </c>
      <c r="K1492">
        <v>1.5102535261633334</v>
      </c>
      <c r="M1492">
        <v>1.1553585120138767</v>
      </c>
      <c r="N1492">
        <v>1.6054642113839761</v>
      </c>
    </row>
    <row r="1493" spans="9:14" x14ac:dyDescent="0.2">
      <c r="I1493">
        <v>1490</v>
      </c>
      <c r="J1493">
        <v>1.4831037922156884</v>
      </c>
      <c r="K1493">
        <v>1.2013873350995055</v>
      </c>
      <c r="M1493">
        <v>1.1353084216870175</v>
      </c>
      <c r="N1493">
        <v>2.784905147957756</v>
      </c>
    </row>
    <row r="1494" spans="9:14" x14ac:dyDescent="0.2">
      <c r="I1494">
        <v>1491</v>
      </c>
      <c r="J1494">
        <v>1.2447753960401713</v>
      </c>
      <c r="K1494">
        <v>1.4011163941990949</v>
      </c>
      <c r="M1494">
        <v>1.0173413401061988</v>
      </c>
      <c r="N1494">
        <v>2.0550908326465573</v>
      </c>
    </row>
    <row r="1495" spans="9:14" x14ac:dyDescent="0.2">
      <c r="I1495">
        <v>1492</v>
      </c>
      <c r="J1495">
        <v>0.99749096942030291</v>
      </c>
      <c r="K1495">
        <v>1.585977655514353</v>
      </c>
      <c r="M1495">
        <v>0.63285902006498751</v>
      </c>
      <c r="N1495">
        <v>2.1712790636449695</v>
      </c>
    </row>
    <row r="1496" spans="9:14" x14ac:dyDescent="0.2">
      <c r="I1496">
        <v>1493</v>
      </c>
      <c r="J1496">
        <v>0.84523141359461962</v>
      </c>
      <c r="K1496">
        <v>1.4557315825739092</v>
      </c>
      <c r="M1496">
        <v>0.86029303211129327</v>
      </c>
      <c r="N1496">
        <v>1.5045063693502101</v>
      </c>
    </row>
    <row r="1497" spans="9:14" x14ac:dyDescent="0.2">
      <c r="I1497">
        <v>1494</v>
      </c>
      <c r="J1497">
        <v>5.4839963237059322E-2</v>
      </c>
      <c r="K1497">
        <v>2.5983416096726684</v>
      </c>
      <c r="M1497">
        <v>1.2409027913308552</v>
      </c>
      <c r="N1497">
        <v>2.9429368283547097</v>
      </c>
    </row>
    <row r="1498" spans="9:14" x14ac:dyDescent="0.2">
      <c r="I1498">
        <v>1495</v>
      </c>
      <c r="J1498">
        <v>0.81029485373537935</v>
      </c>
      <c r="K1498">
        <v>2.0967671077800403</v>
      </c>
      <c r="M1498">
        <v>1.441217950705052</v>
      </c>
      <c r="N1498">
        <v>2.4675353406075735</v>
      </c>
    </row>
    <row r="1499" spans="9:14" x14ac:dyDescent="0.2">
      <c r="I1499">
        <v>1496</v>
      </c>
      <c r="J1499">
        <v>1.6023421878465194</v>
      </c>
      <c r="K1499">
        <v>3.2090388409994492</v>
      </c>
      <c r="M1499">
        <v>0.80735425992483079</v>
      </c>
      <c r="N1499">
        <v>2.7401029477710308</v>
      </c>
    </row>
    <row r="1500" spans="9:14" x14ac:dyDescent="0.2">
      <c r="I1500">
        <v>1497</v>
      </c>
      <c r="J1500">
        <v>0.83524127266810422</v>
      </c>
      <c r="K1500">
        <v>1.6950190688090943</v>
      </c>
      <c r="M1500">
        <v>1.28409573646867</v>
      </c>
      <c r="N1500">
        <v>1.4139005927456578</v>
      </c>
    </row>
    <row r="1501" spans="9:14" x14ac:dyDescent="0.2">
      <c r="I1501">
        <v>1498</v>
      </c>
      <c r="J1501">
        <v>1.2197189252711946</v>
      </c>
      <c r="K1501">
        <v>2.0194219430004536</v>
      </c>
      <c r="M1501">
        <v>1.2762101606732537</v>
      </c>
      <c r="N1501">
        <v>2.2811707344829855</v>
      </c>
    </row>
    <row r="1502" spans="9:14" x14ac:dyDescent="0.2">
      <c r="I1502">
        <v>1499</v>
      </c>
      <c r="J1502">
        <v>0.9573749892909762</v>
      </c>
      <c r="K1502">
        <v>1.2784738740132766</v>
      </c>
      <c r="M1502">
        <v>0.4875831530695251</v>
      </c>
      <c r="N1502">
        <v>1.4274001405236094</v>
      </c>
    </row>
    <row r="1503" spans="9:14" x14ac:dyDescent="0.2">
      <c r="I1503">
        <v>1500</v>
      </c>
      <c r="J1503">
        <v>0.95231861483802427</v>
      </c>
      <c r="K1503">
        <v>2.4798371001675008</v>
      </c>
      <c r="M1503">
        <v>0.4926399053396523</v>
      </c>
      <c r="N1503">
        <v>1.7490297725099497</v>
      </c>
    </row>
    <row r="1504" spans="9:14" x14ac:dyDescent="0.2">
      <c r="I1504">
        <v>1501</v>
      </c>
      <c r="J1504">
        <v>0.92670094882083787</v>
      </c>
      <c r="K1504">
        <v>1.23391159388253</v>
      </c>
      <c r="M1504">
        <v>0.49519998676527122</v>
      </c>
      <c r="N1504">
        <v>2.2210949542183411</v>
      </c>
    </row>
    <row r="1505" spans="9:14" x14ac:dyDescent="0.2">
      <c r="I1505">
        <v>1502</v>
      </c>
      <c r="J1505">
        <v>1.1681988641299654</v>
      </c>
      <c r="K1505">
        <v>1.7696751516556504</v>
      </c>
      <c r="M1505">
        <v>1.2449256447599999</v>
      </c>
      <c r="N1505">
        <v>1.6632115014716198</v>
      </c>
    </row>
    <row r="1506" spans="9:14" x14ac:dyDescent="0.2">
      <c r="I1506">
        <v>1503</v>
      </c>
      <c r="J1506">
        <v>0.91871279308383857</v>
      </c>
      <c r="K1506">
        <v>1.8625918961093049</v>
      </c>
      <c r="M1506">
        <v>0.49416366097216546</v>
      </c>
      <c r="N1506">
        <v>2.1714307447843413</v>
      </c>
    </row>
    <row r="1507" spans="9:14" x14ac:dyDescent="0.2">
      <c r="I1507">
        <v>1504</v>
      </c>
      <c r="J1507">
        <v>1.1275778323922903</v>
      </c>
      <c r="K1507">
        <v>2.7016049814638601</v>
      </c>
      <c r="M1507">
        <v>0.86731301382449943</v>
      </c>
      <c r="N1507">
        <v>1.3423077375094434</v>
      </c>
    </row>
    <row r="1508" spans="9:14" x14ac:dyDescent="0.2">
      <c r="I1508">
        <v>1505</v>
      </c>
      <c r="J1508">
        <v>1.4994067963468054</v>
      </c>
      <c r="K1508">
        <v>1.5636566644385028</v>
      </c>
      <c r="M1508">
        <v>0.78848314397606889</v>
      </c>
      <c r="N1508">
        <v>1.2161424553927724</v>
      </c>
    </row>
    <row r="1509" spans="9:14" x14ac:dyDescent="0.2">
      <c r="I1509">
        <v>1506</v>
      </c>
      <c r="J1509">
        <v>1.1017966495802078</v>
      </c>
      <c r="K1509">
        <v>3.3029737018242851</v>
      </c>
      <c r="M1509">
        <v>1.115669772303993</v>
      </c>
      <c r="N1509">
        <v>3.0107581536575556</v>
      </c>
    </row>
    <row r="1510" spans="9:14" x14ac:dyDescent="0.2">
      <c r="I1510">
        <v>1507</v>
      </c>
      <c r="J1510">
        <v>1.234788983818784</v>
      </c>
      <c r="K1510">
        <v>1.913853840715998</v>
      </c>
      <c r="M1510">
        <v>1.5636895935355695</v>
      </c>
      <c r="N1510">
        <v>1.8170336968037031</v>
      </c>
    </row>
    <row r="1511" spans="9:14" x14ac:dyDescent="0.2">
      <c r="I1511">
        <v>1508</v>
      </c>
      <c r="J1511">
        <v>0.9768368102155669</v>
      </c>
      <c r="K1511">
        <v>1.6128308962170654</v>
      </c>
      <c r="M1511">
        <v>1.0746095416370354</v>
      </c>
      <c r="N1511">
        <v>2.0162049350887719</v>
      </c>
    </row>
    <row r="1512" spans="9:14" x14ac:dyDescent="0.2">
      <c r="I1512">
        <v>1509</v>
      </c>
      <c r="J1512">
        <v>0.86882050637413355</v>
      </c>
      <c r="K1512">
        <v>1.3067691119441358</v>
      </c>
      <c r="M1512">
        <v>1.7337874046812014</v>
      </c>
      <c r="N1512">
        <v>2.0911116631244888</v>
      </c>
    </row>
    <row r="1513" spans="9:14" x14ac:dyDescent="0.2">
      <c r="I1513">
        <v>1510</v>
      </c>
      <c r="J1513">
        <v>0.93793675765447726</v>
      </c>
      <c r="K1513">
        <v>1.5670715078269006</v>
      </c>
      <c r="M1513">
        <v>1.3288019282971018</v>
      </c>
      <c r="N1513">
        <v>1.8223868111204828</v>
      </c>
    </row>
    <row r="1514" spans="9:14" x14ac:dyDescent="0.2">
      <c r="I1514">
        <v>1511</v>
      </c>
      <c r="J1514">
        <v>1.6195864835807687</v>
      </c>
      <c r="K1514">
        <v>1.8810633835467954</v>
      </c>
      <c r="M1514">
        <v>0.1969555560531065</v>
      </c>
      <c r="N1514">
        <v>0.92968576908850264</v>
      </c>
    </row>
    <row r="1515" spans="9:14" x14ac:dyDescent="0.2">
      <c r="I1515">
        <v>1512</v>
      </c>
      <c r="J1515">
        <v>1.4116782345859726</v>
      </c>
      <c r="K1515">
        <v>1.7801851948127407</v>
      </c>
      <c r="M1515">
        <v>0.92646944310056933</v>
      </c>
      <c r="N1515">
        <v>3.1232127328505488</v>
      </c>
    </row>
    <row r="1516" spans="9:14" x14ac:dyDescent="0.2">
      <c r="I1516">
        <v>1513</v>
      </c>
      <c r="J1516">
        <v>0.74517223373741981</v>
      </c>
      <c r="K1516">
        <v>1.3704366374659633</v>
      </c>
      <c r="M1516">
        <v>0.58522882482883776</v>
      </c>
      <c r="N1516">
        <v>3.7841181636966685</v>
      </c>
    </row>
    <row r="1517" spans="9:14" x14ac:dyDescent="0.2">
      <c r="I1517">
        <v>1514</v>
      </c>
      <c r="J1517">
        <v>1.8141828677535847</v>
      </c>
      <c r="K1517">
        <v>1.4649954762295989</v>
      </c>
      <c r="M1517">
        <v>1.026019943583524</v>
      </c>
      <c r="N1517">
        <v>2.0764058746724574</v>
      </c>
    </row>
    <row r="1518" spans="9:14" x14ac:dyDescent="0.2">
      <c r="I1518">
        <v>1515</v>
      </c>
      <c r="J1518">
        <v>0.62724448750248507</v>
      </c>
      <c r="K1518">
        <v>2.1060364187404681</v>
      </c>
      <c r="M1518">
        <v>0.92275152266202132</v>
      </c>
      <c r="N1518">
        <v>3.1436064764828848</v>
      </c>
    </row>
    <row r="1519" spans="9:14" x14ac:dyDescent="0.2">
      <c r="I1519">
        <v>1516</v>
      </c>
      <c r="J1519">
        <v>1.2292133651887487</v>
      </c>
      <c r="K1519">
        <v>1.9673243099019038</v>
      </c>
      <c r="M1519">
        <v>1.6507218607606426</v>
      </c>
      <c r="N1519">
        <v>2.3009894813443958</v>
      </c>
    </row>
    <row r="1520" spans="9:14" x14ac:dyDescent="0.2">
      <c r="I1520">
        <v>1517</v>
      </c>
      <c r="J1520">
        <v>0.28574092600313833</v>
      </c>
      <c r="K1520">
        <v>2.5149006249890915</v>
      </c>
      <c r="M1520">
        <v>1.0252289915158033</v>
      </c>
      <c r="N1520">
        <v>2.0925825816293933</v>
      </c>
    </row>
    <row r="1521" spans="9:14" x14ac:dyDescent="0.2">
      <c r="I1521">
        <v>1518</v>
      </c>
      <c r="J1521">
        <v>0.90651064523475466</v>
      </c>
      <c r="K1521">
        <v>1.9569209449174549</v>
      </c>
      <c r="M1521">
        <v>1.16188780425531</v>
      </c>
      <c r="N1521">
        <v>1.2663780081603193</v>
      </c>
    </row>
    <row r="1522" spans="9:14" x14ac:dyDescent="0.2">
      <c r="I1522">
        <v>1519</v>
      </c>
      <c r="J1522">
        <v>0.69611394661832993</v>
      </c>
      <c r="K1522">
        <v>1.0361467696199291</v>
      </c>
      <c r="M1522">
        <v>1.3224169580170333</v>
      </c>
      <c r="N1522">
        <v>2.3545096269746577</v>
      </c>
    </row>
    <row r="1523" spans="9:14" x14ac:dyDescent="0.2">
      <c r="I1523">
        <v>1520</v>
      </c>
      <c r="J1523">
        <v>0.24019948093205831</v>
      </c>
      <c r="K1523">
        <v>2.7602869805096368</v>
      </c>
      <c r="M1523">
        <v>1.3724933109138058</v>
      </c>
      <c r="N1523">
        <v>2.0634448939809897</v>
      </c>
    </row>
    <row r="1524" spans="9:14" x14ac:dyDescent="0.2">
      <c r="I1524">
        <v>1521</v>
      </c>
      <c r="J1524">
        <v>0.88472746250532075</v>
      </c>
      <c r="K1524">
        <v>1.2349579541078135</v>
      </c>
      <c r="M1524">
        <v>0.96562231699610357</v>
      </c>
      <c r="N1524">
        <v>2.0597820755266869</v>
      </c>
    </row>
    <row r="1525" spans="9:14" x14ac:dyDescent="0.2">
      <c r="I1525">
        <v>1522</v>
      </c>
      <c r="J1525">
        <v>1.1344432003775531</v>
      </c>
      <c r="K1525">
        <v>2.0678478211225122</v>
      </c>
      <c r="M1525">
        <v>0.17047643624980072</v>
      </c>
      <c r="N1525">
        <v>2.8065608193000982</v>
      </c>
    </row>
    <row r="1526" spans="9:14" x14ac:dyDescent="0.2">
      <c r="I1526">
        <v>1523</v>
      </c>
      <c r="J1526">
        <v>0.93032003484730219</v>
      </c>
      <c r="K1526">
        <v>1.5392726619057913</v>
      </c>
      <c r="M1526">
        <v>0.93086079745888506</v>
      </c>
      <c r="N1526">
        <v>1.5047492224853181</v>
      </c>
    </row>
    <row r="1527" spans="9:14" x14ac:dyDescent="0.2">
      <c r="I1527">
        <v>1524</v>
      </c>
      <c r="J1527">
        <v>1.1021982027630501</v>
      </c>
      <c r="K1527">
        <v>2.7085491464685321</v>
      </c>
      <c r="M1527">
        <v>0.46896923087072062</v>
      </c>
      <c r="N1527">
        <v>2.6808454133790409</v>
      </c>
    </row>
    <row r="1528" spans="9:14" x14ac:dyDescent="0.2">
      <c r="I1528">
        <v>1525</v>
      </c>
      <c r="J1528">
        <v>1.1503742263426138</v>
      </c>
      <c r="K1528">
        <v>1.6107108985358696</v>
      </c>
      <c r="M1528">
        <v>0.89573784974100046</v>
      </c>
      <c r="N1528">
        <v>1.7265987820594138</v>
      </c>
    </row>
    <row r="1529" spans="9:14" x14ac:dyDescent="0.2">
      <c r="I1529">
        <v>1526</v>
      </c>
      <c r="J1529">
        <v>0.49046593432171931</v>
      </c>
      <c r="K1529">
        <v>2.2723902749697857</v>
      </c>
      <c r="M1529">
        <v>0.80408596476155192</v>
      </c>
      <c r="N1529">
        <v>2.80496568916179</v>
      </c>
    </row>
    <row r="1530" spans="9:14" x14ac:dyDescent="0.2">
      <c r="I1530">
        <v>1527</v>
      </c>
      <c r="J1530">
        <v>0.66122159328236518</v>
      </c>
      <c r="K1530">
        <v>1.6428928856919469</v>
      </c>
      <c r="M1530">
        <v>0.70745970234577205</v>
      </c>
      <c r="N1530">
        <v>0.77630178512960801</v>
      </c>
    </row>
    <row r="1531" spans="9:14" x14ac:dyDescent="0.2">
      <c r="I1531">
        <v>1528</v>
      </c>
      <c r="J1531">
        <v>1.2926741346025157</v>
      </c>
      <c r="K1531">
        <v>1.9150560028798063</v>
      </c>
      <c r="M1531">
        <v>0.7937061693792653</v>
      </c>
      <c r="N1531">
        <v>1.5245302665320466</v>
      </c>
    </row>
    <row r="1532" spans="9:14" x14ac:dyDescent="0.2">
      <c r="I1532">
        <v>1529</v>
      </c>
      <c r="J1532">
        <v>1.1983466912788918</v>
      </c>
      <c r="K1532">
        <v>2.2038682838827017</v>
      </c>
      <c r="M1532">
        <v>1.0769767075745968</v>
      </c>
      <c r="N1532">
        <v>2.773510820049303</v>
      </c>
    </row>
    <row r="1533" spans="9:14" x14ac:dyDescent="0.2">
      <c r="I1533">
        <v>1530</v>
      </c>
      <c r="J1533">
        <v>0.79899622477908583</v>
      </c>
      <c r="K1533">
        <v>1.7626856457611499</v>
      </c>
      <c r="M1533">
        <v>0.84593376288472677</v>
      </c>
      <c r="N1533">
        <v>1.0202594521375716</v>
      </c>
    </row>
    <row r="1534" spans="9:14" x14ac:dyDescent="0.2">
      <c r="I1534">
        <v>1531</v>
      </c>
      <c r="J1534">
        <v>0.67032084630008382</v>
      </c>
      <c r="K1534">
        <v>1.5831883203583046</v>
      </c>
      <c r="M1534">
        <v>0.55997676237964522</v>
      </c>
      <c r="N1534">
        <v>2.3514603048858631</v>
      </c>
    </row>
    <row r="1535" spans="9:14" x14ac:dyDescent="0.2">
      <c r="I1535">
        <v>1532</v>
      </c>
      <c r="J1535">
        <v>0.877651555108244</v>
      </c>
      <c r="K1535">
        <v>1.381016991512535</v>
      </c>
      <c r="M1535">
        <v>0.5705404648611152</v>
      </c>
      <c r="N1535">
        <v>2.3592745008545948</v>
      </c>
    </row>
    <row r="1536" spans="9:14" x14ac:dyDescent="0.2">
      <c r="I1536">
        <v>1533</v>
      </c>
      <c r="J1536">
        <v>1.1417927324830568</v>
      </c>
      <c r="K1536">
        <v>2.0053346979910387</v>
      </c>
      <c r="M1536">
        <v>0.89313377294503682</v>
      </c>
      <c r="N1536">
        <v>2.2919849683568962</v>
      </c>
    </row>
    <row r="1537" spans="9:14" x14ac:dyDescent="0.2">
      <c r="I1537">
        <v>1534</v>
      </c>
      <c r="J1537">
        <v>1.461382447695643</v>
      </c>
      <c r="K1537">
        <v>1.6536923750896038</v>
      </c>
      <c r="M1537">
        <v>1.3813729948744595</v>
      </c>
      <c r="N1537">
        <v>2.3330982392774424</v>
      </c>
    </row>
    <row r="1538" spans="9:14" x14ac:dyDescent="0.2">
      <c r="I1538">
        <v>1535</v>
      </c>
      <c r="J1538">
        <v>0.92479256246439689</v>
      </c>
      <c r="K1538">
        <v>2.0584954829754212</v>
      </c>
      <c r="M1538">
        <v>1.5533260123351309</v>
      </c>
      <c r="N1538">
        <v>1.9965688102897234</v>
      </c>
    </row>
    <row r="1539" spans="9:14" x14ac:dyDescent="0.2">
      <c r="I1539">
        <v>1536</v>
      </c>
      <c r="J1539">
        <v>1.0182800580513527</v>
      </c>
      <c r="K1539">
        <v>2.4267914072596519</v>
      </c>
      <c r="M1539">
        <v>1.0642965676224718</v>
      </c>
      <c r="N1539">
        <v>1.4627824065123818</v>
      </c>
    </row>
    <row r="1540" spans="9:14" x14ac:dyDescent="0.2">
      <c r="I1540">
        <v>1537</v>
      </c>
      <c r="J1540">
        <v>0.74537506823724731</v>
      </c>
      <c r="K1540">
        <v>2.0629888425959693</v>
      </c>
      <c r="M1540">
        <v>1.0968373942216767</v>
      </c>
      <c r="N1540">
        <v>1.7608017399416769</v>
      </c>
    </row>
    <row r="1541" spans="9:14" x14ac:dyDescent="0.2">
      <c r="I1541">
        <v>1538</v>
      </c>
      <c r="J1541">
        <v>0.78234018769702351</v>
      </c>
      <c r="K1541">
        <v>2.8920027221394622</v>
      </c>
      <c r="M1541">
        <v>1.3007621976505488</v>
      </c>
      <c r="N1541">
        <v>1.3735803945415364</v>
      </c>
    </row>
    <row r="1542" spans="9:14" x14ac:dyDescent="0.2">
      <c r="I1542">
        <v>1539</v>
      </c>
      <c r="J1542">
        <v>0.23197826796983406</v>
      </c>
      <c r="K1542">
        <v>3.1779865288668696</v>
      </c>
      <c r="M1542">
        <v>0.8796874423165828</v>
      </c>
      <c r="N1542">
        <v>2.9009183973556412</v>
      </c>
    </row>
    <row r="1543" spans="9:14" x14ac:dyDescent="0.2">
      <c r="I1543">
        <v>1540</v>
      </c>
      <c r="J1543">
        <v>1.4027502300319674</v>
      </c>
      <c r="K1543">
        <v>2.5247381025010753</v>
      </c>
      <c r="M1543">
        <v>1.2766557811753256</v>
      </c>
      <c r="N1543">
        <v>2.6763247054384967</v>
      </c>
    </row>
    <row r="1544" spans="9:14" x14ac:dyDescent="0.2">
      <c r="I1544">
        <v>1541</v>
      </c>
      <c r="J1544">
        <v>1.5491308028415403</v>
      </c>
      <c r="K1544">
        <v>1.876510835418908</v>
      </c>
      <c r="M1544">
        <v>1.2001356550781237</v>
      </c>
      <c r="N1544">
        <v>1.70757900067025</v>
      </c>
    </row>
    <row r="1545" spans="9:14" x14ac:dyDescent="0.2">
      <c r="I1545">
        <v>1542</v>
      </c>
      <c r="J1545">
        <v>1.0201439815152402</v>
      </c>
      <c r="K1545">
        <v>0.84413111954540776</v>
      </c>
      <c r="M1545">
        <v>0.3939878918668821</v>
      </c>
      <c r="N1545">
        <v>1.8358577251797388</v>
      </c>
    </row>
    <row r="1546" spans="9:14" x14ac:dyDescent="0.2">
      <c r="I1546">
        <v>1543</v>
      </c>
      <c r="J1546">
        <v>0.93789725585322403</v>
      </c>
      <c r="K1546">
        <v>3.6364253588323883</v>
      </c>
      <c r="M1546">
        <v>1.1395534471052446</v>
      </c>
      <c r="N1546">
        <v>1.4871530237151949</v>
      </c>
    </row>
    <row r="1547" spans="9:14" x14ac:dyDescent="0.2">
      <c r="I1547">
        <v>1544</v>
      </c>
      <c r="J1547">
        <v>0.88182708451877578</v>
      </c>
      <c r="K1547">
        <v>2.411687011186368</v>
      </c>
      <c r="M1547">
        <v>0.87700840853313822</v>
      </c>
      <c r="N1547">
        <v>2.3046890514883134</v>
      </c>
    </row>
    <row r="1548" spans="9:14" x14ac:dyDescent="0.2">
      <c r="I1548">
        <v>1545</v>
      </c>
      <c r="J1548">
        <v>0.91379852289761276</v>
      </c>
      <c r="K1548">
        <v>0.84634678200189117</v>
      </c>
      <c r="M1548">
        <v>0.97402788128534135</v>
      </c>
      <c r="N1548">
        <v>1.7240850108130981</v>
      </c>
    </row>
    <row r="1549" spans="9:14" x14ac:dyDescent="0.2">
      <c r="I1549">
        <v>1546</v>
      </c>
      <c r="J1549">
        <v>0.96093524196729696</v>
      </c>
      <c r="K1549">
        <v>1.5807412700217653</v>
      </c>
      <c r="M1549">
        <v>1.827434422606824</v>
      </c>
      <c r="N1549">
        <v>2.3951415997976504</v>
      </c>
    </row>
    <row r="1550" spans="9:14" x14ac:dyDescent="0.2">
      <c r="I1550">
        <v>1547</v>
      </c>
      <c r="J1550">
        <v>1.2891934627425756</v>
      </c>
      <c r="K1550">
        <v>2.9908566110729811</v>
      </c>
      <c r="M1550">
        <v>1.1256679112047796</v>
      </c>
      <c r="N1550">
        <v>1.8440973443873625</v>
      </c>
    </row>
    <row r="1551" spans="9:14" x14ac:dyDescent="0.2">
      <c r="I1551">
        <v>1548</v>
      </c>
      <c r="J1551">
        <v>0.79177910942599294</v>
      </c>
      <c r="K1551">
        <v>1.4490555067525672</v>
      </c>
      <c r="M1551">
        <v>0.3893060128865386</v>
      </c>
      <c r="N1551">
        <v>4.6508401872064598</v>
      </c>
    </row>
    <row r="1552" spans="9:14" x14ac:dyDescent="0.2">
      <c r="I1552">
        <v>1549</v>
      </c>
      <c r="J1552">
        <v>1.4150167322826892</v>
      </c>
      <c r="K1552">
        <v>1.9483088530752668</v>
      </c>
      <c r="M1552">
        <v>0.66305476951619757</v>
      </c>
      <c r="N1552">
        <v>1.3103862058070161</v>
      </c>
    </row>
    <row r="1553" spans="9:14" x14ac:dyDescent="0.2">
      <c r="I1553">
        <v>1550</v>
      </c>
      <c r="J1553">
        <v>0.91520978003454301</v>
      </c>
      <c r="K1553">
        <v>1.7026048044176967</v>
      </c>
      <c r="M1553">
        <v>1.1892779186252211</v>
      </c>
      <c r="N1553">
        <v>1.2112846976544616</v>
      </c>
    </row>
    <row r="1554" spans="9:14" x14ac:dyDescent="0.2">
      <c r="I1554">
        <v>1551</v>
      </c>
      <c r="J1554">
        <v>0.6368228314520028</v>
      </c>
      <c r="K1554">
        <v>3.5226739020687328</v>
      </c>
      <c r="M1554">
        <v>1.4007379054971802</v>
      </c>
      <c r="N1554">
        <v>2.7044812339493287</v>
      </c>
    </row>
    <row r="1555" spans="9:14" x14ac:dyDescent="0.2">
      <c r="I1555">
        <v>1552</v>
      </c>
      <c r="J1555">
        <v>1.2111315541617178</v>
      </c>
      <c r="K1555">
        <v>1.6281043728666784</v>
      </c>
      <c r="M1555">
        <v>1.3103411220544128</v>
      </c>
      <c r="N1555">
        <v>2.2348130191985063</v>
      </c>
    </row>
    <row r="1556" spans="9:14" x14ac:dyDescent="0.2">
      <c r="I1556">
        <v>1553</v>
      </c>
      <c r="J1556">
        <v>0.70374601497571809</v>
      </c>
      <c r="K1556">
        <v>2.8292093690369828</v>
      </c>
      <c r="M1556">
        <v>0.93778238003380188</v>
      </c>
      <c r="N1556">
        <v>2.3049756016339447</v>
      </c>
    </row>
    <row r="1557" spans="9:14" x14ac:dyDescent="0.2">
      <c r="I1557">
        <v>1554</v>
      </c>
      <c r="J1557">
        <v>0.80582836803184676</v>
      </c>
      <c r="K1557">
        <v>2.5859613487345054</v>
      </c>
      <c r="M1557">
        <v>0.61015966445059966</v>
      </c>
      <c r="N1557">
        <v>2.072676390694359</v>
      </c>
    </row>
    <row r="1558" spans="9:14" x14ac:dyDescent="0.2">
      <c r="I1558">
        <v>1555</v>
      </c>
      <c r="J1558">
        <v>0.87885709312583415</v>
      </c>
      <c r="K1558">
        <v>2.6581992663071059</v>
      </c>
      <c r="M1558">
        <v>0.96721972333032957</v>
      </c>
      <c r="N1558">
        <v>1.7876880795301902</v>
      </c>
    </row>
    <row r="1559" spans="9:14" x14ac:dyDescent="0.2">
      <c r="I1559">
        <v>1556</v>
      </c>
      <c r="J1559">
        <v>1.1192210736230155</v>
      </c>
      <c r="K1559">
        <v>1.6282935960716283</v>
      </c>
      <c r="M1559">
        <v>0.95829790840774665</v>
      </c>
      <c r="N1559">
        <v>2.8820948004218896</v>
      </c>
    </row>
    <row r="1560" spans="9:14" x14ac:dyDescent="0.2">
      <c r="I1560">
        <v>1557</v>
      </c>
      <c r="J1560">
        <v>1.1326581891337715</v>
      </c>
      <c r="K1560">
        <v>1.8249773539649605</v>
      </c>
      <c r="M1560">
        <v>0.96109692778649392</v>
      </c>
      <c r="N1560">
        <v>1.7208113755773535</v>
      </c>
    </row>
    <row r="1561" spans="9:14" x14ac:dyDescent="0.2">
      <c r="I1561">
        <v>1558</v>
      </c>
      <c r="J1561">
        <v>1.1026939920884105</v>
      </c>
      <c r="K1561">
        <v>1.9122510154337258</v>
      </c>
      <c r="M1561">
        <v>0.64581851367190735</v>
      </c>
      <c r="N1561">
        <v>1.7365897012493994</v>
      </c>
    </row>
    <row r="1562" spans="9:14" x14ac:dyDescent="0.2">
      <c r="I1562">
        <v>1559</v>
      </c>
      <c r="J1562">
        <v>0.89536270728253253</v>
      </c>
      <c r="K1562">
        <v>0.76670472808558021</v>
      </c>
      <c r="M1562">
        <v>0.72726371868265582</v>
      </c>
      <c r="N1562">
        <v>2.3366824017292647</v>
      </c>
    </row>
    <row r="1563" spans="9:14" x14ac:dyDescent="0.2">
      <c r="I1563">
        <v>1560</v>
      </c>
      <c r="J1563">
        <v>1.515177739857698</v>
      </c>
      <c r="K1563">
        <v>1.6179685417047771</v>
      </c>
      <c r="M1563">
        <v>0.99461539383496866</v>
      </c>
      <c r="N1563">
        <v>0.88102498762871528</v>
      </c>
    </row>
    <row r="1564" spans="9:14" x14ac:dyDescent="0.2">
      <c r="I1564">
        <v>1561</v>
      </c>
      <c r="J1564">
        <v>0.39151405189102811</v>
      </c>
      <c r="K1564">
        <v>1.5667022220276918</v>
      </c>
      <c r="M1564">
        <v>0.77075093066517852</v>
      </c>
      <c r="N1564">
        <v>1.5557659381922229</v>
      </c>
    </row>
    <row r="1565" spans="9:14" x14ac:dyDescent="0.2">
      <c r="I1565">
        <v>1562</v>
      </c>
      <c r="J1565">
        <v>0.69247539944193004</v>
      </c>
      <c r="K1565">
        <v>1.3027728873253903</v>
      </c>
      <c r="M1565">
        <v>0.97688609228892354</v>
      </c>
      <c r="N1565">
        <v>1.1566830389392142</v>
      </c>
    </row>
    <row r="1566" spans="9:14" x14ac:dyDescent="0.2">
      <c r="I1566">
        <v>1563</v>
      </c>
      <c r="J1566">
        <v>0.56847944987076404</v>
      </c>
      <c r="K1566">
        <v>1.6517411891272074</v>
      </c>
      <c r="M1566">
        <v>0.94241235173523352</v>
      </c>
      <c r="N1566">
        <v>3.4537984028752202</v>
      </c>
    </row>
    <row r="1567" spans="9:14" x14ac:dyDescent="0.2">
      <c r="I1567">
        <v>1564</v>
      </c>
      <c r="J1567">
        <v>1.1060407633975538</v>
      </c>
      <c r="K1567">
        <v>2.4723680166857047</v>
      </c>
      <c r="M1567">
        <v>1.102164285743793</v>
      </c>
      <c r="N1567">
        <v>1.3235308177793106</v>
      </c>
    </row>
    <row r="1568" spans="9:14" x14ac:dyDescent="0.2">
      <c r="I1568">
        <v>1565</v>
      </c>
      <c r="J1568">
        <v>0.83304103953053854</v>
      </c>
      <c r="K1568">
        <v>1.409349430816816</v>
      </c>
      <c r="M1568">
        <v>0.71811455403679392</v>
      </c>
      <c r="N1568">
        <v>0.67634529264349119</v>
      </c>
    </row>
    <row r="1569" spans="9:14" x14ac:dyDescent="0.2">
      <c r="I1569">
        <v>1566</v>
      </c>
      <c r="J1569">
        <v>1.4525213053430961</v>
      </c>
      <c r="K1569">
        <v>3.0513398443427358</v>
      </c>
      <c r="M1569">
        <v>1.4718315968369953</v>
      </c>
      <c r="N1569">
        <v>2.4398562127708572</v>
      </c>
    </row>
    <row r="1570" spans="9:14" x14ac:dyDescent="0.2">
      <c r="I1570">
        <v>1567</v>
      </c>
      <c r="J1570">
        <v>1.6307858651255294</v>
      </c>
      <c r="K1570">
        <v>1.0803786268008098</v>
      </c>
      <c r="M1570">
        <v>0.90718310425679027</v>
      </c>
      <c r="N1570">
        <v>1.425062919828922</v>
      </c>
    </row>
    <row r="1571" spans="9:14" x14ac:dyDescent="0.2">
      <c r="I1571">
        <v>1568</v>
      </c>
      <c r="J1571">
        <v>0.92946970933876893</v>
      </c>
      <c r="K1571">
        <v>3.3471635466066112</v>
      </c>
      <c r="M1571">
        <v>0.71154975145902799</v>
      </c>
      <c r="N1571">
        <v>2.3889706546801204</v>
      </c>
    </row>
    <row r="1572" spans="9:14" x14ac:dyDescent="0.2">
      <c r="I1572">
        <v>1569</v>
      </c>
      <c r="J1572">
        <v>1.3388104881615024</v>
      </c>
      <c r="K1572">
        <v>0.98005611897811895</v>
      </c>
      <c r="M1572">
        <v>1.1153085057383791</v>
      </c>
      <c r="N1572">
        <v>1.5550730055052886</v>
      </c>
    </row>
    <row r="1573" spans="9:14" x14ac:dyDescent="0.2">
      <c r="I1573">
        <v>1570</v>
      </c>
      <c r="J1573">
        <v>0.99181207950689854</v>
      </c>
      <c r="K1573">
        <v>2.9814310403666173</v>
      </c>
      <c r="M1573">
        <v>1.0297138236970582</v>
      </c>
      <c r="N1573">
        <v>2.283083598996376</v>
      </c>
    </row>
    <row r="1574" spans="9:14" x14ac:dyDescent="0.2">
      <c r="I1574">
        <v>1571</v>
      </c>
      <c r="J1574">
        <v>0.803576099535948</v>
      </c>
      <c r="K1574">
        <v>1.2014593199957364</v>
      </c>
      <c r="M1574">
        <v>1.0933842078024272</v>
      </c>
      <c r="N1574">
        <v>1.4770005187179978</v>
      </c>
    </row>
    <row r="1575" spans="9:14" x14ac:dyDescent="0.2">
      <c r="I1575">
        <v>1572</v>
      </c>
      <c r="J1575">
        <v>0.93944730383242325</v>
      </c>
      <c r="K1575">
        <v>1.8014443266461653</v>
      </c>
      <c r="M1575">
        <v>1.043966705550557</v>
      </c>
      <c r="N1575">
        <v>2.1766817762938557</v>
      </c>
    </row>
    <row r="1576" spans="9:14" x14ac:dyDescent="0.2">
      <c r="I1576">
        <v>1573</v>
      </c>
      <c r="J1576">
        <v>1.083874052090406</v>
      </c>
      <c r="K1576">
        <v>3.5407226970970531</v>
      </c>
      <c r="M1576">
        <v>1.2841817601692675</v>
      </c>
      <c r="N1576">
        <v>1.8736075891399995</v>
      </c>
    </row>
    <row r="1577" spans="9:14" x14ac:dyDescent="0.2">
      <c r="I1577">
        <v>1574</v>
      </c>
      <c r="J1577">
        <v>0.96738932061869787</v>
      </c>
      <c r="K1577">
        <v>2.4071830832563363</v>
      </c>
      <c r="M1577">
        <v>1.0068071747258351</v>
      </c>
      <c r="N1577">
        <v>2.0438031013838969</v>
      </c>
    </row>
    <row r="1578" spans="9:14" x14ac:dyDescent="0.2">
      <c r="I1578">
        <v>1575</v>
      </c>
      <c r="J1578">
        <v>0.98724862387757695</v>
      </c>
      <c r="K1578">
        <v>3.0711994978837116</v>
      </c>
      <c r="M1578">
        <v>1.3185788445158835</v>
      </c>
      <c r="N1578">
        <v>2.6049518614538369</v>
      </c>
    </row>
    <row r="1579" spans="9:14" x14ac:dyDescent="0.2">
      <c r="I1579">
        <v>1576</v>
      </c>
      <c r="J1579">
        <v>1.3941911643724663</v>
      </c>
      <c r="K1579">
        <v>1.6782211650515164</v>
      </c>
      <c r="M1579">
        <v>1.0667771730847986</v>
      </c>
      <c r="N1579">
        <v>0.91276840117256819</v>
      </c>
    </row>
    <row r="1580" spans="9:14" x14ac:dyDescent="0.2">
      <c r="I1580">
        <v>1577</v>
      </c>
      <c r="J1580">
        <v>0.8852616132204616</v>
      </c>
      <c r="K1580">
        <v>4.8817115955286603</v>
      </c>
      <c r="M1580">
        <v>1.3673112812755885</v>
      </c>
      <c r="N1580">
        <v>2.1184172728420294</v>
      </c>
    </row>
    <row r="1581" spans="9:14" x14ac:dyDescent="0.2">
      <c r="I1581">
        <v>1578</v>
      </c>
      <c r="J1581">
        <v>1.0863548452937619</v>
      </c>
      <c r="K1581">
        <v>1.3324833012217014</v>
      </c>
      <c r="M1581">
        <v>1.4256458002595249</v>
      </c>
      <c r="N1581">
        <v>2.2045335689992376</v>
      </c>
    </row>
    <row r="1582" spans="9:14" x14ac:dyDescent="0.2">
      <c r="I1582">
        <v>1579</v>
      </c>
      <c r="J1582">
        <v>0.96122613904339027</v>
      </c>
      <c r="K1582">
        <v>2.4862279013613056</v>
      </c>
      <c r="M1582">
        <v>1.2873395061260866</v>
      </c>
      <c r="N1582">
        <v>2.4459871543844374</v>
      </c>
    </row>
    <row r="1583" spans="9:14" x14ac:dyDescent="0.2">
      <c r="I1583">
        <v>1580</v>
      </c>
      <c r="J1583">
        <v>1.007799203868033</v>
      </c>
      <c r="K1583">
        <v>2.1897963408621384</v>
      </c>
      <c r="M1583">
        <v>0.67535330525001114</v>
      </c>
      <c r="N1583">
        <v>1.6886345535613956</v>
      </c>
    </row>
    <row r="1584" spans="9:14" x14ac:dyDescent="0.2">
      <c r="I1584">
        <v>1581</v>
      </c>
      <c r="J1584">
        <v>1.0464119181132219</v>
      </c>
      <c r="K1584">
        <v>2.8090467756668094</v>
      </c>
      <c r="M1584">
        <v>1.2609869349469203</v>
      </c>
      <c r="N1584">
        <v>1.9311846452286066</v>
      </c>
    </row>
    <row r="1585" spans="9:14" x14ac:dyDescent="0.2">
      <c r="I1585">
        <v>1582</v>
      </c>
      <c r="J1585">
        <v>0.85550076421117505</v>
      </c>
      <c r="K1585">
        <v>2.3503535710270667</v>
      </c>
      <c r="M1585">
        <v>1.3066630422257357</v>
      </c>
      <c r="N1585">
        <v>1.7821483562428024</v>
      </c>
    </row>
    <row r="1586" spans="9:14" x14ac:dyDescent="0.2">
      <c r="I1586">
        <v>1583</v>
      </c>
      <c r="J1586">
        <v>0.79238322359231117</v>
      </c>
      <c r="K1586">
        <v>2.6758766566595846</v>
      </c>
      <c r="M1586">
        <v>1.0603049820611579</v>
      </c>
      <c r="N1586">
        <v>2.6510084143389889</v>
      </c>
    </row>
    <row r="1587" spans="9:14" x14ac:dyDescent="0.2">
      <c r="I1587">
        <v>1584</v>
      </c>
      <c r="J1587">
        <v>0.7296873413400522</v>
      </c>
      <c r="K1587">
        <v>2.4209477068397818</v>
      </c>
      <c r="M1587">
        <v>1.2737875105636873</v>
      </c>
      <c r="N1587">
        <v>2.6061468384087965</v>
      </c>
    </row>
    <row r="1588" spans="9:14" x14ac:dyDescent="0.2">
      <c r="I1588">
        <v>1585</v>
      </c>
      <c r="J1588">
        <v>0.68028446721737335</v>
      </c>
      <c r="K1588">
        <v>2.6560344608685171</v>
      </c>
      <c r="M1588">
        <v>0.70494435206913031</v>
      </c>
      <c r="N1588">
        <v>3.0380360126838442</v>
      </c>
    </row>
    <row r="1589" spans="9:14" x14ac:dyDescent="0.2">
      <c r="I1589">
        <v>1586</v>
      </c>
      <c r="J1589">
        <v>0.8072011745137978</v>
      </c>
      <c r="K1589">
        <v>1.2866384457763014</v>
      </c>
      <c r="M1589">
        <v>0.76169632919132779</v>
      </c>
      <c r="N1589">
        <v>1.5513348861427723</v>
      </c>
    </row>
    <row r="1590" spans="9:14" x14ac:dyDescent="0.2">
      <c r="I1590">
        <v>1587</v>
      </c>
      <c r="J1590">
        <v>0.8091450505425104</v>
      </c>
      <c r="K1590">
        <v>1.5696748467961341</v>
      </c>
      <c r="M1590">
        <v>0.94017223004208328</v>
      </c>
      <c r="N1590">
        <v>1.279243020738867</v>
      </c>
    </row>
    <row r="1591" spans="9:14" x14ac:dyDescent="0.2">
      <c r="I1591">
        <v>1588</v>
      </c>
      <c r="J1591">
        <v>1.1655691257998417</v>
      </c>
      <c r="K1591">
        <v>2.5328031757106433</v>
      </c>
      <c r="M1591">
        <v>0.98168057922237395</v>
      </c>
      <c r="N1591">
        <v>2.0689194775930164</v>
      </c>
    </row>
    <row r="1592" spans="9:14" x14ac:dyDescent="0.2">
      <c r="I1592">
        <v>1589</v>
      </c>
      <c r="J1592">
        <v>1.1434521128103772</v>
      </c>
      <c r="K1592">
        <v>2.1344847835890133</v>
      </c>
      <c r="M1592">
        <v>1.0404599526378855</v>
      </c>
      <c r="N1592">
        <v>1.792808316494003</v>
      </c>
    </row>
    <row r="1593" spans="9:14" x14ac:dyDescent="0.2">
      <c r="I1593">
        <v>1590</v>
      </c>
      <c r="J1593">
        <v>1.222190551495516</v>
      </c>
      <c r="K1593">
        <v>2.3140116246515854</v>
      </c>
      <c r="M1593">
        <v>1.4108264282054588</v>
      </c>
      <c r="N1593">
        <v>1.8933974598056185</v>
      </c>
    </row>
    <row r="1594" spans="9:14" x14ac:dyDescent="0.2">
      <c r="I1594">
        <v>1591</v>
      </c>
      <c r="J1594">
        <v>1.0844123363758302</v>
      </c>
      <c r="K1594">
        <v>3.1499296428988286</v>
      </c>
      <c r="M1594">
        <v>0.70443638473273729</v>
      </c>
      <c r="N1594">
        <v>1.7388583476575652</v>
      </c>
    </row>
    <row r="1595" spans="9:14" x14ac:dyDescent="0.2">
      <c r="I1595">
        <v>1592</v>
      </c>
      <c r="J1595">
        <v>1.0193827945076046</v>
      </c>
      <c r="K1595">
        <v>2.6849248453653574</v>
      </c>
      <c r="M1595">
        <v>1.6675717999223347</v>
      </c>
      <c r="N1595">
        <v>1.7018889352754298</v>
      </c>
    </row>
    <row r="1596" spans="9:14" x14ac:dyDescent="0.2">
      <c r="I1596">
        <v>1593</v>
      </c>
      <c r="J1596">
        <v>1.2209037087671937</v>
      </c>
      <c r="K1596">
        <v>2.1407766556969334</v>
      </c>
      <c r="M1596">
        <v>1.0757615737678887</v>
      </c>
      <c r="N1596">
        <v>0.97572773596626539</v>
      </c>
    </row>
    <row r="1597" spans="9:14" x14ac:dyDescent="0.2">
      <c r="I1597">
        <v>1594</v>
      </c>
      <c r="J1597">
        <v>0.57835644273364895</v>
      </c>
      <c r="K1597">
        <v>1.3376468029218653</v>
      </c>
      <c r="M1597">
        <v>1.2511476629059688</v>
      </c>
      <c r="N1597">
        <v>2.1018526908950719</v>
      </c>
    </row>
    <row r="1598" spans="9:14" x14ac:dyDescent="0.2">
      <c r="I1598">
        <v>1595</v>
      </c>
      <c r="J1598">
        <v>0.6134009833692261</v>
      </c>
      <c r="K1598">
        <v>0.97514592452031901</v>
      </c>
      <c r="M1598">
        <v>1.4254947206012445</v>
      </c>
      <c r="N1598">
        <v>2.4785813449880263</v>
      </c>
    </row>
    <row r="1599" spans="9:14" x14ac:dyDescent="0.2">
      <c r="I1599">
        <v>1596</v>
      </c>
      <c r="J1599">
        <v>0.53225619611813524</v>
      </c>
      <c r="K1599">
        <v>1.1758535128388707</v>
      </c>
      <c r="M1599">
        <v>1.4311501587191124</v>
      </c>
      <c r="N1599">
        <v>2.2110099403492378</v>
      </c>
    </row>
    <row r="1600" spans="9:14" x14ac:dyDescent="0.2">
      <c r="I1600">
        <v>1597</v>
      </c>
      <c r="J1600">
        <v>1.1547409891828033</v>
      </c>
      <c r="K1600">
        <v>2.522083034100342</v>
      </c>
      <c r="M1600">
        <v>1.5011524920152834</v>
      </c>
      <c r="N1600">
        <v>1.6937246040180538</v>
      </c>
    </row>
    <row r="1601" spans="9:14" x14ac:dyDescent="0.2">
      <c r="I1601">
        <v>1598</v>
      </c>
      <c r="J1601">
        <v>1.5289174357862845</v>
      </c>
      <c r="K1601">
        <v>4.3179791810431185</v>
      </c>
      <c r="M1601">
        <v>0.68291047074239775</v>
      </c>
      <c r="N1601">
        <v>1.5347869448936629</v>
      </c>
    </row>
    <row r="1602" spans="9:14" x14ac:dyDescent="0.2">
      <c r="I1602">
        <v>1599</v>
      </c>
      <c r="J1602">
        <v>0.695120887491669</v>
      </c>
      <c r="K1602">
        <v>2.3585134755914514</v>
      </c>
      <c r="M1602">
        <v>1.1935037715597303</v>
      </c>
      <c r="N1602">
        <v>1.2021380841658706</v>
      </c>
    </row>
    <row r="1603" spans="9:14" x14ac:dyDescent="0.2">
      <c r="I1603">
        <v>1600</v>
      </c>
      <c r="J1603">
        <v>1.1983161186410491</v>
      </c>
      <c r="K1603">
        <v>2.104806237630692</v>
      </c>
      <c r="M1603">
        <v>1.0076975966280073</v>
      </c>
      <c r="N1603">
        <v>1.8648711010639838</v>
      </c>
    </row>
    <row r="1604" spans="9:14" x14ac:dyDescent="0.2">
      <c r="I1604">
        <v>1601</v>
      </c>
      <c r="J1604">
        <v>0.98928181832334017</v>
      </c>
      <c r="K1604">
        <v>2.7296062231037248</v>
      </c>
      <c r="M1604">
        <v>1.2088679926674486</v>
      </c>
      <c r="N1604">
        <v>0.98144455508747142</v>
      </c>
    </row>
    <row r="1605" spans="9:14" x14ac:dyDescent="0.2">
      <c r="I1605">
        <v>1602</v>
      </c>
      <c r="J1605">
        <v>0.90783937560614336</v>
      </c>
      <c r="K1605">
        <v>2.655421988256538</v>
      </c>
      <c r="M1605">
        <v>0.46494180650569417</v>
      </c>
      <c r="N1605">
        <v>0.93986358652832191</v>
      </c>
    </row>
    <row r="1606" spans="9:14" x14ac:dyDescent="0.2">
      <c r="I1606">
        <v>1603</v>
      </c>
      <c r="J1606">
        <v>0.84012175942448697</v>
      </c>
      <c r="K1606">
        <v>1.6368350305181381</v>
      </c>
      <c r="M1606">
        <v>0.95258147719926067</v>
      </c>
      <c r="N1606">
        <v>1.9198953404895269</v>
      </c>
    </row>
    <row r="1607" spans="9:14" x14ac:dyDescent="0.2">
      <c r="I1607">
        <v>1604</v>
      </c>
      <c r="J1607">
        <v>1.4298804173779687</v>
      </c>
      <c r="K1607">
        <v>1.6264803336584108</v>
      </c>
      <c r="M1607">
        <v>1.3814717769250799</v>
      </c>
      <c r="N1607">
        <v>2.3951887745855451</v>
      </c>
    </row>
    <row r="1608" spans="9:14" x14ac:dyDescent="0.2">
      <c r="I1608">
        <v>1605</v>
      </c>
      <c r="J1608">
        <v>1.3588587846406091</v>
      </c>
      <c r="K1608">
        <v>1.7712637031647434</v>
      </c>
      <c r="M1608">
        <v>1.5166544555829649</v>
      </c>
      <c r="N1608">
        <v>1.9581445237748345</v>
      </c>
    </row>
    <row r="1609" spans="9:14" x14ac:dyDescent="0.2">
      <c r="I1609">
        <v>1606</v>
      </c>
      <c r="J1609">
        <v>0.98470004210683459</v>
      </c>
      <c r="K1609">
        <v>1.8767052143665754</v>
      </c>
      <c r="M1609">
        <v>1.498947710850119</v>
      </c>
      <c r="N1609">
        <v>2.0855887317006152</v>
      </c>
    </row>
    <row r="1610" spans="9:14" x14ac:dyDescent="0.2">
      <c r="I1610">
        <v>1607</v>
      </c>
      <c r="J1610">
        <v>0.89590967213444705</v>
      </c>
      <c r="K1610">
        <v>2.1377373932503194</v>
      </c>
      <c r="M1610">
        <v>1.0602064670175815</v>
      </c>
      <c r="N1610">
        <v>2.5687980235091654</v>
      </c>
    </row>
    <row r="1611" spans="9:14" x14ac:dyDescent="0.2">
      <c r="I1611">
        <v>1608</v>
      </c>
      <c r="J1611">
        <v>0.87589631226546805</v>
      </c>
      <c r="K1611">
        <v>0.89241364344294993</v>
      </c>
      <c r="M1611">
        <v>1.4432730282192221</v>
      </c>
      <c r="N1611">
        <v>1.5859150219373124</v>
      </c>
    </row>
    <row r="1612" spans="9:14" x14ac:dyDescent="0.2">
      <c r="I1612">
        <v>1609</v>
      </c>
      <c r="J1612">
        <v>0.73949421206484112</v>
      </c>
      <c r="K1612">
        <v>1.6912269875833019</v>
      </c>
      <c r="M1612">
        <v>1.2313794864569432</v>
      </c>
      <c r="N1612">
        <v>1.4481874956035434</v>
      </c>
    </row>
    <row r="1613" spans="9:14" x14ac:dyDescent="0.2">
      <c r="I1613">
        <v>1610</v>
      </c>
      <c r="J1613">
        <v>0.98117456338762243</v>
      </c>
      <c r="K1613">
        <v>1.1251478865886932</v>
      </c>
      <c r="M1613">
        <v>1.1558012654883589</v>
      </c>
      <c r="N1613">
        <v>1.4613657600332883</v>
      </c>
    </row>
    <row r="1614" spans="9:14" x14ac:dyDescent="0.2">
      <c r="I1614">
        <v>1611</v>
      </c>
      <c r="J1614">
        <v>0.7373775353089167</v>
      </c>
      <c r="K1614">
        <v>1.8978856744693391</v>
      </c>
      <c r="M1614">
        <v>1.3606417299045324</v>
      </c>
      <c r="N1614">
        <v>2.0287717865660522</v>
      </c>
    </row>
    <row r="1615" spans="9:14" x14ac:dyDescent="0.2">
      <c r="I1615">
        <v>1612</v>
      </c>
      <c r="J1615">
        <v>0.65487560732043471</v>
      </c>
      <c r="K1615">
        <v>1.5965240053258385</v>
      </c>
      <c r="M1615">
        <v>1.4105328131270407</v>
      </c>
      <c r="N1615">
        <v>2.2591018752570622</v>
      </c>
    </row>
    <row r="1616" spans="9:14" x14ac:dyDescent="0.2">
      <c r="I1616">
        <v>1613</v>
      </c>
      <c r="J1616">
        <v>1.430492088964568</v>
      </c>
      <c r="K1616">
        <v>1.2795236757004647</v>
      </c>
      <c r="M1616">
        <v>1.301651458001805</v>
      </c>
      <c r="N1616">
        <v>2.0838178053066843</v>
      </c>
    </row>
    <row r="1617" spans="9:14" x14ac:dyDescent="0.2">
      <c r="I1617">
        <v>1614</v>
      </c>
      <c r="J1617">
        <v>1.199121798948495</v>
      </c>
      <c r="K1617">
        <v>1.5365889044461263</v>
      </c>
      <c r="M1617">
        <v>0.73822281556627856</v>
      </c>
      <c r="N1617">
        <v>1.1850051718911783</v>
      </c>
    </row>
    <row r="1618" spans="9:14" x14ac:dyDescent="0.2">
      <c r="I1618">
        <v>1615</v>
      </c>
      <c r="J1618">
        <v>0.30059907657255747</v>
      </c>
      <c r="K1618">
        <v>1.6783117920810366</v>
      </c>
      <c r="M1618">
        <v>1.2436149655856998</v>
      </c>
      <c r="N1618">
        <v>1.7913519437173331</v>
      </c>
    </row>
    <row r="1619" spans="9:14" x14ac:dyDescent="0.2">
      <c r="I1619">
        <v>1616</v>
      </c>
      <c r="J1619">
        <v>1.9783818740975654</v>
      </c>
      <c r="K1619">
        <v>1.5305979672262406</v>
      </c>
      <c r="M1619">
        <v>1.4315724151851108</v>
      </c>
      <c r="N1619">
        <v>2.0294904708801025</v>
      </c>
    </row>
    <row r="1620" spans="9:14" x14ac:dyDescent="0.2">
      <c r="I1620">
        <v>1617</v>
      </c>
      <c r="J1620">
        <v>0.94750257379341873</v>
      </c>
      <c r="K1620">
        <v>2.6782305013432346</v>
      </c>
      <c r="M1620">
        <v>0.58181111046090239</v>
      </c>
      <c r="N1620">
        <v>2.22238275841916</v>
      </c>
    </row>
    <row r="1621" spans="9:14" x14ac:dyDescent="0.2">
      <c r="I1621">
        <v>1618</v>
      </c>
      <c r="J1621">
        <v>1.0566657991775306</v>
      </c>
      <c r="K1621">
        <v>1.899642019899267</v>
      </c>
      <c r="M1621">
        <v>0.26558367932270449</v>
      </c>
      <c r="N1621">
        <v>1.398149722027811</v>
      </c>
    </row>
    <row r="1622" spans="9:14" x14ac:dyDescent="0.2">
      <c r="I1622">
        <v>1619</v>
      </c>
      <c r="J1622">
        <v>1.2977615995027794</v>
      </c>
      <c r="K1622">
        <v>1.2913180160537978</v>
      </c>
      <c r="M1622">
        <v>0.81745382547240664</v>
      </c>
      <c r="N1622">
        <v>1.7705310954976718</v>
      </c>
    </row>
    <row r="1623" spans="9:14" x14ac:dyDescent="0.2">
      <c r="I1623">
        <v>1620</v>
      </c>
      <c r="J1623">
        <v>1.1289259162619245</v>
      </c>
      <c r="K1623">
        <v>1.2115891149462916</v>
      </c>
      <c r="M1623">
        <v>0.83520546147988672</v>
      </c>
      <c r="N1623">
        <v>1.0837170884614686</v>
      </c>
    </row>
    <row r="1624" spans="9:14" x14ac:dyDescent="0.2">
      <c r="I1624">
        <v>1621</v>
      </c>
      <c r="J1624">
        <v>0.67901036215774779</v>
      </c>
      <c r="K1624">
        <v>1.615638578914278</v>
      </c>
      <c r="M1624">
        <v>0.79472764576685806</v>
      </c>
      <c r="N1624">
        <v>2.725783445110443</v>
      </c>
    </row>
    <row r="1625" spans="9:14" x14ac:dyDescent="0.2">
      <c r="I1625">
        <v>1622</v>
      </c>
      <c r="J1625">
        <v>0.65827660604384219</v>
      </c>
      <c r="K1625">
        <v>3.2584904301317725</v>
      </c>
      <c r="M1625">
        <v>1.5093955567326252</v>
      </c>
      <c r="N1625">
        <v>1.5673314106697251</v>
      </c>
    </row>
    <row r="1626" spans="9:14" x14ac:dyDescent="0.2">
      <c r="I1626">
        <v>1623</v>
      </c>
      <c r="J1626">
        <v>1.2739953195357432</v>
      </c>
      <c r="K1626">
        <v>2.3356880489641521</v>
      </c>
      <c r="M1626">
        <v>0.82398791710782771</v>
      </c>
      <c r="N1626">
        <v>2.4784066706605388</v>
      </c>
    </row>
    <row r="1627" spans="9:14" x14ac:dyDescent="0.2">
      <c r="I1627">
        <v>1624</v>
      </c>
      <c r="J1627">
        <v>1.2649589443339808</v>
      </c>
      <c r="K1627">
        <v>2.2780537264522636</v>
      </c>
      <c r="M1627">
        <v>1.4711430615765098</v>
      </c>
      <c r="N1627">
        <v>2.9315988558190607</v>
      </c>
    </row>
    <row r="1628" spans="9:14" x14ac:dyDescent="0.2">
      <c r="I1628">
        <v>1625</v>
      </c>
      <c r="J1628">
        <v>1.0207609915099811</v>
      </c>
      <c r="K1628">
        <v>2.8569942312690699</v>
      </c>
      <c r="M1628">
        <v>0.80687769635582929</v>
      </c>
      <c r="N1628">
        <v>1.46911266770601</v>
      </c>
    </row>
    <row r="1629" spans="9:14" x14ac:dyDescent="0.2">
      <c r="I1629">
        <v>1626</v>
      </c>
      <c r="J1629">
        <v>0.99565769106403046</v>
      </c>
      <c r="K1629">
        <v>1.9362224439172964</v>
      </c>
      <c r="M1629">
        <v>0.81110543853273021</v>
      </c>
      <c r="N1629">
        <v>1.4367965018332942</v>
      </c>
    </row>
    <row r="1630" spans="9:14" x14ac:dyDescent="0.2">
      <c r="I1630">
        <v>1627</v>
      </c>
      <c r="J1630">
        <v>1.4903854379631416</v>
      </c>
      <c r="K1630">
        <v>1.3957266511203852</v>
      </c>
      <c r="M1630">
        <v>0.94160837516437879</v>
      </c>
      <c r="N1630">
        <v>2.0035044006354181</v>
      </c>
    </row>
    <row r="1631" spans="9:14" x14ac:dyDescent="0.2">
      <c r="I1631">
        <v>1628</v>
      </c>
      <c r="J1631">
        <v>0.75204380102484303</v>
      </c>
      <c r="K1631">
        <v>3.6086809734851748</v>
      </c>
      <c r="M1631">
        <v>0.86673386558890431</v>
      </c>
      <c r="N1631">
        <v>1.7146973928577942</v>
      </c>
    </row>
    <row r="1632" spans="9:14" x14ac:dyDescent="0.2">
      <c r="I1632">
        <v>1629</v>
      </c>
      <c r="J1632">
        <v>1.6473790553830505</v>
      </c>
      <c r="K1632">
        <v>2.6512621650287138</v>
      </c>
      <c r="M1632">
        <v>1.5102682886432455</v>
      </c>
      <c r="N1632">
        <v>2.6981029162674517</v>
      </c>
    </row>
    <row r="1633" spans="9:14" x14ac:dyDescent="0.2">
      <c r="I1633">
        <v>1630</v>
      </c>
      <c r="J1633">
        <v>1.1952485147957344</v>
      </c>
      <c r="K1633">
        <v>1.3179824698181197</v>
      </c>
      <c r="M1633">
        <v>1.0404095269519174</v>
      </c>
      <c r="N1633">
        <v>2.04262456977954</v>
      </c>
    </row>
    <row r="1634" spans="9:14" x14ac:dyDescent="0.2">
      <c r="I1634">
        <v>1631</v>
      </c>
      <c r="J1634">
        <v>1.3688405294313459</v>
      </c>
      <c r="K1634">
        <v>1.885997534245518</v>
      </c>
      <c r="M1634">
        <v>0.88681041453763965</v>
      </c>
      <c r="N1634">
        <v>1.6939283636778515</v>
      </c>
    </row>
    <row r="1635" spans="9:14" x14ac:dyDescent="0.2">
      <c r="I1635">
        <v>1632</v>
      </c>
      <c r="J1635">
        <v>1.2593891575998142</v>
      </c>
      <c r="K1635">
        <v>1.5150710710171411</v>
      </c>
      <c r="M1635">
        <v>0.88590430633745887</v>
      </c>
      <c r="N1635">
        <v>1.7479780241529872</v>
      </c>
    </row>
    <row r="1636" spans="9:14" x14ac:dyDescent="0.2">
      <c r="I1636">
        <v>1633</v>
      </c>
      <c r="J1636">
        <v>0.98324646150846973</v>
      </c>
      <c r="K1636">
        <v>2.8644126907256258</v>
      </c>
      <c r="M1636">
        <v>0.84089427570754594</v>
      </c>
      <c r="N1636">
        <v>1.8426271488785819</v>
      </c>
    </row>
    <row r="1637" spans="9:14" x14ac:dyDescent="0.2">
      <c r="I1637">
        <v>1634</v>
      </c>
      <c r="J1637">
        <v>1.0067218329826375</v>
      </c>
      <c r="K1637">
        <v>2.0028299494500028</v>
      </c>
      <c r="M1637">
        <v>0.9773562792905045</v>
      </c>
      <c r="N1637">
        <v>1.463152494097822</v>
      </c>
    </row>
    <row r="1638" spans="9:14" x14ac:dyDescent="0.2">
      <c r="I1638">
        <v>1635</v>
      </c>
      <c r="J1638">
        <v>0.61168764051226066</v>
      </c>
      <c r="K1638">
        <v>4.2586271752665752</v>
      </c>
      <c r="M1638">
        <v>0.77660538335077134</v>
      </c>
      <c r="N1638">
        <v>1.0912032987105207</v>
      </c>
    </row>
    <row r="1639" spans="9:14" x14ac:dyDescent="0.2">
      <c r="I1639">
        <v>1636</v>
      </c>
      <c r="J1639">
        <v>1.3820281619840245</v>
      </c>
      <c r="K1639">
        <v>3.653246633227917</v>
      </c>
      <c r="M1639">
        <v>1.0749929116699479</v>
      </c>
      <c r="N1639">
        <v>3.2799266550365545</v>
      </c>
    </row>
    <row r="1640" spans="9:14" x14ac:dyDescent="0.2">
      <c r="I1640">
        <v>1637</v>
      </c>
      <c r="J1640">
        <v>0.61844779388417248</v>
      </c>
      <c r="K1640">
        <v>1.9728089034320484</v>
      </c>
      <c r="M1640">
        <v>0.6628653820419258</v>
      </c>
      <c r="N1640">
        <v>1.2448739772140616</v>
      </c>
    </row>
    <row r="1641" spans="9:14" x14ac:dyDescent="0.2">
      <c r="I1641">
        <v>1638</v>
      </c>
      <c r="J1641">
        <v>1.3884315168397261</v>
      </c>
      <c r="K1641">
        <v>2.4297606550142499</v>
      </c>
      <c r="M1641">
        <v>0.95312955903596985</v>
      </c>
      <c r="N1641">
        <v>1.409838423533974</v>
      </c>
    </row>
    <row r="1642" spans="9:14" x14ac:dyDescent="0.2">
      <c r="I1642">
        <v>1639</v>
      </c>
      <c r="J1642">
        <v>1.4405850697110245</v>
      </c>
      <c r="K1642">
        <v>1.7860379694212838</v>
      </c>
      <c r="M1642">
        <v>0.65961177102449631</v>
      </c>
      <c r="N1642">
        <v>1.614795145361658</v>
      </c>
    </row>
    <row r="1643" spans="9:14" x14ac:dyDescent="0.2">
      <c r="I1643">
        <v>1640</v>
      </c>
      <c r="J1643">
        <v>1.0949281657099781</v>
      </c>
      <c r="K1643">
        <v>1.4730772326941677</v>
      </c>
      <c r="M1643">
        <v>1.1255629502484186</v>
      </c>
      <c r="N1643">
        <v>1.9000444241598966</v>
      </c>
    </row>
    <row r="1644" spans="9:14" x14ac:dyDescent="0.2">
      <c r="I1644">
        <v>1641</v>
      </c>
      <c r="J1644">
        <v>0.94089676003791745</v>
      </c>
      <c r="K1644">
        <v>1.6253880780207353</v>
      </c>
      <c r="M1644">
        <v>1.1616008172779284</v>
      </c>
      <c r="N1644">
        <v>1.202135391691276</v>
      </c>
    </row>
    <row r="1645" spans="9:14" x14ac:dyDescent="0.2">
      <c r="I1645">
        <v>1642</v>
      </c>
      <c r="J1645">
        <v>1.2653960820367285</v>
      </c>
      <c r="K1645">
        <v>2.6950034964937002</v>
      </c>
      <c r="M1645">
        <v>0.72672047198205691</v>
      </c>
      <c r="N1645">
        <v>1.6841762994977598</v>
      </c>
    </row>
    <row r="1646" spans="9:14" x14ac:dyDescent="0.2">
      <c r="I1646">
        <v>1643</v>
      </c>
      <c r="J1646">
        <v>0.62519022946133807</v>
      </c>
      <c r="K1646">
        <v>1.2067539140009154</v>
      </c>
      <c r="M1646">
        <v>0.31991645841886807</v>
      </c>
      <c r="N1646">
        <v>1.2876950876154489</v>
      </c>
    </row>
    <row r="1647" spans="9:14" x14ac:dyDescent="0.2">
      <c r="I1647">
        <v>1644</v>
      </c>
      <c r="J1647">
        <v>1.4378736234267091</v>
      </c>
      <c r="K1647">
        <v>2.6113067592112076</v>
      </c>
      <c r="M1647">
        <v>1.3439605321990609</v>
      </c>
      <c r="N1647">
        <v>2.0898834309389245</v>
      </c>
    </row>
    <row r="1648" spans="9:14" x14ac:dyDescent="0.2">
      <c r="I1648">
        <v>1645</v>
      </c>
      <c r="J1648">
        <v>1.1796250275482025</v>
      </c>
      <c r="K1648">
        <v>3.2012837956751796</v>
      </c>
      <c r="M1648">
        <v>1.1596248463784389</v>
      </c>
      <c r="N1648">
        <v>3.328271089953418</v>
      </c>
    </row>
    <row r="1649" spans="9:14" x14ac:dyDescent="0.2">
      <c r="I1649">
        <v>1646</v>
      </c>
      <c r="J1649">
        <v>1.0102225972874055</v>
      </c>
      <c r="K1649">
        <v>3.5257465373520218</v>
      </c>
      <c r="M1649">
        <v>1.2227319358256021</v>
      </c>
      <c r="N1649">
        <v>1.9772666711164206</v>
      </c>
    </row>
    <row r="1650" spans="9:14" x14ac:dyDescent="0.2">
      <c r="I1650">
        <v>1647</v>
      </c>
      <c r="J1650">
        <v>1.199893136324101</v>
      </c>
      <c r="K1650">
        <v>1.3942392462629551</v>
      </c>
      <c r="M1650">
        <v>0.39231095462744781</v>
      </c>
      <c r="N1650">
        <v>1.2069724565710276</v>
      </c>
    </row>
    <row r="1651" spans="9:14" x14ac:dyDescent="0.2">
      <c r="I1651">
        <v>1648</v>
      </c>
      <c r="J1651">
        <v>1.0666050535893903</v>
      </c>
      <c r="K1651">
        <v>3.4574369017967039</v>
      </c>
      <c r="M1651">
        <v>1.5142551444426477</v>
      </c>
      <c r="N1651">
        <v>2.1313690392253895</v>
      </c>
    </row>
    <row r="1652" spans="9:14" x14ac:dyDescent="0.2">
      <c r="I1652">
        <v>1649</v>
      </c>
      <c r="J1652">
        <v>0.65204450502141009</v>
      </c>
      <c r="K1652">
        <v>1.9587160582122298</v>
      </c>
      <c r="M1652">
        <v>1.3413432169366746</v>
      </c>
      <c r="N1652">
        <v>2.0452326551923949</v>
      </c>
    </row>
    <row r="1653" spans="9:14" x14ac:dyDescent="0.2">
      <c r="I1653">
        <v>1650</v>
      </c>
      <c r="J1653">
        <v>0.80609334723820536</v>
      </c>
      <c r="K1653">
        <v>1.8547793429929618</v>
      </c>
      <c r="M1653">
        <v>1.5197921527904001</v>
      </c>
      <c r="N1653">
        <v>1.8123650214404534</v>
      </c>
    </row>
    <row r="1654" spans="9:14" x14ac:dyDescent="0.2">
      <c r="I1654">
        <v>1651</v>
      </c>
      <c r="J1654">
        <v>1.2640128677708447</v>
      </c>
      <c r="K1654">
        <v>3.3245177428598969</v>
      </c>
      <c r="M1654">
        <v>1.5152034406180295</v>
      </c>
      <c r="N1654">
        <v>2.1925994849128849</v>
      </c>
    </row>
    <row r="1655" spans="9:14" x14ac:dyDescent="0.2">
      <c r="I1655">
        <v>1652</v>
      </c>
      <c r="J1655">
        <v>1.1773629625624324</v>
      </c>
      <c r="K1655">
        <v>2.3263136067918815</v>
      </c>
      <c r="M1655">
        <v>1.4670660389731947</v>
      </c>
      <c r="N1655">
        <v>0.9262272216757591</v>
      </c>
    </row>
    <row r="1656" spans="9:14" x14ac:dyDescent="0.2">
      <c r="I1656">
        <v>1653</v>
      </c>
      <c r="J1656">
        <v>0.89575408452577354</v>
      </c>
      <c r="K1656">
        <v>3.4050388264933815</v>
      </c>
      <c r="M1656">
        <v>0.53214075726531151</v>
      </c>
      <c r="N1656">
        <v>1.2886262465671348</v>
      </c>
    </row>
    <row r="1657" spans="9:14" x14ac:dyDescent="0.2">
      <c r="I1657">
        <v>1654</v>
      </c>
      <c r="J1657">
        <v>1.1144771897808161</v>
      </c>
      <c r="K1657">
        <v>1.5788193660716581</v>
      </c>
      <c r="M1657">
        <v>0.93369771908188604</v>
      </c>
      <c r="N1657">
        <v>1.3677968473289865</v>
      </c>
    </row>
    <row r="1658" spans="9:14" x14ac:dyDescent="0.2">
      <c r="I1658">
        <v>1655</v>
      </c>
      <c r="J1658">
        <v>0.53932813457526496</v>
      </c>
      <c r="K1658">
        <v>2.5453430200577127</v>
      </c>
      <c r="M1658">
        <v>0.17203799777173939</v>
      </c>
      <c r="N1658">
        <v>1.1798421804107353</v>
      </c>
    </row>
    <row r="1659" spans="9:14" x14ac:dyDescent="0.2">
      <c r="I1659">
        <v>1656</v>
      </c>
      <c r="J1659">
        <v>0.7070897159225128</v>
      </c>
      <c r="K1659">
        <v>2.2441511297200867</v>
      </c>
      <c r="M1659">
        <v>0.5118559967807419</v>
      </c>
      <c r="N1659">
        <v>1.4018756286871548</v>
      </c>
    </row>
    <row r="1660" spans="9:14" x14ac:dyDescent="0.2">
      <c r="I1660">
        <v>1657</v>
      </c>
      <c r="J1660">
        <v>1.014147894047579</v>
      </c>
      <c r="K1660">
        <v>2.478600089094499</v>
      </c>
      <c r="M1660">
        <v>1.470672652969707</v>
      </c>
      <c r="N1660">
        <v>1.6190571175065565</v>
      </c>
    </row>
    <row r="1661" spans="9:14" x14ac:dyDescent="0.2">
      <c r="I1661">
        <v>1658</v>
      </c>
      <c r="J1661">
        <v>1.0401813260299273</v>
      </c>
      <c r="K1661">
        <v>2.700638128417244</v>
      </c>
      <c r="M1661">
        <v>0.87833521592801811</v>
      </c>
      <c r="N1661">
        <v>1.9076878627903171</v>
      </c>
    </row>
    <row r="1662" spans="9:14" x14ac:dyDescent="0.2">
      <c r="I1662">
        <v>1659</v>
      </c>
      <c r="J1662">
        <v>1.4963879029672988</v>
      </c>
      <c r="K1662">
        <v>2.2178819222948127</v>
      </c>
      <c r="M1662">
        <v>0.65542665216756735</v>
      </c>
      <c r="N1662">
        <v>2.5875923473753262</v>
      </c>
    </row>
    <row r="1663" spans="9:14" x14ac:dyDescent="0.2">
      <c r="I1663">
        <v>1660</v>
      </c>
      <c r="J1663">
        <v>0.95245601788657908</v>
      </c>
      <c r="K1663">
        <v>1.6784538503197097</v>
      </c>
      <c r="M1663">
        <v>0.86046324010923136</v>
      </c>
      <c r="N1663">
        <v>2.0813891713535426</v>
      </c>
    </row>
    <row r="1664" spans="9:14" x14ac:dyDescent="0.2">
      <c r="I1664">
        <v>1661</v>
      </c>
      <c r="J1664">
        <v>0.93149252674918359</v>
      </c>
      <c r="K1664">
        <v>1.5226241510072978</v>
      </c>
      <c r="M1664">
        <v>0.81986142233226345</v>
      </c>
      <c r="N1664">
        <v>2.4258499770305697</v>
      </c>
    </row>
    <row r="1665" spans="9:14" x14ac:dyDescent="0.2">
      <c r="I1665">
        <v>1662</v>
      </c>
      <c r="J1665">
        <v>0.96471576201833376</v>
      </c>
      <c r="K1665">
        <v>1.4229140164197407</v>
      </c>
      <c r="M1665">
        <v>1.0387755664875955</v>
      </c>
      <c r="N1665">
        <v>1.2694999719858546</v>
      </c>
    </row>
    <row r="1666" spans="9:14" x14ac:dyDescent="0.2">
      <c r="I1666">
        <v>1663</v>
      </c>
      <c r="J1666">
        <v>0.92139515667878769</v>
      </c>
      <c r="K1666">
        <v>2.5328263935222521</v>
      </c>
      <c r="M1666">
        <v>1.718494460548176</v>
      </c>
      <c r="N1666">
        <v>1.4059673971141244</v>
      </c>
    </row>
    <row r="1667" spans="9:14" x14ac:dyDescent="0.2">
      <c r="I1667">
        <v>1664</v>
      </c>
      <c r="J1667">
        <v>1.1888064906280116</v>
      </c>
      <c r="K1667">
        <v>2.8695588846445395</v>
      </c>
      <c r="M1667">
        <v>1.3440472068948495</v>
      </c>
      <c r="N1667">
        <v>1.6441071102378693</v>
      </c>
    </row>
    <row r="1668" spans="9:14" x14ac:dyDescent="0.2">
      <c r="I1668">
        <v>1665</v>
      </c>
      <c r="J1668">
        <v>1.0002315552304504</v>
      </c>
      <c r="K1668">
        <v>1.9135153794374458</v>
      </c>
      <c r="M1668">
        <v>1.2642429749417317</v>
      </c>
      <c r="N1668">
        <v>2.223031999979336</v>
      </c>
    </row>
    <row r="1669" spans="9:14" x14ac:dyDescent="0.2">
      <c r="I1669">
        <v>1666</v>
      </c>
      <c r="J1669">
        <v>1.0021910518867507</v>
      </c>
      <c r="K1669">
        <v>1.7780675263411962</v>
      </c>
      <c r="M1669">
        <v>0.95754023414000433</v>
      </c>
      <c r="N1669">
        <v>2.0286114136295015</v>
      </c>
    </row>
    <row r="1670" spans="9:14" x14ac:dyDescent="0.2">
      <c r="I1670">
        <v>1667</v>
      </c>
      <c r="J1670">
        <v>1.3975869629107283</v>
      </c>
      <c r="K1670">
        <v>1.1307828020010571</v>
      </c>
      <c r="M1670">
        <v>1.6054895623877996</v>
      </c>
      <c r="N1670">
        <v>2.1151940217473744</v>
      </c>
    </row>
    <row r="1671" spans="9:14" x14ac:dyDescent="0.2">
      <c r="I1671">
        <v>1668</v>
      </c>
      <c r="J1671">
        <v>1.2633354948168103</v>
      </c>
      <c r="K1671">
        <v>2.5874390838021912</v>
      </c>
      <c r="M1671">
        <v>1.2322152196490332</v>
      </c>
      <c r="N1671">
        <v>2.0864676691782296</v>
      </c>
    </row>
    <row r="1672" spans="9:14" x14ac:dyDescent="0.2">
      <c r="I1672">
        <v>1669</v>
      </c>
      <c r="J1672">
        <v>0.92291992992762295</v>
      </c>
      <c r="K1672">
        <v>3.8044481988000705</v>
      </c>
      <c r="M1672">
        <v>0.87694289613872445</v>
      </c>
      <c r="N1672">
        <v>2.3782187968019608</v>
      </c>
    </row>
    <row r="1673" spans="9:14" x14ac:dyDescent="0.2">
      <c r="I1673">
        <v>1670</v>
      </c>
      <c r="J1673">
        <v>1.12895037119107</v>
      </c>
      <c r="K1673">
        <v>1.4873541070409564</v>
      </c>
      <c r="M1673">
        <v>1.0599188850041745</v>
      </c>
      <c r="N1673">
        <v>2.4758905745362894</v>
      </c>
    </row>
    <row r="1674" spans="9:14" x14ac:dyDescent="0.2">
      <c r="I1674">
        <v>1671</v>
      </c>
      <c r="J1674">
        <v>0.96143752257732618</v>
      </c>
      <c r="K1674">
        <v>2.2664640101278177</v>
      </c>
      <c r="M1674">
        <v>0.83862093479127664</v>
      </c>
      <c r="N1674">
        <v>0.80740815994186355</v>
      </c>
    </row>
    <row r="1675" spans="9:14" x14ac:dyDescent="0.2">
      <c r="I1675">
        <v>1672</v>
      </c>
      <c r="J1675">
        <v>1.0759647830785455</v>
      </c>
      <c r="K1675">
        <v>2.4451234812577392</v>
      </c>
      <c r="M1675">
        <v>1.1460055479260618</v>
      </c>
      <c r="N1675">
        <v>2.3992782006815085</v>
      </c>
    </row>
    <row r="1676" spans="9:14" x14ac:dyDescent="0.2">
      <c r="I1676">
        <v>1673</v>
      </c>
      <c r="J1676">
        <v>1.3883322678725318</v>
      </c>
      <c r="K1676">
        <v>2.2964008776242713</v>
      </c>
      <c r="M1676">
        <v>1.4324074493254995</v>
      </c>
      <c r="N1676">
        <v>1.220314488126347</v>
      </c>
    </row>
    <row r="1677" spans="9:14" x14ac:dyDescent="0.2">
      <c r="I1677">
        <v>1674</v>
      </c>
      <c r="J1677">
        <v>1.221104091235929</v>
      </c>
      <c r="K1677">
        <v>2.1988466487109539</v>
      </c>
      <c r="M1677">
        <v>0.84112666904218469</v>
      </c>
      <c r="N1677">
        <v>2.4637616994418252</v>
      </c>
    </row>
    <row r="1678" spans="9:14" x14ac:dyDescent="0.2">
      <c r="I1678">
        <v>1675</v>
      </c>
      <c r="J1678">
        <v>1.0154315183520268</v>
      </c>
      <c r="K1678">
        <v>3.3564284328184777</v>
      </c>
      <c r="M1678">
        <v>0.37153240214281846</v>
      </c>
      <c r="N1678">
        <v>3.8819647237715462</v>
      </c>
    </row>
    <row r="1679" spans="9:14" x14ac:dyDescent="0.2">
      <c r="I1679">
        <v>1676</v>
      </c>
      <c r="J1679">
        <v>0.86816251529769173</v>
      </c>
      <c r="K1679">
        <v>1.8417921158708974</v>
      </c>
      <c r="M1679">
        <v>0.85530078211279414</v>
      </c>
      <c r="N1679">
        <v>1.7705119963454539</v>
      </c>
    </row>
    <row r="1680" spans="9:14" x14ac:dyDescent="0.2">
      <c r="I1680">
        <v>1677</v>
      </c>
      <c r="J1680">
        <v>1.3754866776349572</v>
      </c>
      <c r="K1680">
        <v>1.457030239536043</v>
      </c>
      <c r="M1680">
        <v>0.76822141541069777</v>
      </c>
      <c r="N1680">
        <v>0.60551598696404829</v>
      </c>
    </row>
    <row r="1681" spans="9:14" x14ac:dyDescent="0.2">
      <c r="I1681">
        <v>1678</v>
      </c>
      <c r="J1681">
        <v>1.2418386466630029</v>
      </c>
      <c r="K1681">
        <v>2.9647525546716929</v>
      </c>
      <c r="M1681">
        <v>1.1459330822755978</v>
      </c>
      <c r="N1681">
        <v>2.0212231862687977</v>
      </c>
    </row>
    <row r="1682" spans="9:14" x14ac:dyDescent="0.2">
      <c r="I1682">
        <v>1679</v>
      </c>
      <c r="J1682">
        <v>1.2961716832897718</v>
      </c>
      <c r="K1682">
        <v>2.6744231070197726</v>
      </c>
      <c r="M1682">
        <v>0.81296667930351885</v>
      </c>
      <c r="N1682">
        <v>2.6724456157841079</v>
      </c>
    </row>
    <row r="1683" spans="9:14" x14ac:dyDescent="0.2">
      <c r="I1683">
        <v>1680</v>
      </c>
      <c r="J1683">
        <v>1.0952258493899112</v>
      </c>
      <c r="K1683">
        <v>1.4781209352022588</v>
      </c>
      <c r="M1683">
        <v>1.2110573875952748</v>
      </c>
      <c r="N1683">
        <v>1.8234857464718128</v>
      </c>
    </row>
    <row r="1684" spans="9:14" x14ac:dyDescent="0.2">
      <c r="I1684">
        <v>1681</v>
      </c>
      <c r="J1684">
        <v>0.44222201909576297</v>
      </c>
      <c r="K1684">
        <v>2.1586713155757651</v>
      </c>
      <c r="M1684">
        <v>0.91235656680039479</v>
      </c>
      <c r="N1684">
        <v>1.4292249146176812</v>
      </c>
    </row>
    <row r="1685" spans="9:14" x14ac:dyDescent="0.2">
      <c r="I1685">
        <v>1682</v>
      </c>
      <c r="J1685">
        <v>0.61799194347147957</v>
      </c>
      <c r="K1685">
        <v>1.9888258618664532</v>
      </c>
      <c r="M1685">
        <v>1.086500160190869</v>
      </c>
      <c r="N1685">
        <v>1.2533358112676383</v>
      </c>
    </row>
    <row r="1686" spans="9:14" x14ac:dyDescent="0.2">
      <c r="I1686">
        <v>1683</v>
      </c>
      <c r="J1686">
        <v>0.98066360562590682</v>
      </c>
      <c r="K1686">
        <v>2.33511088660347</v>
      </c>
      <c r="M1686">
        <v>0.3589093205925743</v>
      </c>
      <c r="N1686">
        <v>3.3540211976325325</v>
      </c>
    </row>
    <row r="1687" spans="9:14" x14ac:dyDescent="0.2">
      <c r="I1687">
        <v>1684</v>
      </c>
      <c r="J1687">
        <v>0.70168740747092406</v>
      </c>
      <c r="K1687">
        <v>2.391456815411285</v>
      </c>
      <c r="M1687">
        <v>0.8998888361648627</v>
      </c>
      <c r="N1687">
        <v>1.3921777812287157</v>
      </c>
    </row>
    <row r="1688" spans="9:14" x14ac:dyDescent="0.2">
      <c r="I1688">
        <v>1685</v>
      </c>
      <c r="J1688">
        <v>0.86403922877139583</v>
      </c>
      <c r="K1688">
        <v>1.8830690147923803</v>
      </c>
      <c r="M1688">
        <v>1.2905628697052403</v>
      </c>
      <c r="N1688">
        <v>1.9161047728832403</v>
      </c>
    </row>
    <row r="1689" spans="9:14" x14ac:dyDescent="0.2">
      <c r="I1689">
        <v>1686</v>
      </c>
      <c r="J1689">
        <v>0.9946936292562818</v>
      </c>
      <c r="K1689">
        <v>2.5247452694946348</v>
      </c>
      <c r="M1689">
        <v>1.2007549394815302</v>
      </c>
      <c r="N1689">
        <v>2.7460027497861685</v>
      </c>
    </row>
    <row r="1690" spans="9:14" x14ac:dyDescent="0.2">
      <c r="I1690">
        <v>1687</v>
      </c>
      <c r="J1690">
        <v>0.75133148008485118</v>
      </c>
      <c r="K1690">
        <v>2.0492174265960368</v>
      </c>
      <c r="M1690">
        <v>0.82399632996112282</v>
      </c>
      <c r="N1690">
        <v>1.728388359742385</v>
      </c>
    </row>
    <row r="1691" spans="9:14" x14ac:dyDescent="0.2">
      <c r="I1691">
        <v>1688</v>
      </c>
      <c r="J1691">
        <v>1.0351298630709684</v>
      </c>
      <c r="K1691">
        <v>1.423225574872113</v>
      </c>
      <c r="M1691">
        <v>1.0880033132015281</v>
      </c>
      <c r="N1691">
        <v>3.8419602894858946</v>
      </c>
    </row>
    <row r="1692" spans="9:14" x14ac:dyDescent="0.2">
      <c r="I1692">
        <v>1689</v>
      </c>
      <c r="J1692">
        <v>0.92942936075318749</v>
      </c>
      <c r="K1692">
        <v>3.8910641638452956</v>
      </c>
      <c r="M1692">
        <v>0.75399702807791136</v>
      </c>
      <c r="N1692">
        <v>3.0235023742238618</v>
      </c>
    </row>
    <row r="1693" spans="9:14" x14ac:dyDescent="0.2">
      <c r="I1693">
        <v>1690</v>
      </c>
      <c r="J1693">
        <v>1.3530786233499366</v>
      </c>
      <c r="K1693">
        <v>2.4029731067725333</v>
      </c>
      <c r="M1693">
        <v>0.71186433685224315</v>
      </c>
      <c r="N1693">
        <v>2.4798923944224835</v>
      </c>
    </row>
    <row r="1694" spans="9:14" x14ac:dyDescent="0.2">
      <c r="I1694">
        <v>1691</v>
      </c>
      <c r="J1694">
        <v>1.3484069662642511</v>
      </c>
      <c r="K1694">
        <v>1.2348684339488962</v>
      </c>
      <c r="M1694">
        <v>1.2231112114221894</v>
      </c>
      <c r="N1694">
        <v>1.6031989397683646</v>
      </c>
    </row>
    <row r="1695" spans="9:14" x14ac:dyDescent="0.2">
      <c r="I1695">
        <v>1692</v>
      </c>
      <c r="J1695">
        <v>0.41950064898456779</v>
      </c>
      <c r="K1695">
        <v>1.188483203865897</v>
      </c>
      <c r="M1695">
        <v>0.90985032362899998</v>
      </c>
      <c r="N1695">
        <v>2.0894197402645607</v>
      </c>
    </row>
    <row r="1696" spans="9:14" x14ac:dyDescent="0.2">
      <c r="I1696">
        <v>1693</v>
      </c>
      <c r="J1696">
        <v>1.3277905926959579</v>
      </c>
      <c r="K1696">
        <v>1.5870958246933267</v>
      </c>
      <c r="M1696">
        <v>1.0392334638781946</v>
      </c>
      <c r="N1696">
        <v>2.6570950185997142</v>
      </c>
    </row>
    <row r="1697" spans="9:14" x14ac:dyDescent="0.2">
      <c r="I1697">
        <v>1694</v>
      </c>
      <c r="J1697">
        <v>0.90440473280076206</v>
      </c>
      <c r="K1697">
        <v>3.0634539415938278</v>
      </c>
      <c r="M1697">
        <v>0.10381039727022515</v>
      </c>
      <c r="N1697">
        <v>2.6442241120921737</v>
      </c>
    </row>
    <row r="1698" spans="9:14" x14ac:dyDescent="0.2">
      <c r="I1698">
        <v>1695</v>
      </c>
      <c r="J1698">
        <v>0.94149537790453519</v>
      </c>
      <c r="K1698">
        <v>1.1805846421352328</v>
      </c>
      <c r="M1698">
        <v>0.92384345204279972</v>
      </c>
      <c r="N1698">
        <v>1.6922465435569767</v>
      </c>
    </row>
    <row r="1699" spans="9:14" x14ac:dyDescent="0.2">
      <c r="I1699">
        <v>1696</v>
      </c>
      <c r="J1699">
        <v>0.95575013608270198</v>
      </c>
      <c r="K1699">
        <v>2.5466320535019995</v>
      </c>
      <c r="M1699">
        <v>1.1680898643429036</v>
      </c>
      <c r="N1699">
        <v>2.5086076420699142</v>
      </c>
    </row>
    <row r="1700" spans="9:14" x14ac:dyDescent="0.2">
      <c r="I1700">
        <v>1697</v>
      </c>
      <c r="J1700">
        <v>0.61277922021821596</v>
      </c>
      <c r="K1700">
        <v>1.8877156546575566</v>
      </c>
      <c r="M1700">
        <v>0.57651161413049123</v>
      </c>
      <c r="N1700">
        <v>1.2868072365951444</v>
      </c>
    </row>
    <row r="1701" spans="9:14" x14ac:dyDescent="0.2">
      <c r="I1701">
        <v>1698</v>
      </c>
      <c r="J1701">
        <v>1.1595219604208009</v>
      </c>
      <c r="K1701">
        <v>1.4522242643746477</v>
      </c>
      <c r="M1701">
        <v>1.2020760188944231</v>
      </c>
      <c r="N1701">
        <v>1.4892517120443718</v>
      </c>
    </row>
    <row r="1702" spans="9:14" x14ac:dyDescent="0.2">
      <c r="I1702">
        <v>1699</v>
      </c>
      <c r="J1702">
        <v>1.3311805825470386</v>
      </c>
      <c r="K1702">
        <v>2.6415020906870126</v>
      </c>
      <c r="M1702">
        <v>1.1453476022588616</v>
      </c>
      <c r="N1702">
        <v>1.5181658001842513</v>
      </c>
    </row>
    <row r="1703" spans="9:14" x14ac:dyDescent="0.2">
      <c r="I1703">
        <v>1700</v>
      </c>
      <c r="J1703">
        <v>1.2376609364742082</v>
      </c>
      <c r="K1703">
        <v>1.6016800067284203</v>
      </c>
      <c r="M1703">
        <v>1.3029616670329336</v>
      </c>
      <c r="N1703">
        <v>1.493319781584439</v>
      </c>
    </row>
    <row r="1704" spans="9:14" x14ac:dyDescent="0.2">
      <c r="I1704">
        <v>1701</v>
      </c>
      <c r="J1704">
        <v>1.3825704341240141</v>
      </c>
      <c r="K1704">
        <v>2.7327657150420723</v>
      </c>
      <c r="M1704">
        <v>0.71696543501102039</v>
      </c>
      <c r="N1704">
        <v>2.1742344274395733</v>
      </c>
    </row>
    <row r="1705" spans="9:14" x14ac:dyDescent="0.2">
      <c r="I1705">
        <v>1702</v>
      </c>
      <c r="J1705">
        <v>0.73319822681691671</v>
      </c>
      <c r="K1705">
        <v>1.0568030186959183</v>
      </c>
      <c r="M1705">
        <v>0.70950056060313771</v>
      </c>
      <c r="N1705">
        <v>2.4781024373095182</v>
      </c>
    </row>
    <row r="1706" spans="9:14" x14ac:dyDescent="0.2">
      <c r="I1706">
        <v>1703</v>
      </c>
      <c r="J1706">
        <v>1.1228557069861913</v>
      </c>
      <c r="K1706">
        <v>2.0033058729384048</v>
      </c>
      <c r="M1706">
        <v>0.81578291101660549</v>
      </c>
      <c r="N1706">
        <v>3.7581642136178521</v>
      </c>
    </row>
    <row r="1707" spans="9:14" x14ac:dyDescent="0.2">
      <c r="I1707">
        <v>1704</v>
      </c>
      <c r="J1707">
        <v>0.77253690137117137</v>
      </c>
      <c r="K1707">
        <v>2.6102262689764135</v>
      </c>
      <c r="M1707">
        <v>1.1820438098884511</v>
      </c>
      <c r="N1707">
        <v>1.9603341345691891</v>
      </c>
    </row>
    <row r="1708" spans="9:14" x14ac:dyDescent="0.2">
      <c r="I1708">
        <v>1705</v>
      </c>
      <c r="J1708">
        <v>1.2258423731886021</v>
      </c>
      <c r="K1708">
        <v>1.7322861073808138</v>
      </c>
      <c r="M1708">
        <v>0.72174719225101025</v>
      </c>
      <c r="N1708">
        <v>3.0867190045504596</v>
      </c>
    </row>
    <row r="1709" spans="9:14" x14ac:dyDescent="0.2">
      <c r="I1709">
        <v>1706</v>
      </c>
      <c r="J1709">
        <v>1.1620437759106768</v>
      </c>
      <c r="K1709">
        <v>1.8845939136595473</v>
      </c>
      <c r="M1709">
        <v>0.77501235971836679</v>
      </c>
      <c r="N1709">
        <v>1.3589670059042651</v>
      </c>
    </row>
    <row r="1710" spans="9:14" x14ac:dyDescent="0.2">
      <c r="I1710">
        <v>1707</v>
      </c>
      <c r="J1710">
        <v>1.0883851779151741</v>
      </c>
      <c r="K1710">
        <v>2.296251240762381</v>
      </c>
      <c r="M1710">
        <v>0.75591003936812984</v>
      </c>
      <c r="N1710">
        <v>2.750070921890698</v>
      </c>
    </row>
    <row r="1711" spans="9:14" x14ac:dyDescent="0.2">
      <c r="I1711">
        <v>1708</v>
      </c>
      <c r="J1711">
        <v>0.82398990600972299</v>
      </c>
      <c r="K1711">
        <v>2.8340161700457238</v>
      </c>
      <c r="M1711">
        <v>1.0930043410660975</v>
      </c>
      <c r="N1711">
        <v>1.8628013066124327</v>
      </c>
    </row>
    <row r="1712" spans="9:14" x14ac:dyDescent="0.2">
      <c r="I1712">
        <v>1709</v>
      </c>
      <c r="J1712">
        <v>1.0608058393994226</v>
      </c>
      <c r="K1712">
        <v>1.2468176536034812</v>
      </c>
      <c r="M1712">
        <v>0.74319766729589254</v>
      </c>
      <c r="N1712">
        <v>0.94301520799376215</v>
      </c>
    </row>
    <row r="1713" spans="9:14" x14ac:dyDescent="0.2">
      <c r="I1713">
        <v>1710</v>
      </c>
      <c r="J1713">
        <v>0.76707456330154422</v>
      </c>
      <c r="K1713">
        <v>1.7721457438448753</v>
      </c>
      <c r="M1713">
        <v>1.0283324780552034</v>
      </c>
      <c r="N1713">
        <v>2.5394363572013572</v>
      </c>
    </row>
    <row r="1714" spans="9:14" x14ac:dyDescent="0.2">
      <c r="I1714">
        <v>1711</v>
      </c>
      <c r="J1714">
        <v>0.4860259311676528</v>
      </c>
      <c r="K1714">
        <v>1.7204214874211168</v>
      </c>
      <c r="M1714">
        <v>1.2867832827908767</v>
      </c>
      <c r="N1714">
        <v>1.852744518024797</v>
      </c>
    </row>
    <row r="1715" spans="9:14" x14ac:dyDescent="0.2">
      <c r="I1715">
        <v>1712</v>
      </c>
      <c r="J1715">
        <v>1.4590428866079097</v>
      </c>
      <c r="K1715">
        <v>2.2941096591961609</v>
      </c>
      <c r="M1715">
        <v>1.3154093988252462</v>
      </c>
      <c r="N1715">
        <v>2.3242672113692207</v>
      </c>
    </row>
    <row r="1716" spans="9:14" x14ac:dyDescent="0.2">
      <c r="I1716">
        <v>1713</v>
      </c>
      <c r="J1716">
        <v>1.0041337320426573</v>
      </c>
      <c r="K1716">
        <v>0.66899050973860219</v>
      </c>
      <c r="M1716">
        <v>1.1357249840463599</v>
      </c>
      <c r="N1716">
        <v>2.2453571819091978</v>
      </c>
    </row>
    <row r="1717" spans="9:14" x14ac:dyDescent="0.2">
      <c r="I1717">
        <v>1714</v>
      </c>
      <c r="J1717">
        <v>0.2340643830312775</v>
      </c>
      <c r="K1717">
        <v>3.1576280549983426</v>
      </c>
      <c r="M1717">
        <v>1.499400597840995</v>
      </c>
      <c r="N1717">
        <v>1.3483572481166592</v>
      </c>
    </row>
    <row r="1718" spans="9:14" x14ac:dyDescent="0.2">
      <c r="I1718">
        <v>1715</v>
      </c>
      <c r="J1718">
        <v>1.321707521807115</v>
      </c>
      <c r="K1718">
        <v>1.4296547344525192</v>
      </c>
      <c r="M1718">
        <v>1.1720693005796325</v>
      </c>
      <c r="N1718">
        <v>2.7349648267263587</v>
      </c>
    </row>
    <row r="1719" spans="9:14" x14ac:dyDescent="0.2">
      <c r="I1719">
        <v>1716</v>
      </c>
      <c r="J1719">
        <v>1.3484777254825242</v>
      </c>
      <c r="K1719">
        <v>1.54912882452539</v>
      </c>
      <c r="M1719">
        <v>0.8722068487935779</v>
      </c>
      <c r="N1719">
        <v>2.3807193495575016</v>
      </c>
    </row>
    <row r="1720" spans="9:14" x14ac:dyDescent="0.2">
      <c r="I1720">
        <v>1717</v>
      </c>
      <c r="J1720">
        <v>0.62813733051329923</v>
      </c>
      <c r="K1720">
        <v>1.1345215511125717</v>
      </c>
      <c r="M1720">
        <v>1.4357678309357129</v>
      </c>
      <c r="N1720">
        <v>1.3716696427678861</v>
      </c>
    </row>
    <row r="1721" spans="9:14" x14ac:dyDescent="0.2">
      <c r="I1721">
        <v>1718</v>
      </c>
      <c r="J1721">
        <v>1.0412906142414895</v>
      </c>
      <c r="K1721">
        <v>2.7819454543858781</v>
      </c>
      <c r="M1721">
        <v>0.79427896328067671</v>
      </c>
      <c r="N1721">
        <v>1.3595914019468811</v>
      </c>
    </row>
    <row r="1722" spans="9:14" x14ac:dyDescent="0.2">
      <c r="I1722">
        <v>1719</v>
      </c>
      <c r="J1722">
        <v>1.0901874489296568</v>
      </c>
      <c r="K1722">
        <v>1.3894437601641283</v>
      </c>
      <c r="M1722">
        <v>0.93195792348662143</v>
      </c>
      <c r="N1722">
        <v>3.101466035432852</v>
      </c>
    </row>
    <row r="1723" spans="9:14" x14ac:dyDescent="0.2">
      <c r="I1723">
        <v>1720</v>
      </c>
      <c r="J1723">
        <v>0.45172215877767707</v>
      </c>
      <c r="K1723">
        <v>2.1467153884584764</v>
      </c>
      <c r="M1723">
        <v>1.0829198486989766</v>
      </c>
      <c r="N1723">
        <v>2.4739701593914467</v>
      </c>
    </row>
    <row r="1724" spans="9:14" x14ac:dyDescent="0.2">
      <c r="I1724">
        <v>1721</v>
      </c>
      <c r="J1724">
        <v>1.3647260326775634</v>
      </c>
      <c r="K1724">
        <v>1.1040550584188624</v>
      </c>
      <c r="M1724">
        <v>0.84238986777329072</v>
      </c>
      <c r="N1724">
        <v>1.4916022794030743</v>
      </c>
    </row>
    <row r="1725" spans="9:14" x14ac:dyDescent="0.2">
      <c r="I1725">
        <v>1722</v>
      </c>
      <c r="J1725">
        <v>0.95611361081954871</v>
      </c>
      <c r="K1725">
        <v>1.2726713557101237</v>
      </c>
      <c r="M1725">
        <v>1.1527031529558756</v>
      </c>
      <c r="N1725">
        <v>1.0756586849027114</v>
      </c>
    </row>
    <row r="1726" spans="9:14" x14ac:dyDescent="0.2">
      <c r="I1726">
        <v>1723</v>
      </c>
      <c r="J1726">
        <v>0.78002436627521932</v>
      </c>
      <c r="K1726">
        <v>1.2003522518520309</v>
      </c>
      <c r="M1726">
        <v>0.79400102019455665</v>
      </c>
      <c r="N1726">
        <v>1.3732022476912027</v>
      </c>
    </row>
    <row r="1727" spans="9:14" x14ac:dyDescent="0.2">
      <c r="I1727">
        <v>1724</v>
      </c>
      <c r="J1727">
        <v>1.4685390951099655</v>
      </c>
      <c r="K1727">
        <v>2.9638191248147323</v>
      </c>
      <c r="M1727">
        <v>0.69464109573144062</v>
      </c>
      <c r="N1727">
        <v>2.3540794891087797</v>
      </c>
    </row>
    <row r="1728" spans="9:14" x14ac:dyDescent="0.2">
      <c r="I1728">
        <v>1725</v>
      </c>
      <c r="J1728">
        <v>0.91910085082791482</v>
      </c>
      <c r="K1728">
        <v>3.8975070998619206</v>
      </c>
      <c r="M1728">
        <v>1.0609806301458287</v>
      </c>
      <c r="N1728">
        <v>1.3764368573544472</v>
      </c>
    </row>
    <row r="1729" spans="9:14" x14ac:dyDescent="0.2">
      <c r="I1729">
        <v>1726</v>
      </c>
      <c r="J1729">
        <v>0.59793607449607444</v>
      </c>
      <c r="K1729">
        <v>1.3065496016125648</v>
      </c>
      <c r="M1729">
        <v>1.2636238351525528</v>
      </c>
      <c r="N1729">
        <v>1.7182983637802571</v>
      </c>
    </row>
    <row r="1730" spans="9:14" x14ac:dyDescent="0.2">
      <c r="I1730">
        <v>1727</v>
      </c>
      <c r="J1730">
        <v>1.2678261639512389</v>
      </c>
      <c r="K1730">
        <v>1.438511963921735</v>
      </c>
      <c r="M1730">
        <v>1.0206278432599718</v>
      </c>
      <c r="N1730">
        <v>1.2715204688146307</v>
      </c>
    </row>
    <row r="1731" spans="9:14" x14ac:dyDescent="0.2">
      <c r="I1731">
        <v>1728</v>
      </c>
      <c r="J1731">
        <v>0.85319036540113535</v>
      </c>
      <c r="K1731">
        <v>2.4811401270416784</v>
      </c>
      <c r="M1731">
        <v>0.67897968385417196</v>
      </c>
      <c r="N1731">
        <v>2.9349733554316213</v>
      </c>
    </row>
    <row r="1732" spans="9:14" x14ac:dyDescent="0.2">
      <c r="I1732">
        <v>1729</v>
      </c>
      <c r="J1732">
        <v>1.4905997988211417</v>
      </c>
      <c r="K1732">
        <v>1.4360790922548337</v>
      </c>
      <c r="M1732">
        <v>0.35011461077274808</v>
      </c>
      <c r="N1732">
        <v>1.8284652836765449</v>
      </c>
    </row>
    <row r="1733" spans="9:14" x14ac:dyDescent="0.2">
      <c r="I1733">
        <v>1730</v>
      </c>
      <c r="J1733">
        <v>1.4938514276672998</v>
      </c>
      <c r="K1733">
        <v>1.3480679886553371</v>
      </c>
      <c r="M1733">
        <v>0.7493556052631225</v>
      </c>
      <c r="N1733">
        <v>1.8166973008979188</v>
      </c>
    </row>
    <row r="1734" spans="9:14" x14ac:dyDescent="0.2">
      <c r="I1734">
        <v>1731</v>
      </c>
      <c r="J1734">
        <v>1.1297350314290715</v>
      </c>
      <c r="K1734">
        <v>1.537859629561257</v>
      </c>
      <c r="M1734">
        <v>0.78028878342799024</v>
      </c>
      <c r="N1734">
        <v>2.7276417140732643</v>
      </c>
    </row>
    <row r="1735" spans="9:14" x14ac:dyDescent="0.2">
      <c r="I1735">
        <v>1732</v>
      </c>
      <c r="J1735">
        <v>1.2552431736508862</v>
      </c>
      <c r="K1735">
        <v>1.8716969381015534</v>
      </c>
      <c r="M1735">
        <v>1.3336726634879041</v>
      </c>
      <c r="N1735">
        <v>2.1312677451671131</v>
      </c>
    </row>
    <row r="1736" spans="9:14" x14ac:dyDescent="0.2">
      <c r="I1736">
        <v>1733</v>
      </c>
      <c r="J1736">
        <v>0.7135262244098195</v>
      </c>
      <c r="K1736">
        <v>2.0803848978445019</v>
      </c>
      <c r="M1736">
        <v>1.0994750373701376</v>
      </c>
      <c r="N1736">
        <v>1.4535730879803608</v>
      </c>
    </row>
    <row r="1737" spans="9:14" x14ac:dyDescent="0.2">
      <c r="I1737">
        <v>1734</v>
      </c>
      <c r="J1737">
        <v>0.58814620394717498</v>
      </c>
      <c r="K1737">
        <v>1.919794710402533</v>
      </c>
      <c r="M1737">
        <v>0.92029211255973953</v>
      </c>
      <c r="N1737">
        <v>2.2348370761230769</v>
      </c>
    </row>
    <row r="1738" spans="9:14" x14ac:dyDescent="0.2">
      <c r="I1738">
        <v>1735</v>
      </c>
      <c r="J1738">
        <v>1.090173065991771</v>
      </c>
      <c r="K1738">
        <v>2.4920294360215598</v>
      </c>
      <c r="M1738">
        <v>1.3046135567594208</v>
      </c>
      <c r="N1738">
        <v>1.7593037061943417</v>
      </c>
    </row>
    <row r="1739" spans="9:14" x14ac:dyDescent="0.2">
      <c r="I1739">
        <v>1736</v>
      </c>
      <c r="J1739">
        <v>1.3593509301976749</v>
      </c>
      <c r="K1739">
        <v>1.8550689739134714</v>
      </c>
      <c r="M1739">
        <v>0.82657019437640233</v>
      </c>
      <c r="N1739">
        <v>2.5298862332412231</v>
      </c>
    </row>
    <row r="1740" spans="9:14" x14ac:dyDescent="0.2">
      <c r="I1740">
        <v>1737</v>
      </c>
      <c r="J1740">
        <v>0.93906651916720618</v>
      </c>
      <c r="K1740">
        <v>2.3702377871090392</v>
      </c>
      <c r="M1740">
        <v>0.7629714414432951</v>
      </c>
      <c r="N1740">
        <v>1.0804241955177658</v>
      </c>
    </row>
    <row r="1741" spans="9:14" x14ac:dyDescent="0.2">
      <c r="I1741">
        <v>1738</v>
      </c>
      <c r="J1741">
        <v>1.226932296937949</v>
      </c>
      <c r="K1741">
        <v>1.5498636059958082</v>
      </c>
      <c r="M1741">
        <v>1.0221073268451482</v>
      </c>
      <c r="N1741">
        <v>2.4548431384035667</v>
      </c>
    </row>
    <row r="1742" spans="9:14" x14ac:dyDescent="0.2">
      <c r="I1742">
        <v>1739</v>
      </c>
      <c r="J1742">
        <v>1.5863851360630068</v>
      </c>
      <c r="K1742">
        <v>2.2699439979909517</v>
      </c>
      <c r="M1742">
        <v>1.2519626770255243</v>
      </c>
      <c r="N1742">
        <v>0.87572918382608744</v>
      </c>
    </row>
    <row r="1743" spans="9:14" x14ac:dyDescent="0.2">
      <c r="I1743">
        <v>1740</v>
      </c>
      <c r="J1743">
        <v>0.64140206671749334</v>
      </c>
      <c r="K1743">
        <v>1.9053390714006089</v>
      </c>
      <c r="M1743">
        <v>0.80771924101716053</v>
      </c>
      <c r="N1743">
        <v>2.424673861256621</v>
      </c>
    </row>
    <row r="1744" spans="9:14" x14ac:dyDescent="0.2">
      <c r="I1744">
        <v>1741</v>
      </c>
      <c r="J1744">
        <v>0.33808025957638266</v>
      </c>
      <c r="K1744">
        <v>1.6846248853204713</v>
      </c>
      <c r="M1744">
        <v>1.0188144026815809</v>
      </c>
      <c r="N1744">
        <v>2.6832986713202382</v>
      </c>
    </row>
    <row r="1745" spans="9:14" x14ac:dyDescent="0.2">
      <c r="I1745">
        <v>1742</v>
      </c>
      <c r="J1745">
        <v>1.4569847610592794</v>
      </c>
      <c r="K1745">
        <v>2.2022445895808396</v>
      </c>
      <c r="M1745">
        <v>1.1465663228190561</v>
      </c>
      <c r="N1745">
        <v>2.9032656548973148</v>
      </c>
    </row>
    <row r="1746" spans="9:14" x14ac:dyDescent="0.2">
      <c r="I1746">
        <v>1743</v>
      </c>
      <c r="J1746">
        <v>1.0412196481365534</v>
      </c>
      <c r="K1746">
        <v>2.0006378726143321</v>
      </c>
      <c r="M1746">
        <v>1.4635486161850086</v>
      </c>
      <c r="N1746">
        <v>1.5583341973005724</v>
      </c>
    </row>
    <row r="1747" spans="9:14" x14ac:dyDescent="0.2">
      <c r="I1747">
        <v>1744</v>
      </c>
      <c r="J1747">
        <v>0.89916668964223789</v>
      </c>
      <c r="K1747">
        <v>2.0460665522695209</v>
      </c>
      <c r="M1747">
        <v>0.84271483855688767</v>
      </c>
      <c r="N1747">
        <v>2.1380713683781249</v>
      </c>
    </row>
    <row r="1748" spans="9:14" x14ac:dyDescent="0.2">
      <c r="I1748">
        <v>1745</v>
      </c>
      <c r="J1748">
        <v>0.70695243007784758</v>
      </c>
      <c r="K1748">
        <v>1.7389439039326635</v>
      </c>
      <c r="M1748">
        <v>0.94265691981423971</v>
      </c>
      <c r="N1748">
        <v>2.1341323659957707</v>
      </c>
    </row>
    <row r="1749" spans="9:14" x14ac:dyDescent="0.2">
      <c r="I1749">
        <v>1746</v>
      </c>
      <c r="J1749">
        <v>1.4390102393343707</v>
      </c>
      <c r="K1749">
        <v>1.3816594554357791</v>
      </c>
      <c r="M1749">
        <v>0.74133377846021731</v>
      </c>
      <c r="N1749">
        <v>1.8414164634998014</v>
      </c>
    </row>
    <row r="1750" spans="9:14" x14ac:dyDescent="0.2">
      <c r="I1750">
        <v>1747</v>
      </c>
      <c r="J1750">
        <v>0.19270304103356323</v>
      </c>
      <c r="K1750">
        <v>1.2343205349380424</v>
      </c>
      <c r="M1750">
        <v>0.99579581387774563</v>
      </c>
      <c r="N1750">
        <v>1.8752999150967775</v>
      </c>
    </row>
    <row r="1751" spans="9:14" x14ac:dyDescent="0.2">
      <c r="I1751">
        <v>1748</v>
      </c>
      <c r="J1751">
        <v>0.58528526252743207</v>
      </c>
      <c r="K1751">
        <v>2.4020552418521373</v>
      </c>
      <c r="M1751">
        <v>0.90427141944062783</v>
      </c>
      <c r="N1751">
        <v>1.9688040127312185</v>
      </c>
    </row>
    <row r="1752" spans="9:14" x14ac:dyDescent="0.2">
      <c r="I1752">
        <v>1749</v>
      </c>
      <c r="J1752">
        <v>0.59459561480336165</v>
      </c>
      <c r="K1752">
        <v>2.2872921915602098</v>
      </c>
      <c r="M1752">
        <v>0.84173257091310583</v>
      </c>
      <c r="N1752">
        <v>1.177710970531022</v>
      </c>
    </row>
    <row r="1753" spans="9:14" x14ac:dyDescent="0.2">
      <c r="I1753">
        <v>1750</v>
      </c>
      <c r="J1753">
        <v>1.1410523803725869</v>
      </c>
      <c r="K1753">
        <v>1.8167325924051827</v>
      </c>
      <c r="M1753">
        <v>0.71989762767211762</v>
      </c>
      <c r="N1753">
        <v>1.4076632574839503</v>
      </c>
    </row>
    <row r="1754" spans="9:14" x14ac:dyDescent="0.2">
      <c r="I1754">
        <v>1751</v>
      </c>
      <c r="J1754">
        <v>1.1772490728340004</v>
      </c>
      <c r="K1754">
        <v>1.4066366282213625</v>
      </c>
      <c r="M1754">
        <v>1.2582197859555848</v>
      </c>
      <c r="N1754">
        <v>1.6758198871531029</v>
      </c>
    </row>
    <row r="1755" spans="9:14" x14ac:dyDescent="0.2">
      <c r="I1755">
        <v>1752</v>
      </c>
      <c r="J1755">
        <v>1.499494796573176</v>
      </c>
      <c r="K1755">
        <v>1.3865467503006785</v>
      </c>
      <c r="M1755">
        <v>0.70592746525750028</v>
      </c>
      <c r="N1755">
        <v>2.0347374496700432</v>
      </c>
    </row>
    <row r="1756" spans="9:14" x14ac:dyDescent="0.2">
      <c r="I1756">
        <v>1753</v>
      </c>
      <c r="J1756">
        <v>1.1793826325543857</v>
      </c>
      <c r="K1756">
        <v>1.0743412981699112</v>
      </c>
      <c r="M1756">
        <v>0.88056649514420615</v>
      </c>
      <c r="N1756">
        <v>3.4243064745334126</v>
      </c>
    </row>
    <row r="1757" spans="9:14" x14ac:dyDescent="0.2">
      <c r="I1757">
        <v>1754</v>
      </c>
      <c r="J1757">
        <v>0.87326525482068473</v>
      </c>
      <c r="K1757">
        <v>1.4245731032681646</v>
      </c>
      <c r="M1757">
        <v>0.30652039182494195</v>
      </c>
      <c r="N1757">
        <v>2.4917089062463416</v>
      </c>
    </row>
    <row r="1758" spans="9:14" x14ac:dyDescent="0.2">
      <c r="I1758">
        <v>1755</v>
      </c>
      <c r="J1758">
        <v>0.52334929889020276</v>
      </c>
      <c r="K1758">
        <v>1.4595015007949654</v>
      </c>
      <c r="M1758">
        <v>1.2278033128251526</v>
      </c>
      <c r="N1758">
        <v>1.1912136086853942</v>
      </c>
    </row>
    <row r="1759" spans="9:14" x14ac:dyDescent="0.2">
      <c r="I1759">
        <v>1756</v>
      </c>
      <c r="J1759">
        <v>1.0233928573937228</v>
      </c>
      <c r="K1759">
        <v>1.439026804749072</v>
      </c>
      <c r="M1759">
        <v>0.95195707143152641</v>
      </c>
      <c r="N1759">
        <v>2.2354023988143816</v>
      </c>
    </row>
    <row r="1760" spans="9:14" x14ac:dyDescent="0.2">
      <c r="I1760">
        <v>1757</v>
      </c>
      <c r="J1760">
        <v>1.5410278077383674</v>
      </c>
      <c r="K1760">
        <v>2.1794992658319798</v>
      </c>
      <c r="M1760">
        <v>1.1114709199525621</v>
      </c>
      <c r="N1760">
        <v>1.7115090754800122</v>
      </c>
    </row>
    <row r="1761" spans="9:14" x14ac:dyDescent="0.2">
      <c r="I1761">
        <v>1758</v>
      </c>
      <c r="J1761">
        <v>0.79497387792451923</v>
      </c>
      <c r="K1761">
        <v>1.8677327935943027</v>
      </c>
      <c r="M1761">
        <v>1.2232267976078375</v>
      </c>
      <c r="N1761">
        <v>2.0784552575152815</v>
      </c>
    </row>
    <row r="1762" spans="9:14" x14ac:dyDescent="0.2">
      <c r="I1762">
        <v>1759</v>
      </c>
      <c r="J1762">
        <v>1.2113388257572582</v>
      </c>
      <c r="K1762">
        <v>1.5747284231135741</v>
      </c>
      <c r="M1762">
        <v>0.94952301119819504</v>
      </c>
      <c r="N1762">
        <v>1.9879227603200504</v>
      </c>
    </row>
    <row r="1763" spans="9:14" x14ac:dyDescent="0.2">
      <c r="I1763">
        <v>1760</v>
      </c>
      <c r="J1763">
        <v>1.1885683638980455</v>
      </c>
      <c r="K1763">
        <v>2.1586652581070784</v>
      </c>
      <c r="M1763">
        <v>1.4936731310076832</v>
      </c>
      <c r="N1763">
        <v>1.6369737776233653</v>
      </c>
    </row>
    <row r="1764" spans="9:14" x14ac:dyDescent="0.2">
      <c r="I1764">
        <v>1761</v>
      </c>
      <c r="J1764">
        <v>0.40478933702209507</v>
      </c>
      <c r="K1764">
        <v>2.2610402575395359</v>
      </c>
      <c r="M1764">
        <v>0.57136405500467291</v>
      </c>
      <c r="N1764">
        <v>2.2531170882702591</v>
      </c>
    </row>
    <row r="1765" spans="9:14" x14ac:dyDescent="0.2">
      <c r="I1765">
        <v>1762</v>
      </c>
      <c r="J1765">
        <v>0.95976959404614703</v>
      </c>
      <c r="K1765">
        <v>1.1795190356517853</v>
      </c>
      <c r="M1765">
        <v>0.89090219682749827</v>
      </c>
      <c r="N1765">
        <v>1.1916141091422834</v>
      </c>
    </row>
    <row r="1766" spans="9:14" x14ac:dyDescent="0.2">
      <c r="I1766">
        <v>1763</v>
      </c>
      <c r="J1766">
        <v>1.1096671428755036</v>
      </c>
      <c r="K1766">
        <v>1.6521023372830892</v>
      </c>
      <c r="M1766">
        <v>1.0764802769113135</v>
      </c>
      <c r="N1766">
        <v>1.2405836117975524</v>
      </c>
    </row>
    <row r="1767" spans="9:14" x14ac:dyDescent="0.2">
      <c r="I1767">
        <v>1764</v>
      </c>
      <c r="J1767">
        <v>1.1626411076148633</v>
      </c>
      <c r="K1767">
        <v>2.1184783845990727</v>
      </c>
      <c r="M1767">
        <v>0.65209590386462069</v>
      </c>
      <c r="N1767">
        <v>3.1477224718553938</v>
      </c>
    </row>
    <row r="1768" spans="9:14" x14ac:dyDescent="0.2">
      <c r="I1768">
        <v>1765</v>
      </c>
      <c r="J1768">
        <v>1.0376148956312554</v>
      </c>
      <c r="K1768">
        <v>3.7240749323935991</v>
      </c>
      <c r="M1768">
        <v>1.0364862442258922</v>
      </c>
      <c r="N1768">
        <v>1.9268887046872298</v>
      </c>
    </row>
    <row r="1769" spans="9:14" x14ac:dyDescent="0.2">
      <c r="I1769">
        <v>1766</v>
      </c>
      <c r="J1769">
        <v>0.90038559462683609</v>
      </c>
      <c r="K1769">
        <v>3.6544295635581943</v>
      </c>
      <c r="M1769">
        <v>1.2482916087352225</v>
      </c>
      <c r="N1769">
        <v>2.9934155736815837</v>
      </c>
    </row>
    <row r="1770" spans="9:14" x14ac:dyDescent="0.2">
      <c r="I1770">
        <v>1767</v>
      </c>
      <c r="J1770">
        <v>1.279407774405485</v>
      </c>
      <c r="K1770">
        <v>1.2004474915336949</v>
      </c>
      <c r="M1770">
        <v>1.2107971874588888</v>
      </c>
      <c r="N1770">
        <v>3.3417072338546592</v>
      </c>
    </row>
    <row r="1771" spans="9:14" x14ac:dyDescent="0.2">
      <c r="I1771">
        <v>1768</v>
      </c>
      <c r="J1771">
        <v>0.80869381945152452</v>
      </c>
      <c r="K1771">
        <v>1.5991900622288293</v>
      </c>
      <c r="M1771">
        <v>1.2450246224973254</v>
      </c>
      <c r="N1771">
        <v>1.1327067356114682</v>
      </c>
    </row>
    <row r="1772" spans="9:14" x14ac:dyDescent="0.2">
      <c r="I1772">
        <v>1769</v>
      </c>
      <c r="J1772">
        <v>1.0889698704701312</v>
      </c>
      <c r="K1772">
        <v>1.8210910840638621</v>
      </c>
      <c r="M1772">
        <v>1.2302963618329179</v>
      </c>
      <c r="N1772">
        <v>1.52853924818807</v>
      </c>
    </row>
    <row r="1773" spans="9:14" x14ac:dyDescent="0.2">
      <c r="I1773">
        <v>1770</v>
      </c>
      <c r="J1773">
        <v>1.2181147988293195</v>
      </c>
      <c r="K1773">
        <v>1.5581780276326551</v>
      </c>
      <c r="M1773">
        <v>1.5162467424943309</v>
      </c>
      <c r="N1773">
        <v>1.6669906519835374</v>
      </c>
    </row>
    <row r="1774" spans="9:14" x14ac:dyDescent="0.2">
      <c r="I1774">
        <v>1771</v>
      </c>
      <c r="J1774">
        <v>0.84403350984529291</v>
      </c>
      <c r="K1774">
        <v>2.3050935984670229</v>
      </c>
      <c r="M1774">
        <v>1.0712333096541244</v>
      </c>
      <c r="N1774">
        <v>2.4606491753835784</v>
      </c>
    </row>
    <row r="1775" spans="9:14" x14ac:dyDescent="0.2">
      <c r="I1775">
        <v>1772</v>
      </c>
      <c r="J1775">
        <v>1.1815610696719425</v>
      </c>
      <c r="K1775">
        <v>1.2790508060244745</v>
      </c>
      <c r="M1775">
        <v>1.0235321677338818</v>
      </c>
      <c r="N1775">
        <v>1.7025557076014683</v>
      </c>
    </row>
    <row r="1776" spans="9:14" x14ac:dyDescent="0.2">
      <c r="I1776">
        <v>1773</v>
      </c>
      <c r="J1776">
        <v>0.97151199312073866</v>
      </c>
      <c r="K1776">
        <v>2.0279056201458472</v>
      </c>
      <c r="M1776">
        <v>1.418526170641611</v>
      </c>
      <c r="N1776">
        <v>1.3491290972396806</v>
      </c>
    </row>
    <row r="1777" spans="9:14" x14ac:dyDescent="0.2">
      <c r="I1777">
        <v>1774</v>
      </c>
      <c r="J1777">
        <v>0.78554647304404313</v>
      </c>
      <c r="K1777">
        <v>2.1048323339695862</v>
      </c>
      <c r="M1777">
        <v>1.4048855946596928</v>
      </c>
      <c r="N1777">
        <v>2.2966615838257152</v>
      </c>
    </row>
    <row r="1778" spans="9:14" x14ac:dyDescent="0.2">
      <c r="I1778">
        <v>1775</v>
      </c>
      <c r="J1778">
        <v>1.6454777146194779</v>
      </c>
      <c r="K1778">
        <v>1.7702582530130924</v>
      </c>
      <c r="M1778">
        <v>1.1165362978801836</v>
      </c>
      <c r="N1778">
        <v>2.5953145197746292</v>
      </c>
    </row>
    <row r="1779" spans="9:14" x14ac:dyDescent="0.2">
      <c r="I1779">
        <v>1776</v>
      </c>
      <c r="J1779">
        <v>1.1549885488306613</v>
      </c>
      <c r="K1779">
        <v>2.0140614600886328</v>
      </c>
      <c r="M1779">
        <v>0.91775694514305317</v>
      </c>
      <c r="N1779">
        <v>1.3504721960213872</v>
      </c>
    </row>
    <row r="1780" spans="9:14" x14ac:dyDescent="0.2">
      <c r="I1780">
        <v>1777</v>
      </c>
      <c r="J1780">
        <v>1.0094401990350899</v>
      </c>
      <c r="K1780">
        <v>1.5667518394227067</v>
      </c>
      <c r="M1780">
        <v>0.96981318169350916</v>
      </c>
      <c r="N1780">
        <v>2.981668345543282</v>
      </c>
    </row>
    <row r="1781" spans="9:14" x14ac:dyDescent="0.2">
      <c r="I1781">
        <v>1778</v>
      </c>
      <c r="J1781">
        <v>0.96851033077713389</v>
      </c>
      <c r="K1781">
        <v>2.4058217831455293</v>
      </c>
      <c r="M1781">
        <v>0.7655049715814084</v>
      </c>
      <c r="N1781">
        <v>1.1964442067331991</v>
      </c>
    </row>
    <row r="1782" spans="9:14" x14ac:dyDescent="0.2">
      <c r="I1782">
        <v>1779</v>
      </c>
      <c r="J1782">
        <v>0.98251027214561959</v>
      </c>
      <c r="K1782">
        <v>1.8643921084711834</v>
      </c>
      <c r="M1782">
        <v>0.93592856683903258</v>
      </c>
      <c r="N1782">
        <v>1.2480771868761795</v>
      </c>
    </row>
    <row r="1783" spans="9:14" x14ac:dyDescent="0.2">
      <c r="I1783">
        <v>1780</v>
      </c>
      <c r="J1783">
        <v>1.1919453311084496</v>
      </c>
      <c r="K1783">
        <v>2.2206063875926185</v>
      </c>
      <c r="M1783">
        <v>1.207644434004316</v>
      </c>
      <c r="N1783">
        <v>3.0240078286853604</v>
      </c>
    </row>
    <row r="1784" spans="9:14" x14ac:dyDescent="0.2">
      <c r="I1784">
        <v>1781</v>
      </c>
      <c r="J1784">
        <v>1.441714847744008</v>
      </c>
      <c r="K1784">
        <v>3.5812343037892522</v>
      </c>
      <c r="M1784">
        <v>1.0338386086239306</v>
      </c>
      <c r="N1784">
        <v>2.894503697973736</v>
      </c>
    </row>
    <row r="1785" spans="9:14" x14ac:dyDescent="0.2">
      <c r="I1785">
        <v>1782</v>
      </c>
      <c r="J1785">
        <v>1.1519479170927795</v>
      </c>
      <c r="K1785">
        <v>1.539838868125234</v>
      </c>
      <c r="M1785">
        <v>1.3040261565010152</v>
      </c>
      <c r="N1785">
        <v>1.5207734077665447</v>
      </c>
    </row>
    <row r="1786" spans="9:14" x14ac:dyDescent="0.2">
      <c r="I1786">
        <v>1783</v>
      </c>
      <c r="J1786">
        <v>1.26019750712055</v>
      </c>
      <c r="K1786">
        <v>1.4231485068269758</v>
      </c>
      <c r="M1786">
        <v>1.446594733947443</v>
      </c>
      <c r="N1786">
        <v>2.7228357010467445</v>
      </c>
    </row>
    <row r="1787" spans="9:14" x14ac:dyDescent="0.2">
      <c r="I1787">
        <v>1784</v>
      </c>
      <c r="J1787">
        <v>1.3179052033362024</v>
      </c>
      <c r="K1787">
        <v>2.3882032146577732</v>
      </c>
      <c r="M1787">
        <v>0.62095674727828631</v>
      </c>
      <c r="N1787">
        <v>2.4307328242539663</v>
      </c>
    </row>
    <row r="1788" spans="9:14" x14ac:dyDescent="0.2">
      <c r="I1788">
        <v>1785</v>
      </c>
      <c r="J1788">
        <v>1.0995829892471809</v>
      </c>
      <c r="K1788">
        <v>2.4605731541725371</v>
      </c>
      <c r="M1788">
        <v>1.0079908360306493</v>
      </c>
      <c r="N1788">
        <v>0.90089617303300096</v>
      </c>
    </row>
    <row r="1789" spans="9:14" x14ac:dyDescent="0.2">
      <c r="I1789">
        <v>1786</v>
      </c>
      <c r="J1789">
        <v>0.98053873905528377</v>
      </c>
      <c r="K1789">
        <v>2.4661603215024792</v>
      </c>
      <c r="M1789">
        <v>1.1233103208013779</v>
      </c>
      <c r="N1789">
        <v>2.5519267761493447</v>
      </c>
    </row>
    <row r="1790" spans="9:14" x14ac:dyDescent="0.2">
      <c r="I1790">
        <v>1787</v>
      </c>
      <c r="J1790">
        <v>1.0000040276315707</v>
      </c>
      <c r="K1790">
        <v>1.9888903081073868</v>
      </c>
      <c r="M1790">
        <v>0.59499736523563374</v>
      </c>
      <c r="N1790">
        <v>2.3932347658359094</v>
      </c>
    </row>
    <row r="1791" spans="9:14" x14ac:dyDescent="0.2">
      <c r="I1791">
        <v>1788</v>
      </c>
      <c r="J1791">
        <v>1.0684066996086827</v>
      </c>
      <c r="K1791">
        <v>1.3308073434818313</v>
      </c>
      <c r="M1791">
        <v>0.82385658700945386</v>
      </c>
      <c r="N1791">
        <v>1.2496581921633698</v>
      </c>
    </row>
    <row r="1792" spans="9:14" x14ac:dyDescent="0.2">
      <c r="I1792">
        <v>1789</v>
      </c>
      <c r="J1792">
        <v>0.73996193645045527</v>
      </c>
      <c r="K1792">
        <v>2.5643071558847677</v>
      </c>
      <c r="M1792">
        <v>0.85451063363637003</v>
      </c>
      <c r="N1792">
        <v>0.9825784307905312</v>
      </c>
    </row>
    <row r="1793" spans="9:14" x14ac:dyDescent="0.2">
      <c r="I1793">
        <v>1790</v>
      </c>
      <c r="J1793">
        <v>1.2795221067710156</v>
      </c>
      <c r="K1793">
        <v>2.0745638111187574</v>
      </c>
      <c r="M1793">
        <v>1.2518639869115946</v>
      </c>
      <c r="N1793">
        <v>2.5542994868488562</v>
      </c>
    </row>
    <row r="1794" spans="9:14" x14ac:dyDescent="0.2">
      <c r="I1794">
        <v>1791</v>
      </c>
      <c r="J1794">
        <v>1.1815499836288306</v>
      </c>
      <c r="K1794">
        <v>1.9801593679753928</v>
      </c>
      <c r="M1794">
        <v>1.2519008942624139</v>
      </c>
      <c r="N1794">
        <v>2.5262307474554997</v>
      </c>
    </row>
    <row r="1795" spans="9:14" x14ac:dyDescent="0.2">
      <c r="I1795">
        <v>1792</v>
      </c>
      <c r="J1795">
        <v>1.0730216605303002</v>
      </c>
      <c r="K1795">
        <v>1.2520573912756372</v>
      </c>
      <c r="M1795">
        <v>1.0086065841529808</v>
      </c>
      <c r="N1795">
        <v>2.0139070003286164</v>
      </c>
    </row>
    <row r="1796" spans="9:14" x14ac:dyDescent="0.2">
      <c r="I1796">
        <v>1793</v>
      </c>
      <c r="J1796">
        <v>1.2300083708132057</v>
      </c>
      <c r="K1796">
        <v>3.1638182185836135</v>
      </c>
      <c r="M1796">
        <v>1.8736674922038425</v>
      </c>
      <c r="N1796">
        <v>2.1317027937524116</v>
      </c>
    </row>
    <row r="1797" spans="9:14" x14ac:dyDescent="0.2">
      <c r="I1797">
        <v>1794</v>
      </c>
      <c r="J1797">
        <v>1.4966943926990794</v>
      </c>
      <c r="K1797">
        <v>2.714304713796682</v>
      </c>
      <c r="M1797">
        <v>0.97168737795182769</v>
      </c>
      <c r="N1797">
        <v>1.8642086516099106</v>
      </c>
    </row>
    <row r="1798" spans="9:14" x14ac:dyDescent="0.2">
      <c r="I1798">
        <v>1795</v>
      </c>
      <c r="J1798">
        <v>1.2544124050894812</v>
      </c>
      <c r="K1798">
        <v>2.5878730936031826</v>
      </c>
      <c r="M1798">
        <v>0.99847747981207813</v>
      </c>
      <c r="N1798">
        <v>1.5949313384739385</v>
      </c>
    </row>
    <row r="1799" spans="9:14" x14ac:dyDescent="0.2">
      <c r="I1799">
        <v>1796</v>
      </c>
      <c r="J1799">
        <v>0.72068651237740577</v>
      </c>
      <c r="K1799">
        <v>0.83652775980557947</v>
      </c>
      <c r="M1799">
        <v>0.88577370308298631</v>
      </c>
      <c r="N1799">
        <v>1.8846199425278805</v>
      </c>
    </row>
    <row r="1800" spans="9:14" x14ac:dyDescent="0.2">
      <c r="I1800">
        <v>1797</v>
      </c>
      <c r="J1800">
        <v>1.0025882858912871</v>
      </c>
      <c r="K1800">
        <v>3.2837640454613859</v>
      </c>
      <c r="M1800">
        <v>0.69733302676265441</v>
      </c>
      <c r="N1800">
        <v>2.4907857360140166</v>
      </c>
    </row>
    <row r="1801" spans="9:14" x14ac:dyDescent="0.2">
      <c r="I1801">
        <v>1798</v>
      </c>
      <c r="J1801">
        <v>1.112503477322778</v>
      </c>
      <c r="K1801">
        <v>1.2996650006711885</v>
      </c>
      <c r="M1801">
        <v>1.0344397118811177</v>
      </c>
      <c r="N1801">
        <v>1.7754241956535333</v>
      </c>
    </row>
    <row r="1802" spans="9:14" x14ac:dyDescent="0.2">
      <c r="I1802">
        <v>1799</v>
      </c>
      <c r="J1802">
        <v>0.9644756260647418</v>
      </c>
      <c r="K1802">
        <v>2.2790734530487526</v>
      </c>
      <c r="M1802">
        <v>1.2965594500058573</v>
      </c>
      <c r="N1802">
        <v>2.0922654766576576</v>
      </c>
    </row>
    <row r="1803" spans="9:14" x14ac:dyDescent="0.2">
      <c r="I1803">
        <v>1800</v>
      </c>
      <c r="J1803">
        <v>0.7484647610461449</v>
      </c>
      <c r="K1803">
        <v>1.8044828801538115</v>
      </c>
      <c r="M1803">
        <v>0.20396754350257926</v>
      </c>
      <c r="N1803">
        <v>2.3551748701418602</v>
      </c>
    </row>
    <row r="1804" spans="9:14" x14ac:dyDescent="0.2">
      <c r="I1804">
        <v>1801</v>
      </c>
      <c r="J1804">
        <v>0.9534038469509708</v>
      </c>
      <c r="K1804">
        <v>2.2139174984979086</v>
      </c>
      <c r="M1804">
        <v>1.2538872576383802</v>
      </c>
      <c r="N1804">
        <v>2.1249856323582494</v>
      </c>
    </row>
    <row r="1805" spans="9:14" x14ac:dyDescent="0.2">
      <c r="I1805">
        <v>1802</v>
      </c>
      <c r="J1805">
        <v>0.80827452099204966</v>
      </c>
      <c r="K1805">
        <v>2.5317038202062148</v>
      </c>
      <c r="M1805">
        <v>1.3273892112306207</v>
      </c>
      <c r="N1805">
        <v>2.1872158348978403</v>
      </c>
    </row>
    <row r="1806" spans="9:14" x14ac:dyDescent="0.2">
      <c r="I1806">
        <v>1803</v>
      </c>
      <c r="J1806">
        <v>0.84828255724720258</v>
      </c>
      <c r="K1806">
        <v>2.3092849584222996</v>
      </c>
      <c r="M1806">
        <v>1.090510392139632</v>
      </c>
      <c r="N1806">
        <v>1.4272096962545213</v>
      </c>
    </row>
    <row r="1807" spans="9:14" x14ac:dyDescent="0.2">
      <c r="I1807">
        <v>1804</v>
      </c>
      <c r="J1807">
        <v>1.0504515918503832</v>
      </c>
      <c r="K1807">
        <v>2.7884146434685255</v>
      </c>
      <c r="M1807">
        <v>0.71932559401580265</v>
      </c>
      <c r="N1807">
        <v>1.7453213557950009</v>
      </c>
    </row>
    <row r="1808" spans="9:14" x14ac:dyDescent="0.2">
      <c r="I1808">
        <v>1805</v>
      </c>
      <c r="J1808">
        <v>1.4992346551154663</v>
      </c>
      <c r="K1808">
        <v>1.1129285035582119</v>
      </c>
      <c r="M1808">
        <v>0.81482722086438419</v>
      </c>
      <c r="N1808">
        <v>1.4914633108847284</v>
      </c>
    </row>
    <row r="1809" spans="9:14" x14ac:dyDescent="0.2">
      <c r="I1809">
        <v>1806</v>
      </c>
      <c r="J1809">
        <v>1.3912426560121229</v>
      </c>
      <c r="K1809">
        <v>1.4636927980510699</v>
      </c>
      <c r="M1809">
        <v>1.0582957944833424</v>
      </c>
      <c r="N1809">
        <v>2.0331721706196291</v>
      </c>
    </row>
    <row r="1810" spans="9:14" x14ac:dyDescent="0.2">
      <c r="I1810">
        <v>1807</v>
      </c>
      <c r="J1810">
        <v>1.3754577007137727</v>
      </c>
      <c r="K1810">
        <v>1.372867527011745</v>
      </c>
      <c r="M1810">
        <v>1.1908402721430693</v>
      </c>
      <c r="N1810">
        <v>0.95263145301304786</v>
      </c>
    </row>
    <row r="1811" spans="9:14" x14ac:dyDescent="0.2">
      <c r="I1811">
        <v>1808</v>
      </c>
      <c r="J1811">
        <v>0.56136800867530723</v>
      </c>
      <c r="K1811">
        <v>1.4922768818950336</v>
      </c>
      <c r="M1811">
        <v>1.1156966690015508</v>
      </c>
      <c r="N1811">
        <v>1.3756490253287947</v>
      </c>
    </row>
    <row r="1812" spans="9:14" x14ac:dyDescent="0.2">
      <c r="I1812">
        <v>1809</v>
      </c>
      <c r="J1812">
        <v>1.5123035169729324</v>
      </c>
      <c r="K1812">
        <v>3.4642895481145026</v>
      </c>
      <c r="M1812">
        <v>1.1587176040718532</v>
      </c>
      <c r="N1812">
        <v>1.6222824597040493</v>
      </c>
    </row>
    <row r="1813" spans="9:14" x14ac:dyDescent="0.2">
      <c r="I1813">
        <v>1810</v>
      </c>
      <c r="J1813">
        <v>1.811399349066162</v>
      </c>
      <c r="K1813">
        <v>2.3044309305369466</v>
      </c>
      <c r="M1813">
        <v>0.95048955466120755</v>
      </c>
      <c r="N1813">
        <v>2.0335612131111205</v>
      </c>
    </row>
    <row r="1814" spans="9:14" x14ac:dyDescent="0.2">
      <c r="I1814">
        <v>1811</v>
      </c>
      <c r="J1814">
        <v>1.3070991795985942</v>
      </c>
      <c r="K1814">
        <v>2.1577066887427216</v>
      </c>
      <c r="M1814">
        <v>1.3954866724599349</v>
      </c>
      <c r="N1814">
        <v>1.4346748390684898</v>
      </c>
    </row>
    <row r="1815" spans="9:14" x14ac:dyDescent="0.2">
      <c r="I1815">
        <v>1812</v>
      </c>
      <c r="J1815">
        <v>1.2830858042961983</v>
      </c>
      <c r="K1815">
        <v>1.8936557010432524</v>
      </c>
      <c r="M1815">
        <v>0.95207396108686648</v>
      </c>
      <c r="N1815">
        <v>1.8800483551171181</v>
      </c>
    </row>
    <row r="1816" spans="9:14" x14ac:dyDescent="0.2">
      <c r="I1816">
        <v>1813</v>
      </c>
      <c r="J1816">
        <v>0.37055181976992013</v>
      </c>
      <c r="K1816">
        <v>2.1250517403064308</v>
      </c>
      <c r="M1816">
        <v>0.18927507559200815</v>
      </c>
      <c r="N1816">
        <v>1.635661239383315</v>
      </c>
    </row>
    <row r="1817" spans="9:14" x14ac:dyDescent="0.2">
      <c r="I1817">
        <v>1814</v>
      </c>
      <c r="J1817">
        <v>0.62049359212297772</v>
      </c>
      <c r="K1817">
        <v>1.2119833017445489</v>
      </c>
      <c r="M1817">
        <v>0.8278772153590408</v>
      </c>
      <c r="N1817">
        <v>2.0220599088999811</v>
      </c>
    </row>
    <row r="1818" spans="9:14" x14ac:dyDescent="0.2">
      <c r="I1818">
        <v>1815</v>
      </c>
      <c r="J1818">
        <v>0.98308648456595793</v>
      </c>
      <c r="K1818">
        <v>1.5003995450487526</v>
      </c>
      <c r="M1818">
        <v>1.0097315462771277</v>
      </c>
      <c r="N1818">
        <v>2.6815992015872592</v>
      </c>
    </row>
    <row r="1819" spans="9:14" x14ac:dyDescent="0.2">
      <c r="I1819">
        <v>1816</v>
      </c>
      <c r="J1819">
        <v>0.84286967197659057</v>
      </c>
      <c r="K1819">
        <v>1.4615519405467079</v>
      </c>
      <c r="M1819">
        <v>1.1996160354876566</v>
      </c>
      <c r="N1819">
        <v>2.305898352276746</v>
      </c>
    </row>
    <row r="1820" spans="9:14" x14ac:dyDescent="0.2">
      <c r="I1820">
        <v>1817</v>
      </c>
      <c r="J1820">
        <v>0.83486891907672067</v>
      </c>
      <c r="K1820">
        <v>0.70747130732525032</v>
      </c>
      <c r="M1820">
        <v>1.4009874660871713</v>
      </c>
      <c r="N1820">
        <v>3.1580333373634266</v>
      </c>
    </row>
    <row r="1821" spans="9:14" x14ac:dyDescent="0.2">
      <c r="I1821">
        <v>1818</v>
      </c>
      <c r="J1821">
        <v>0.34639698213379116</v>
      </c>
      <c r="K1821">
        <v>1.4095594519470374</v>
      </c>
      <c r="M1821">
        <v>0.95157502555581941</v>
      </c>
      <c r="N1821">
        <v>1.4962195202087345</v>
      </c>
    </row>
    <row r="1822" spans="9:14" x14ac:dyDescent="0.2">
      <c r="I1822">
        <v>1819</v>
      </c>
      <c r="J1822">
        <v>0.78278692417916629</v>
      </c>
      <c r="K1822">
        <v>2.4294987029066846</v>
      </c>
      <c r="M1822">
        <v>1.1723554624509993</v>
      </c>
      <c r="N1822">
        <v>2.3442229350585277</v>
      </c>
    </row>
    <row r="1823" spans="9:14" x14ac:dyDescent="0.2">
      <c r="I1823">
        <v>1820</v>
      </c>
      <c r="J1823">
        <v>0.9678821197519154</v>
      </c>
      <c r="K1823">
        <v>2.4285962907847987</v>
      </c>
      <c r="M1823">
        <v>1.2125280598899513</v>
      </c>
      <c r="N1823">
        <v>2.046304535483368</v>
      </c>
    </row>
    <row r="1824" spans="9:14" x14ac:dyDescent="0.2">
      <c r="I1824">
        <v>1821</v>
      </c>
      <c r="J1824">
        <v>1.3050749414159521</v>
      </c>
      <c r="K1824">
        <v>2.4193363796892324</v>
      </c>
      <c r="M1824">
        <v>1.4726216220431927</v>
      </c>
      <c r="N1824">
        <v>3.1355628694891369</v>
      </c>
    </row>
    <row r="1825" spans="9:14" x14ac:dyDescent="0.2">
      <c r="I1825">
        <v>1822</v>
      </c>
      <c r="J1825">
        <v>1.360065611403007</v>
      </c>
      <c r="K1825">
        <v>2.0598662972511055</v>
      </c>
      <c r="M1825">
        <v>0.57835706137824516</v>
      </c>
      <c r="N1825">
        <v>1.3166482346734525</v>
      </c>
    </row>
    <row r="1826" spans="9:14" x14ac:dyDescent="0.2">
      <c r="I1826">
        <v>1823</v>
      </c>
      <c r="J1826">
        <v>0.88466763348156108</v>
      </c>
      <c r="K1826">
        <v>0.99653341126403405</v>
      </c>
      <c r="M1826">
        <v>0.84350274836009065</v>
      </c>
      <c r="N1826">
        <v>1.3628139114598652</v>
      </c>
    </row>
    <row r="1827" spans="9:14" x14ac:dyDescent="0.2">
      <c r="I1827">
        <v>1824</v>
      </c>
      <c r="J1827">
        <v>0.47618747645937481</v>
      </c>
      <c r="K1827">
        <v>2.9372862490735323</v>
      </c>
      <c r="M1827">
        <v>0.91152383349062394</v>
      </c>
      <c r="N1827">
        <v>1.7537863763335577</v>
      </c>
    </row>
    <row r="1828" spans="9:14" x14ac:dyDescent="0.2">
      <c r="I1828">
        <v>1825</v>
      </c>
      <c r="J1828">
        <v>0.36389379514939985</v>
      </c>
      <c r="K1828">
        <v>2.1887299502905706</v>
      </c>
      <c r="M1828">
        <v>1.205608110437816</v>
      </c>
      <c r="N1828">
        <v>3.8003689910278178</v>
      </c>
    </row>
    <row r="1829" spans="9:14" x14ac:dyDescent="0.2">
      <c r="I1829">
        <v>1826</v>
      </c>
      <c r="J1829">
        <v>1.6768649471958443</v>
      </c>
      <c r="K1829">
        <v>2.1285411718733309</v>
      </c>
      <c r="M1829">
        <v>1.5277661003573857</v>
      </c>
      <c r="N1829">
        <v>2.2647489892008754</v>
      </c>
    </row>
    <row r="1830" spans="9:14" x14ac:dyDescent="0.2">
      <c r="I1830">
        <v>1827</v>
      </c>
      <c r="J1830">
        <v>1.2115004927772934</v>
      </c>
      <c r="K1830">
        <v>2.3776725010803252</v>
      </c>
      <c r="M1830">
        <v>0.92429204341611637</v>
      </c>
      <c r="N1830">
        <v>1.7208566935937593</v>
      </c>
    </row>
    <row r="1831" spans="9:14" x14ac:dyDescent="0.2">
      <c r="I1831">
        <v>1828</v>
      </c>
      <c r="J1831">
        <v>0.91990465419772671</v>
      </c>
      <c r="K1831">
        <v>3.0546791872600862</v>
      </c>
      <c r="M1831">
        <v>0.61069031469328239</v>
      </c>
      <c r="N1831">
        <v>1.2499489382557458</v>
      </c>
    </row>
    <row r="1832" spans="9:14" x14ac:dyDescent="0.2">
      <c r="I1832">
        <v>1829</v>
      </c>
      <c r="J1832">
        <v>1.1834806809812739</v>
      </c>
      <c r="K1832">
        <v>1.3348373297423519</v>
      </c>
      <c r="M1832">
        <v>1.1229172204796565</v>
      </c>
      <c r="N1832">
        <v>2.4466001951072407</v>
      </c>
    </row>
    <row r="1833" spans="9:14" x14ac:dyDescent="0.2">
      <c r="I1833">
        <v>1830</v>
      </c>
      <c r="J1833">
        <v>0.54673159924401415</v>
      </c>
      <c r="K1833">
        <v>2.1945018618761334</v>
      </c>
      <c r="M1833">
        <v>0.9357322696053112</v>
      </c>
      <c r="N1833">
        <v>2.9723277698617601</v>
      </c>
    </row>
    <row r="1834" spans="9:14" x14ac:dyDescent="0.2">
      <c r="I1834">
        <v>1831</v>
      </c>
      <c r="J1834">
        <v>1.1528721746011801</v>
      </c>
      <c r="K1834">
        <v>2.4927101970262395</v>
      </c>
      <c r="M1834">
        <v>0.93337273348571625</v>
      </c>
      <c r="N1834">
        <v>1.4208526669940156</v>
      </c>
    </row>
    <row r="1835" spans="9:14" x14ac:dyDescent="0.2">
      <c r="I1835">
        <v>1832</v>
      </c>
      <c r="J1835">
        <v>0.85887875922452217</v>
      </c>
      <c r="K1835">
        <v>1.3074275678890186</v>
      </c>
      <c r="M1835">
        <v>1.2236220306818264</v>
      </c>
      <c r="N1835">
        <v>1.7382196236417515</v>
      </c>
    </row>
    <row r="1836" spans="9:14" x14ac:dyDescent="0.2">
      <c r="I1836">
        <v>1833</v>
      </c>
      <c r="J1836">
        <v>0.91068592491571321</v>
      </c>
      <c r="K1836">
        <v>2.2938214536048069</v>
      </c>
      <c r="M1836">
        <v>1.1847442801913892</v>
      </c>
      <c r="N1836">
        <v>1.7524905240874056</v>
      </c>
    </row>
    <row r="1837" spans="9:14" x14ac:dyDescent="0.2">
      <c r="I1837">
        <v>1834</v>
      </c>
      <c r="J1837">
        <v>1.2658712431675707</v>
      </c>
      <c r="K1837">
        <v>1.883730033065643</v>
      </c>
      <c r="M1837">
        <v>0.8627068301641071</v>
      </c>
      <c r="N1837">
        <v>2.5997141783044446</v>
      </c>
    </row>
    <row r="1838" spans="9:14" x14ac:dyDescent="0.2">
      <c r="I1838">
        <v>1835</v>
      </c>
      <c r="J1838">
        <v>1.6627247512977632</v>
      </c>
      <c r="K1838">
        <v>1.5498240686605824</v>
      </c>
      <c r="M1838">
        <v>0.94951471708178092</v>
      </c>
      <c r="N1838">
        <v>1.3390650263707509</v>
      </c>
    </row>
    <row r="1839" spans="9:14" x14ac:dyDescent="0.2">
      <c r="I1839">
        <v>1836</v>
      </c>
      <c r="J1839">
        <v>1.3381318582452644</v>
      </c>
      <c r="K1839">
        <v>3.0334661029396219</v>
      </c>
      <c r="M1839">
        <v>0.64236735199252537</v>
      </c>
      <c r="N1839">
        <v>2.0841976616724325</v>
      </c>
    </row>
    <row r="1840" spans="9:14" x14ac:dyDescent="0.2">
      <c r="I1840">
        <v>1837</v>
      </c>
      <c r="J1840">
        <v>0.72216202069085944</v>
      </c>
      <c r="K1840">
        <v>2.0236526546415323</v>
      </c>
      <c r="M1840">
        <v>1.2661052551114802</v>
      </c>
      <c r="N1840">
        <v>1.6179810759452753</v>
      </c>
    </row>
    <row r="1841" spans="9:14" x14ac:dyDescent="0.2">
      <c r="I1841">
        <v>1838</v>
      </c>
      <c r="J1841">
        <v>0.75420720190731649</v>
      </c>
      <c r="K1841">
        <v>1.7784924141659078</v>
      </c>
      <c r="M1841">
        <v>0.93919856601845919</v>
      </c>
      <c r="N1841">
        <v>1.1450501833083495</v>
      </c>
    </row>
    <row r="1842" spans="9:14" x14ac:dyDescent="0.2">
      <c r="I1842">
        <v>1839</v>
      </c>
      <c r="J1842">
        <v>1.2418569572129976</v>
      </c>
      <c r="K1842">
        <v>0.7895497111363815</v>
      </c>
      <c r="M1842">
        <v>1.6106541089381952</v>
      </c>
      <c r="N1842">
        <v>3.3039571640803516</v>
      </c>
    </row>
    <row r="1843" spans="9:14" x14ac:dyDescent="0.2">
      <c r="I1843">
        <v>1840</v>
      </c>
      <c r="J1843">
        <v>1.3080239367647624</v>
      </c>
      <c r="K1843">
        <v>2.8864776123458857</v>
      </c>
      <c r="M1843">
        <v>1.0291784726327737</v>
      </c>
      <c r="N1843">
        <v>0.9276206776084498</v>
      </c>
    </row>
    <row r="1844" spans="9:14" x14ac:dyDescent="0.2">
      <c r="I1844">
        <v>1841</v>
      </c>
      <c r="J1844">
        <v>1.0749808928813427</v>
      </c>
      <c r="K1844">
        <v>2.180994464855091</v>
      </c>
      <c r="M1844">
        <v>0.92454445607548497</v>
      </c>
      <c r="N1844">
        <v>2.532416614881861</v>
      </c>
    </row>
    <row r="1845" spans="9:14" x14ac:dyDescent="0.2">
      <c r="I1845">
        <v>1842</v>
      </c>
      <c r="J1845">
        <v>1.0666391304961136</v>
      </c>
      <c r="K1845">
        <v>1.7926149259875106</v>
      </c>
      <c r="M1845">
        <v>1.1693985304688477</v>
      </c>
      <c r="N1845">
        <v>1.5063352557934202</v>
      </c>
    </row>
    <row r="1846" spans="9:14" x14ac:dyDescent="0.2">
      <c r="I1846">
        <v>1843</v>
      </c>
      <c r="J1846">
        <v>1.2663376590224276</v>
      </c>
      <c r="K1846">
        <v>1.1684191081083746</v>
      </c>
      <c r="M1846">
        <v>1.4618072360738235</v>
      </c>
      <c r="N1846">
        <v>1.7522766043736553</v>
      </c>
    </row>
    <row r="1847" spans="9:14" x14ac:dyDescent="0.2">
      <c r="I1847">
        <v>1844</v>
      </c>
      <c r="J1847">
        <v>1.0385829268208266</v>
      </c>
      <c r="K1847">
        <v>3.1132073352467828</v>
      </c>
      <c r="M1847">
        <v>1.0703344804326165</v>
      </c>
      <c r="N1847">
        <v>2.2071679026203683</v>
      </c>
    </row>
    <row r="1848" spans="9:14" x14ac:dyDescent="0.2">
      <c r="I1848">
        <v>1845</v>
      </c>
      <c r="J1848">
        <v>1.3938663182922373</v>
      </c>
      <c r="K1848">
        <v>1.9702685207629438</v>
      </c>
      <c r="M1848">
        <v>1.0505186402004192</v>
      </c>
      <c r="N1848">
        <v>1.011592853800122</v>
      </c>
    </row>
    <row r="1849" spans="9:14" x14ac:dyDescent="0.2">
      <c r="I1849">
        <v>1846</v>
      </c>
      <c r="J1849">
        <v>1.3483920528599205</v>
      </c>
      <c r="K1849">
        <v>2.7308399999360642</v>
      </c>
      <c r="M1849">
        <v>1.1627173752696227</v>
      </c>
      <c r="N1849">
        <v>2.6473070403132737</v>
      </c>
    </row>
    <row r="1850" spans="9:14" x14ac:dyDescent="0.2">
      <c r="I1850">
        <v>1847</v>
      </c>
      <c r="J1850">
        <v>1.0731008370159603</v>
      </c>
      <c r="K1850">
        <v>1.7860100117124362</v>
      </c>
      <c r="M1850">
        <v>1.1388297440481812</v>
      </c>
      <c r="N1850">
        <v>2.4426846717542405</v>
      </c>
    </row>
    <row r="1851" spans="9:14" x14ac:dyDescent="0.2">
      <c r="I1851">
        <v>1848</v>
      </c>
      <c r="J1851">
        <v>1.066130139417792</v>
      </c>
      <c r="K1851">
        <v>1.3078760015648632</v>
      </c>
      <c r="M1851">
        <v>0.83323176781497321</v>
      </c>
      <c r="N1851">
        <v>3.0039552275496599</v>
      </c>
    </row>
    <row r="1852" spans="9:14" x14ac:dyDescent="0.2">
      <c r="I1852">
        <v>1849</v>
      </c>
      <c r="J1852">
        <v>0.6998717993487662</v>
      </c>
      <c r="K1852">
        <v>1.7272529655273337</v>
      </c>
      <c r="M1852">
        <v>0.76685610720700303</v>
      </c>
      <c r="N1852">
        <v>1.6868882248455208</v>
      </c>
    </row>
    <row r="1853" spans="9:14" x14ac:dyDescent="0.2">
      <c r="I1853">
        <v>1850</v>
      </c>
      <c r="J1853">
        <v>1.2734830178870014</v>
      </c>
      <c r="K1853">
        <v>1.9608103688442211</v>
      </c>
      <c r="M1853">
        <v>0.80863642346053699</v>
      </c>
      <c r="N1853">
        <v>1.0396567796096372</v>
      </c>
    </row>
    <row r="1854" spans="9:14" x14ac:dyDescent="0.2">
      <c r="I1854">
        <v>1851</v>
      </c>
      <c r="J1854">
        <v>0.77729053058539033</v>
      </c>
      <c r="K1854">
        <v>1.7512801715789994</v>
      </c>
      <c r="M1854">
        <v>0.89652013787315421</v>
      </c>
      <c r="N1854">
        <v>2.5512500616610825</v>
      </c>
    </row>
    <row r="1855" spans="9:14" x14ac:dyDescent="0.2">
      <c r="I1855">
        <v>1852</v>
      </c>
      <c r="J1855">
        <v>1.2861810034661134</v>
      </c>
      <c r="K1855">
        <v>3.3938659325299283</v>
      </c>
      <c r="M1855">
        <v>0.81330304279761056</v>
      </c>
      <c r="N1855">
        <v>1.2884879820530797</v>
      </c>
    </row>
    <row r="1856" spans="9:14" x14ac:dyDescent="0.2">
      <c r="I1856">
        <v>1853</v>
      </c>
      <c r="J1856">
        <v>1.2840605828490192</v>
      </c>
      <c r="K1856">
        <v>2.1319736458423248</v>
      </c>
      <c r="M1856">
        <v>0.81763217405984712</v>
      </c>
      <c r="N1856">
        <v>2.1915297136940133</v>
      </c>
    </row>
    <row r="1857" spans="9:14" x14ac:dyDescent="0.2">
      <c r="I1857">
        <v>1854</v>
      </c>
      <c r="J1857">
        <v>0.96356000385114504</v>
      </c>
      <c r="K1857">
        <v>1.2475616964024856</v>
      </c>
      <c r="M1857">
        <v>0.87556674859932326</v>
      </c>
      <c r="N1857">
        <v>1.5868246542859816</v>
      </c>
    </row>
    <row r="1858" spans="9:14" x14ac:dyDescent="0.2">
      <c r="I1858">
        <v>1855</v>
      </c>
      <c r="J1858">
        <v>0.89682200707784643</v>
      </c>
      <c r="K1858">
        <v>1.6023101878133628</v>
      </c>
      <c r="M1858">
        <v>1.2990983109474268</v>
      </c>
      <c r="N1858">
        <v>1.9985778450926972</v>
      </c>
    </row>
    <row r="1859" spans="9:14" x14ac:dyDescent="0.2">
      <c r="I1859">
        <v>1856</v>
      </c>
      <c r="J1859">
        <v>1.5120414433856468</v>
      </c>
      <c r="K1859">
        <v>2.7174112639766572</v>
      </c>
      <c r="M1859">
        <v>1.099464874953594</v>
      </c>
      <c r="N1859">
        <v>1.8745644474843626</v>
      </c>
    </row>
    <row r="1860" spans="9:14" x14ac:dyDescent="0.2">
      <c r="I1860">
        <v>1857</v>
      </c>
      <c r="J1860">
        <v>1.3251546554352553</v>
      </c>
      <c r="K1860">
        <v>1.8690701495326547</v>
      </c>
      <c r="M1860">
        <v>1.0735305856326038</v>
      </c>
      <c r="N1860">
        <v>2.2882601969109722</v>
      </c>
    </row>
    <row r="1861" spans="9:14" x14ac:dyDescent="0.2">
      <c r="I1861">
        <v>1858</v>
      </c>
      <c r="J1861">
        <v>1.1897981298832101</v>
      </c>
      <c r="K1861">
        <v>2.4043493190931047</v>
      </c>
      <c r="M1861">
        <v>0.83565512990644919</v>
      </c>
      <c r="N1861">
        <v>3.0703532484881757</v>
      </c>
    </row>
    <row r="1862" spans="9:14" x14ac:dyDescent="0.2">
      <c r="I1862">
        <v>1859</v>
      </c>
      <c r="J1862">
        <v>1.0234607602246677</v>
      </c>
      <c r="K1862">
        <v>1.197560775592349</v>
      </c>
      <c r="M1862">
        <v>0.86807330078917033</v>
      </c>
      <c r="N1862">
        <v>2.4128896440948715</v>
      </c>
    </row>
    <row r="1863" spans="9:14" x14ac:dyDescent="0.2">
      <c r="I1863">
        <v>1860</v>
      </c>
      <c r="J1863">
        <v>1.0039396662380971</v>
      </c>
      <c r="K1863">
        <v>1.9734343649168409</v>
      </c>
      <c r="M1863">
        <v>0.77661954283696011</v>
      </c>
      <c r="N1863">
        <v>2.6194023005681988</v>
      </c>
    </row>
    <row r="1864" spans="9:14" x14ac:dyDescent="0.2">
      <c r="I1864">
        <v>1861</v>
      </c>
      <c r="J1864">
        <v>0.83912944060616623</v>
      </c>
      <c r="K1864">
        <v>2.4763601029111881</v>
      </c>
      <c r="M1864">
        <v>1.0755783575687752</v>
      </c>
      <c r="N1864">
        <v>2.1551046037356771</v>
      </c>
    </row>
    <row r="1865" spans="9:14" x14ac:dyDescent="0.2">
      <c r="I1865">
        <v>1862</v>
      </c>
      <c r="J1865">
        <v>1.7809868966840945</v>
      </c>
      <c r="K1865">
        <v>2.2119444376395436</v>
      </c>
      <c r="M1865">
        <v>0.15821249932636866</v>
      </c>
      <c r="N1865">
        <v>1.7983470325174724</v>
      </c>
    </row>
    <row r="1866" spans="9:14" x14ac:dyDescent="0.2">
      <c r="I1866">
        <v>1863</v>
      </c>
      <c r="J1866">
        <v>0.64645588654373243</v>
      </c>
      <c r="K1866">
        <v>3.2872280975863006</v>
      </c>
      <c r="M1866">
        <v>1.0383953936475372</v>
      </c>
      <c r="N1866">
        <v>1.3619987202529877</v>
      </c>
    </row>
    <row r="1867" spans="9:14" x14ac:dyDescent="0.2">
      <c r="I1867">
        <v>1864</v>
      </c>
      <c r="J1867">
        <v>0.92447435905221731</v>
      </c>
      <c r="K1867">
        <v>3.0724365545281684</v>
      </c>
      <c r="M1867">
        <v>1.2295971745172241</v>
      </c>
      <c r="N1867">
        <v>1.480384785631824</v>
      </c>
    </row>
    <row r="1868" spans="9:14" x14ac:dyDescent="0.2">
      <c r="I1868">
        <v>1865</v>
      </c>
      <c r="J1868">
        <v>1.3946605139272932</v>
      </c>
      <c r="K1868">
        <v>2.0121149737644988</v>
      </c>
      <c r="M1868">
        <v>0.76561801400029617</v>
      </c>
      <c r="N1868">
        <v>2.4127270162443497</v>
      </c>
    </row>
    <row r="1869" spans="9:14" x14ac:dyDescent="0.2">
      <c r="I1869">
        <v>1866</v>
      </c>
      <c r="J1869">
        <v>1.3382111828441683</v>
      </c>
      <c r="K1869">
        <v>1.261220905719098</v>
      </c>
      <c r="M1869">
        <v>1.1988638199503432</v>
      </c>
      <c r="N1869">
        <v>2.52248599532837</v>
      </c>
    </row>
    <row r="1870" spans="9:14" x14ac:dyDescent="0.2">
      <c r="I1870">
        <v>1867</v>
      </c>
      <c r="J1870">
        <v>0.83554411759725866</v>
      </c>
      <c r="K1870">
        <v>1.4112163186172262</v>
      </c>
      <c r="M1870">
        <v>0.91241261503092641</v>
      </c>
      <c r="N1870">
        <v>1.6904930308245347</v>
      </c>
    </row>
    <row r="1871" spans="9:14" x14ac:dyDescent="0.2">
      <c r="I1871">
        <v>1868</v>
      </c>
      <c r="J1871">
        <v>1.1836510814602885</v>
      </c>
      <c r="K1871">
        <v>1.5635856957662733</v>
      </c>
      <c r="M1871">
        <v>0.7320518760457364</v>
      </c>
      <c r="N1871">
        <v>2.2633157922665617</v>
      </c>
    </row>
    <row r="1872" spans="9:14" x14ac:dyDescent="0.2">
      <c r="I1872">
        <v>1869</v>
      </c>
      <c r="J1872">
        <v>0.53051049607255418</v>
      </c>
      <c r="K1872">
        <v>2.6125108623596915</v>
      </c>
      <c r="M1872">
        <v>0.75060458325718504</v>
      </c>
      <c r="N1872">
        <v>2.3784522795717287</v>
      </c>
    </row>
    <row r="1873" spans="9:14" x14ac:dyDescent="0.2">
      <c r="I1873">
        <v>1870</v>
      </c>
      <c r="J1873">
        <v>1.0505483612454294</v>
      </c>
      <c r="K1873">
        <v>2.013901327617182</v>
      </c>
      <c r="M1873">
        <v>1.5981233164195889</v>
      </c>
      <c r="N1873">
        <v>2.1745771264598264</v>
      </c>
    </row>
    <row r="1874" spans="9:14" x14ac:dyDescent="0.2">
      <c r="I1874">
        <v>1871</v>
      </c>
      <c r="J1874">
        <v>0.81682540212532384</v>
      </c>
      <c r="K1874">
        <v>2.9896364747209851</v>
      </c>
      <c r="M1874">
        <v>1.150964623745842</v>
      </c>
      <c r="N1874">
        <v>2.521812749441251</v>
      </c>
    </row>
    <row r="1875" spans="9:14" x14ac:dyDescent="0.2">
      <c r="I1875">
        <v>1872</v>
      </c>
      <c r="J1875">
        <v>1.03575467297421</v>
      </c>
      <c r="K1875">
        <v>1.9716889454550184</v>
      </c>
      <c r="M1875">
        <v>0.70776043382373799</v>
      </c>
      <c r="N1875">
        <v>1.6563952907321395</v>
      </c>
    </row>
    <row r="1876" spans="9:14" x14ac:dyDescent="0.2">
      <c r="I1876">
        <v>1873</v>
      </c>
      <c r="J1876">
        <v>1.3623916785771746</v>
      </c>
      <c r="K1876">
        <v>2.4613016629017346</v>
      </c>
      <c r="M1876">
        <v>1.0302080081752525</v>
      </c>
      <c r="N1876">
        <v>1.8533859754070561</v>
      </c>
    </row>
    <row r="1877" spans="9:14" x14ac:dyDescent="0.2">
      <c r="I1877">
        <v>1874</v>
      </c>
      <c r="J1877">
        <v>0.79586530510163089</v>
      </c>
      <c r="K1877">
        <v>1.3357651575012415</v>
      </c>
      <c r="M1877">
        <v>0.83160502395692448</v>
      </c>
      <c r="N1877">
        <v>1.2399719978765593</v>
      </c>
    </row>
    <row r="1878" spans="9:14" x14ac:dyDescent="0.2">
      <c r="I1878">
        <v>1875</v>
      </c>
      <c r="J1878">
        <v>1.2294249506446033</v>
      </c>
      <c r="K1878">
        <v>2.3776702104596072</v>
      </c>
      <c r="M1878">
        <v>0.60428725723112076</v>
      </c>
      <c r="N1878">
        <v>2.278759356403981</v>
      </c>
    </row>
    <row r="1879" spans="9:14" x14ac:dyDescent="0.2">
      <c r="I1879">
        <v>1876</v>
      </c>
      <c r="J1879">
        <v>0.92802009520549444</v>
      </c>
      <c r="K1879">
        <v>1.9257988265648938</v>
      </c>
      <c r="M1879">
        <v>1.4942584925187221</v>
      </c>
      <c r="N1879">
        <v>2.3712371608548528</v>
      </c>
    </row>
    <row r="1880" spans="9:14" x14ac:dyDescent="0.2">
      <c r="I1880">
        <v>1877</v>
      </c>
      <c r="J1880">
        <v>0.83519875081041017</v>
      </c>
      <c r="K1880">
        <v>1.5027088849127226</v>
      </c>
      <c r="M1880">
        <v>0.92296833664856981</v>
      </c>
      <c r="N1880">
        <v>1.27743138668337</v>
      </c>
    </row>
    <row r="1881" spans="9:14" x14ac:dyDescent="0.2">
      <c r="I1881">
        <v>1878</v>
      </c>
      <c r="J1881">
        <v>0.2956969285012917</v>
      </c>
      <c r="K1881">
        <v>2.1823577729665544</v>
      </c>
      <c r="M1881">
        <v>1.2493267058987525</v>
      </c>
      <c r="N1881">
        <v>2.069524768576823</v>
      </c>
    </row>
    <row r="1882" spans="9:14" x14ac:dyDescent="0.2">
      <c r="I1882">
        <v>1879</v>
      </c>
      <c r="J1882">
        <v>0.50601765677803257</v>
      </c>
      <c r="K1882">
        <v>1.3056414345146448</v>
      </c>
      <c r="M1882">
        <v>0.98045738696011731</v>
      </c>
      <c r="N1882">
        <v>1.9652588287377191</v>
      </c>
    </row>
    <row r="1883" spans="9:14" x14ac:dyDescent="0.2">
      <c r="I1883">
        <v>1880</v>
      </c>
      <c r="J1883">
        <v>1.2893942626665729</v>
      </c>
      <c r="K1883">
        <v>1.8996862673473218</v>
      </c>
      <c r="M1883">
        <v>1.4250420093283567</v>
      </c>
      <c r="N1883">
        <v>2.1293675477419693</v>
      </c>
    </row>
    <row r="1884" spans="9:14" x14ac:dyDescent="0.2">
      <c r="I1884">
        <v>1881</v>
      </c>
      <c r="J1884">
        <v>1.1226229569210642</v>
      </c>
      <c r="K1884">
        <v>2.7406772049957104</v>
      </c>
      <c r="M1884">
        <v>0.6106452721230976</v>
      </c>
      <c r="N1884">
        <v>1.5832469921059398</v>
      </c>
    </row>
    <row r="1885" spans="9:14" x14ac:dyDescent="0.2">
      <c r="I1885">
        <v>1882</v>
      </c>
      <c r="J1885">
        <v>1.129050009330123</v>
      </c>
      <c r="K1885">
        <v>1.8819935142920237</v>
      </c>
      <c r="M1885">
        <v>1.6820734766012808</v>
      </c>
      <c r="N1885">
        <v>2.4361905571435258</v>
      </c>
    </row>
    <row r="1886" spans="9:14" x14ac:dyDescent="0.2">
      <c r="I1886">
        <v>1883</v>
      </c>
      <c r="J1886">
        <v>1.2191494219571015</v>
      </c>
      <c r="K1886">
        <v>1.4343881238491671</v>
      </c>
      <c r="M1886">
        <v>1.0825569602167158</v>
      </c>
      <c r="N1886">
        <v>2.2839716465384945</v>
      </c>
    </row>
    <row r="1887" spans="9:14" x14ac:dyDescent="0.2">
      <c r="I1887">
        <v>1884</v>
      </c>
      <c r="J1887">
        <v>1.2119556572690209</v>
      </c>
      <c r="K1887">
        <v>1.7745558244722426</v>
      </c>
      <c r="M1887">
        <v>1.1277871218325208</v>
      </c>
      <c r="N1887">
        <v>2.3826302351338202</v>
      </c>
    </row>
    <row r="1888" spans="9:14" x14ac:dyDescent="0.2">
      <c r="I1888">
        <v>1885</v>
      </c>
      <c r="J1888">
        <v>0.69246047419950618</v>
      </c>
      <c r="K1888">
        <v>1.7454022283510713</v>
      </c>
      <c r="M1888">
        <v>1.215967393815145</v>
      </c>
      <c r="N1888">
        <v>2.4786530090744709</v>
      </c>
    </row>
    <row r="1889" spans="9:14" x14ac:dyDescent="0.2">
      <c r="I1889">
        <v>1886</v>
      </c>
      <c r="J1889">
        <v>0.75787638093672405</v>
      </c>
      <c r="K1889">
        <v>1.5402048864175446</v>
      </c>
      <c r="M1889">
        <v>1.0990967466497201</v>
      </c>
      <c r="N1889">
        <v>2.3298068153988245</v>
      </c>
    </row>
    <row r="1890" spans="9:14" x14ac:dyDescent="0.2">
      <c r="I1890">
        <v>1887</v>
      </c>
      <c r="J1890">
        <v>0.59004109822748396</v>
      </c>
      <c r="K1890">
        <v>1.3219596570613623</v>
      </c>
      <c r="M1890">
        <v>0.9890771396400625</v>
      </c>
      <c r="N1890">
        <v>1.4513010845700194</v>
      </c>
    </row>
    <row r="1891" spans="9:14" x14ac:dyDescent="0.2">
      <c r="I1891">
        <v>1888</v>
      </c>
      <c r="J1891">
        <v>0.70459516308351788</v>
      </c>
      <c r="K1891">
        <v>1.9205339012751348</v>
      </c>
      <c r="M1891">
        <v>0.95365180333203603</v>
      </c>
      <c r="N1891">
        <v>2.4875969500739772</v>
      </c>
    </row>
    <row r="1892" spans="9:14" x14ac:dyDescent="0.2">
      <c r="I1892">
        <v>1889</v>
      </c>
      <c r="J1892">
        <v>1.3313459935796319</v>
      </c>
      <c r="K1892">
        <v>1.547275447376206</v>
      </c>
      <c r="M1892">
        <v>1.2751774932886113</v>
      </c>
      <c r="N1892">
        <v>2.7547726731599091</v>
      </c>
    </row>
    <row r="1893" spans="9:14" x14ac:dyDescent="0.2">
      <c r="I1893">
        <v>1890</v>
      </c>
      <c r="J1893">
        <v>1.1481243370361447</v>
      </c>
      <c r="K1893">
        <v>2.3640254074454057</v>
      </c>
      <c r="M1893">
        <v>0.84913141790801205</v>
      </c>
      <c r="N1893">
        <v>1.6405435168146396</v>
      </c>
    </row>
    <row r="1894" spans="9:14" x14ac:dyDescent="0.2">
      <c r="I1894">
        <v>1891</v>
      </c>
      <c r="J1894">
        <v>0.83101153887928803</v>
      </c>
      <c r="K1894">
        <v>1.9292005943793449</v>
      </c>
      <c r="M1894">
        <v>0.76850194414270878</v>
      </c>
      <c r="N1894">
        <v>2.0836659724908575</v>
      </c>
    </row>
    <row r="1895" spans="9:14" x14ac:dyDescent="0.2">
      <c r="I1895">
        <v>1892</v>
      </c>
      <c r="J1895">
        <v>1.5034911754837033</v>
      </c>
      <c r="K1895">
        <v>1.6071297457757947</v>
      </c>
      <c r="M1895">
        <v>0.63485638696963476</v>
      </c>
      <c r="N1895">
        <v>1.7352210850079144</v>
      </c>
    </row>
    <row r="1896" spans="9:14" x14ac:dyDescent="0.2">
      <c r="I1896">
        <v>1893</v>
      </c>
      <c r="J1896">
        <v>0.60229778662614641</v>
      </c>
      <c r="K1896">
        <v>2.7550342965894421</v>
      </c>
      <c r="M1896">
        <v>0.65066531171955522</v>
      </c>
      <c r="N1896">
        <v>1.1414238459867392</v>
      </c>
    </row>
    <row r="1897" spans="9:14" x14ac:dyDescent="0.2">
      <c r="I1897">
        <v>1894</v>
      </c>
      <c r="J1897">
        <v>1.1815996551379511</v>
      </c>
      <c r="K1897">
        <v>1.3838241424551279</v>
      </c>
      <c r="M1897">
        <v>0.7387428462314154</v>
      </c>
      <c r="N1897">
        <v>1.152449329639105</v>
      </c>
    </row>
    <row r="1898" spans="9:14" x14ac:dyDescent="0.2">
      <c r="I1898">
        <v>1895</v>
      </c>
      <c r="J1898">
        <v>1.1754474247830122</v>
      </c>
      <c r="K1898">
        <v>3.2233037305519634</v>
      </c>
      <c r="M1898">
        <v>1.0635786541053094</v>
      </c>
      <c r="N1898">
        <v>2.089740255619732</v>
      </c>
    </row>
    <row r="1899" spans="9:14" x14ac:dyDescent="0.2">
      <c r="I1899">
        <v>1896</v>
      </c>
      <c r="J1899">
        <v>0.96217372231152998</v>
      </c>
      <c r="K1899">
        <v>0.97034393201398494</v>
      </c>
      <c r="M1899">
        <v>0.58627470188094077</v>
      </c>
      <c r="N1899">
        <v>1.5038029783290512</v>
      </c>
    </row>
    <row r="1900" spans="9:14" x14ac:dyDescent="0.2">
      <c r="I1900">
        <v>1897</v>
      </c>
      <c r="J1900">
        <v>1.2624920785169109</v>
      </c>
      <c r="K1900">
        <v>1.7878940586136312</v>
      </c>
      <c r="M1900">
        <v>1.1107296753557421</v>
      </c>
      <c r="N1900">
        <v>2.2740652050028616</v>
      </c>
    </row>
    <row r="1901" spans="9:14" x14ac:dyDescent="0.2">
      <c r="I1901">
        <v>1898</v>
      </c>
      <c r="J1901">
        <v>1.0065523803730794</v>
      </c>
      <c r="K1901">
        <v>1.2364309215014258</v>
      </c>
      <c r="M1901">
        <v>1.6220095345312004</v>
      </c>
      <c r="N1901">
        <v>2.4429981688555129</v>
      </c>
    </row>
    <row r="1902" spans="9:14" x14ac:dyDescent="0.2">
      <c r="I1902">
        <v>1899</v>
      </c>
      <c r="J1902">
        <v>1.6764985914400945</v>
      </c>
      <c r="K1902">
        <v>2.4128201136915903</v>
      </c>
      <c r="M1902">
        <v>1.0916650210210874</v>
      </c>
      <c r="N1902">
        <v>2.5853015638562669</v>
      </c>
    </row>
    <row r="1903" spans="9:14" x14ac:dyDescent="0.2">
      <c r="I1903">
        <v>1900</v>
      </c>
      <c r="J1903">
        <v>1.64964563481132</v>
      </c>
      <c r="K1903">
        <v>2.2966729339795209</v>
      </c>
      <c r="M1903">
        <v>1.5306090609703074</v>
      </c>
      <c r="N1903">
        <v>2.1755570483965436</v>
      </c>
    </row>
    <row r="1904" spans="9:14" x14ac:dyDescent="0.2">
      <c r="I1904">
        <v>1901</v>
      </c>
      <c r="J1904">
        <v>0.98905477653119411</v>
      </c>
      <c r="K1904">
        <v>2.2364614241950798</v>
      </c>
      <c r="M1904">
        <v>1.2379793501053065</v>
      </c>
      <c r="N1904">
        <v>0.94158126712996193</v>
      </c>
    </row>
    <row r="1905" spans="9:14" x14ac:dyDescent="0.2">
      <c r="I1905">
        <v>1902</v>
      </c>
      <c r="J1905">
        <v>0.59077659263705451</v>
      </c>
      <c r="K1905">
        <v>0.93355731187982893</v>
      </c>
      <c r="M1905">
        <v>0.63759844921693543</v>
      </c>
      <c r="N1905">
        <v>2.2171434667727921</v>
      </c>
    </row>
    <row r="1906" spans="9:14" x14ac:dyDescent="0.2">
      <c r="I1906">
        <v>1903</v>
      </c>
      <c r="J1906">
        <v>0.8872641006997275</v>
      </c>
      <c r="K1906">
        <v>2.187201217111709</v>
      </c>
      <c r="M1906">
        <v>0.81981847803321306</v>
      </c>
      <c r="N1906">
        <v>1.5659683340886705</v>
      </c>
    </row>
    <row r="1907" spans="9:14" x14ac:dyDescent="0.2">
      <c r="I1907">
        <v>1904</v>
      </c>
      <c r="J1907">
        <v>0.9236112346733808</v>
      </c>
      <c r="K1907">
        <v>0.94876668026970401</v>
      </c>
      <c r="M1907">
        <v>0.85477300337730922</v>
      </c>
      <c r="N1907">
        <v>2.8345377621996031</v>
      </c>
    </row>
    <row r="1908" spans="9:14" x14ac:dyDescent="0.2">
      <c r="I1908">
        <v>1905</v>
      </c>
      <c r="J1908">
        <v>1.2985800460979677</v>
      </c>
      <c r="K1908">
        <v>1.5303424315790561</v>
      </c>
      <c r="M1908">
        <v>1.1984070393444244</v>
      </c>
      <c r="N1908">
        <v>2.8078989045553566</v>
      </c>
    </row>
    <row r="1909" spans="9:14" x14ac:dyDescent="0.2">
      <c r="I1909">
        <v>1906</v>
      </c>
      <c r="J1909">
        <v>0.75433495323712818</v>
      </c>
      <c r="K1909">
        <v>2.5921109540757588</v>
      </c>
      <c r="M1909">
        <v>0.3398065498966103</v>
      </c>
      <c r="N1909">
        <v>2.9881508126963316</v>
      </c>
    </row>
    <row r="1910" spans="9:14" x14ac:dyDescent="0.2">
      <c r="I1910">
        <v>1907</v>
      </c>
      <c r="J1910">
        <v>1.2934086999991155</v>
      </c>
      <c r="K1910">
        <v>3.3010937511242981</v>
      </c>
      <c r="M1910">
        <v>1.0304206664551019</v>
      </c>
      <c r="N1910">
        <v>1.156274444062966</v>
      </c>
    </row>
    <row r="1911" spans="9:14" x14ac:dyDescent="0.2">
      <c r="I1911">
        <v>1908</v>
      </c>
      <c r="J1911">
        <v>1.0205089450534532</v>
      </c>
      <c r="K1911">
        <v>1.9409462176120484</v>
      </c>
      <c r="M1911">
        <v>1.012605441273025</v>
      </c>
      <c r="N1911">
        <v>1.4477307475365595</v>
      </c>
    </row>
    <row r="1912" spans="9:14" x14ac:dyDescent="0.2">
      <c r="I1912">
        <v>1909</v>
      </c>
      <c r="J1912">
        <v>0.89353434965675171</v>
      </c>
      <c r="K1912">
        <v>1.3910684919600913</v>
      </c>
      <c r="M1912">
        <v>1.3471115775759688</v>
      </c>
      <c r="N1912">
        <v>2.4876999848214618</v>
      </c>
    </row>
    <row r="1913" spans="9:14" x14ac:dyDescent="0.2">
      <c r="I1913">
        <v>1910</v>
      </c>
      <c r="J1913">
        <v>1.5031387821187754</v>
      </c>
      <c r="K1913">
        <v>3.2670081290734267</v>
      </c>
      <c r="M1913">
        <v>0.84431063458124922</v>
      </c>
      <c r="N1913">
        <v>1.7780750313888323</v>
      </c>
    </row>
    <row r="1914" spans="9:14" x14ac:dyDescent="0.2">
      <c r="I1914">
        <v>1911</v>
      </c>
      <c r="J1914">
        <v>1.2873490181051124</v>
      </c>
      <c r="K1914">
        <v>1.1093006790920183</v>
      </c>
      <c r="M1914">
        <v>0.75338412426472479</v>
      </c>
      <c r="N1914">
        <v>1.6540260898759716</v>
      </c>
    </row>
    <row r="1915" spans="9:14" x14ac:dyDescent="0.2">
      <c r="I1915">
        <v>1912</v>
      </c>
      <c r="J1915">
        <v>0.96097435983151214</v>
      </c>
      <c r="K1915">
        <v>1.4959955455621574</v>
      </c>
      <c r="M1915">
        <v>0.86127629581368859</v>
      </c>
      <c r="N1915">
        <v>0.9385672040254045</v>
      </c>
    </row>
    <row r="1916" spans="9:14" x14ac:dyDescent="0.2">
      <c r="I1916">
        <v>1913</v>
      </c>
      <c r="J1916">
        <v>0.74297353760323692</v>
      </c>
      <c r="K1916">
        <v>1.5149993566308566</v>
      </c>
      <c r="M1916">
        <v>0.644653878818921</v>
      </c>
      <c r="N1916">
        <v>3.1571256919472552</v>
      </c>
    </row>
    <row r="1917" spans="9:14" x14ac:dyDescent="0.2">
      <c r="I1917">
        <v>1914</v>
      </c>
      <c r="J1917">
        <v>0.88212995529851279</v>
      </c>
      <c r="K1917">
        <v>1.1757505643861577</v>
      </c>
      <c r="M1917">
        <v>1.0388426909103665</v>
      </c>
      <c r="N1917">
        <v>2.1137759479375413</v>
      </c>
    </row>
    <row r="1918" spans="9:14" x14ac:dyDescent="0.2">
      <c r="I1918">
        <v>1915</v>
      </c>
      <c r="J1918">
        <v>1.2554216243577609</v>
      </c>
      <c r="K1918">
        <v>2.4324951665827421</v>
      </c>
      <c r="M1918">
        <v>1.7295408308400606</v>
      </c>
      <c r="N1918">
        <v>0.47579266544380333</v>
      </c>
    </row>
    <row r="1919" spans="9:14" x14ac:dyDescent="0.2">
      <c r="I1919">
        <v>1916</v>
      </c>
      <c r="J1919">
        <v>1.0552018936988552</v>
      </c>
      <c r="K1919">
        <v>0.69632667060172571</v>
      </c>
      <c r="M1919">
        <v>1.5218516866487302</v>
      </c>
      <c r="N1919">
        <v>1.6308607669053781</v>
      </c>
    </row>
    <row r="1920" spans="9:14" x14ac:dyDescent="0.2">
      <c r="I1920">
        <v>1917</v>
      </c>
      <c r="J1920">
        <v>1.0821991068861561</v>
      </c>
      <c r="K1920">
        <v>1.2700814519747259</v>
      </c>
      <c r="M1920">
        <v>0.78761884055253062</v>
      </c>
      <c r="N1920">
        <v>2.7185215433764824</v>
      </c>
    </row>
    <row r="1921" spans="9:14" x14ac:dyDescent="0.2">
      <c r="I1921">
        <v>1918</v>
      </c>
      <c r="J1921">
        <v>0.44433566587681572</v>
      </c>
      <c r="K1921">
        <v>1.902467303095684</v>
      </c>
      <c r="M1921">
        <v>1.4796746054595133</v>
      </c>
      <c r="N1921">
        <v>3.0014575866163926</v>
      </c>
    </row>
    <row r="1922" spans="9:14" x14ac:dyDescent="0.2">
      <c r="I1922">
        <v>1919</v>
      </c>
      <c r="J1922">
        <v>0.68271741288517129</v>
      </c>
      <c r="K1922">
        <v>2.0180581371272499</v>
      </c>
      <c r="M1922">
        <v>1.8251950481942949</v>
      </c>
      <c r="N1922">
        <v>2.9914904666424795</v>
      </c>
    </row>
    <row r="1923" spans="9:14" x14ac:dyDescent="0.2">
      <c r="I1923">
        <v>1920</v>
      </c>
      <c r="J1923">
        <v>1.1808714920327339</v>
      </c>
      <c r="K1923">
        <v>1.0857714941394709</v>
      </c>
      <c r="M1923">
        <v>1.4832613157787971</v>
      </c>
      <c r="N1923">
        <v>2.6515431747719749</v>
      </c>
    </row>
    <row r="1924" spans="9:14" x14ac:dyDescent="0.2">
      <c r="I1924">
        <v>1921</v>
      </c>
      <c r="J1924">
        <v>1.3537147922484922</v>
      </c>
      <c r="K1924">
        <v>2.2079414339654724</v>
      </c>
      <c r="M1924">
        <v>1.4577232726522216</v>
      </c>
      <c r="N1924">
        <v>1.9524052082124812</v>
      </c>
    </row>
    <row r="1925" spans="9:14" x14ac:dyDescent="0.2">
      <c r="I1925">
        <v>1922</v>
      </c>
      <c r="J1925">
        <v>1.4368153958006324</v>
      </c>
      <c r="K1925">
        <v>1.5797027824414054</v>
      </c>
      <c r="M1925">
        <v>1.5138142924766085</v>
      </c>
      <c r="N1925">
        <v>2.0805202222979755</v>
      </c>
    </row>
    <row r="1926" spans="9:14" x14ac:dyDescent="0.2">
      <c r="I1926">
        <v>1923</v>
      </c>
      <c r="J1926">
        <v>0.71740326808587418</v>
      </c>
      <c r="K1926">
        <v>2.2439713151140395</v>
      </c>
      <c r="M1926">
        <v>0.97129459412178609</v>
      </c>
      <c r="N1926">
        <v>1.6199561357483634</v>
      </c>
    </row>
    <row r="1927" spans="9:14" x14ac:dyDescent="0.2">
      <c r="I1927">
        <v>1924</v>
      </c>
      <c r="J1927">
        <v>1.2432924855194563</v>
      </c>
      <c r="K1927">
        <v>2.7024368427231846</v>
      </c>
      <c r="M1927">
        <v>0.99427828650647054</v>
      </c>
      <c r="N1927">
        <v>1.951208722703071</v>
      </c>
    </row>
    <row r="1928" spans="9:14" x14ac:dyDescent="0.2">
      <c r="I1928">
        <v>1925</v>
      </c>
      <c r="J1928">
        <v>0.7954942261583906</v>
      </c>
      <c r="K1928">
        <v>1.8553240085940901</v>
      </c>
      <c r="M1928">
        <v>1.05353177933757</v>
      </c>
      <c r="N1928">
        <v>1.6268842801678924</v>
      </c>
    </row>
    <row r="1929" spans="9:14" x14ac:dyDescent="0.2">
      <c r="I1929">
        <v>1926</v>
      </c>
      <c r="J1929">
        <v>0.80513974422920531</v>
      </c>
      <c r="K1929">
        <v>1.4188901046339684</v>
      </c>
      <c r="M1929">
        <v>1.1385077042243856</v>
      </c>
      <c r="N1929">
        <v>1.8891347850448614</v>
      </c>
    </row>
    <row r="1930" spans="9:14" x14ac:dyDescent="0.2">
      <c r="I1930">
        <v>1927</v>
      </c>
      <c r="J1930">
        <v>0.90906331113188033</v>
      </c>
      <c r="K1930">
        <v>1.7051028752724215</v>
      </c>
      <c r="M1930">
        <v>1.672833725094899</v>
      </c>
      <c r="N1930">
        <v>1.1000058856613049</v>
      </c>
    </row>
    <row r="1931" spans="9:14" x14ac:dyDescent="0.2">
      <c r="I1931">
        <v>1928</v>
      </c>
      <c r="J1931">
        <v>1.4212698203864238</v>
      </c>
      <c r="K1931">
        <v>1.7556656564774415</v>
      </c>
      <c r="M1931">
        <v>1.016330494765334</v>
      </c>
      <c r="N1931">
        <v>1.1763649628993347</v>
      </c>
    </row>
    <row r="1932" spans="9:14" x14ac:dyDescent="0.2">
      <c r="I1932">
        <v>1929</v>
      </c>
      <c r="J1932">
        <v>0.84600839892453406</v>
      </c>
      <c r="K1932">
        <v>2.1476211029303589</v>
      </c>
      <c r="M1932">
        <v>0.84253597185924567</v>
      </c>
      <c r="N1932">
        <v>2.0315352860355533</v>
      </c>
    </row>
    <row r="1933" spans="9:14" x14ac:dyDescent="0.2">
      <c r="I1933">
        <v>1930</v>
      </c>
      <c r="J1933">
        <v>0.36331784955990354</v>
      </c>
      <c r="K1933">
        <v>0.9188967983099473</v>
      </c>
      <c r="M1933">
        <v>0.87670024080680675</v>
      </c>
      <c r="N1933">
        <v>2.7843005390288469</v>
      </c>
    </row>
    <row r="1934" spans="9:14" x14ac:dyDescent="0.2">
      <c r="I1934">
        <v>1931</v>
      </c>
      <c r="J1934">
        <v>0.63207905614226956</v>
      </c>
      <c r="K1934">
        <v>2.8058030197180819</v>
      </c>
      <c r="M1934">
        <v>1.0730851435960467</v>
      </c>
      <c r="N1934">
        <v>1.4668978144541538</v>
      </c>
    </row>
    <row r="1935" spans="9:14" x14ac:dyDescent="0.2">
      <c r="I1935">
        <v>1932</v>
      </c>
      <c r="J1935">
        <v>0.66439695913123431</v>
      </c>
      <c r="K1935">
        <v>1.6008692361293706</v>
      </c>
      <c r="M1935">
        <v>1.1428904835528846</v>
      </c>
      <c r="N1935">
        <v>2.167497302717551</v>
      </c>
    </row>
    <row r="1936" spans="9:14" x14ac:dyDescent="0.2">
      <c r="I1936">
        <v>1933</v>
      </c>
      <c r="J1936">
        <v>0.4059682031128985</v>
      </c>
      <c r="K1936">
        <v>2.2488041601249247</v>
      </c>
      <c r="M1936">
        <v>0.82223424919223331</v>
      </c>
      <c r="N1936">
        <v>2.2038027046709163</v>
      </c>
    </row>
    <row r="1937" spans="9:14" x14ac:dyDescent="0.2">
      <c r="I1937">
        <v>1934</v>
      </c>
      <c r="J1937">
        <v>0.34560736228516675</v>
      </c>
      <c r="K1937">
        <v>2.4428680165119556</v>
      </c>
      <c r="M1937">
        <v>0.85799851900555257</v>
      </c>
      <c r="N1937">
        <v>1.8284605073642592</v>
      </c>
    </row>
    <row r="1938" spans="9:14" x14ac:dyDescent="0.2">
      <c r="I1938">
        <v>1935</v>
      </c>
      <c r="J1938">
        <v>0.33834791219070109</v>
      </c>
      <c r="K1938">
        <v>1.1734309969203423</v>
      </c>
      <c r="M1938">
        <v>0.91904357389156011</v>
      </c>
      <c r="N1938">
        <v>1.9513296288555053</v>
      </c>
    </row>
    <row r="1939" spans="9:14" x14ac:dyDescent="0.2">
      <c r="I1939">
        <v>1936</v>
      </c>
      <c r="J1939">
        <v>0.79334520638259642</v>
      </c>
      <c r="K1939">
        <v>1.39843405844792</v>
      </c>
      <c r="M1939">
        <v>1.2099705671046457</v>
      </c>
      <c r="N1939">
        <v>3.9515702350968063</v>
      </c>
    </row>
    <row r="1940" spans="9:14" x14ac:dyDescent="0.2">
      <c r="I1940">
        <v>1937</v>
      </c>
      <c r="J1940">
        <v>0.60069824138991834</v>
      </c>
      <c r="K1940">
        <v>2.2276570102859261</v>
      </c>
      <c r="M1940">
        <v>0.8821490597835252</v>
      </c>
      <c r="N1940">
        <v>1.1629805875296775</v>
      </c>
    </row>
    <row r="1941" spans="9:14" x14ac:dyDescent="0.2">
      <c r="I1941">
        <v>1938</v>
      </c>
      <c r="J1941">
        <v>0.634525908769345</v>
      </c>
      <c r="K1941">
        <v>2.77647240676776</v>
      </c>
      <c r="M1941">
        <v>0.99940072940497759</v>
      </c>
      <c r="N1941">
        <v>2.6257224490331055</v>
      </c>
    </row>
    <row r="1942" spans="9:14" x14ac:dyDescent="0.2">
      <c r="I1942">
        <v>1939</v>
      </c>
      <c r="J1942">
        <v>1.1645451933170574</v>
      </c>
      <c r="K1942">
        <v>1.7284588533398462</v>
      </c>
      <c r="M1942">
        <v>1.4111852866983141</v>
      </c>
      <c r="N1942">
        <v>0.88076044956176291</v>
      </c>
    </row>
    <row r="1943" spans="9:14" x14ac:dyDescent="0.2">
      <c r="I1943">
        <v>1940</v>
      </c>
      <c r="J1943">
        <v>0.37259097535696534</v>
      </c>
      <c r="K1943">
        <v>1.6215713728438683</v>
      </c>
      <c r="M1943">
        <v>1.2438424623109865</v>
      </c>
      <c r="N1943">
        <v>3.4051688699254434</v>
      </c>
    </row>
    <row r="1944" spans="9:14" x14ac:dyDescent="0.2">
      <c r="I1944">
        <v>1941</v>
      </c>
      <c r="J1944">
        <v>1.0857704305870191</v>
      </c>
      <c r="K1944">
        <v>2.1510408985466487</v>
      </c>
      <c r="M1944">
        <v>1.1086772980320323</v>
      </c>
      <c r="N1944">
        <v>2.1311617383929726</v>
      </c>
    </row>
    <row r="1945" spans="9:14" x14ac:dyDescent="0.2">
      <c r="I1945">
        <v>1942</v>
      </c>
      <c r="J1945">
        <v>1.2068137743163609</v>
      </c>
      <c r="K1945">
        <v>2.5919225662557319</v>
      </c>
      <c r="M1945">
        <v>0.95511186518482238</v>
      </c>
      <c r="N1945">
        <v>0.99380025961983443</v>
      </c>
    </row>
    <row r="1946" spans="9:14" x14ac:dyDescent="0.2">
      <c r="I1946">
        <v>1943</v>
      </c>
      <c r="J1946">
        <v>0.85769610521180206</v>
      </c>
      <c r="K1946">
        <v>1.4657910503455858</v>
      </c>
      <c r="M1946">
        <v>1.3629584588655841</v>
      </c>
      <c r="N1946">
        <v>2.3025794425997215</v>
      </c>
    </row>
    <row r="1947" spans="9:14" x14ac:dyDescent="0.2">
      <c r="I1947">
        <v>1944</v>
      </c>
      <c r="J1947">
        <v>1.4071546445504588</v>
      </c>
      <c r="K1947">
        <v>2.1661668765236399</v>
      </c>
      <c r="M1947">
        <v>1.1400150686195898</v>
      </c>
      <c r="N1947">
        <v>2.7657473925838487</v>
      </c>
    </row>
    <row r="1948" spans="9:14" x14ac:dyDescent="0.2">
      <c r="I1948">
        <v>1945</v>
      </c>
      <c r="J1948">
        <v>1.225645637080564</v>
      </c>
      <c r="K1948">
        <v>2.2175073360747262</v>
      </c>
      <c r="M1948">
        <v>0.18412576290464028</v>
      </c>
      <c r="N1948">
        <v>1.4125234040067327</v>
      </c>
    </row>
    <row r="1949" spans="9:14" x14ac:dyDescent="0.2">
      <c r="I1949">
        <v>1946</v>
      </c>
      <c r="J1949">
        <v>1.4761302162239465</v>
      </c>
      <c r="K1949">
        <v>1.0149425345408245</v>
      </c>
      <c r="M1949">
        <v>0.75772129539206079</v>
      </c>
      <c r="N1949">
        <v>3.6504899367522086</v>
      </c>
    </row>
    <row r="1950" spans="9:14" x14ac:dyDescent="0.2">
      <c r="I1950">
        <v>1947</v>
      </c>
      <c r="J1950">
        <v>0.77025994489489025</v>
      </c>
      <c r="K1950">
        <v>2.0183396609934441</v>
      </c>
      <c r="M1950">
        <v>0.40999282854978841</v>
      </c>
      <c r="N1950">
        <v>1.882185014871391</v>
      </c>
    </row>
    <row r="1951" spans="9:14" x14ac:dyDescent="0.2">
      <c r="I1951">
        <v>1948</v>
      </c>
      <c r="J1951">
        <v>1.3312437604849552</v>
      </c>
      <c r="K1951">
        <v>2.3802130669236914</v>
      </c>
      <c r="M1951">
        <v>0.99372245361227873</v>
      </c>
      <c r="N1951">
        <v>1.5477615879198077</v>
      </c>
    </row>
    <row r="1952" spans="9:14" x14ac:dyDescent="0.2">
      <c r="I1952">
        <v>1949</v>
      </c>
      <c r="J1952">
        <v>1.2223919886295362</v>
      </c>
      <c r="K1952">
        <v>1.640254368262388</v>
      </c>
      <c r="M1952">
        <v>1.1806605931869005</v>
      </c>
      <c r="N1952">
        <v>1.5646334213910511</v>
      </c>
    </row>
    <row r="1953" spans="9:14" x14ac:dyDescent="0.2">
      <c r="I1953">
        <v>1950</v>
      </c>
      <c r="J1953">
        <v>1.1491175926740007</v>
      </c>
      <c r="K1953">
        <v>2.6437900565025703</v>
      </c>
      <c r="M1953">
        <v>0.80005904786820958</v>
      </c>
      <c r="N1953">
        <v>1.4199838384749286</v>
      </c>
    </row>
    <row r="1954" spans="9:14" x14ac:dyDescent="0.2">
      <c r="I1954">
        <v>1951</v>
      </c>
      <c r="J1954">
        <v>0.56354474032583102</v>
      </c>
      <c r="K1954">
        <v>2.4941662774576567</v>
      </c>
      <c r="M1954">
        <v>0.99856086946700739</v>
      </c>
      <c r="N1954">
        <v>1.4361704443519718</v>
      </c>
    </row>
    <row r="1955" spans="9:14" x14ac:dyDescent="0.2">
      <c r="I1955">
        <v>1952</v>
      </c>
      <c r="J1955">
        <v>0.72251758310931469</v>
      </c>
      <c r="K1955">
        <v>1.8739659675597149</v>
      </c>
      <c r="M1955">
        <v>1.1263025533913342</v>
      </c>
      <c r="N1955">
        <v>2.5262527790239129</v>
      </c>
    </row>
    <row r="1956" spans="9:14" x14ac:dyDescent="0.2">
      <c r="I1956">
        <v>1953</v>
      </c>
      <c r="J1956">
        <v>1.07590087819215</v>
      </c>
      <c r="K1956">
        <v>2.6136653974739876</v>
      </c>
      <c r="M1956">
        <v>1.0460431076099674</v>
      </c>
      <c r="N1956">
        <v>2.0102474327138289</v>
      </c>
    </row>
    <row r="1957" spans="9:14" x14ac:dyDescent="0.2">
      <c r="I1957">
        <v>1954</v>
      </c>
      <c r="J1957">
        <v>0.97409773640398234</v>
      </c>
      <c r="K1957">
        <v>2.0331106057963866</v>
      </c>
      <c r="M1957">
        <v>1.144044558084786</v>
      </c>
      <c r="N1957">
        <v>1.4406122206716225</v>
      </c>
    </row>
    <row r="1958" spans="9:14" x14ac:dyDescent="0.2">
      <c r="I1958">
        <v>1955</v>
      </c>
      <c r="J1958">
        <v>1.1282328124517611</v>
      </c>
      <c r="K1958">
        <v>2.599063250808554</v>
      </c>
      <c r="M1958">
        <v>1.2590549794787784</v>
      </c>
      <c r="N1958">
        <v>1.2981554494082546</v>
      </c>
    </row>
    <row r="1959" spans="9:14" x14ac:dyDescent="0.2">
      <c r="I1959">
        <v>1956</v>
      </c>
      <c r="J1959">
        <v>1.5966429878688575</v>
      </c>
      <c r="K1959">
        <v>2.4339896353199086</v>
      </c>
      <c r="M1959">
        <v>0.8659407796494184</v>
      </c>
      <c r="N1959">
        <v>1.8701898787108873</v>
      </c>
    </row>
    <row r="1960" spans="9:14" x14ac:dyDescent="0.2">
      <c r="I1960">
        <v>1957</v>
      </c>
      <c r="J1960">
        <v>1.5530599277187698</v>
      </c>
      <c r="K1960">
        <v>1.6309143261190238</v>
      </c>
      <c r="M1960">
        <v>0.81577199606507167</v>
      </c>
      <c r="N1960">
        <v>1.7872158283391129</v>
      </c>
    </row>
    <row r="1961" spans="9:14" x14ac:dyDescent="0.2">
      <c r="I1961">
        <v>1958</v>
      </c>
      <c r="J1961">
        <v>1.0514104030940861</v>
      </c>
      <c r="K1961">
        <v>1.4805800245426295</v>
      </c>
      <c r="M1961">
        <v>0.51918460967033486</v>
      </c>
      <c r="N1961">
        <v>1.8172827037297066</v>
      </c>
    </row>
    <row r="1962" spans="9:14" x14ac:dyDescent="0.2">
      <c r="I1962">
        <v>1959</v>
      </c>
      <c r="J1962">
        <v>0.42154428002310879</v>
      </c>
      <c r="K1962">
        <v>1.5367964197059303</v>
      </c>
      <c r="M1962">
        <v>1.1407129065419288</v>
      </c>
      <c r="N1962">
        <v>1.3213233176649439</v>
      </c>
    </row>
    <row r="1963" spans="9:14" x14ac:dyDescent="0.2">
      <c r="I1963">
        <v>1960</v>
      </c>
      <c r="J1963">
        <v>0.71350472953543709</v>
      </c>
      <c r="K1963">
        <v>3.4524264364467712</v>
      </c>
      <c r="M1963">
        <v>1.2770656755857754</v>
      </c>
      <c r="N1963">
        <v>2.575684315705761</v>
      </c>
    </row>
    <row r="1964" spans="9:14" x14ac:dyDescent="0.2">
      <c r="I1964">
        <v>1961</v>
      </c>
      <c r="J1964">
        <v>0.83795600465735576</v>
      </c>
      <c r="K1964">
        <v>2.796619695205937</v>
      </c>
      <c r="M1964">
        <v>1.7162924915651132</v>
      </c>
      <c r="N1964">
        <v>2.6939177325456822</v>
      </c>
    </row>
    <row r="1965" spans="9:14" x14ac:dyDescent="0.2">
      <c r="I1965">
        <v>1962</v>
      </c>
      <c r="J1965">
        <v>1.0473462006795207</v>
      </c>
      <c r="K1965">
        <v>1.5965217995609726</v>
      </c>
      <c r="M1965">
        <v>0.86168267146786237</v>
      </c>
      <c r="N1965">
        <v>1.742004502104685</v>
      </c>
    </row>
    <row r="1966" spans="9:14" x14ac:dyDescent="0.2">
      <c r="I1966">
        <v>1963</v>
      </c>
      <c r="J1966">
        <v>1.0479698300679106</v>
      </c>
      <c r="K1966">
        <v>0.91439012117833762</v>
      </c>
      <c r="M1966">
        <v>0.70672602504047011</v>
      </c>
      <c r="N1966">
        <v>1.7694079388211681</v>
      </c>
    </row>
    <row r="1967" spans="9:14" x14ac:dyDescent="0.2">
      <c r="I1967">
        <v>1964</v>
      </c>
      <c r="J1967">
        <v>1.0686472083776182</v>
      </c>
      <c r="K1967">
        <v>1.4683080501086627</v>
      </c>
      <c r="M1967">
        <v>0.95141741051479278</v>
      </c>
      <c r="N1967">
        <v>1.0182533853156177</v>
      </c>
    </row>
    <row r="1968" spans="9:14" x14ac:dyDescent="0.2">
      <c r="I1968">
        <v>1965</v>
      </c>
      <c r="J1968">
        <v>0.89248771304824381</v>
      </c>
      <c r="K1968">
        <v>2.7263435647604299</v>
      </c>
      <c r="M1968">
        <v>0.76154422805714617</v>
      </c>
      <c r="N1968">
        <v>2.0992317121685908</v>
      </c>
    </row>
    <row r="1969" spans="9:14" x14ac:dyDescent="0.2">
      <c r="I1969">
        <v>1966</v>
      </c>
      <c r="J1969">
        <v>1.5602068827426556</v>
      </c>
      <c r="K1969">
        <v>1.4174454801434009</v>
      </c>
      <c r="M1969">
        <v>1.0483758592411829</v>
      </c>
      <c r="N1969">
        <v>1.9005476061359983</v>
      </c>
    </row>
    <row r="1970" spans="9:14" x14ac:dyDescent="0.2">
      <c r="I1970">
        <v>1967</v>
      </c>
      <c r="J1970">
        <v>0.89268658904520171</v>
      </c>
      <c r="K1970">
        <v>1.0152056053217411</v>
      </c>
      <c r="M1970">
        <v>0.8524014182048617</v>
      </c>
      <c r="N1970">
        <v>1.6147033770004242</v>
      </c>
    </row>
    <row r="1971" spans="9:14" x14ac:dyDescent="0.2">
      <c r="I1971">
        <v>1968</v>
      </c>
      <c r="J1971">
        <v>0.75287932615947251</v>
      </c>
      <c r="K1971">
        <v>1.2200813007018325</v>
      </c>
      <c r="M1971">
        <v>0.85878079328088075</v>
      </c>
      <c r="N1971">
        <v>1.3457294182330084</v>
      </c>
    </row>
    <row r="1972" spans="9:14" x14ac:dyDescent="0.2">
      <c r="I1972">
        <v>1969</v>
      </c>
      <c r="J1972">
        <v>0.84845436847361955</v>
      </c>
      <c r="K1972">
        <v>1.903176707669852</v>
      </c>
      <c r="M1972">
        <v>0.6652447905457477</v>
      </c>
      <c r="N1972">
        <v>1.8420691475530206</v>
      </c>
    </row>
    <row r="1973" spans="9:14" x14ac:dyDescent="0.2">
      <c r="I1973">
        <v>1970</v>
      </c>
      <c r="J1973">
        <v>0.84464667691244577</v>
      </c>
      <c r="K1973">
        <v>2.1460658474427312</v>
      </c>
      <c r="M1973">
        <v>1.5901648386663041</v>
      </c>
      <c r="N1973">
        <v>3.7090437286879356</v>
      </c>
    </row>
    <row r="1974" spans="9:14" x14ac:dyDescent="0.2">
      <c r="I1974">
        <v>1971</v>
      </c>
      <c r="J1974">
        <v>1.3045159451069446</v>
      </c>
      <c r="K1974">
        <v>1.5001755011043172</v>
      </c>
      <c r="M1974">
        <v>1.8940706835940682</v>
      </c>
      <c r="N1974">
        <v>2.0242154184311532</v>
      </c>
    </row>
    <row r="1975" spans="9:14" x14ac:dyDescent="0.2">
      <c r="I1975">
        <v>1972</v>
      </c>
      <c r="J1975">
        <v>1.3477344704068179</v>
      </c>
      <c r="K1975">
        <v>1.8156389003829023</v>
      </c>
      <c r="M1975">
        <v>1.4032775917198947</v>
      </c>
      <c r="N1975">
        <v>2.0553481394722231</v>
      </c>
    </row>
    <row r="1976" spans="9:14" x14ac:dyDescent="0.2">
      <c r="I1976">
        <v>1973</v>
      </c>
      <c r="J1976">
        <v>1.1183645668384201</v>
      </c>
      <c r="K1976">
        <v>1.3342350834713868</v>
      </c>
      <c r="M1976">
        <v>0.61375539312001148</v>
      </c>
      <c r="N1976">
        <v>3.5609450444801216</v>
      </c>
    </row>
    <row r="1977" spans="9:14" x14ac:dyDescent="0.2">
      <c r="I1977">
        <v>1974</v>
      </c>
      <c r="J1977">
        <v>1.0044699611308399</v>
      </c>
      <c r="K1977">
        <v>3.2092969530829638</v>
      </c>
      <c r="M1977">
        <v>0.1364615248126988</v>
      </c>
      <c r="N1977">
        <v>0.93399840516664634</v>
      </c>
    </row>
    <row r="1978" spans="9:14" x14ac:dyDescent="0.2">
      <c r="I1978">
        <v>1975</v>
      </c>
      <c r="J1978">
        <v>1.0657167085630075</v>
      </c>
      <c r="K1978">
        <v>1.1360885007282604</v>
      </c>
      <c r="M1978">
        <v>0.50122500043638352</v>
      </c>
      <c r="N1978">
        <v>2.5819490065489532</v>
      </c>
    </row>
    <row r="1979" spans="9:14" x14ac:dyDescent="0.2">
      <c r="I1979">
        <v>1976</v>
      </c>
      <c r="J1979">
        <v>0.79365607177699204</v>
      </c>
      <c r="K1979">
        <v>2.6395870612595611</v>
      </c>
      <c r="M1979">
        <v>0.6862666412394377</v>
      </c>
      <c r="N1979">
        <v>2.4407558610486411</v>
      </c>
    </row>
    <row r="1980" spans="9:14" x14ac:dyDescent="0.2">
      <c r="I1980">
        <v>1977</v>
      </c>
      <c r="J1980">
        <v>1.5246397607834701</v>
      </c>
      <c r="K1980">
        <v>1.9477761880338067</v>
      </c>
      <c r="M1980">
        <v>1.2719398209190587</v>
      </c>
      <c r="N1980">
        <v>2.0159472713985735</v>
      </c>
    </row>
    <row r="1981" spans="9:14" x14ac:dyDescent="0.2">
      <c r="I1981">
        <v>1978</v>
      </c>
      <c r="J1981">
        <v>0.97495401808749915</v>
      </c>
      <c r="K1981">
        <v>2.7315048307819292</v>
      </c>
      <c r="M1981">
        <v>1.1652611136795514</v>
      </c>
      <c r="N1981">
        <v>1.6724973328359145</v>
      </c>
    </row>
    <row r="1982" spans="9:14" x14ac:dyDescent="0.2">
      <c r="I1982">
        <v>1979</v>
      </c>
      <c r="J1982">
        <v>0.88814776119503791</v>
      </c>
      <c r="K1982">
        <v>1.5248303535015841</v>
      </c>
      <c r="M1982">
        <v>1.7957092261947534</v>
      </c>
      <c r="N1982">
        <v>2.8379076164217683</v>
      </c>
    </row>
    <row r="1983" spans="9:14" x14ac:dyDescent="0.2">
      <c r="I1983">
        <v>1980</v>
      </c>
      <c r="J1983">
        <v>1.3548682542868913</v>
      </c>
      <c r="K1983">
        <v>1.3738536201366049</v>
      </c>
      <c r="M1983">
        <v>1.7249208938278096</v>
      </c>
      <c r="N1983">
        <v>1.7967789333536244</v>
      </c>
    </row>
    <row r="1984" spans="9:14" x14ac:dyDescent="0.2">
      <c r="I1984">
        <v>1981</v>
      </c>
      <c r="J1984">
        <v>1.4398275758967223</v>
      </c>
      <c r="K1984">
        <v>2.1475626631451483</v>
      </c>
      <c r="M1984">
        <v>1.1087601179330859</v>
      </c>
      <c r="N1984">
        <v>3.1409199936297902</v>
      </c>
    </row>
    <row r="1985" spans="9:14" x14ac:dyDescent="0.2">
      <c r="I1985">
        <v>1982</v>
      </c>
      <c r="J1985">
        <v>0.94168109226049435</v>
      </c>
      <c r="K1985">
        <v>2.8679398288359086</v>
      </c>
      <c r="M1985">
        <v>0.46292888083393785</v>
      </c>
      <c r="N1985">
        <v>1.92863791387978</v>
      </c>
    </row>
    <row r="1986" spans="9:14" x14ac:dyDescent="0.2">
      <c r="I1986">
        <v>1983</v>
      </c>
      <c r="J1986">
        <v>0.52312372277381647</v>
      </c>
      <c r="K1986">
        <v>1.4392257951782956</v>
      </c>
      <c r="M1986">
        <v>1.54163618028254</v>
      </c>
      <c r="N1986">
        <v>1.6585168437530924</v>
      </c>
    </row>
    <row r="1987" spans="9:14" x14ac:dyDescent="0.2">
      <c r="I1987">
        <v>1984</v>
      </c>
      <c r="J1987">
        <v>1.0396955503806289</v>
      </c>
      <c r="K1987">
        <v>1.2361572833327876</v>
      </c>
      <c r="M1987">
        <v>0.66471510790830513</v>
      </c>
      <c r="N1987">
        <v>1.6872106871984329</v>
      </c>
    </row>
    <row r="1988" spans="9:14" x14ac:dyDescent="0.2">
      <c r="I1988">
        <v>1985</v>
      </c>
      <c r="J1988">
        <v>1.0397378370320651</v>
      </c>
      <c r="K1988">
        <v>1.1468219409142262</v>
      </c>
      <c r="M1988">
        <v>0.4448672535747516</v>
      </c>
      <c r="N1988">
        <v>2.5072289944844277</v>
      </c>
    </row>
    <row r="1989" spans="9:14" x14ac:dyDescent="0.2">
      <c r="I1989">
        <v>1986</v>
      </c>
      <c r="J1989">
        <v>1.2353633136329014</v>
      </c>
      <c r="K1989">
        <v>2.4635665383462713</v>
      </c>
      <c r="M1989">
        <v>1.3376774667861684</v>
      </c>
      <c r="N1989">
        <v>1.806259754171974</v>
      </c>
    </row>
    <row r="1990" spans="9:14" x14ac:dyDescent="0.2">
      <c r="I1990">
        <v>1987</v>
      </c>
      <c r="J1990">
        <v>1.2751539536201784</v>
      </c>
      <c r="K1990">
        <v>1.5387390256243159</v>
      </c>
      <c r="M1990">
        <v>0.67484211580393016</v>
      </c>
      <c r="N1990">
        <v>2.8611945722408292</v>
      </c>
    </row>
    <row r="1991" spans="9:14" x14ac:dyDescent="0.2">
      <c r="I1991">
        <v>1988</v>
      </c>
      <c r="J1991">
        <v>1.1116984926723525</v>
      </c>
      <c r="K1991">
        <v>3.9328492375486448</v>
      </c>
      <c r="M1991">
        <v>0.61019017393820318</v>
      </c>
      <c r="N1991">
        <v>1.8252046273065998</v>
      </c>
    </row>
    <row r="1992" spans="9:14" x14ac:dyDescent="0.2">
      <c r="I1992">
        <v>1989</v>
      </c>
      <c r="J1992">
        <v>1.3603328217782764</v>
      </c>
      <c r="K1992">
        <v>1.9378148919110523</v>
      </c>
      <c r="M1992">
        <v>0.71723583958675885</v>
      </c>
      <c r="N1992">
        <v>2.8729749432837282</v>
      </c>
    </row>
    <row r="1993" spans="9:14" x14ac:dyDescent="0.2">
      <c r="I1993">
        <v>1990</v>
      </c>
      <c r="J1993">
        <v>0.89293074789512217</v>
      </c>
      <c r="K1993">
        <v>2.5848583222696382</v>
      </c>
      <c r="M1993">
        <v>1.0076825217019023</v>
      </c>
      <c r="N1993">
        <v>2.2300408431567864</v>
      </c>
    </row>
    <row r="1994" spans="9:14" x14ac:dyDescent="0.2">
      <c r="I1994">
        <v>1991</v>
      </c>
      <c r="J1994">
        <v>1.0160355208703715</v>
      </c>
      <c r="K1994">
        <v>1.7117144381856912</v>
      </c>
      <c r="M1994">
        <v>0.76267564219030137</v>
      </c>
      <c r="N1994">
        <v>1.5802713013101635</v>
      </c>
    </row>
    <row r="1995" spans="9:14" x14ac:dyDescent="0.2">
      <c r="I1995">
        <v>1992</v>
      </c>
      <c r="J1995">
        <v>0.86697187331427839</v>
      </c>
      <c r="K1995">
        <v>1.7687501312442542</v>
      </c>
      <c r="M1995">
        <v>1.4240713936237221</v>
      </c>
      <c r="N1995">
        <v>2.9404208133374463</v>
      </c>
    </row>
    <row r="1996" spans="9:14" x14ac:dyDescent="0.2">
      <c r="I1996">
        <v>1993</v>
      </c>
      <c r="J1996">
        <v>1.8397108793865293</v>
      </c>
      <c r="K1996">
        <v>3.6843731724023763</v>
      </c>
      <c r="M1996">
        <v>0.76666383835410312</v>
      </c>
      <c r="N1996">
        <v>3.5609796108934102</v>
      </c>
    </row>
    <row r="1997" spans="9:14" x14ac:dyDescent="0.2">
      <c r="I1997">
        <v>1994</v>
      </c>
      <c r="J1997">
        <v>0.88095950771780385</v>
      </c>
      <c r="K1997">
        <v>2.5481700137109846</v>
      </c>
      <c r="M1997">
        <v>0.85058989517502592</v>
      </c>
      <c r="N1997">
        <v>2.6191126729870589</v>
      </c>
    </row>
    <row r="1998" spans="9:14" x14ac:dyDescent="0.2">
      <c r="I1998">
        <v>1995</v>
      </c>
      <c r="J1998">
        <v>1.3195924494462195</v>
      </c>
      <c r="K1998">
        <v>1.602543114941011</v>
      </c>
      <c r="M1998">
        <v>0.74328485745006123</v>
      </c>
      <c r="N1998">
        <v>2.7601988012787806</v>
      </c>
    </row>
    <row r="1999" spans="9:14" x14ac:dyDescent="0.2">
      <c r="I1999">
        <v>1996</v>
      </c>
      <c r="J1999">
        <v>1.3886473847636267</v>
      </c>
      <c r="K1999">
        <v>1.449678890373604</v>
      </c>
      <c r="M1999">
        <v>1.4960153102473788</v>
      </c>
      <c r="N1999">
        <v>2.228233401449097</v>
      </c>
    </row>
    <row r="2000" spans="9:14" x14ac:dyDescent="0.2">
      <c r="I2000">
        <v>1997</v>
      </c>
      <c r="J2000">
        <v>0.79519343560252231</v>
      </c>
      <c r="K2000">
        <v>1.8290149349193128</v>
      </c>
      <c r="M2000">
        <v>0.87488832234103808</v>
      </c>
      <c r="N2000">
        <v>1.3504358105689342</v>
      </c>
    </row>
    <row r="2001" spans="9:14" x14ac:dyDescent="0.2">
      <c r="I2001">
        <v>1998</v>
      </c>
      <c r="J2001">
        <v>1.0270639644441641</v>
      </c>
      <c r="K2001">
        <v>2.3480442241444068</v>
      </c>
      <c r="M2001">
        <v>1.3522075425480802</v>
      </c>
      <c r="N2001">
        <v>2.1879491528366346</v>
      </c>
    </row>
    <row r="2002" spans="9:14" x14ac:dyDescent="0.2">
      <c r="I2002">
        <v>1999</v>
      </c>
      <c r="J2002">
        <v>0.94774407242190928</v>
      </c>
      <c r="K2002">
        <v>3.0032980703284964</v>
      </c>
      <c r="M2002">
        <v>0.94844190257818484</v>
      </c>
      <c r="N2002">
        <v>2.0420477142543287</v>
      </c>
    </row>
    <row r="2003" spans="9:14" x14ac:dyDescent="0.2">
      <c r="I2003">
        <v>2000</v>
      </c>
      <c r="J2003">
        <v>0.77611807026251367</v>
      </c>
      <c r="K2003">
        <v>1.7102905131752888</v>
      </c>
      <c r="M2003">
        <v>1.1854511699266108</v>
      </c>
      <c r="N2003">
        <v>1.8630186532312762</v>
      </c>
    </row>
    <row r="2004" spans="9:14" x14ac:dyDescent="0.2">
      <c r="I2004">
        <v>2001</v>
      </c>
      <c r="J2004">
        <v>1.2299764587709288</v>
      </c>
      <c r="K2004">
        <v>2.1813615798565862</v>
      </c>
      <c r="M2004">
        <v>1.3572222543524839</v>
      </c>
      <c r="N2004">
        <v>1.6034242810302</v>
      </c>
    </row>
    <row r="2005" spans="9:14" x14ac:dyDescent="0.2">
      <c r="I2005">
        <v>2002</v>
      </c>
      <c r="J2005">
        <v>1.059871173619054</v>
      </c>
      <c r="K2005">
        <v>1.0092770035154328</v>
      </c>
      <c r="M2005">
        <v>0.98445900714457812</v>
      </c>
      <c r="N2005">
        <v>1.6271320931672422</v>
      </c>
    </row>
    <row r="2006" spans="9:14" x14ac:dyDescent="0.2">
      <c r="I2006">
        <v>2003</v>
      </c>
      <c r="J2006">
        <v>1.3055037925027537</v>
      </c>
      <c r="K2006">
        <v>1.9360342776348172</v>
      </c>
      <c r="M2006">
        <v>1.0376168088105302</v>
      </c>
      <c r="N2006">
        <v>1.1094369088885332</v>
      </c>
    </row>
    <row r="2007" spans="9:14" x14ac:dyDescent="0.2">
      <c r="I2007">
        <v>2004</v>
      </c>
      <c r="J2007">
        <v>1.3086424787988484</v>
      </c>
      <c r="K2007">
        <v>2.0280867649708179</v>
      </c>
      <c r="M2007">
        <v>0.8194182311795567</v>
      </c>
      <c r="N2007">
        <v>1.5364326161622301</v>
      </c>
    </row>
    <row r="2008" spans="9:14" x14ac:dyDescent="0.2">
      <c r="I2008">
        <v>2005</v>
      </c>
      <c r="J2008">
        <v>0.92373191563154011</v>
      </c>
      <c r="K2008">
        <v>0.93855004271482656</v>
      </c>
      <c r="M2008">
        <v>0.36720992009272807</v>
      </c>
      <c r="N2008">
        <v>2.4128924213185066</v>
      </c>
    </row>
    <row r="2009" spans="9:14" x14ac:dyDescent="0.2">
      <c r="I2009">
        <v>2006</v>
      </c>
      <c r="J2009">
        <v>1.1843613795746388</v>
      </c>
      <c r="K2009">
        <v>1.9214606272097658</v>
      </c>
      <c r="M2009">
        <v>1.3061773386061366</v>
      </c>
      <c r="N2009">
        <v>3.6722534863569347</v>
      </c>
    </row>
    <row r="2010" spans="9:14" x14ac:dyDescent="0.2">
      <c r="I2010">
        <v>2007</v>
      </c>
      <c r="J2010">
        <v>0.6837549086246173</v>
      </c>
      <c r="K2010">
        <v>1.5934977419916365</v>
      </c>
      <c r="M2010">
        <v>1.2306032378657297</v>
      </c>
      <c r="N2010">
        <v>1.3899142643832405</v>
      </c>
    </row>
    <row r="2011" spans="9:14" x14ac:dyDescent="0.2">
      <c r="I2011">
        <v>2008</v>
      </c>
      <c r="J2011">
        <v>1.195532505343782</v>
      </c>
      <c r="K2011">
        <v>2.5026434683814873</v>
      </c>
      <c r="M2011">
        <v>1.0780702011631564</v>
      </c>
      <c r="N2011">
        <v>0.88580461215325312</v>
      </c>
    </row>
    <row r="2012" spans="9:14" x14ac:dyDescent="0.2">
      <c r="I2012">
        <v>2009</v>
      </c>
      <c r="J2012">
        <v>0.76875514352152008</v>
      </c>
      <c r="K2012">
        <v>1.149199775738774</v>
      </c>
      <c r="M2012">
        <v>1.2793769092562901</v>
      </c>
      <c r="N2012">
        <v>1.4650917470079128</v>
      </c>
    </row>
    <row r="2013" spans="9:14" x14ac:dyDescent="0.2">
      <c r="I2013">
        <v>2010</v>
      </c>
      <c r="J2013">
        <v>1.1684820155811813</v>
      </c>
      <c r="K2013">
        <v>2.0240765568506487</v>
      </c>
      <c r="M2013">
        <v>0.45654596931412145</v>
      </c>
      <c r="N2013">
        <v>1.8933006746047474</v>
      </c>
    </row>
    <row r="2014" spans="9:14" x14ac:dyDescent="0.2">
      <c r="I2014">
        <v>2011</v>
      </c>
      <c r="J2014">
        <v>0.9554976033288638</v>
      </c>
      <c r="K2014">
        <v>1.5853153717803925</v>
      </c>
      <c r="M2014">
        <v>0.56520387009769824</v>
      </c>
      <c r="N2014">
        <v>2.7500942761831806</v>
      </c>
    </row>
    <row r="2015" spans="9:14" x14ac:dyDescent="0.2">
      <c r="I2015">
        <v>2012</v>
      </c>
      <c r="J2015">
        <v>1.1824511085984521</v>
      </c>
      <c r="K2015">
        <v>2.1099199734471688</v>
      </c>
      <c r="M2015">
        <v>1.0846633763147244</v>
      </c>
      <c r="N2015">
        <v>2.035749746253567</v>
      </c>
    </row>
    <row r="2016" spans="9:14" x14ac:dyDescent="0.2">
      <c r="I2016">
        <v>2013</v>
      </c>
      <c r="J2016">
        <v>0.67107084118486005</v>
      </c>
      <c r="K2016">
        <v>1.5516620524064799</v>
      </c>
      <c r="M2016">
        <v>0.55871435893721288</v>
      </c>
      <c r="N2016">
        <v>2.0811495215665214</v>
      </c>
    </row>
    <row r="2017" spans="9:14" x14ac:dyDescent="0.2">
      <c r="I2017">
        <v>2014</v>
      </c>
      <c r="J2017">
        <v>0.85320147292825133</v>
      </c>
      <c r="K2017">
        <v>1.777420034013184</v>
      </c>
      <c r="M2017">
        <v>0.97666992983609491</v>
      </c>
      <c r="N2017">
        <v>1.2154596111934874</v>
      </c>
    </row>
    <row r="2018" spans="9:14" x14ac:dyDescent="0.2">
      <c r="I2018">
        <v>2015</v>
      </c>
      <c r="J2018">
        <v>1.5842809228877488</v>
      </c>
      <c r="K2018">
        <v>1.0016250930973398</v>
      </c>
      <c r="M2018">
        <v>1.0402641718785179</v>
      </c>
      <c r="N2018">
        <v>2.0716081719413872</v>
      </c>
    </row>
    <row r="2019" spans="9:14" x14ac:dyDescent="0.2">
      <c r="I2019">
        <v>2016</v>
      </c>
      <c r="J2019">
        <v>0.78404793275439755</v>
      </c>
      <c r="K2019">
        <v>1.4849845966830086</v>
      </c>
      <c r="M2019">
        <v>1.6500864510535393</v>
      </c>
      <c r="N2019">
        <v>2.4691495622488535</v>
      </c>
    </row>
    <row r="2020" spans="9:14" x14ac:dyDescent="0.2">
      <c r="I2020">
        <v>2017</v>
      </c>
      <c r="J2020">
        <v>0.70350714523251656</v>
      </c>
      <c r="K2020">
        <v>2.821971007033496</v>
      </c>
      <c r="M2020">
        <v>1.4511030648282524</v>
      </c>
      <c r="N2020">
        <v>2.8740883070484795</v>
      </c>
    </row>
    <row r="2021" spans="9:14" x14ac:dyDescent="0.2">
      <c r="I2021">
        <v>2018</v>
      </c>
      <c r="J2021">
        <v>1.0058049388762071</v>
      </c>
      <c r="K2021">
        <v>2.1435844277020726</v>
      </c>
      <c r="M2021">
        <v>0.72575855343309803</v>
      </c>
      <c r="N2021">
        <v>2.8154714295299579</v>
      </c>
    </row>
    <row r="2022" spans="9:14" x14ac:dyDescent="0.2">
      <c r="I2022">
        <v>2019</v>
      </c>
      <c r="J2022">
        <v>1.2692466996053475</v>
      </c>
      <c r="K2022">
        <v>2.2474516625891705</v>
      </c>
      <c r="M2022">
        <v>0.76628671379389535</v>
      </c>
      <c r="N2022">
        <v>2.8094732847503714</v>
      </c>
    </row>
    <row r="2023" spans="9:14" x14ac:dyDescent="0.2">
      <c r="I2023">
        <v>2020</v>
      </c>
      <c r="J2023">
        <v>0.62746066443652793</v>
      </c>
      <c r="K2023">
        <v>2.4164553674093616</v>
      </c>
      <c r="M2023">
        <v>0.67724875948016616</v>
      </c>
      <c r="N2023">
        <v>1.8441557576746388</v>
      </c>
    </row>
    <row r="2024" spans="9:14" x14ac:dyDescent="0.2">
      <c r="I2024">
        <v>2021</v>
      </c>
      <c r="J2024">
        <v>1.0416378411281715</v>
      </c>
      <c r="K2024">
        <v>2.9639721075661201</v>
      </c>
      <c r="M2024">
        <v>1.7691432649344176</v>
      </c>
      <c r="N2024">
        <v>2.1466360474943271</v>
      </c>
    </row>
    <row r="2025" spans="9:14" x14ac:dyDescent="0.2">
      <c r="I2025">
        <v>2022</v>
      </c>
      <c r="J2025">
        <v>1.5090841590207773</v>
      </c>
      <c r="K2025">
        <v>1.6384166354281986</v>
      </c>
      <c r="M2025">
        <v>1.0704776060184638</v>
      </c>
      <c r="N2025">
        <v>1.9606071046515667</v>
      </c>
    </row>
    <row r="2026" spans="9:14" x14ac:dyDescent="0.2">
      <c r="I2026">
        <v>2023</v>
      </c>
      <c r="J2026">
        <v>0.83846781223652411</v>
      </c>
      <c r="K2026">
        <v>1.7240913636083151</v>
      </c>
      <c r="M2026">
        <v>0.65622752671235918</v>
      </c>
      <c r="N2026">
        <v>1.3169032126154967</v>
      </c>
    </row>
    <row r="2027" spans="9:14" x14ac:dyDescent="0.2">
      <c r="I2027">
        <v>2024</v>
      </c>
      <c r="J2027">
        <v>1.2789401189536709</v>
      </c>
      <c r="K2027">
        <v>1.5840711185078529</v>
      </c>
      <c r="M2027">
        <v>0.80718836205866362</v>
      </c>
      <c r="N2027">
        <v>1.0923460774140237</v>
      </c>
    </row>
    <row r="2028" spans="9:14" x14ac:dyDescent="0.2">
      <c r="I2028">
        <v>2025</v>
      </c>
      <c r="J2028">
        <v>1.1888431994289763</v>
      </c>
      <c r="K2028">
        <v>2.1198671297090246</v>
      </c>
      <c r="M2028">
        <v>1.0369491128575992</v>
      </c>
      <c r="N2028">
        <v>1.4982952836321117</v>
      </c>
    </row>
    <row r="2029" spans="9:14" x14ac:dyDescent="0.2">
      <c r="I2029">
        <v>2026</v>
      </c>
      <c r="J2029">
        <v>0.56463496024715987</v>
      </c>
      <c r="K2029">
        <v>0.96055490803472277</v>
      </c>
      <c r="M2029">
        <v>0.65397892904830646</v>
      </c>
      <c r="N2029">
        <v>1.2815347961068682</v>
      </c>
    </row>
    <row r="2030" spans="9:14" x14ac:dyDescent="0.2">
      <c r="I2030">
        <v>2027</v>
      </c>
      <c r="J2030">
        <v>1.0158930161574147</v>
      </c>
      <c r="K2030">
        <v>2.5914344539804097</v>
      </c>
      <c r="M2030">
        <v>1.1263865497642596</v>
      </c>
      <c r="N2030">
        <v>2.4275616299247562</v>
      </c>
    </row>
    <row r="2031" spans="9:14" x14ac:dyDescent="0.2">
      <c r="I2031">
        <v>2028</v>
      </c>
      <c r="J2031">
        <v>0.8295510049969963</v>
      </c>
      <c r="K2031">
        <v>2.4363425120297078</v>
      </c>
      <c r="M2031">
        <v>1.5871325306073663</v>
      </c>
      <c r="N2031">
        <v>2.9754635998188657</v>
      </c>
    </row>
    <row r="2032" spans="9:14" x14ac:dyDescent="0.2">
      <c r="I2032">
        <v>2029</v>
      </c>
      <c r="J2032">
        <v>0.65575754276046916</v>
      </c>
      <c r="K2032">
        <v>2.0059784910334049</v>
      </c>
      <c r="M2032">
        <v>0.80090938350886565</v>
      </c>
      <c r="N2032">
        <v>2.3225585213923448</v>
      </c>
    </row>
    <row r="2033" spans="9:14" x14ac:dyDescent="0.2">
      <c r="I2033">
        <v>2030</v>
      </c>
      <c r="J2033">
        <v>0.56833504616549591</v>
      </c>
      <c r="K2033">
        <v>1.9156327958940047</v>
      </c>
      <c r="M2033">
        <v>1.3060819290462107</v>
      </c>
      <c r="N2033">
        <v>1.9137444459251869</v>
      </c>
    </row>
    <row r="2034" spans="9:14" x14ac:dyDescent="0.2">
      <c r="I2034">
        <v>2031</v>
      </c>
      <c r="J2034">
        <v>0.84347671740525754</v>
      </c>
      <c r="K2034">
        <v>1.965992464355244</v>
      </c>
      <c r="M2034">
        <v>0.25563668071494144</v>
      </c>
      <c r="N2034">
        <v>1.424390296688921</v>
      </c>
    </row>
    <row r="2035" spans="9:14" x14ac:dyDescent="0.2">
      <c r="I2035">
        <v>2032</v>
      </c>
      <c r="J2035">
        <v>0.76418770689551807</v>
      </c>
      <c r="K2035">
        <v>1.2446755141879884</v>
      </c>
      <c r="M2035">
        <v>1.0888311707622669</v>
      </c>
      <c r="N2035">
        <v>1.1579634646355561</v>
      </c>
    </row>
    <row r="2036" spans="9:14" x14ac:dyDescent="0.2">
      <c r="I2036">
        <v>2033</v>
      </c>
      <c r="J2036">
        <v>1.0171763080535683</v>
      </c>
      <c r="K2036">
        <v>2.5442191079144649</v>
      </c>
      <c r="M2036">
        <v>0.69158965909721326</v>
      </c>
      <c r="N2036">
        <v>1.9964182110440738</v>
      </c>
    </row>
    <row r="2037" spans="9:14" x14ac:dyDescent="0.2">
      <c r="I2037">
        <v>2034</v>
      </c>
      <c r="J2037">
        <v>1.0952876449931903</v>
      </c>
      <c r="K2037">
        <v>2.0848243375132154</v>
      </c>
      <c r="M2037">
        <v>0.75917098875395261</v>
      </c>
      <c r="N2037">
        <v>2.7556142259360135</v>
      </c>
    </row>
    <row r="2038" spans="9:14" x14ac:dyDescent="0.2">
      <c r="I2038">
        <v>2035</v>
      </c>
      <c r="J2038">
        <v>1.1969372440855162</v>
      </c>
      <c r="K2038">
        <v>1.8327280511726345</v>
      </c>
      <c r="M2038">
        <v>1.1357428178726376</v>
      </c>
      <c r="N2038">
        <v>2.7701936970750038</v>
      </c>
    </row>
    <row r="2039" spans="9:14" x14ac:dyDescent="0.2">
      <c r="I2039">
        <v>2036</v>
      </c>
      <c r="J2039">
        <v>1.4984353973811642</v>
      </c>
      <c r="K2039">
        <v>2.070002109467616</v>
      </c>
      <c r="M2039">
        <v>0.84557941246732704</v>
      </c>
      <c r="N2039">
        <v>3.0469035626725698</v>
      </c>
    </row>
    <row r="2040" spans="9:14" x14ac:dyDescent="0.2">
      <c r="I2040">
        <v>2037</v>
      </c>
      <c r="J2040">
        <v>0.99128287454414787</v>
      </c>
      <c r="K2040">
        <v>1.6508996061124634</v>
      </c>
      <c r="M2040">
        <v>0.53426235101436137</v>
      </c>
      <c r="N2040">
        <v>2.1906768251291031</v>
      </c>
    </row>
    <row r="2041" spans="9:14" x14ac:dyDescent="0.2">
      <c r="I2041">
        <v>2038</v>
      </c>
      <c r="J2041">
        <v>1.2818205904074271</v>
      </c>
      <c r="K2041">
        <v>1.1561461961474153</v>
      </c>
      <c r="M2041">
        <v>0.99993835799687059</v>
      </c>
      <c r="N2041">
        <v>1.1076951040310128</v>
      </c>
    </row>
    <row r="2042" spans="9:14" x14ac:dyDescent="0.2">
      <c r="I2042">
        <v>2039</v>
      </c>
      <c r="J2042">
        <v>0.76939923837092228</v>
      </c>
      <c r="K2042">
        <v>1.6372803894583328</v>
      </c>
      <c r="M2042">
        <v>0.77646161281714055</v>
      </c>
      <c r="N2042">
        <v>1.2695188894958713</v>
      </c>
    </row>
    <row r="2043" spans="9:14" x14ac:dyDescent="0.2">
      <c r="I2043">
        <v>2040</v>
      </c>
      <c r="J2043">
        <v>0.8975943274636583</v>
      </c>
      <c r="K2043">
        <v>2.0682669916728353</v>
      </c>
      <c r="M2043">
        <v>1.0284218689593501</v>
      </c>
      <c r="N2043">
        <v>1.3496679990582308</v>
      </c>
    </row>
    <row r="2044" spans="9:14" x14ac:dyDescent="0.2">
      <c r="I2044">
        <v>2041</v>
      </c>
      <c r="J2044">
        <v>1.0976325733616401</v>
      </c>
      <c r="K2044">
        <v>2.2901022454233071</v>
      </c>
      <c r="M2044">
        <v>1.2869296922551718</v>
      </c>
      <c r="N2044">
        <v>2.0761192566538815</v>
      </c>
    </row>
    <row r="2045" spans="9:14" x14ac:dyDescent="0.2">
      <c r="I2045">
        <v>2042</v>
      </c>
      <c r="J2045">
        <v>0.44142840579882092</v>
      </c>
      <c r="K2045">
        <v>0.97699135488174416</v>
      </c>
      <c r="M2045">
        <v>1.054626989243107</v>
      </c>
      <c r="N2045">
        <v>1.6794785611067404</v>
      </c>
    </row>
    <row r="2046" spans="9:14" x14ac:dyDescent="0.2">
      <c r="I2046">
        <v>2043</v>
      </c>
      <c r="J2046">
        <v>0.58795906330222591</v>
      </c>
      <c r="K2046">
        <v>1.790347084783068</v>
      </c>
      <c r="M2046">
        <v>1.3084360920431624</v>
      </c>
      <c r="N2046">
        <v>1.9367084809287429</v>
      </c>
    </row>
    <row r="2047" spans="9:14" x14ac:dyDescent="0.2">
      <c r="I2047">
        <v>2044</v>
      </c>
      <c r="J2047">
        <v>0.74614827422682217</v>
      </c>
      <c r="K2047">
        <v>3.0853198862812952</v>
      </c>
      <c r="M2047">
        <v>0.64732350655613791</v>
      </c>
      <c r="N2047">
        <v>3.6426533237833798</v>
      </c>
    </row>
    <row r="2048" spans="9:14" x14ac:dyDescent="0.2">
      <c r="I2048">
        <v>2045</v>
      </c>
      <c r="J2048">
        <v>0.57898872443798621</v>
      </c>
      <c r="K2048">
        <v>2.1937119300522161</v>
      </c>
      <c r="M2048">
        <v>0.76170393019037941</v>
      </c>
      <c r="N2048">
        <v>1.4927674082913776</v>
      </c>
    </row>
    <row r="2049" spans="9:14" x14ac:dyDescent="0.2">
      <c r="I2049">
        <v>2046</v>
      </c>
      <c r="J2049">
        <v>1.7028137909434293</v>
      </c>
      <c r="K2049">
        <v>2.9642846428708656</v>
      </c>
      <c r="M2049">
        <v>0.9498376514035064</v>
      </c>
      <c r="N2049">
        <v>1.7755396446623719</v>
      </c>
    </row>
    <row r="2050" spans="9:14" x14ac:dyDescent="0.2">
      <c r="I2050">
        <v>2047</v>
      </c>
      <c r="J2050">
        <v>0.77504329476543576</v>
      </c>
      <c r="K2050">
        <v>3.1104252852295766</v>
      </c>
      <c r="M2050">
        <v>1.0343406241131765</v>
      </c>
      <c r="N2050">
        <v>2.0485352792391911</v>
      </c>
    </row>
    <row r="2051" spans="9:14" x14ac:dyDescent="0.2">
      <c r="I2051">
        <v>2048</v>
      </c>
      <c r="J2051">
        <v>0.18530613707280444</v>
      </c>
      <c r="K2051">
        <v>0.91973759929496235</v>
      </c>
      <c r="M2051">
        <v>0.91982426469184053</v>
      </c>
      <c r="N2051">
        <v>4.1051246381601807</v>
      </c>
    </row>
    <row r="2052" spans="9:14" x14ac:dyDescent="0.2">
      <c r="I2052">
        <v>2049</v>
      </c>
      <c r="J2052">
        <v>1.2243327641676405</v>
      </c>
      <c r="K2052">
        <v>1.8050764008604456</v>
      </c>
      <c r="M2052">
        <v>0.93078054233608021</v>
      </c>
      <c r="N2052">
        <v>1.6775577305949827</v>
      </c>
    </row>
    <row r="2053" spans="9:14" x14ac:dyDescent="0.2">
      <c r="I2053">
        <v>2050</v>
      </c>
      <c r="J2053">
        <v>1.3864159128666242</v>
      </c>
      <c r="K2053">
        <v>2.0310672885592966</v>
      </c>
      <c r="M2053">
        <v>0.86558241254349111</v>
      </c>
      <c r="N2053">
        <v>2.4086607670318525</v>
      </c>
    </row>
    <row r="2054" spans="9:14" x14ac:dyDescent="0.2">
      <c r="I2054">
        <v>2051</v>
      </c>
      <c r="J2054">
        <v>0.69423055403171263</v>
      </c>
      <c r="K2054">
        <v>2.2287524445956217</v>
      </c>
      <c r="M2054">
        <v>1.2904733426838795</v>
      </c>
      <c r="N2054">
        <v>1.2344592817161593</v>
      </c>
    </row>
    <row r="2055" spans="9:14" x14ac:dyDescent="0.2">
      <c r="I2055">
        <v>2052</v>
      </c>
      <c r="J2055">
        <v>1.0411137264255192</v>
      </c>
      <c r="K2055">
        <v>2.4728668017277395</v>
      </c>
      <c r="M2055">
        <v>1.2530698340390911</v>
      </c>
      <c r="N2055">
        <v>1.5178169998718021</v>
      </c>
    </row>
    <row r="2056" spans="9:14" x14ac:dyDescent="0.2">
      <c r="I2056">
        <v>2053</v>
      </c>
      <c r="J2056">
        <v>0.68631212652894524</v>
      </c>
      <c r="K2056">
        <v>1.6422274761355633</v>
      </c>
      <c r="M2056">
        <v>1.2220694658541364</v>
      </c>
      <c r="N2056">
        <v>2.6338592738300366</v>
      </c>
    </row>
    <row r="2057" spans="9:14" x14ac:dyDescent="0.2">
      <c r="I2057">
        <v>2054</v>
      </c>
      <c r="J2057">
        <v>0.82301241391071844</v>
      </c>
      <c r="K2057">
        <v>2.4676959866556261</v>
      </c>
      <c r="M2057">
        <v>1.2122074093188562</v>
      </c>
      <c r="N2057">
        <v>2.6256262367094916</v>
      </c>
    </row>
    <row r="2058" spans="9:14" x14ac:dyDescent="0.2">
      <c r="I2058">
        <v>2055</v>
      </c>
      <c r="J2058">
        <v>0.69265561711809431</v>
      </c>
      <c r="K2058">
        <v>1.7518861829638002</v>
      </c>
      <c r="M2058">
        <v>0.56455821886866286</v>
      </c>
      <c r="N2058">
        <v>1.6198603056563854</v>
      </c>
    </row>
    <row r="2059" spans="9:14" x14ac:dyDescent="0.2">
      <c r="I2059">
        <v>2056</v>
      </c>
      <c r="J2059">
        <v>0.7053875716514304</v>
      </c>
      <c r="K2059">
        <v>2.3751338080335707</v>
      </c>
      <c r="M2059">
        <v>0.98080060533372693</v>
      </c>
      <c r="N2059">
        <v>1.8611179705986676</v>
      </c>
    </row>
    <row r="2060" spans="9:14" x14ac:dyDescent="0.2">
      <c r="I2060">
        <v>2057</v>
      </c>
      <c r="J2060">
        <v>1.0040999497305925</v>
      </c>
      <c r="K2060">
        <v>1.4509394759172831</v>
      </c>
      <c r="M2060">
        <v>1.4165641312943857</v>
      </c>
      <c r="N2060">
        <v>2.0947052690368761</v>
      </c>
    </row>
    <row r="2061" spans="9:14" x14ac:dyDescent="0.2">
      <c r="I2061">
        <v>2058</v>
      </c>
      <c r="J2061">
        <v>1.4027070589777773</v>
      </c>
      <c r="K2061">
        <v>2.0889510371678734</v>
      </c>
      <c r="M2061">
        <v>1.3597003293549319</v>
      </c>
      <c r="N2061">
        <v>1.6803357508486667</v>
      </c>
    </row>
    <row r="2062" spans="9:14" x14ac:dyDescent="0.2">
      <c r="I2062">
        <v>2059</v>
      </c>
      <c r="J2062">
        <v>1.6185520810649368</v>
      </c>
      <c r="K2062">
        <v>1.5025862460411343</v>
      </c>
      <c r="M2062">
        <v>0.94682180760452783</v>
      </c>
      <c r="N2062">
        <v>2.0653988677662189</v>
      </c>
    </row>
    <row r="2063" spans="9:14" x14ac:dyDescent="0.2">
      <c r="I2063">
        <v>2060</v>
      </c>
      <c r="J2063">
        <v>0.67075079378203462</v>
      </c>
      <c r="K2063">
        <v>2.6679524674451796</v>
      </c>
      <c r="M2063">
        <v>1.3549279558989826</v>
      </c>
      <c r="N2063">
        <v>1.4670923725436251</v>
      </c>
    </row>
    <row r="2064" spans="9:14" x14ac:dyDescent="0.2">
      <c r="I2064">
        <v>2061</v>
      </c>
      <c r="J2064">
        <v>0.62795918350688074</v>
      </c>
      <c r="K2064">
        <v>1.1065455058191065</v>
      </c>
      <c r="M2064">
        <v>1.4504814406265703</v>
      </c>
      <c r="N2064">
        <v>1.8971393728854293</v>
      </c>
    </row>
    <row r="2065" spans="9:14" x14ac:dyDescent="0.2">
      <c r="I2065">
        <v>2062</v>
      </c>
      <c r="J2065">
        <v>1.3295907181033326</v>
      </c>
      <c r="K2065">
        <v>1.0048488828425437</v>
      </c>
      <c r="M2065">
        <v>1.1274917052161773</v>
      </c>
      <c r="N2065">
        <v>2.2849078784432448</v>
      </c>
    </row>
    <row r="2066" spans="9:14" x14ac:dyDescent="0.2">
      <c r="I2066">
        <v>2063</v>
      </c>
      <c r="J2066">
        <v>0.98505418124063981</v>
      </c>
      <c r="K2066">
        <v>1.4644729369039557</v>
      </c>
      <c r="M2066">
        <v>1.1764542148915131</v>
      </c>
      <c r="N2066">
        <v>1.473945036614718</v>
      </c>
    </row>
    <row r="2067" spans="9:14" x14ac:dyDescent="0.2">
      <c r="I2067">
        <v>2064</v>
      </c>
      <c r="J2067">
        <v>1.0331471143125508</v>
      </c>
      <c r="K2067">
        <v>2.3751958096582682</v>
      </c>
      <c r="M2067">
        <v>1.2181730664811712</v>
      </c>
      <c r="N2067">
        <v>2.0390287101944451</v>
      </c>
    </row>
    <row r="2068" spans="9:14" x14ac:dyDescent="0.2">
      <c r="I2068">
        <v>2065</v>
      </c>
      <c r="J2068">
        <v>1.1799827552406406</v>
      </c>
      <c r="K2068">
        <v>1.3208903273171988</v>
      </c>
      <c r="M2068">
        <v>0.87034805900462631</v>
      </c>
      <c r="N2068">
        <v>1.2633370181575265</v>
      </c>
    </row>
    <row r="2069" spans="9:14" x14ac:dyDescent="0.2">
      <c r="I2069">
        <v>2066</v>
      </c>
      <c r="J2069">
        <v>1.0000589421366215</v>
      </c>
      <c r="K2069">
        <v>2.6763844951253772</v>
      </c>
      <c r="M2069">
        <v>0.91204624196059636</v>
      </c>
      <c r="N2069">
        <v>1.7484663711547146</v>
      </c>
    </row>
    <row r="2070" spans="9:14" x14ac:dyDescent="0.2">
      <c r="I2070">
        <v>2067</v>
      </c>
      <c r="J2070">
        <v>0.88452516279493998</v>
      </c>
      <c r="K2070">
        <v>1.0646422140258798</v>
      </c>
      <c r="M2070">
        <v>1.2036507506162377</v>
      </c>
      <c r="N2070">
        <v>1.0262148482000431</v>
      </c>
    </row>
    <row r="2071" spans="9:14" x14ac:dyDescent="0.2">
      <c r="I2071">
        <v>2068</v>
      </c>
      <c r="J2071">
        <v>0.92352081092791849</v>
      </c>
      <c r="K2071">
        <v>1.4958053289173239</v>
      </c>
      <c r="M2071">
        <v>0.98800741572012674</v>
      </c>
      <c r="N2071">
        <v>1.5776933798778927</v>
      </c>
    </row>
    <row r="2072" spans="9:14" x14ac:dyDescent="0.2">
      <c r="I2072">
        <v>2069</v>
      </c>
      <c r="J2072">
        <v>0.76205088730025705</v>
      </c>
      <c r="K2072">
        <v>2.1582186043645057</v>
      </c>
      <c r="M2072">
        <v>0.8572060139706581</v>
      </c>
      <c r="N2072">
        <v>1.8888029517371532</v>
      </c>
    </row>
    <row r="2073" spans="9:14" x14ac:dyDescent="0.2">
      <c r="I2073">
        <v>2070</v>
      </c>
      <c r="J2073">
        <v>1.3101149367611566</v>
      </c>
      <c r="K2073">
        <v>1.6325293885803989</v>
      </c>
      <c r="M2073">
        <v>0.95329559926155061</v>
      </c>
      <c r="N2073">
        <v>1.7131025633774322</v>
      </c>
    </row>
    <row r="2074" spans="9:14" x14ac:dyDescent="0.2">
      <c r="I2074">
        <v>2071</v>
      </c>
      <c r="J2074">
        <v>0.74291171746683582</v>
      </c>
      <c r="K2074">
        <v>3.1160669444999538</v>
      </c>
      <c r="M2074">
        <v>1.0466033771698726</v>
      </c>
      <c r="N2074">
        <v>2.3794430691656214</v>
      </c>
    </row>
    <row r="2075" spans="9:14" x14ac:dyDescent="0.2">
      <c r="I2075">
        <v>2072</v>
      </c>
      <c r="J2075">
        <v>1.0870989431888352</v>
      </c>
      <c r="K2075">
        <v>1.7867288198384084</v>
      </c>
      <c r="M2075">
        <v>0.7421760176085701</v>
      </c>
      <c r="N2075">
        <v>2.6493609133047578</v>
      </c>
    </row>
    <row r="2076" spans="9:14" x14ac:dyDescent="0.2">
      <c r="I2076">
        <v>2073</v>
      </c>
      <c r="J2076">
        <v>1.0988613671694314</v>
      </c>
      <c r="K2076">
        <v>1.5456166665240383</v>
      </c>
      <c r="M2076">
        <v>1.0427064627883142</v>
      </c>
      <c r="N2076">
        <v>2.165969260806655</v>
      </c>
    </row>
    <row r="2077" spans="9:14" x14ac:dyDescent="0.2">
      <c r="I2077">
        <v>2074</v>
      </c>
      <c r="J2077">
        <v>0.58158756040798709</v>
      </c>
      <c r="K2077">
        <v>1.6876820790138349</v>
      </c>
      <c r="M2077">
        <v>0.79379620551819152</v>
      </c>
      <c r="N2077">
        <v>2.4502131599806574</v>
      </c>
    </row>
    <row r="2078" spans="9:14" x14ac:dyDescent="0.2">
      <c r="I2078">
        <v>2075</v>
      </c>
      <c r="J2078">
        <v>1.3046060004928077</v>
      </c>
      <c r="K2078">
        <v>1.8221351709750793</v>
      </c>
      <c r="M2078">
        <v>0.69409139034873113</v>
      </c>
      <c r="N2078">
        <v>2.3783091418507976</v>
      </c>
    </row>
    <row r="2079" spans="9:14" x14ac:dyDescent="0.2">
      <c r="I2079">
        <v>2076</v>
      </c>
      <c r="J2079">
        <v>0.80138657721009654</v>
      </c>
      <c r="K2079">
        <v>2.3397821263289527</v>
      </c>
      <c r="M2079">
        <v>0.85273951147134674</v>
      </c>
      <c r="N2079">
        <v>0.85536408451338419</v>
      </c>
    </row>
    <row r="2080" spans="9:14" x14ac:dyDescent="0.2">
      <c r="I2080">
        <v>2077</v>
      </c>
      <c r="J2080">
        <v>1.3562171862492363</v>
      </c>
      <c r="K2080">
        <v>4.0487033647401951</v>
      </c>
      <c r="M2080">
        <v>1.2209552784160824</v>
      </c>
      <c r="N2080">
        <v>1.5490548990844371</v>
      </c>
    </row>
    <row r="2081" spans="9:14" x14ac:dyDescent="0.2">
      <c r="I2081">
        <v>2078</v>
      </c>
      <c r="J2081">
        <v>1.1485690246567255</v>
      </c>
      <c r="K2081">
        <v>2.0506340167279316</v>
      </c>
      <c r="M2081">
        <v>1.7974921523541891</v>
      </c>
      <c r="N2081">
        <v>0.75741301047679366</v>
      </c>
    </row>
    <row r="2082" spans="9:14" x14ac:dyDescent="0.2">
      <c r="I2082">
        <v>2079</v>
      </c>
      <c r="J2082">
        <v>0.85800128040761892</v>
      </c>
      <c r="K2082">
        <v>1.0756986721133877</v>
      </c>
      <c r="M2082">
        <v>1.2474737485719356</v>
      </c>
      <c r="N2082">
        <v>2.6969947243138188</v>
      </c>
    </row>
    <row r="2083" spans="9:14" x14ac:dyDescent="0.2">
      <c r="I2083">
        <v>2080</v>
      </c>
      <c r="J2083">
        <v>1.2192406987682283</v>
      </c>
      <c r="K2083">
        <v>1.5330054883541187</v>
      </c>
      <c r="M2083">
        <v>0.63546110896052876</v>
      </c>
      <c r="N2083">
        <v>2.0597713615063564</v>
      </c>
    </row>
    <row r="2084" spans="9:14" x14ac:dyDescent="0.2">
      <c r="I2084">
        <v>2081</v>
      </c>
      <c r="J2084">
        <v>1.1631599821729428</v>
      </c>
      <c r="K2084">
        <v>1.9441032972870902</v>
      </c>
      <c r="M2084">
        <v>0.78052734446456629</v>
      </c>
      <c r="N2084">
        <v>4.3005418574026439</v>
      </c>
    </row>
    <row r="2085" spans="9:14" x14ac:dyDescent="0.2">
      <c r="I2085">
        <v>2082</v>
      </c>
      <c r="J2085">
        <v>1.5315491397227421</v>
      </c>
      <c r="K2085">
        <v>1.9178848568677787</v>
      </c>
      <c r="M2085">
        <v>1.1181644856046535</v>
      </c>
      <c r="N2085">
        <v>2.3811457771506728</v>
      </c>
    </row>
    <row r="2086" spans="9:14" x14ac:dyDescent="0.2">
      <c r="I2086">
        <v>2083</v>
      </c>
      <c r="J2086">
        <v>0.84215928372240501</v>
      </c>
      <c r="K2086">
        <v>2.1326242845189185</v>
      </c>
      <c r="M2086">
        <v>1.0607161250134394</v>
      </c>
      <c r="N2086">
        <v>1.4365664727825513</v>
      </c>
    </row>
    <row r="2087" spans="9:14" x14ac:dyDescent="0.2">
      <c r="I2087">
        <v>2084</v>
      </c>
      <c r="J2087">
        <v>1.2007960404026776</v>
      </c>
      <c r="K2087">
        <v>1.399377091561008</v>
      </c>
      <c r="M2087">
        <v>1.2800364420611976</v>
      </c>
      <c r="N2087">
        <v>1.8114823461272143</v>
      </c>
    </row>
    <row r="2088" spans="9:14" x14ac:dyDescent="0.2">
      <c r="I2088">
        <v>2085</v>
      </c>
      <c r="J2088">
        <v>0.45352798560946955</v>
      </c>
      <c r="K2088">
        <v>0.67627901223695519</v>
      </c>
      <c r="M2088">
        <v>0.35485946251672063</v>
      </c>
      <c r="N2088">
        <v>1.7011745460457159</v>
      </c>
    </row>
    <row r="2089" spans="9:14" x14ac:dyDescent="0.2">
      <c r="I2089">
        <v>2086</v>
      </c>
      <c r="J2089">
        <v>1.2587645270547216</v>
      </c>
      <c r="K2089">
        <v>3.0473226034937566</v>
      </c>
      <c r="M2089">
        <v>1.1632823032433315</v>
      </c>
      <c r="N2089">
        <v>2.1038083998375745</v>
      </c>
    </row>
    <row r="2090" spans="9:14" x14ac:dyDescent="0.2">
      <c r="I2090">
        <v>2087</v>
      </c>
      <c r="J2090">
        <v>1.2199671353071737</v>
      </c>
      <c r="K2090">
        <v>2.6891625364123781</v>
      </c>
      <c r="M2090">
        <v>1.5489994777094385</v>
      </c>
      <c r="N2090">
        <v>0.98707944133671144</v>
      </c>
    </row>
    <row r="2091" spans="9:14" x14ac:dyDescent="0.2">
      <c r="I2091">
        <v>2088</v>
      </c>
      <c r="J2091">
        <v>1.130561259403851</v>
      </c>
      <c r="K2091">
        <v>1.3481502202546216</v>
      </c>
      <c r="M2091">
        <v>1.4817349827184962</v>
      </c>
      <c r="N2091">
        <v>1.3421937423332448</v>
      </c>
    </row>
    <row r="2092" spans="9:14" x14ac:dyDescent="0.2">
      <c r="I2092">
        <v>2089</v>
      </c>
      <c r="J2092">
        <v>0.73226402769285293</v>
      </c>
      <c r="K2092">
        <v>4.007334968456421</v>
      </c>
      <c r="M2092">
        <v>1.3287797258457656</v>
      </c>
      <c r="N2092">
        <v>0.85664025852971848</v>
      </c>
    </row>
    <row r="2093" spans="9:14" x14ac:dyDescent="0.2">
      <c r="I2093">
        <v>2090</v>
      </c>
      <c r="J2093">
        <v>0.92583269175501215</v>
      </c>
      <c r="K2093">
        <v>1.7440036946728961</v>
      </c>
      <c r="M2093">
        <v>1.2412757438763546</v>
      </c>
      <c r="N2093">
        <v>1.9325632731710249</v>
      </c>
    </row>
    <row r="2094" spans="9:14" x14ac:dyDescent="0.2">
      <c r="I2094">
        <v>2091</v>
      </c>
      <c r="J2094">
        <v>1.4125167656738469</v>
      </c>
      <c r="K2094">
        <v>1.2071086360339984</v>
      </c>
      <c r="M2094">
        <v>0.6071333159312936</v>
      </c>
      <c r="N2094">
        <v>1.7579651219649299</v>
      </c>
    </row>
    <row r="2095" spans="9:14" x14ac:dyDescent="0.2">
      <c r="I2095">
        <v>2092</v>
      </c>
      <c r="J2095">
        <v>0.99876072230528501</v>
      </c>
      <c r="K2095">
        <v>0.75016534761181664</v>
      </c>
      <c r="M2095">
        <v>0.87183604888069777</v>
      </c>
      <c r="N2095">
        <v>2.0756527381191932</v>
      </c>
    </row>
    <row r="2096" spans="9:14" x14ac:dyDescent="0.2">
      <c r="I2096">
        <v>2093</v>
      </c>
      <c r="J2096">
        <v>0.95955868900441721</v>
      </c>
      <c r="K2096">
        <v>2.3312179799224566</v>
      </c>
      <c r="M2096">
        <v>1.458643696732981</v>
      </c>
      <c r="N2096">
        <v>1.4537294487969519</v>
      </c>
    </row>
    <row r="2097" spans="9:14" x14ac:dyDescent="0.2">
      <c r="I2097">
        <v>2094</v>
      </c>
      <c r="J2097">
        <v>0.64175384054528961</v>
      </c>
      <c r="K2097">
        <v>2.1711769266540437</v>
      </c>
      <c r="M2097">
        <v>0.77551129450512224</v>
      </c>
      <c r="N2097">
        <v>1.0706167621759755</v>
      </c>
    </row>
    <row r="2098" spans="9:14" x14ac:dyDescent="0.2">
      <c r="I2098">
        <v>2095</v>
      </c>
      <c r="J2098">
        <v>1.1235442649777709</v>
      </c>
      <c r="K2098">
        <v>1.0758173007467733</v>
      </c>
      <c r="M2098">
        <v>0.5913788009776294</v>
      </c>
      <c r="N2098">
        <v>1.4323783415838096</v>
      </c>
    </row>
    <row r="2099" spans="9:14" x14ac:dyDescent="0.2">
      <c r="I2099">
        <v>2096</v>
      </c>
      <c r="J2099">
        <v>1.0546892267669417</v>
      </c>
      <c r="K2099">
        <v>2.4768843776660301</v>
      </c>
      <c r="M2099">
        <v>1.0082405810567185</v>
      </c>
      <c r="N2099">
        <v>2.3795677385063163</v>
      </c>
    </row>
    <row r="2100" spans="9:14" x14ac:dyDescent="0.2">
      <c r="I2100">
        <v>2097</v>
      </c>
      <c r="J2100">
        <v>0.69739144251963947</v>
      </c>
      <c r="K2100">
        <v>1.4441621119351344</v>
      </c>
      <c r="M2100">
        <v>0.64544997486091982</v>
      </c>
      <c r="N2100">
        <v>2.4124597792536737</v>
      </c>
    </row>
    <row r="2101" spans="9:14" x14ac:dyDescent="0.2">
      <c r="I2101">
        <v>2098</v>
      </c>
      <c r="J2101">
        <v>0.86225153342644612</v>
      </c>
      <c r="K2101">
        <v>2.4171294725612391</v>
      </c>
      <c r="M2101">
        <v>0.90983371699896476</v>
      </c>
      <c r="N2101">
        <v>1.637561274526508</v>
      </c>
    </row>
    <row r="2102" spans="9:14" x14ac:dyDescent="0.2">
      <c r="I2102">
        <v>2099</v>
      </c>
      <c r="J2102">
        <v>1.1134736872795794</v>
      </c>
      <c r="K2102">
        <v>1.4213070205981444</v>
      </c>
      <c r="M2102">
        <v>0.90592881475142728</v>
      </c>
      <c r="N2102">
        <v>1.5900549609596575</v>
      </c>
    </row>
    <row r="2103" spans="9:14" x14ac:dyDescent="0.2">
      <c r="I2103">
        <v>2100</v>
      </c>
      <c r="J2103">
        <v>0.86965818629006075</v>
      </c>
      <c r="K2103">
        <v>2.1275865973357213</v>
      </c>
      <c r="M2103">
        <v>1.193876897462876</v>
      </c>
      <c r="N2103">
        <v>1.6984547315917538</v>
      </c>
    </row>
    <row r="2104" spans="9:14" x14ac:dyDescent="0.2">
      <c r="I2104">
        <v>2101</v>
      </c>
      <c r="J2104">
        <v>0.31720905973485614</v>
      </c>
      <c r="K2104">
        <v>2.4506868350418967</v>
      </c>
      <c r="M2104">
        <v>0.87709718405279846</v>
      </c>
      <c r="N2104">
        <v>1.8806047293921273</v>
      </c>
    </row>
    <row r="2105" spans="9:14" x14ac:dyDescent="0.2">
      <c r="I2105">
        <v>2102</v>
      </c>
      <c r="J2105">
        <v>0.53501991348797595</v>
      </c>
      <c r="K2105">
        <v>3.0110183701170889</v>
      </c>
      <c r="M2105">
        <v>0.83356245760043568</v>
      </c>
      <c r="N2105">
        <v>1.6175398520454782</v>
      </c>
    </row>
    <row r="2106" spans="9:14" x14ac:dyDescent="0.2">
      <c r="I2106">
        <v>2103</v>
      </c>
      <c r="J2106">
        <v>0.97054150579139409</v>
      </c>
      <c r="K2106">
        <v>1.0746258091894125</v>
      </c>
      <c r="M2106">
        <v>0.98075507667531192</v>
      </c>
      <c r="N2106">
        <v>1.4167332289127947</v>
      </c>
    </row>
    <row r="2107" spans="9:14" x14ac:dyDescent="0.2">
      <c r="I2107">
        <v>2104</v>
      </c>
      <c r="J2107">
        <v>1.3750902371788083</v>
      </c>
      <c r="K2107">
        <v>1.4323679741948201</v>
      </c>
      <c r="M2107">
        <v>1.0973868357033465</v>
      </c>
      <c r="N2107">
        <v>2.9606951703982141</v>
      </c>
    </row>
    <row r="2108" spans="9:14" x14ac:dyDescent="0.2">
      <c r="I2108">
        <v>2105</v>
      </c>
      <c r="J2108">
        <v>1.2424037156206844</v>
      </c>
      <c r="K2108">
        <v>3.0794172157643698</v>
      </c>
      <c r="M2108">
        <v>0.9427889508502918</v>
      </c>
      <c r="N2108">
        <v>1.0528861136762115</v>
      </c>
    </row>
    <row r="2109" spans="9:14" x14ac:dyDescent="0.2">
      <c r="I2109">
        <v>2106</v>
      </c>
      <c r="J2109">
        <v>1.18945838858513</v>
      </c>
      <c r="K2109">
        <v>1.7000575220088965</v>
      </c>
      <c r="M2109">
        <v>0.90884237284381175</v>
      </c>
      <c r="N2109">
        <v>2.0944266420767272</v>
      </c>
    </row>
    <row r="2110" spans="9:14" x14ac:dyDescent="0.2">
      <c r="I2110">
        <v>2107</v>
      </c>
      <c r="J2110">
        <v>1.3450093895455812</v>
      </c>
      <c r="K2110">
        <v>0.73812460929688228</v>
      </c>
      <c r="M2110">
        <v>1.2335596922083056</v>
      </c>
      <c r="N2110">
        <v>1.739870674861266</v>
      </c>
    </row>
    <row r="2111" spans="9:14" x14ac:dyDescent="0.2">
      <c r="I2111">
        <v>2108</v>
      </c>
      <c r="J2111">
        <v>1.3609735725005172</v>
      </c>
      <c r="K2111">
        <v>2.0220740603155138</v>
      </c>
      <c r="M2111">
        <v>0.8969288382314573</v>
      </c>
      <c r="N2111">
        <v>2.1031323651511276</v>
      </c>
    </row>
    <row r="2112" spans="9:14" x14ac:dyDescent="0.2">
      <c r="I2112">
        <v>2109</v>
      </c>
      <c r="J2112">
        <v>0.92526201959534293</v>
      </c>
      <c r="K2112">
        <v>2.6303682179898624</v>
      </c>
      <c r="M2112">
        <v>0.82103982657731522</v>
      </c>
      <c r="N2112">
        <v>1.3578325729201186</v>
      </c>
    </row>
    <row r="2113" spans="9:14" x14ac:dyDescent="0.2">
      <c r="I2113">
        <v>2110</v>
      </c>
      <c r="J2113">
        <v>1.1062487753284127</v>
      </c>
      <c r="K2113">
        <v>2.7524679171017645</v>
      </c>
      <c r="M2113">
        <v>1.3024981414383234</v>
      </c>
      <c r="N2113">
        <v>2.4237510495246237</v>
      </c>
    </row>
    <row r="2114" spans="9:14" x14ac:dyDescent="0.2">
      <c r="I2114">
        <v>2111</v>
      </c>
      <c r="J2114">
        <v>1.4344009829275592</v>
      </c>
      <c r="K2114">
        <v>2.2746792784041689</v>
      </c>
      <c r="M2114">
        <v>1.0215366380607449</v>
      </c>
      <c r="N2114">
        <v>1.5839475122090765</v>
      </c>
    </row>
    <row r="2115" spans="9:14" x14ac:dyDescent="0.2">
      <c r="I2115">
        <v>2112</v>
      </c>
      <c r="J2115">
        <v>1.0685733990642166</v>
      </c>
      <c r="K2115">
        <v>3.0791393135682994</v>
      </c>
      <c r="M2115">
        <v>1.0695907665822575</v>
      </c>
      <c r="N2115">
        <v>1.7016092495765278</v>
      </c>
    </row>
    <row r="2116" spans="9:14" x14ac:dyDescent="0.2">
      <c r="I2116">
        <v>2113</v>
      </c>
      <c r="J2116">
        <v>0.80913776173655216</v>
      </c>
      <c r="K2116">
        <v>2.4426729129536384</v>
      </c>
      <c r="M2116">
        <v>0.79329101683871561</v>
      </c>
      <c r="N2116">
        <v>1.9132344892712043</v>
      </c>
    </row>
    <row r="2117" spans="9:14" x14ac:dyDescent="0.2">
      <c r="I2117">
        <v>2114</v>
      </c>
      <c r="J2117">
        <v>1.3208717195851196</v>
      </c>
      <c r="K2117">
        <v>1.3383123061893007</v>
      </c>
      <c r="M2117">
        <v>0.83820843101223608</v>
      </c>
      <c r="N2117">
        <v>2.1119522267930546</v>
      </c>
    </row>
    <row r="2118" spans="9:14" x14ac:dyDescent="0.2">
      <c r="I2118">
        <v>2115</v>
      </c>
      <c r="J2118">
        <v>1.2448632745059054</v>
      </c>
      <c r="K2118">
        <v>1.935251737098941</v>
      </c>
      <c r="M2118">
        <v>0.64867061739951226</v>
      </c>
      <c r="N2118">
        <v>1.6371743258559821</v>
      </c>
    </row>
    <row r="2119" spans="9:14" x14ac:dyDescent="0.2">
      <c r="I2119">
        <v>2116</v>
      </c>
      <c r="J2119">
        <v>1.4271147092697301</v>
      </c>
      <c r="K2119">
        <v>1.9480235946645328</v>
      </c>
      <c r="M2119">
        <v>1.4489074245286593</v>
      </c>
      <c r="N2119">
        <v>2.4014166122181884</v>
      </c>
    </row>
    <row r="2120" spans="9:14" x14ac:dyDescent="0.2">
      <c r="I2120">
        <v>2117</v>
      </c>
      <c r="J2120">
        <v>0.62987755265047551</v>
      </c>
      <c r="K2120">
        <v>2.9001131006912786</v>
      </c>
      <c r="M2120">
        <v>1.3899998587496367</v>
      </c>
      <c r="N2120">
        <v>2.8543166324045259</v>
      </c>
    </row>
    <row r="2121" spans="9:14" x14ac:dyDescent="0.2">
      <c r="I2121">
        <v>2118</v>
      </c>
      <c r="J2121">
        <v>1.2098339492173116</v>
      </c>
      <c r="K2121">
        <v>1.3887383119404832</v>
      </c>
      <c r="M2121">
        <v>1.3154319721631891</v>
      </c>
      <c r="N2121">
        <v>1.4416725467612019</v>
      </c>
    </row>
    <row r="2122" spans="9:14" x14ac:dyDescent="0.2">
      <c r="I2122">
        <v>2119</v>
      </c>
      <c r="J2122">
        <v>1.3423593252275381</v>
      </c>
      <c r="K2122">
        <v>1.9042021805195888</v>
      </c>
      <c r="M2122">
        <v>1.1787825675841883</v>
      </c>
      <c r="N2122">
        <v>1.7713880892573486</v>
      </c>
    </row>
    <row r="2123" spans="9:14" x14ac:dyDescent="0.2">
      <c r="I2123">
        <v>2120</v>
      </c>
      <c r="J2123">
        <v>0.77281243485077711</v>
      </c>
      <c r="K2123">
        <v>2.300193061313812</v>
      </c>
      <c r="M2123">
        <v>0.42995267493195044</v>
      </c>
      <c r="N2123">
        <v>1.7423921352118161</v>
      </c>
    </row>
    <row r="2124" spans="9:14" x14ac:dyDescent="0.2">
      <c r="I2124">
        <v>2121</v>
      </c>
      <c r="J2124">
        <v>1.295635801686847</v>
      </c>
      <c r="K2124">
        <v>1.7133682636326515</v>
      </c>
      <c r="M2124">
        <v>0.46295913489421575</v>
      </c>
      <c r="N2124">
        <v>1.0841564948891134</v>
      </c>
    </row>
    <row r="2125" spans="9:14" x14ac:dyDescent="0.2">
      <c r="I2125">
        <v>2122</v>
      </c>
      <c r="J2125">
        <v>0.76455956262512326</v>
      </c>
      <c r="K2125">
        <v>2.724108013147601</v>
      </c>
      <c r="M2125">
        <v>1.1238544350070649</v>
      </c>
      <c r="N2125">
        <v>2.2912985174614913</v>
      </c>
    </row>
    <row r="2126" spans="9:14" x14ac:dyDescent="0.2">
      <c r="I2126">
        <v>2123</v>
      </c>
      <c r="J2126">
        <v>1.0034513852762283</v>
      </c>
      <c r="K2126">
        <v>1.0621940139913486</v>
      </c>
      <c r="M2126">
        <v>0.98739998765001702</v>
      </c>
      <c r="N2126">
        <v>2.7004040428225755</v>
      </c>
    </row>
    <row r="2127" spans="9:14" x14ac:dyDescent="0.2">
      <c r="I2127">
        <v>2124</v>
      </c>
      <c r="J2127">
        <v>0.84236105671295913</v>
      </c>
      <c r="K2127">
        <v>2.7532830872748102</v>
      </c>
      <c r="M2127">
        <v>0.84157409389646087</v>
      </c>
      <c r="N2127">
        <v>1.2064771907973517</v>
      </c>
    </row>
    <row r="2128" spans="9:14" x14ac:dyDescent="0.2">
      <c r="I2128">
        <v>2125</v>
      </c>
      <c r="J2128">
        <v>1.1820792382367178</v>
      </c>
      <c r="K2128">
        <v>2.2526005268076754</v>
      </c>
      <c r="M2128">
        <v>1.227250152115966</v>
      </c>
      <c r="N2128">
        <v>1.6537753788773399</v>
      </c>
    </row>
    <row r="2129" spans="9:14" x14ac:dyDescent="0.2">
      <c r="I2129">
        <v>2126</v>
      </c>
      <c r="J2129">
        <v>1.3545427551886302</v>
      </c>
      <c r="K2129">
        <v>1.5074275846222653</v>
      </c>
      <c r="M2129">
        <v>0.93271809247167725</v>
      </c>
      <c r="N2129">
        <v>2.2910570614046399</v>
      </c>
    </row>
    <row r="2130" spans="9:14" x14ac:dyDescent="0.2">
      <c r="I2130">
        <v>2127</v>
      </c>
      <c r="J2130">
        <v>1.106122461672927</v>
      </c>
      <c r="K2130">
        <v>2.4285227642161997</v>
      </c>
      <c r="M2130">
        <v>1.119901294662428</v>
      </c>
      <c r="N2130">
        <v>1.5718935999874346</v>
      </c>
    </row>
    <row r="2131" spans="9:14" x14ac:dyDescent="0.2">
      <c r="I2131">
        <v>2128</v>
      </c>
      <c r="J2131">
        <v>1.1531964095689828</v>
      </c>
      <c r="K2131">
        <v>1.0556648636968067</v>
      </c>
      <c r="M2131">
        <v>0.25214071553145023</v>
      </c>
      <c r="N2131">
        <v>1.6686945772922566</v>
      </c>
    </row>
    <row r="2132" spans="9:14" x14ac:dyDescent="0.2">
      <c r="I2132">
        <v>2129</v>
      </c>
      <c r="J2132">
        <v>1.3553585488356235</v>
      </c>
      <c r="K2132">
        <v>1.5395156791631597</v>
      </c>
      <c r="M2132">
        <v>1.3096993192632742</v>
      </c>
      <c r="N2132">
        <v>1.4804599534434069</v>
      </c>
    </row>
    <row r="2133" spans="9:14" x14ac:dyDescent="0.2">
      <c r="I2133">
        <v>2130</v>
      </c>
      <c r="J2133">
        <v>0.97294945947186984</v>
      </c>
      <c r="K2133">
        <v>2.2483917167692815</v>
      </c>
      <c r="M2133">
        <v>0.84134884393183929</v>
      </c>
      <c r="N2133">
        <v>0.94494035858880798</v>
      </c>
    </row>
    <row r="2134" spans="9:14" x14ac:dyDescent="0.2">
      <c r="I2134">
        <v>2131</v>
      </c>
      <c r="J2134">
        <v>0.79651399035676973</v>
      </c>
      <c r="K2134">
        <v>1.9939590755002181</v>
      </c>
      <c r="M2134">
        <v>1.1189293023391607</v>
      </c>
      <c r="N2134">
        <v>2.7210797000038762</v>
      </c>
    </row>
    <row r="2135" spans="9:14" x14ac:dyDescent="0.2">
      <c r="I2135">
        <v>2132</v>
      </c>
      <c r="J2135">
        <v>1.0912828219722901</v>
      </c>
      <c r="K2135">
        <v>1.2942703968989835</v>
      </c>
      <c r="M2135">
        <v>1.3893161491222639</v>
      </c>
      <c r="N2135">
        <v>1.646556414769029</v>
      </c>
    </row>
    <row r="2136" spans="9:14" x14ac:dyDescent="0.2">
      <c r="I2136">
        <v>2133</v>
      </c>
      <c r="J2136">
        <v>0.98231020258749757</v>
      </c>
      <c r="K2136">
        <v>2.7252718451965969</v>
      </c>
      <c r="M2136">
        <v>0.591460552553569</v>
      </c>
      <c r="N2136">
        <v>1.2535013783829865</v>
      </c>
    </row>
    <row r="2137" spans="9:14" x14ac:dyDescent="0.2">
      <c r="I2137">
        <v>2134</v>
      </c>
      <c r="J2137">
        <v>1.3859941828936608</v>
      </c>
      <c r="K2137">
        <v>2.7205238795325157</v>
      </c>
      <c r="M2137">
        <v>1.0840150296659203</v>
      </c>
      <c r="N2137">
        <v>1.2788961382520041</v>
      </c>
    </row>
    <row r="2138" spans="9:14" x14ac:dyDescent="0.2">
      <c r="I2138">
        <v>2135</v>
      </c>
      <c r="J2138">
        <v>0.21174583546821676</v>
      </c>
      <c r="K2138">
        <v>2.1227531444096104</v>
      </c>
      <c r="M2138">
        <v>0.8545609242646508</v>
      </c>
      <c r="N2138">
        <v>1.3472756303645497</v>
      </c>
    </row>
    <row r="2139" spans="9:14" x14ac:dyDescent="0.2">
      <c r="I2139">
        <v>2136</v>
      </c>
      <c r="J2139">
        <v>0.90507938140223754</v>
      </c>
      <c r="K2139">
        <v>2.4013325123765039</v>
      </c>
      <c r="M2139">
        <v>0.45543960007201401</v>
      </c>
      <c r="N2139">
        <v>2.6639703426211692</v>
      </c>
    </row>
    <row r="2140" spans="9:14" x14ac:dyDescent="0.2">
      <c r="I2140">
        <v>2137</v>
      </c>
      <c r="J2140">
        <v>0.67093773627326825</v>
      </c>
      <c r="K2140">
        <v>3.0217569421940467</v>
      </c>
      <c r="M2140">
        <v>0.65815758242184008</v>
      </c>
      <c r="N2140">
        <v>2.4933635922908017</v>
      </c>
    </row>
    <row r="2141" spans="9:14" x14ac:dyDescent="0.2">
      <c r="I2141">
        <v>2138</v>
      </c>
      <c r="J2141">
        <v>0.77305053814363323</v>
      </c>
      <c r="K2141">
        <v>1.6454387122524452</v>
      </c>
      <c r="M2141">
        <v>1.4388187894369515</v>
      </c>
      <c r="N2141">
        <v>1.7407082397729183</v>
      </c>
    </row>
    <row r="2142" spans="9:14" x14ac:dyDescent="0.2">
      <c r="I2142">
        <v>2139</v>
      </c>
      <c r="J2142">
        <v>0.71450276709158655</v>
      </c>
      <c r="K2142">
        <v>2.5683251680885419</v>
      </c>
      <c r="M2142">
        <v>0.62233337912685083</v>
      </c>
      <c r="N2142">
        <v>1.4234363392898799</v>
      </c>
    </row>
    <row r="2143" spans="9:14" x14ac:dyDescent="0.2">
      <c r="I2143">
        <v>2140</v>
      </c>
      <c r="J2143">
        <v>1.1790218971986968</v>
      </c>
      <c r="K2143">
        <v>3.1743025648283401</v>
      </c>
      <c r="M2143">
        <v>1.0324856530972468</v>
      </c>
      <c r="N2143">
        <v>2.9789065503449454</v>
      </c>
    </row>
    <row r="2144" spans="9:14" x14ac:dyDescent="0.2">
      <c r="I2144">
        <v>2141</v>
      </c>
      <c r="J2144">
        <v>0.98535512316147611</v>
      </c>
      <c r="K2144">
        <v>2.5193607115350836</v>
      </c>
      <c r="M2144">
        <v>1.3759603499036115</v>
      </c>
      <c r="N2144">
        <v>2.0759963237071037</v>
      </c>
    </row>
    <row r="2145" spans="9:14" x14ac:dyDescent="0.2">
      <c r="I2145">
        <v>2142</v>
      </c>
      <c r="J2145">
        <v>0.72607441351915969</v>
      </c>
      <c r="K2145">
        <v>2.0774688498162526</v>
      </c>
      <c r="M2145">
        <v>0.5786565626252268</v>
      </c>
      <c r="N2145">
        <v>1.7133444598040803</v>
      </c>
    </row>
    <row r="2146" spans="9:14" x14ac:dyDescent="0.2">
      <c r="I2146">
        <v>2143</v>
      </c>
      <c r="J2146">
        <v>1.1269708319968097</v>
      </c>
      <c r="K2146">
        <v>1.76247226455376</v>
      </c>
      <c r="M2146">
        <v>1.3334611754408181</v>
      </c>
      <c r="N2146">
        <v>1.9537891235015681</v>
      </c>
    </row>
    <row r="2147" spans="9:14" x14ac:dyDescent="0.2">
      <c r="I2147">
        <v>2144</v>
      </c>
      <c r="J2147">
        <v>0.71852516836814639</v>
      </c>
      <c r="K2147">
        <v>1.2672799171976388</v>
      </c>
      <c r="M2147">
        <v>1.1973411233141971</v>
      </c>
      <c r="N2147">
        <v>2.1454428630187845</v>
      </c>
    </row>
    <row r="2148" spans="9:14" x14ac:dyDescent="0.2">
      <c r="I2148">
        <v>2145</v>
      </c>
      <c r="J2148">
        <v>1.2186261884418701</v>
      </c>
      <c r="K2148">
        <v>2.0156520908274218</v>
      </c>
      <c r="M2148">
        <v>1.4230317643798593</v>
      </c>
      <c r="N2148">
        <v>3.2807555044730017</v>
      </c>
    </row>
    <row r="2149" spans="9:14" x14ac:dyDescent="0.2">
      <c r="I2149">
        <v>2146</v>
      </c>
      <c r="J2149">
        <v>1.7701068789559287</v>
      </c>
      <c r="K2149">
        <v>0.93422693281985658</v>
      </c>
      <c r="M2149">
        <v>1.5543244554784224</v>
      </c>
      <c r="N2149">
        <v>1.508594925365764</v>
      </c>
    </row>
    <row r="2150" spans="9:14" x14ac:dyDescent="0.2">
      <c r="I2150">
        <v>2147</v>
      </c>
      <c r="J2150">
        <v>1.2557843047687325</v>
      </c>
      <c r="K2150">
        <v>2.4153100893777091</v>
      </c>
      <c r="M2150">
        <v>1.299913471342919</v>
      </c>
      <c r="N2150">
        <v>2.431458812238251</v>
      </c>
    </row>
    <row r="2151" spans="9:14" x14ac:dyDescent="0.2">
      <c r="I2151">
        <v>2148</v>
      </c>
      <c r="J2151">
        <v>0.72668457199976966</v>
      </c>
      <c r="K2151">
        <v>3.2173778119951733</v>
      </c>
      <c r="M2151">
        <v>0.54176249695985923</v>
      </c>
      <c r="N2151">
        <v>2.5068802163683652</v>
      </c>
    </row>
    <row r="2152" spans="9:14" x14ac:dyDescent="0.2">
      <c r="I2152">
        <v>2149</v>
      </c>
      <c r="J2152">
        <v>1.3398916601527879</v>
      </c>
      <c r="K2152">
        <v>1.6637333203276921</v>
      </c>
      <c r="M2152">
        <v>0.99755300632869426</v>
      </c>
      <c r="N2152">
        <v>2.1851809674948428</v>
      </c>
    </row>
    <row r="2153" spans="9:14" x14ac:dyDescent="0.2">
      <c r="I2153">
        <v>2150</v>
      </c>
      <c r="J2153">
        <v>1.0603207543652355</v>
      </c>
      <c r="K2153">
        <v>1.417481523962052</v>
      </c>
      <c r="M2153">
        <v>0.82655137950751723</v>
      </c>
      <c r="N2153">
        <v>2.6335635944624141</v>
      </c>
    </row>
    <row r="2154" spans="9:14" x14ac:dyDescent="0.2">
      <c r="I2154">
        <v>2151</v>
      </c>
      <c r="J2154">
        <v>0.7479205167018016</v>
      </c>
      <c r="K2154">
        <v>2.4696226386038491</v>
      </c>
      <c r="M2154">
        <v>1.1023904729223952</v>
      </c>
      <c r="N2154">
        <v>1.517738752529096</v>
      </c>
    </row>
    <row r="2155" spans="9:14" x14ac:dyDescent="0.2">
      <c r="I2155">
        <v>2152</v>
      </c>
      <c r="J2155">
        <v>1.4898416951500049</v>
      </c>
      <c r="K2155">
        <v>1.1291865454213299</v>
      </c>
      <c r="M2155">
        <v>0.93543834835036432</v>
      </c>
      <c r="N2155">
        <v>2.8793074576903739</v>
      </c>
    </row>
    <row r="2156" spans="9:14" x14ac:dyDescent="0.2">
      <c r="I2156">
        <v>2153</v>
      </c>
      <c r="J2156">
        <v>1.1532268120696982</v>
      </c>
      <c r="K2156">
        <v>2.1171888689658074</v>
      </c>
      <c r="M2156">
        <v>0.72759804064928379</v>
      </c>
      <c r="N2156">
        <v>2.0441119719916268</v>
      </c>
    </row>
    <row r="2157" spans="9:14" x14ac:dyDescent="0.2">
      <c r="I2157">
        <v>2154</v>
      </c>
      <c r="J2157">
        <v>1.0979585599719517</v>
      </c>
      <c r="K2157">
        <v>1.0117898687874081</v>
      </c>
      <c r="M2157">
        <v>1.4935386549406537</v>
      </c>
      <c r="N2157">
        <v>1.3208432035587661</v>
      </c>
    </row>
    <row r="2158" spans="9:14" x14ac:dyDescent="0.2">
      <c r="I2158">
        <v>2155</v>
      </c>
      <c r="J2158">
        <v>0.89143776632302618</v>
      </c>
      <c r="K2158">
        <v>1.7456808534016337</v>
      </c>
      <c r="M2158">
        <v>1.1119722747862903</v>
      </c>
      <c r="N2158">
        <v>1.902592584710517</v>
      </c>
    </row>
    <row r="2159" spans="9:14" x14ac:dyDescent="0.2">
      <c r="I2159">
        <v>2156</v>
      </c>
      <c r="J2159">
        <v>0.76965132773580314</v>
      </c>
      <c r="K2159">
        <v>2.7751363082958744</v>
      </c>
      <c r="M2159">
        <v>1.2277186098045401</v>
      </c>
      <c r="N2159">
        <v>2.0746994158231393</v>
      </c>
    </row>
    <row r="2160" spans="9:14" x14ac:dyDescent="0.2">
      <c r="I2160">
        <v>2157</v>
      </c>
      <c r="J2160">
        <v>1.1190544070413151</v>
      </c>
      <c r="K2160">
        <v>1.4556916597341973</v>
      </c>
      <c r="M2160">
        <v>1.4305362106860557</v>
      </c>
      <c r="N2160">
        <v>1.424221407718778</v>
      </c>
    </row>
    <row r="2161" spans="9:14" x14ac:dyDescent="0.2">
      <c r="I2161">
        <v>2158</v>
      </c>
      <c r="J2161">
        <v>0.39833789892714</v>
      </c>
      <c r="K2161">
        <v>1.6314450290390634</v>
      </c>
      <c r="M2161">
        <v>0.8025699691280076</v>
      </c>
      <c r="N2161">
        <v>2.0554975881780027</v>
      </c>
    </row>
    <row r="2162" spans="9:14" x14ac:dyDescent="0.2">
      <c r="I2162">
        <v>2159</v>
      </c>
      <c r="J2162">
        <v>1.3615160777302864</v>
      </c>
      <c r="K2162">
        <v>1.5229411844105549</v>
      </c>
      <c r="M2162">
        <v>0.82606261497639011</v>
      </c>
      <c r="N2162">
        <v>3.0202709038376274</v>
      </c>
    </row>
    <row r="2163" spans="9:14" x14ac:dyDescent="0.2">
      <c r="I2163">
        <v>2160</v>
      </c>
      <c r="J2163">
        <v>0.83092983192645953</v>
      </c>
      <c r="K2163">
        <v>1.1799618518601396</v>
      </c>
      <c r="M2163">
        <v>1.5041224446135746</v>
      </c>
      <c r="N2163">
        <v>2.7460070118733033</v>
      </c>
    </row>
    <row r="2164" spans="9:14" x14ac:dyDescent="0.2">
      <c r="I2164">
        <v>2161</v>
      </c>
      <c r="J2164">
        <v>1.5781251931548455</v>
      </c>
      <c r="K2164">
        <v>2.6870070326998317</v>
      </c>
      <c r="M2164">
        <v>0.40857233919768871</v>
      </c>
      <c r="N2164">
        <v>2.7203037339043479</v>
      </c>
    </row>
    <row r="2165" spans="9:14" x14ac:dyDescent="0.2">
      <c r="I2165">
        <v>2162</v>
      </c>
      <c r="J2165">
        <v>0.18872199926880015</v>
      </c>
      <c r="K2165">
        <v>1.9293603449225538</v>
      </c>
      <c r="M2165">
        <v>1.1558103146582237</v>
      </c>
      <c r="N2165">
        <v>2.3910713877642644</v>
      </c>
    </row>
    <row r="2166" spans="9:14" x14ac:dyDescent="0.2">
      <c r="I2166">
        <v>2163</v>
      </c>
      <c r="J2166">
        <v>1.2209868762060174</v>
      </c>
      <c r="K2166">
        <v>2.52570009107309</v>
      </c>
      <c r="M2166">
        <v>0.89477038422729971</v>
      </c>
      <c r="N2166">
        <v>2.2989028136457295</v>
      </c>
    </row>
    <row r="2167" spans="9:14" x14ac:dyDescent="0.2">
      <c r="I2167">
        <v>2164</v>
      </c>
      <c r="J2167">
        <v>0.99774156760741595</v>
      </c>
      <c r="K2167">
        <v>1.6728967564668753</v>
      </c>
      <c r="M2167">
        <v>1.060527555606972</v>
      </c>
      <c r="N2167">
        <v>1.1966377121306826</v>
      </c>
    </row>
    <row r="2168" spans="9:14" x14ac:dyDescent="0.2">
      <c r="I2168">
        <v>2165</v>
      </c>
      <c r="J2168">
        <v>1.1900538700449876</v>
      </c>
      <c r="K2168">
        <v>0.94251344304097251</v>
      </c>
      <c r="M2168">
        <v>1.1816847534380392</v>
      </c>
      <c r="N2168">
        <v>3.5322369170291958</v>
      </c>
    </row>
    <row r="2169" spans="9:14" x14ac:dyDescent="0.2">
      <c r="I2169">
        <v>2166</v>
      </c>
      <c r="J2169">
        <v>1.1026845315760458</v>
      </c>
      <c r="K2169">
        <v>1.6245095536648675</v>
      </c>
      <c r="M2169">
        <v>1.1523693929329131</v>
      </c>
      <c r="N2169">
        <v>1.6539077387663206</v>
      </c>
    </row>
    <row r="2170" spans="9:14" x14ac:dyDescent="0.2">
      <c r="I2170">
        <v>2167</v>
      </c>
      <c r="J2170">
        <v>1.0373254001699803</v>
      </c>
      <c r="K2170">
        <v>1.5663526431472807</v>
      </c>
      <c r="M2170">
        <v>0.92475513931678288</v>
      </c>
      <c r="N2170">
        <v>2.2755573853322808</v>
      </c>
    </row>
    <row r="2171" spans="9:14" x14ac:dyDescent="0.2">
      <c r="I2171">
        <v>2168</v>
      </c>
      <c r="J2171">
        <v>1.1722955868824108</v>
      </c>
      <c r="K2171">
        <v>2.1562274176677825</v>
      </c>
      <c r="M2171">
        <v>1.2870731990035795</v>
      </c>
      <c r="N2171">
        <v>2.9012623784295157</v>
      </c>
    </row>
    <row r="2172" spans="9:14" x14ac:dyDescent="0.2">
      <c r="I2172">
        <v>2169</v>
      </c>
      <c r="J2172">
        <v>1.0756473676737905</v>
      </c>
      <c r="K2172">
        <v>1.9637019448411848</v>
      </c>
      <c r="M2172">
        <v>1.2200022753318263</v>
      </c>
      <c r="N2172">
        <v>2.0307130385518346</v>
      </c>
    </row>
    <row r="2173" spans="9:14" x14ac:dyDescent="0.2">
      <c r="I2173">
        <v>2170</v>
      </c>
      <c r="J2173">
        <v>1.2182096726586678</v>
      </c>
      <c r="K2173">
        <v>2.2269861600608021</v>
      </c>
      <c r="M2173">
        <v>0.91891341098157808</v>
      </c>
      <c r="N2173">
        <v>1.6008038530733053</v>
      </c>
    </row>
    <row r="2174" spans="9:14" x14ac:dyDescent="0.2">
      <c r="I2174">
        <v>2171</v>
      </c>
      <c r="J2174">
        <v>0.89875322360197907</v>
      </c>
      <c r="K2174">
        <v>1.5768162710025972</v>
      </c>
      <c r="M2174">
        <v>0.87400159350687123</v>
      </c>
      <c r="N2174">
        <v>0.94299278140568554</v>
      </c>
    </row>
    <row r="2175" spans="9:14" x14ac:dyDescent="0.2">
      <c r="I2175">
        <v>2172</v>
      </c>
      <c r="J2175">
        <v>0.78103183303884194</v>
      </c>
      <c r="K2175">
        <v>2.5794036270081087</v>
      </c>
      <c r="M2175">
        <v>0.88787819080480612</v>
      </c>
      <c r="N2175">
        <v>2.1114878726925155</v>
      </c>
    </row>
    <row r="2176" spans="9:14" x14ac:dyDescent="0.2">
      <c r="I2176">
        <v>2173</v>
      </c>
      <c r="J2176">
        <v>0.49069673413111925</v>
      </c>
      <c r="K2176">
        <v>2.7748392161274502</v>
      </c>
      <c r="M2176">
        <v>1.3078595266116542</v>
      </c>
      <c r="N2176">
        <v>2.1000519515451606</v>
      </c>
    </row>
    <row r="2177" spans="9:14" x14ac:dyDescent="0.2">
      <c r="I2177">
        <v>2174</v>
      </c>
      <c r="J2177">
        <v>1.6613133793386603</v>
      </c>
      <c r="K2177">
        <v>2.1094022350564803</v>
      </c>
      <c r="M2177">
        <v>0.56109718215080717</v>
      </c>
      <c r="N2177">
        <v>1.4146229008093361</v>
      </c>
    </row>
    <row r="2178" spans="9:14" x14ac:dyDescent="0.2">
      <c r="I2178">
        <v>2175</v>
      </c>
      <c r="J2178">
        <v>0.91176593386518179</v>
      </c>
      <c r="K2178">
        <v>1.5882572006730729</v>
      </c>
      <c r="M2178">
        <v>1.194150876581586</v>
      </c>
      <c r="N2178">
        <v>2.4742614423321747</v>
      </c>
    </row>
    <row r="2179" spans="9:14" x14ac:dyDescent="0.2">
      <c r="I2179">
        <v>2176</v>
      </c>
      <c r="J2179">
        <v>1.2672171699569093</v>
      </c>
      <c r="K2179">
        <v>2.7166800074379633</v>
      </c>
      <c r="M2179">
        <v>1.6560444627421027</v>
      </c>
      <c r="N2179">
        <v>1.0007257724556826</v>
      </c>
    </row>
    <row r="2180" spans="9:14" x14ac:dyDescent="0.2">
      <c r="I2180">
        <v>2177</v>
      </c>
      <c r="J2180">
        <v>0.97842124328810998</v>
      </c>
      <c r="K2180">
        <v>1.6812803564890053</v>
      </c>
      <c r="M2180">
        <v>1.4872675086738028</v>
      </c>
      <c r="N2180">
        <v>2.1045933078281953</v>
      </c>
    </row>
    <row r="2181" spans="9:14" x14ac:dyDescent="0.2">
      <c r="I2181">
        <v>2178</v>
      </c>
      <c r="J2181">
        <v>1.1739385305902732</v>
      </c>
      <c r="K2181">
        <v>1.9630195783498221</v>
      </c>
      <c r="M2181">
        <v>1.6929272865093767</v>
      </c>
      <c r="N2181">
        <v>1.298489914263129</v>
      </c>
    </row>
    <row r="2182" spans="9:14" x14ac:dyDescent="0.2">
      <c r="I2182">
        <v>2179</v>
      </c>
      <c r="J2182">
        <v>0.51393567612974267</v>
      </c>
      <c r="K2182">
        <v>1.5137808929356964</v>
      </c>
      <c r="M2182">
        <v>1.2639297738996862</v>
      </c>
      <c r="N2182">
        <v>3.1901777976638965</v>
      </c>
    </row>
    <row r="2183" spans="9:14" x14ac:dyDescent="0.2">
      <c r="I2183">
        <v>2180</v>
      </c>
      <c r="J2183">
        <v>1.5747353038073066</v>
      </c>
      <c r="K2183">
        <v>0.89324442592886677</v>
      </c>
      <c r="M2183">
        <v>0.78556422784335189</v>
      </c>
      <c r="N2183">
        <v>2.5210214754667701</v>
      </c>
    </row>
    <row r="2184" spans="9:14" x14ac:dyDescent="0.2">
      <c r="I2184">
        <v>2181</v>
      </c>
      <c r="J2184">
        <v>1.003347907260852</v>
      </c>
      <c r="K2184">
        <v>1.2369435390557788</v>
      </c>
      <c r="M2184">
        <v>1.0989634697501154</v>
      </c>
      <c r="N2184">
        <v>1.4557558072704562</v>
      </c>
    </row>
    <row r="2185" spans="9:14" x14ac:dyDescent="0.2">
      <c r="I2185">
        <v>2182</v>
      </c>
      <c r="J2185">
        <v>0.4827442219771001</v>
      </c>
      <c r="K2185">
        <v>1.6426500978946301</v>
      </c>
      <c r="M2185">
        <v>1.0390018690686031</v>
      </c>
      <c r="N2185">
        <v>1.4386697247472588</v>
      </c>
    </row>
    <row r="2186" spans="9:14" x14ac:dyDescent="0.2">
      <c r="I2186">
        <v>2183</v>
      </c>
      <c r="J2186">
        <v>0.62654523471294399</v>
      </c>
      <c r="K2186">
        <v>1.3929943562115434</v>
      </c>
      <c r="M2186">
        <v>0.77416534469995857</v>
      </c>
      <c r="N2186">
        <v>1.8325385311523272</v>
      </c>
    </row>
    <row r="2187" spans="9:14" x14ac:dyDescent="0.2">
      <c r="I2187">
        <v>2184</v>
      </c>
      <c r="J2187">
        <v>0.95391292420767082</v>
      </c>
      <c r="K2187">
        <v>2.5047672408760357</v>
      </c>
      <c r="M2187">
        <v>1.0099636647308268</v>
      </c>
      <c r="N2187">
        <v>1.5880780749957462</v>
      </c>
    </row>
    <row r="2188" spans="9:14" x14ac:dyDescent="0.2">
      <c r="I2188">
        <v>2185</v>
      </c>
      <c r="J2188">
        <v>1.0939664748080342</v>
      </c>
      <c r="K2188">
        <v>1.7773824774397298</v>
      </c>
      <c r="M2188">
        <v>1.0000359578834748</v>
      </c>
      <c r="N2188">
        <v>2.1042301149865308</v>
      </c>
    </row>
    <row r="2189" spans="9:14" x14ac:dyDescent="0.2">
      <c r="I2189">
        <v>2186</v>
      </c>
      <c r="J2189">
        <v>0.94076495316515329</v>
      </c>
      <c r="K2189">
        <v>1.7749808287708504</v>
      </c>
      <c r="M2189">
        <v>1.1149752290395962</v>
      </c>
      <c r="N2189">
        <v>2.7580722538300342</v>
      </c>
    </row>
    <row r="2190" spans="9:14" x14ac:dyDescent="0.2">
      <c r="I2190">
        <v>2187</v>
      </c>
      <c r="J2190">
        <v>1.2091992870313528</v>
      </c>
      <c r="K2190">
        <v>1.3380549158213044</v>
      </c>
      <c r="M2190">
        <v>0.93735971089961811</v>
      </c>
      <c r="N2190">
        <v>1.8834243100858563</v>
      </c>
    </row>
    <row r="2191" spans="9:14" x14ac:dyDescent="0.2">
      <c r="I2191">
        <v>2188</v>
      </c>
      <c r="J2191">
        <v>1.1661777973980325</v>
      </c>
      <c r="K2191">
        <v>1.2402607764637688</v>
      </c>
      <c r="M2191">
        <v>0.84810893076799299</v>
      </c>
      <c r="N2191">
        <v>1.5518473408547542</v>
      </c>
    </row>
    <row r="2192" spans="9:14" x14ac:dyDescent="0.2">
      <c r="I2192">
        <v>2189</v>
      </c>
      <c r="J2192">
        <v>0.93774839202079163</v>
      </c>
      <c r="K2192">
        <v>3.2458398894358087</v>
      </c>
      <c r="M2192">
        <v>1.346116353409009</v>
      </c>
      <c r="N2192">
        <v>2.1058460927331062</v>
      </c>
    </row>
    <row r="2193" spans="9:14" x14ac:dyDescent="0.2">
      <c r="I2193">
        <v>2190</v>
      </c>
      <c r="J2193">
        <v>1.0254637467907559</v>
      </c>
      <c r="K2193">
        <v>1.8888231436839835</v>
      </c>
      <c r="M2193">
        <v>1.3724069289084377</v>
      </c>
      <c r="N2193">
        <v>1.2701113393747272</v>
      </c>
    </row>
    <row r="2194" spans="9:14" x14ac:dyDescent="0.2">
      <c r="I2194">
        <v>2191</v>
      </c>
      <c r="J2194">
        <v>0.99789915373647786</v>
      </c>
      <c r="K2194">
        <v>2.3632222003420016</v>
      </c>
      <c r="M2194">
        <v>1.0253992909195282</v>
      </c>
      <c r="N2194">
        <v>1.763647467631869</v>
      </c>
    </row>
    <row r="2195" spans="9:14" x14ac:dyDescent="0.2">
      <c r="I2195">
        <v>2192</v>
      </c>
      <c r="J2195">
        <v>1.1215441623427211</v>
      </c>
      <c r="K2195">
        <v>2.1377843782538104</v>
      </c>
      <c r="M2195">
        <v>0.91986201061469264</v>
      </c>
      <c r="N2195">
        <v>2.3263991349686894</v>
      </c>
    </row>
    <row r="2196" spans="9:14" x14ac:dyDescent="0.2">
      <c r="I2196">
        <v>2193</v>
      </c>
      <c r="J2196">
        <v>0.8680602800370012</v>
      </c>
      <c r="K2196">
        <v>1.6221101310157273</v>
      </c>
      <c r="M2196">
        <v>0.91238511555758905</v>
      </c>
      <c r="N2196">
        <v>3.2951472178582275</v>
      </c>
    </row>
    <row r="2197" spans="9:14" x14ac:dyDescent="0.2">
      <c r="I2197">
        <v>2194</v>
      </c>
      <c r="J2197">
        <v>0.47733119122488288</v>
      </c>
      <c r="K2197">
        <v>2.1364190688350977</v>
      </c>
      <c r="M2197">
        <v>0.89725098610386933</v>
      </c>
      <c r="N2197">
        <v>2.0121141966014107</v>
      </c>
    </row>
    <row r="2198" spans="9:14" x14ac:dyDescent="0.2">
      <c r="I2198">
        <v>2195</v>
      </c>
      <c r="J2198">
        <v>0.30369574938386484</v>
      </c>
      <c r="K2198">
        <v>1.5538105668265834</v>
      </c>
      <c r="M2198">
        <v>1.0927900901498055</v>
      </c>
      <c r="N2198">
        <v>1.1310080705649266</v>
      </c>
    </row>
    <row r="2199" spans="9:14" x14ac:dyDescent="0.2">
      <c r="I2199">
        <v>2196</v>
      </c>
      <c r="J2199">
        <v>1.0350403496925975</v>
      </c>
      <c r="K2199">
        <v>2.3573872465720545</v>
      </c>
      <c r="M2199">
        <v>0.80080259598101766</v>
      </c>
      <c r="N2199">
        <v>2.0711361754566027</v>
      </c>
    </row>
    <row r="2200" spans="9:14" x14ac:dyDescent="0.2">
      <c r="I2200">
        <v>2197</v>
      </c>
      <c r="J2200">
        <v>1.2948643302428804</v>
      </c>
      <c r="K2200">
        <v>2.3006077940180409</v>
      </c>
      <c r="M2200">
        <v>0.96260983003043565</v>
      </c>
      <c r="N2200">
        <v>2.3210844971656184</v>
      </c>
    </row>
    <row r="2201" spans="9:14" x14ac:dyDescent="0.2">
      <c r="I2201">
        <v>2198</v>
      </c>
      <c r="J2201">
        <v>0.87199461728126726</v>
      </c>
      <c r="K2201">
        <v>0.93649002211017451</v>
      </c>
      <c r="M2201">
        <v>0.83974775609585417</v>
      </c>
      <c r="N2201">
        <v>1.4578815623907271</v>
      </c>
    </row>
    <row r="2202" spans="9:14" x14ac:dyDescent="0.2">
      <c r="I2202">
        <v>2199</v>
      </c>
      <c r="J2202">
        <v>1.4204560320937094</v>
      </c>
      <c r="K2202">
        <v>2.4378015941070936</v>
      </c>
      <c r="M2202">
        <v>0.98274511602850967</v>
      </c>
      <c r="N2202">
        <v>1.5064416490666568</v>
      </c>
    </row>
    <row r="2203" spans="9:14" x14ac:dyDescent="0.2">
      <c r="I2203">
        <v>2200</v>
      </c>
      <c r="J2203">
        <v>1.0465101720441721</v>
      </c>
      <c r="K2203">
        <v>1.1676554166489268</v>
      </c>
      <c r="M2203">
        <v>1.2924210908507281</v>
      </c>
      <c r="N2203">
        <v>1.7348808357952397</v>
      </c>
    </row>
    <row r="2204" spans="9:14" x14ac:dyDescent="0.2">
      <c r="I2204">
        <v>2201</v>
      </c>
      <c r="J2204">
        <v>1.3713800983175952</v>
      </c>
      <c r="K2204">
        <v>1.8228878469678322</v>
      </c>
      <c r="M2204">
        <v>0.76052859531040951</v>
      </c>
      <c r="N2204">
        <v>2.4401540833671866</v>
      </c>
    </row>
    <row r="2205" spans="9:14" x14ac:dyDescent="0.2">
      <c r="I2205">
        <v>2202</v>
      </c>
      <c r="J2205">
        <v>1.1364221436051876</v>
      </c>
      <c r="K2205">
        <v>1.4238606027076586</v>
      </c>
      <c r="M2205">
        <v>1.0933513336106446</v>
      </c>
      <c r="N2205">
        <v>3.6512120596538282</v>
      </c>
    </row>
    <row r="2206" spans="9:14" x14ac:dyDescent="0.2">
      <c r="I2206">
        <v>2203</v>
      </c>
      <c r="J2206">
        <v>0.91135101390457651</v>
      </c>
      <c r="K2206">
        <v>1.5937139664906488</v>
      </c>
      <c r="M2206">
        <v>0.76366100062085918</v>
      </c>
      <c r="N2206">
        <v>1.2607526053981672</v>
      </c>
    </row>
    <row r="2207" spans="9:14" x14ac:dyDescent="0.2">
      <c r="I2207">
        <v>2204</v>
      </c>
      <c r="J2207">
        <v>0.62352344855075326</v>
      </c>
      <c r="K2207">
        <v>1.6966138393797909</v>
      </c>
      <c r="M2207">
        <v>1.4367220834073382</v>
      </c>
      <c r="N2207">
        <v>1.6079146623958263</v>
      </c>
    </row>
    <row r="2208" spans="9:14" x14ac:dyDescent="0.2">
      <c r="I2208">
        <v>2205</v>
      </c>
      <c r="J2208">
        <v>1.3380761838811339</v>
      </c>
      <c r="K2208">
        <v>2.292173774456669</v>
      </c>
      <c r="M2208">
        <v>0.46031596083956544</v>
      </c>
      <c r="N2208">
        <v>2.1642184532583935</v>
      </c>
    </row>
    <row r="2209" spans="9:14" x14ac:dyDescent="0.2">
      <c r="I2209">
        <v>2206</v>
      </c>
      <c r="J2209">
        <v>1.0968487971197034</v>
      </c>
      <c r="K2209">
        <v>1.8009200318935779</v>
      </c>
      <c r="M2209">
        <v>1.0111323613493457</v>
      </c>
      <c r="N2209">
        <v>2.0090103244935751</v>
      </c>
    </row>
    <row r="2210" spans="9:14" x14ac:dyDescent="0.2">
      <c r="I2210">
        <v>2207</v>
      </c>
      <c r="J2210">
        <v>0.73935365485634263</v>
      </c>
      <c r="K2210">
        <v>1.2775125831191902</v>
      </c>
      <c r="M2210">
        <v>1.0552490315868379</v>
      </c>
      <c r="N2210">
        <v>2.1490393044758429</v>
      </c>
    </row>
    <row r="2211" spans="9:14" x14ac:dyDescent="0.2">
      <c r="I2211">
        <v>2208</v>
      </c>
      <c r="J2211">
        <v>0.85148083679155329</v>
      </c>
      <c r="K2211">
        <v>1.562534477016412</v>
      </c>
      <c r="M2211">
        <v>1.5756470040374084</v>
      </c>
      <c r="N2211">
        <v>0.90065427747870308</v>
      </c>
    </row>
    <row r="2212" spans="9:14" x14ac:dyDescent="0.2">
      <c r="I2212">
        <v>2209</v>
      </c>
      <c r="J2212">
        <v>0.69812898177811999</v>
      </c>
      <c r="K2212">
        <v>2.3894962624718419</v>
      </c>
      <c r="M2212">
        <v>1.3253113876412956</v>
      </c>
      <c r="N2212">
        <v>1.4262021275802093</v>
      </c>
    </row>
    <row r="2213" spans="9:14" x14ac:dyDescent="0.2">
      <c r="I2213">
        <v>2210</v>
      </c>
      <c r="J2213">
        <v>0.34461850709604736</v>
      </c>
      <c r="K2213">
        <v>2.2080458034029093</v>
      </c>
      <c r="M2213">
        <v>0.86847597930742493</v>
      </c>
      <c r="N2213">
        <v>1.7250705598353431</v>
      </c>
    </row>
    <row r="2214" spans="9:14" x14ac:dyDescent="0.2">
      <c r="I2214">
        <v>2211</v>
      </c>
      <c r="J2214">
        <v>1.3409355478388045</v>
      </c>
      <c r="K2214">
        <v>1.4240395856742649</v>
      </c>
      <c r="M2214">
        <v>1.5629728354312928</v>
      </c>
      <c r="N2214">
        <v>2.4125378377502389</v>
      </c>
    </row>
    <row r="2215" spans="9:14" x14ac:dyDescent="0.2">
      <c r="I2215">
        <v>2212</v>
      </c>
      <c r="J2215">
        <v>0.85458693078840164</v>
      </c>
      <c r="K2215">
        <v>1.7348163809261421</v>
      </c>
      <c r="M2215">
        <v>1.2954775256780628</v>
      </c>
      <c r="N2215">
        <v>1.7824228586260036</v>
      </c>
    </row>
    <row r="2216" spans="9:14" x14ac:dyDescent="0.2">
      <c r="I2216">
        <v>2213</v>
      </c>
      <c r="J2216">
        <v>1.0663031132228966</v>
      </c>
      <c r="K2216">
        <v>1.6186240041531872</v>
      </c>
      <c r="M2216">
        <v>0.41042672964865873</v>
      </c>
      <c r="N2216">
        <v>2.3432905842899592</v>
      </c>
    </row>
    <row r="2217" spans="9:14" x14ac:dyDescent="0.2">
      <c r="I2217">
        <v>2214</v>
      </c>
      <c r="J2217">
        <v>1.0381514947256973</v>
      </c>
      <c r="K2217">
        <v>2.0599215967781528</v>
      </c>
      <c r="M2217">
        <v>0.75886518145077919</v>
      </c>
      <c r="N2217">
        <v>2.3646569096007823</v>
      </c>
    </row>
    <row r="2218" spans="9:14" x14ac:dyDescent="0.2">
      <c r="I2218">
        <v>2215</v>
      </c>
      <c r="J2218">
        <v>1.1165012274626016</v>
      </c>
      <c r="K2218">
        <v>2.7311930322892337</v>
      </c>
      <c r="M2218">
        <v>0.79047493250504652</v>
      </c>
      <c r="N2218">
        <v>2.2300003673597262</v>
      </c>
    </row>
    <row r="2219" spans="9:14" x14ac:dyDescent="0.2">
      <c r="I2219">
        <v>2216</v>
      </c>
      <c r="J2219">
        <v>1.2278920079139783</v>
      </c>
      <c r="K2219">
        <v>1.90010974049591</v>
      </c>
      <c r="M2219">
        <v>1.5967638063909999</v>
      </c>
      <c r="N2219">
        <v>1.7636950729095362</v>
      </c>
    </row>
    <row r="2220" spans="9:14" x14ac:dyDescent="0.2">
      <c r="I2220">
        <v>2217</v>
      </c>
      <c r="J2220">
        <v>0.93036645715845234</v>
      </c>
      <c r="K2220">
        <v>1.6258283055354259</v>
      </c>
      <c r="M2220">
        <v>1.4708104285341035</v>
      </c>
      <c r="N2220">
        <v>1.6439795126316969</v>
      </c>
    </row>
    <row r="2221" spans="9:14" x14ac:dyDescent="0.2">
      <c r="I2221">
        <v>2218</v>
      </c>
      <c r="J2221">
        <v>0.79461031207713284</v>
      </c>
      <c r="K2221">
        <v>1.6733848780791545</v>
      </c>
      <c r="M2221">
        <v>0.57272700813199839</v>
      </c>
      <c r="N2221">
        <v>1.5517442133534005</v>
      </c>
    </row>
    <row r="2222" spans="9:14" x14ac:dyDescent="0.2">
      <c r="I2222">
        <v>2219</v>
      </c>
      <c r="J2222">
        <v>0.81274237771538671</v>
      </c>
      <c r="K2222">
        <v>1.3901957728377585</v>
      </c>
      <c r="M2222">
        <v>1.231531147028085</v>
      </c>
      <c r="N2222">
        <v>2.0419147155217807</v>
      </c>
    </row>
    <row r="2223" spans="9:14" x14ac:dyDescent="0.2">
      <c r="I2223">
        <v>2220</v>
      </c>
      <c r="J2223">
        <v>0.91736137807792917</v>
      </c>
      <c r="K2223">
        <v>1.7024827140713008</v>
      </c>
      <c r="M2223">
        <v>0.78221212112887284</v>
      </c>
      <c r="N2223">
        <v>1.5732760557174987</v>
      </c>
    </row>
    <row r="2224" spans="9:14" x14ac:dyDescent="0.2">
      <c r="I2224">
        <v>2221</v>
      </c>
      <c r="J2224">
        <v>1.0046475732216127</v>
      </c>
      <c r="K2224">
        <v>1.6653269886357414</v>
      </c>
      <c r="M2224">
        <v>1.1613020978280293</v>
      </c>
      <c r="N2224">
        <v>1.3113500780492549</v>
      </c>
    </row>
    <row r="2225" spans="9:14" x14ac:dyDescent="0.2">
      <c r="I2225">
        <v>2222</v>
      </c>
      <c r="J2225">
        <v>1.3541639017299469</v>
      </c>
      <c r="K2225">
        <v>3.2681540727589788</v>
      </c>
      <c r="M2225">
        <v>0.59348728866676648</v>
      </c>
      <c r="N2225">
        <v>1.9322019434714059</v>
      </c>
    </row>
    <row r="2226" spans="9:14" x14ac:dyDescent="0.2">
      <c r="I2226">
        <v>2223</v>
      </c>
      <c r="J2226">
        <v>0.88951603805824075</v>
      </c>
      <c r="K2226">
        <v>1.9746340692325108</v>
      </c>
      <c r="M2226">
        <v>1.0567250708592006</v>
      </c>
      <c r="N2226">
        <v>2.2030332509715227</v>
      </c>
    </row>
    <row r="2227" spans="9:14" x14ac:dyDescent="0.2">
      <c r="I2227">
        <v>2224</v>
      </c>
      <c r="J2227">
        <v>1.183811225135337</v>
      </c>
      <c r="K2227">
        <v>1.6779332302760157</v>
      </c>
      <c r="M2227">
        <v>1.0542781187526475</v>
      </c>
      <c r="N2227">
        <v>2.1527149284027489</v>
      </c>
    </row>
    <row r="2228" spans="9:14" x14ac:dyDescent="0.2">
      <c r="I2228">
        <v>2225</v>
      </c>
      <c r="J2228">
        <v>1.6217827163421574</v>
      </c>
      <c r="K2228">
        <v>2.102962452457009</v>
      </c>
      <c r="M2228">
        <v>0.70635000159238637</v>
      </c>
      <c r="N2228">
        <v>1.6712733393900854</v>
      </c>
    </row>
    <row r="2229" spans="9:14" x14ac:dyDescent="0.2">
      <c r="I2229">
        <v>2226</v>
      </c>
      <c r="J2229">
        <v>1.0761053331298547</v>
      </c>
      <c r="K2229">
        <v>2.3377554714528777</v>
      </c>
      <c r="M2229">
        <v>0.45832495898564174</v>
      </c>
      <c r="N2229">
        <v>1.78016957898558</v>
      </c>
    </row>
    <row r="2230" spans="9:14" x14ac:dyDescent="0.2">
      <c r="I2230">
        <v>2227</v>
      </c>
      <c r="J2230">
        <v>1.2553354910320569</v>
      </c>
      <c r="K2230">
        <v>1.9762349000109725</v>
      </c>
      <c r="M2230">
        <v>0.84515010515878719</v>
      </c>
      <c r="N2230">
        <v>2.366210179659916</v>
      </c>
    </row>
    <row r="2231" spans="9:14" x14ac:dyDescent="0.2">
      <c r="I2231">
        <v>2228</v>
      </c>
      <c r="J2231">
        <v>1.4522724815951507</v>
      </c>
      <c r="K2231">
        <v>3.1218359278333021</v>
      </c>
      <c r="M2231">
        <v>1.3349591818877526</v>
      </c>
      <c r="N2231">
        <v>2.8933568603007811</v>
      </c>
    </row>
    <row r="2232" spans="9:14" x14ac:dyDescent="0.2">
      <c r="I2232">
        <v>2229</v>
      </c>
      <c r="J2232">
        <v>0.4444416082781924</v>
      </c>
      <c r="K2232">
        <v>2.7948232967236994</v>
      </c>
      <c r="M2232">
        <v>0.97150903482161122</v>
      </c>
      <c r="N2232">
        <v>1.662719244273128</v>
      </c>
    </row>
    <row r="2233" spans="9:14" x14ac:dyDescent="0.2">
      <c r="I2233">
        <v>2230</v>
      </c>
      <c r="J2233">
        <v>1.152467838891996</v>
      </c>
      <c r="K2233">
        <v>1.6641464503177805</v>
      </c>
      <c r="M2233">
        <v>0.47661355313904652</v>
      </c>
      <c r="N2233">
        <v>1.8477182191439139</v>
      </c>
    </row>
    <row r="2234" spans="9:14" x14ac:dyDescent="0.2">
      <c r="I2234">
        <v>2231</v>
      </c>
      <c r="J2234">
        <v>0.78659266530257022</v>
      </c>
      <c r="K2234">
        <v>2.1321192290739943</v>
      </c>
      <c r="M2234">
        <v>1.5086803942589244</v>
      </c>
      <c r="N2234">
        <v>1.5639632297356123</v>
      </c>
    </row>
    <row r="2235" spans="9:14" x14ac:dyDescent="0.2">
      <c r="I2235">
        <v>2232</v>
      </c>
      <c r="J2235">
        <v>0.96403801772245112</v>
      </c>
      <c r="K2235">
        <v>1.5757550284825128</v>
      </c>
      <c r="M2235">
        <v>1.3429073629544039</v>
      </c>
      <c r="N2235">
        <v>1.0547763213619974</v>
      </c>
    </row>
    <row r="2236" spans="9:14" x14ac:dyDescent="0.2">
      <c r="I2236">
        <v>2233</v>
      </c>
      <c r="J2236">
        <v>0.49095279104245487</v>
      </c>
      <c r="K2236">
        <v>2.609846676525406</v>
      </c>
      <c r="M2236">
        <v>0.32058545950188477</v>
      </c>
      <c r="N2236">
        <v>3.7299371987151839</v>
      </c>
    </row>
    <row r="2237" spans="9:14" x14ac:dyDescent="0.2">
      <c r="I2237">
        <v>2234</v>
      </c>
      <c r="J2237">
        <v>1.6912722798531792</v>
      </c>
      <c r="K2237">
        <v>1.6236141627891127</v>
      </c>
      <c r="M2237">
        <v>0.94949978721892092</v>
      </c>
      <c r="N2237">
        <v>2.3998174392718439</v>
      </c>
    </row>
    <row r="2238" spans="9:14" x14ac:dyDescent="0.2">
      <c r="I2238">
        <v>2235</v>
      </c>
      <c r="J2238">
        <v>1.5613537018191579</v>
      </c>
      <c r="K2238">
        <v>2.1411796907705072</v>
      </c>
      <c r="M2238">
        <v>0.90415088901679153</v>
      </c>
      <c r="N2238">
        <v>1.772419612825199</v>
      </c>
    </row>
    <row r="2239" spans="9:14" x14ac:dyDescent="0.2">
      <c r="I2239">
        <v>2236</v>
      </c>
      <c r="J2239">
        <v>1.0476733078172569</v>
      </c>
      <c r="K2239">
        <v>1.8406813655185243</v>
      </c>
      <c r="M2239">
        <v>0.92171257421874508</v>
      </c>
      <c r="N2239">
        <v>2.1944248777928688</v>
      </c>
    </row>
    <row r="2240" spans="9:14" x14ac:dyDescent="0.2">
      <c r="I2240">
        <v>2237</v>
      </c>
      <c r="J2240">
        <v>1.3181751951417562</v>
      </c>
      <c r="K2240">
        <v>2.5773653494780042</v>
      </c>
      <c r="M2240">
        <v>0.95896665009049364</v>
      </c>
      <c r="N2240">
        <v>1.3112365260294392</v>
      </c>
    </row>
    <row r="2241" spans="9:14" x14ac:dyDescent="0.2">
      <c r="I2241">
        <v>2238</v>
      </c>
      <c r="J2241">
        <v>0.39603713167866228</v>
      </c>
      <c r="K2241">
        <v>1.1335899164445535</v>
      </c>
      <c r="M2241">
        <v>1.3900427560795001</v>
      </c>
      <c r="N2241">
        <v>1.7622664756514752</v>
      </c>
    </row>
    <row r="2242" spans="9:14" x14ac:dyDescent="0.2">
      <c r="I2242">
        <v>2239</v>
      </c>
      <c r="J2242">
        <v>0.4843630215303133</v>
      </c>
      <c r="K2242">
        <v>1.2518939576538843</v>
      </c>
      <c r="M2242">
        <v>1.0236015172915323</v>
      </c>
      <c r="N2242">
        <v>1.7018208093461553</v>
      </c>
    </row>
    <row r="2243" spans="9:14" x14ac:dyDescent="0.2">
      <c r="I2243">
        <v>2240</v>
      </c>
      <c r="J2243">
        <v>1.3918391073724867</v>
      </c>
      <c r="K2243">
        <v>3.3258216806394656</v>
      </c>
      <c r="M2243">
        <v>0.76074786360812008</v>
      </c>
      <c r="N2243">
        <v>1.5764927138610547</v>
      </c>
    </row>
    <row r="2244" spans="9:14" x14ac:dyDescent="0.2">
      <c r="I2244">
        <v>2241</v>
      </c>
      <c r="J2244">
        <v>1.4416343401851273</v>
      </c>
      <c r="K2244">
        <v>2.0010472264670511</v>
      </c>
      <c r="M2244">
        <v>1.0425234840756405</v>
      </c>
      <c r="N2244">
        <v>1.8584610156508694</v>
      </c>
    </row>
    <row r="2245" spans="9:14" x14ac:dyDescent="0.2">
      <c r="I2245">
        <v>2242</v>
      </c>
      <c r="J2245">
        <v>0.79953154641587898</v>
      </c>
      <c r="K2245">
        <v>3.2643613769710491</v>
      </c>
      <c r="M2245">
        <v>1.0253204049391953</v>
      </c>
      <c r="N2245">
        <v>1.418799642192041</v>
      </c>
    </row>
    <row r="2246" spans="9:14" x14ac:dyDescent="0.2">
      <c r="I2246">
        <v>2243</v>
      </c>
      <c r="J2246">
        <v>1.092804717773828</v>
      </c>
      <c r="K2246">
        <v>1.6053736354935122</v>
      </c>
      <c r="M2246">
        <v>1.0281344445880714</v>
      </c>
      <c r="N2246">
        <v>2.1784608994963848</v>
      </c>
    </row>
    <row r="2247" spans="9:14" x14ac:dyDescent="0.2">
      <c r="I2247">
        <v>2244</v>
      </c>
      <c r="J2247">
        <v>0.78971557078397148</v>
      </c>
      <c r="K2247">
        <v>2.3374178119105196</v>
      </c>
      <c r="M2247">
        <v>1.171690286072343</v>
      </c>
      <c r="N2247">
        <v>1.7401372156489925</v>
      </c>
    </row>
    <row r="2248" spans="9:14" x14ac:dyDescent="0.2">
      <c r="I2248">
        <v>2245</v>
      </c>
      <c r="J2248">
        <v>1.2300315494651655</v>
      </c>
      <c r="K2248">
        <v>2.3648764024873179</v>
      </c>
      <c r="M2248">
        <v>1.1658118199733545</v>
      </c>
      <c r="N2248">
        <v>3.0840047701238564</v>
      </c>
    </row>
    <row r="2249" spans="9:14" x14ac:dyDescent="0.2">
      <c r="I2249">
        <v>2246</v>
      </c>
      <c r="J2249">
        <v>0.60319307578703052</v>
      </c>
      <c r="K2249">
        <v>2.4718388484768634</v>
      </c>
      <c r="M2249">
        <v>0.89890796108298421</v>
      </c>
      <c r="N2249">
        <v>1.4446696544160833</v>
      </c>
    </row>
    <row r="2250" spans="9:14" x14ac:dyDescent="0.2">
      <c r="I2250">
        <v>2247</v>
      </c>
      <c r="J2250">
        <v>1.0030999040604944</v>
      </c>
      <c r="K2250">
        <v>1.5488522321111964</v>
      </c>
      <c r="M2250">
        <v>0.98037990282066334</v>
      </c>
      <c r="N2250">
        <v>2.0606291828591172</v>
      </c>
    </row>
    <row r="2251" spans="9:14" x14ac:dyDescent="0.2">
      <c r="I2251">
        <v>2248</v>
      </c>
      <c r="J2251">
        <v>0.95858526890673068</v>
      </c>
      <c r="K2251">
        <v>1.8751322183862751</v>
      </c>
      <c r="M2251">
        <v>0.49475685492087013</v>
      </c>
      <c r="N2251">
        <v>2.4463929902607435</v>
      </c>
    </row>
    <row r="2252" spans="9:14" x14ac:dyDescent="0.2">
      <c r="I2252">
        <v>2249</v>
      </c>
      <c r="J2252">
        <v>0.96719308189409181</v>
      </c>
      <c r="K2252">
        <v>2.4874563609905511</v>
      </c>
      <c r="M2252">
        <v>1.1553427613549561</v>
      </c>
      <c r="N2252">
        <v>2.2821507445935283</v>
      </c>
    </row>
    <row r="2253" spans="9:14" x14ac:dyDescent="0.2">
      <c r="I2253">
        <v>2250</v>
      </c>
      <c r="J2253">
        <v>0.87711785249321805</v>
      </c>
      <c r="K2253">
        <v>1.9727658352071304</v>
      </c>
      <c r="M2253">
        <v>0.49371408927604249</v>
      </c>
      <c r="N2253">
        <v>3.010552439439909</v>
      </c>
    </row>
    <row r="2254" spans="9:14" x14ac:dyDescent="0.2">
      <c r="I2254">
        <v>2251</v>
      </c>
      <c r="J2254">
        <v>0.84606678671894875</v>
      </c>
      <c r="K2254">
        <v>1.762075241351549</v>
      </c>
      <c r="M2254">
        <v>0.84320641376668171</v>
      </c>
      <c r="N2254">
        <v>2.0279356730972316</v>
      </c>
    </row>
    <row r="2255" spans="9:14" x14ac:dyDescent="0.2">
      <c r="I2255">
        <v>2252</v>
      </c>
      <c r="J2255">
        <v>1.2458659917567119</v>
      </c>
      <c r="K2255">
        <v>1.3662709866083291</v>
      </c>
      <c r="M2255">
        <v>0.69326227632035053</v>
      </c>
      <c r="N2255">
        <v>2.0588362668355473</v>
      </c>
    </row>
    <row r="2256" spans="9:14" x14ac:dyDescent="0.2">
      <c r="I2256">
        <v>2253</v>
      </c>
      <c r="J2256">
        <v>1.3832787780248821</v>
      </c>
      <c r="K2256">
        <v>3.4697732979568547</v>
      </c>
      <c r="M2256">
        <v>0.89231016468967783</v>
      </c>
      <c r="N2256">
        <v>2.994381044296619</v>
      </c>
    </row>
    <row r="2257" spans="9:14" x14ac:dyDescent="0.2">
      <c r="I2257">
        <v>2254</v>
      </c>
      <c r="J2257">
        <v>1.0786646426029687</v>
      </c>
      <c r="K2257">
        <v>1.2527240798669583</v>
      </c>
      <c r="M2257">
        <v>1.0421448446114949</v>
      </c>
      <c r="N2257">
        <v>2.0432982708902956</v>
      </c>
    </row>
    <row r="2258" spans="9:14" x14ac:dyDescent="0.2">
      <c r="I2258">
        <v>2255</v>
      </c>
      <c r="J2258">
        <v>0.42815532074521867</v>
      </c>
      <c r="K2258">
        <v>1.5974388396740495</v>
      </c>
      <c r="M2258">
        <v>0.50651304185829948</v>
      </c>
      <c r="N2258">
        <v>2.2455550026241369</v>
      </c>
    </row>
    <row r="2259" spans="9:14" x14ac:dyDescent="0.2">
      <c r="I2259">
        <v>2256</v>
      </c>
      <c r="J2259">
        <v>1.3288533027004696</v>
      </c>
      <c r="K2259">
        <v>1.125971902827438</v>
      </c>
      <c r="M2259">
        <v>1.1612869913011683</v>
      </c>
      <c r="N2259">
        <v>2.04034604666951</v>
      </c>
    </row>
    <row r="2260" spans="9:14" x14ac:dyDescent="0.2">
      <c r="I2260">
        <v>2257</v>
      </c>
      <c r="J2260">
        <v>1.0498387605424437</v>
      </c>
      <c r="K2260">
        <v>1.3023492943365567</v>
      </c>
      <c r="M2260">
        <v>1.0935944646346978</v>
      </c>
      <c r="N2260">
        <v>1.2723034513214908</v>
      </c>
    </row>
    <row r="2261" spans="9:14" x14ac:dyDescent="0.2">
      <c r="I2261">
        <v>2258</v>
      </c>
      <c r="J2261">
        <v>0.75532675128202853</v>
      </c>
      <c r="K2261">
        <v>1.6706329546911003</v>
      </c>
      <c r="M2261">
        <v>1.1036309922342005</v>
      </c>
      <c r="N2261">
        <v>2.1033714267994514</v>
      </c>
    </row>
    <row r="2262" spans="9:14" x14ac:dyDescent="0.2">
      <c r="I2262">
        <v>2259</v>
      </c>
      <c r="J2262">
        <v>1.1376905537987034</v>
      </c>
      <c r="K2262">
        <v>1.7424698151249369</v>
      </c>
      <c r="M2262">
        <v>0.39852911439825645</v>
      </c>
      <c r="N2262">
        <v>2.0001865646052313</v>
      </c>
    </row>
    <row r="2263" spans="9:14" x14ac:dyDescent="0.2">
      <c r="I2263">
        <v>2260</v>
      </c>
      <c r="J2263">
        <v>0.73730411031074761</v>
      </c>
      <c r="K2263">
        <v>2.7438806062766283</v>
      </c>
      <c r="M2263">
        <v>1.0623653542040628</v>
      </c>
      <c r="N2263">
        <v>0.84972719401953822</v>
      </c>
    </row>
    <row r="2264" spans="9:14" x14ac:dyDescent="0.2">
      <c r="I2264">
        <v>2261</v>
      </c>
      <c r="J2264">
        <v>1.0943323440470238</v>
      </c>
      <c r="K2264">
        <v>1.4858523539051252</v>
      </c>
      <c r="M2264">
        <v>0.93790815035433828</v>
      </c>
      <c r="N2264">
        <v>1.6534634846617937</v>
      </c>
    </row>
    <row r="2265" spans="9:14" x14ac:dyDescent="0.2">
      <c r="I2265">
        <v>2262</v>
      </c>
      <c r="J2265">
        <v>0.87461120188210018</v>
      </c>
      <c r="K2265">
        <v>1.8782509007960626</v>
      </c>
      <c r="M2265">
        <v>1.2900864322146712</v>
      </c>
      <c r="N2265">
        <v>2.3729364760102802</v>
      </c>
    </row>
    <row r="2266" spans="9:14" x14ac:dyDescent="0.2">
      <c r="I2266">
        <v>2263</v>
      </c>
      <c r="J2266">
        <v>0.79774241225026299</v>
      </c>
      <c r="K2266">
        <v>1.8094153017358436</v>
      </c>
      <c r="M2266">
        <v>1.1692833864062244</v>
      </c>
      <c r="N2266">
        <v>2.4198098693157126</v>
      </c>
    </row>
    <row r="2267" spans="9:14" x14ac:dyDescent="0.2">
      <c r="I2267">
        <v>2264</v>
      </c>
      <c r="J2267">
        <v>0.99179921237097923</v>
      </c>
      <c r="K2267">
        <v>1.7682270198849102</v>
      </c>
      <c r="M2267">
        <v>1.2296850204614969</v>
      </c>
      <c r="N2267">
        <v>1.5258279319764068</v>
      </c>
    </row>
    <row r="2268" spans="9:14" x14ac:dyDescent="0.2">
      <c r="I2268">
        <v>2265</v>
      </c>
      <c r="J2268">
        <v>0.92205260919663612</v>
      </c>
      <c r="K2268">
        <v>2.4266655770630963</v>
      </c>
      <c r="M2268">
        <v>1.150920199646261</v>
      </c>
      <c r="N2268">
        <v>1.9173301666841522</v>
      </c>
    </row>
    <row r="2269" spans="9:14" x14ac:dyDescent="0.2">
      <c r="I2269">
        <v>2266</v>
      </c>
      <c r="J2269">
        <v>1.3868541970133841</v>
      </c>
      <c r="K2269">
        <v>2.1964400714671393</v>
      </c>
      <c r="M2269">
        <v>0.6380058478749191</v>
      </c>
      <c r="N2269">
        <v>1.8605696723613041</v>
      </c>
    </row>
    <row r="2270" spans="9:14" x14ac:dyDescent="0.2">
      <c r="I2270">
        <v>2267</v>
      </c>
      <c r="J2270">
        <v>1.4045505350069123</v>
      </c>
      <c r="K2270">
        <v>2.1849309408328428</v>
      </c>
      <c r="M2270">
        <v>1.0329918758451382</v>
      </c>
      <c r="N2270">
        <v>1.2293756310647641</v>
      </c>
    </row>
    <row r="2271" spans="9:14" x14ac:dyDescent="0.2">
      <c r="I2271">
        <v>2268</v>
      </c>
      <c r="J2271">
        <v>0.86869458434528934</v>
      </c>
      <c r="K2271">
        <v>1.8992612491148315</v>
      </c>
      <c r="M2271">
        <v>0.93458051812606535</v>
      </c>
      <c r="N2271">
        <v>1.7797303239243953</v>
      </c>
    </row>
    <row r="2272" spans="9:14" x14ac:dyDescent="0.2">
      <c r="I2272">
        <v>2269</v>
      </c>
      <c r="J2272">
        <v>0.42416053136991466</v>
      </c>
      <c r="K2272">
        <v>2.1431933896710711</v>
      </c>
      <c r="M2272">
        <v>1.4490619909604743</v>
      </c>
      <c r="N2272">
        <v>3.0213940033800091</v>
      </c>
    </row>
    <row r="2273" spans="9:14" x14ac:dyDescent="0.2">
      <c r="I2273">
        <v>2270</v>
      </c>
      <c r="J2273">
        <v>1.3463096246280084</v>
      </c>
      <c r="K2273">
        <v>2.2356037824033801</v>
      </c>
      <c r="M2273">
        <v>0.83786675033538249</v>
      </c>
      <c r="N2273">
        <v>1.8455169176988371</v>
      </c>
    </row>
    <row r="2274" spans="9:14" x14ac:dyDescent="0.2">
      <c r="I2274">
        <v>2271</v>
      </c>
      <c r="J2274">
        <v>1.2073269433094469</v>
      </c>
      <c r="K2274">
        <v>1.1528869301556874</v>
      </c>
      <c r="M2274">
        <v>1.2875973337184896</v>
      </c>
      <c r="N2274">
        <v>2.5254959056756889</v>
      </c>
    </row>
    <row r="2275" spans="9:14" x14ac:dyDescent="0.2">
      <c r="I2275">
        <v>2272</v>
      </c>
      <c r="J2275">
        <v>1.3113067370826716</v>
      </c>
      <c r="K2275">
        <v>1.6781208239185892</v>
      </c>
      <c r="M2275">
        <v>0.99208864464763968</v>
      </c>
      <c r="N2275">
        <v>2.4316093514502741</v>
      </c>
    </row>
    <row r="2276" spans="9:14" x14ac:dyDescent="0.2">
      <c r="I2276">
        <v>2273</v>
      </c>
      <c r="J2276">
        <v>0.78620358734455709</v>
      </c>
      <c r="K2276">
        <v>2.1422294142532285</v>
      </c>
      <c r="M2276">
        <v>1.1770512744633577</v>
      </c>
      <c r="N2276">
        <v>1.8212528063148534</v>
      </c>
    </row>
    <row r="2277" spans="9:14" x14ac:dyDescent="0.2">
      <c r="I2277">
        <v>2274</v>
      </c>
      <c r="J2277">
        <v>0.81113240594070035</v>
      </c>
      <c r="K2277">
        <v>1.0184958427393069</v>
      </c>
      <c r="M2277">
        <v>1.1531189187475281</v>
      </c>
      <c r="N2277">
        <v>1.9820385910429481</v>
      </c>
    </row>
    <row r="2278" spans="9:14" x14ac:dyDescent="0.2">
      <c r="I2278">
        <v>2275</v>
      </c>
      <c r="J2278">
        <v>0.37248093395088189</v>
      </c>
      <c r="K2278">
        <v>1.6180793524727746</v>
      </c>
      <c r="M2278">
        <v>0.92731561242236482</v>
      </c>
      <c r="N2278">
        <v>1.5672954089532405</v>
      </c>
    </row>
    <row r="2279" spans="9:14" x14ac:dyDescent="0.2">
      <c r="I2279">
        <v>2276</v>
      </c>
      <c r="J2279">
        <v>0.80210986675392104</v>
      </c>
      <c r="K2279">
        <v>3.6018051307498253</v>
      </c>
      <c r="M2279">
        <v>0.93954142574197463</v>
      </c>
      <c r="N2279">
        <v>3.3073451685848765</v>
      </c>
    </row>
    <row r="2280" spans="9:14" x14ac:dyDescent="0.2">
      <c r="I2280">
        <v>2277</v>
      </c>
      <c r="J2280">
        <v>0.69823839999898207</v>
      </c>
      <c r="K2280">
        <v>1.262784790877213</v>
      </c>
      <c r="M2280">
        <v>1.336833824110643</v>
      </c>
      <c r="N2280">
        <v>1.6595792488694789</v>
      </c>
    </row>
    <row r="2281" spans="9:14" x14ac:dyDescent="0.2">
      <c r="I2281">
        <v>2278</v>
      </c>
      <c r="J2281">
        <v>1.2908652323475271</v>
      </c>
      <c r="K2281">
        <v>1.7764430510585634</v>
      </c>
      <c r="M2281">
        <v>0.8776852256390123</v>
      </c>
      <c r="N2281">
        <v>2.3522707240440899</v>
      </c>
    </row>
    <row r="2282" spans="9:14" x14ac:dyDescent="0.2">
      <c r="I2282">
        <v>2279</v>
      </c>
      <c r="J2282">
        <v>0.2743205623421846</v>
      </c>
      <c r="K2282">
        <v>2.0572208222612836</v>
      </c>
      <c r="M2282">
        <v>0.59414783117573766</v>
      </c>
      <c r="N2282">
        <v>1.8201092676511139</v>
      </c>
    </row>
    <row r="2283" spans="9:14" x14ac:dyDescent="0.2">
      <c r="I2283">
        <v>2280</v>
      </c>
      <c r="J2283">
        <v>1.0598631254730837</v>
      </c>
      <c r="K2283">
        <v>2.6243508994023688</v>
      </c>
      <c r="M2283">
        <v>0.98817473704817615</v>
      </c>
      <c r="N2283">
        <v>1.7578528276594156</v>
      </c>
    </row>
    <row r="2284" spans="9:14" x14ac:dyDescent="0.2">
      <c r="I2284">
        <v>2281</v>
      </c>
      <c r="J2284">
        <v>0.90665437997824727</v>
      </c>
      <c r="K2284">
        <v>1.5706036726170813</v>
      </c>
      <c r="M2284">
        <v>1.6040519624609075</v>
      </c>
      <c r="N2284">
        <v>2.4576686642125938</v>
      </c>
    </row>
    <row r="2285" spans="9:14" x14ac:dyDescent="0.2">
      <c r="I2285">
        <v>2282</v>
      </c>
      <c r="J2285">
        <v>1.3252224042158569</v>
      </c>
      <c r="K2285">
        <v>1.8286390204487637</v>
      </c>
      <c r="M2285">
        <v>1.2364642480723051</v>
      </c>
      <c r="N2285">
        <v>2.2566631009069114</v>
      </c>
    </row>
    <row r="2286" spans="9:14" x14ac:dyDescent="0.2">
      <c r="I2286">
        <v>2283</v>
      </c>
      <c r="J2286">
        <v>1.2505578410417872</v>
      </c>
      <c r="K2286">
        <v>1.5306715014077836</v>
      </c>
      <c r="M2286">
        <v>0.8370482020683454</v>
      </c>
      <c r="N2286">
        <v>2.6311116473303966</v>
      </c>
    </row>
    <row r="2287" spans="9:14" x14ac:dyDescent="0.2">
      <c r="I2287">
        <v>2284</v>
      </c>
      <c r="J2287">
        <v>0.88870274822477469</v>
      </c>
      <c r="K2287">
        <v>1.7163927291154335</v>
      </c>
      <c r="M2287">
        <v>1.1258976804028935</v>
      </c>
      <c r="N2287">
        <v>2.5916177165729439</v>
      </c>
    </row>
    <row r="2288" spans="9:14" x14ac:dyDescent="0.2">
      <c r="I2288">
        <v>2285</v>
      </c>
      <c r="J2288">
        <v>1.1178145516818756</v>
      </c>
      <c r="K2288">
        <v>2.7652582789820088</v>
      </c>
      <c r="M2288">
        <v>1.1779553877428512</v>
      </c>
      <c r="N2288">
        <v>1.8627426291267675</v>
      </c>
    </row>
    <row r="2289" spans="9:14" x14ac:dyDescent="0.2">
      <c r="I2289">
        <v>2286</v>
      </c>
      <c r="J2289">
        <v>1.0886096585415537</v>
      </c>
      <c r="K2289">
        <v>4.3317928537564612</v>
      </c>
      <c r="M2289">
        <v>0.82294783545244576</v>
      </c>
      <c r="N2289">
        <v>1.7720392268069443</v>
      </c>
    </row>
    <row r="2290" spans="9:14" x14ac:dyDescent="0.2">
      <c r="I2290">
        <v>2287</v>
      </c>
      <c r="J2290">
        <v>0.38899509421881245</v>
      </c>
      <c r="K2290">
        <v>4.1551779284340684</v>
      </c>
      <c r="M2290">
        <v>1.1748191626468529</v>
      </c>
      <c r="N2290">
        <v>1.214394791737629</v>
      </c>
    </row>
    <row r="2291" spans="9:14" x14ac:dyDescent="0.2">
      <c r="I2291">
        <v>2288</v>
      </c>
      <c r="J2291">
        <v>0.59011819237800744</v>
      </c>
      <c r="K2291">
        <v>1.4922132882637258</v>
      </c>
      <c r="M2291">
        <v>9.6346209925081069E-2</v>
      </c>
      <c r="N2291">
        <v>2.0507398953185958</v>
      </c>
    </row>
    <row r="2292" spans="9:14" x14ac:dyDescent="0.2">
      <c r="I2292">
        <v>2289</v>
      </c>
      <c r="J2292">
        <v>0.69258137750940052</v>
      </c>
      <c r="K2292">
        <v>2.9174053121205463</v>
      </c>
      <c r="M2292">
        <v>1.24253458473497</v>
      </c>
      <c r="N2292">
        <v>1.977856315917121</v>
      </c>
    </row>
    <row r="2293" spans="9:14" x14ac:dyDescent="0.2">
      <c r="I2293">
        <v>2290</v>
      </c>
      <c r="J2293">
        <v>1.0330936535814326</v>
      </c>
      <c r="K2293">
        <v>1.0964213815444304</v>
      </c>
      <c r="M2293">
        <v>1.276126662935678</v>
      </c>
      <c r="N2293">
        <v>2.5532449782170508</v>
      </c>
    </row>
    <row r="2294" spans="9:14" x14ac:dyDescent="0.2">
      <c r="I2294">
        <v>2291</v>
      </c>
      <c r="J2294">
        <v>1.2126382301145384</v>
      </c>
      <c r="K2294">
        <v>2.660266005966748</v>
      </c>
      <c r="M2294">
        <v>1.5894268062651782</v>
      </c>
      <c r="N2294">
        <v>1.8411131452688072</v>
      </c>
    </row>
    <row r="2295" spans="9:14" x14ac:dyDescent="0.2">
      <c r="I2295">
        <v>2292</v>
      </c>
      <c r="J2295">
        <v>0.3601999239147029</v>
      </c>
      <c r="K2295">
        <v>2.7768321647345831</v>
      </c>
      <c r="M2295">
        <v>1.2972844678465585</v>
      </c>
      <c r="N2295">
        <v>1.8570405391413523</v>
      </c>
    </row>
    <row r="2296" spans="9:14" x14ac:dyDescent="0.2">
      <c r="I2296">
        <v>2293</v>
      </c>
      <c r="J2296">
        <v>1.6900862039724587</v>
      </c>
      <c r="K2296">
        <v>2.3046466736230626</v>
      </c>
      <c r="M2296">
        <v>1.1127842457870929</v>
      </c>
      <c r="N2296">
        <v>1.3326534460973551</v>
      </c>
    </row>
    <row r="2297" spans="9:14" x14ac:dyDescent="0.2">
      <c r="I2297">
        <v>2294</v>
      </c>
      <c r="J2297">
        <v>1.6769731078461774</v>
      </c>
      <c r="K2297">
        <v>2.2594403779431977</v>
      </c>
      <c r="M2297">
        <v>0.50739703024274363</v>
      </c>
      <c r="N2297">
        <v>1.62954400288959</v>
      </c>
    </row>
    <row r="2298" spans="9:14" x14ac:dyDescent="0.2">
      <c r="I2298">
        <v>2295</v>
      </c>
      <c r="J2298">
        <v>1.2474802933162907</v>
      </c>
      <c r="K2298">
        <v>3.5181096167160177</v>
      </c>
      <c r="M2298">
        <v>0.56775076234489741</v>
      </c>
      <c r="N2298">
        <v>2.9450498600865829</v>
      </c>
    </row>
    <row r="2299" spans="9:14" x14ac:dyDescent="0.2">
      <c r="I2299">
        <v>2296</v>
      </c>
      <c r="J2299">
        <v>0.80496364348539962</v>
      </c>
      <c r="K2299">
        <v>2.6553562481694519</v>
      </c>
      <c r="M2299">
        <v>0.42782549671521297</v>
      </c>
      <c r="N2299">
        <v>3.0925451965844455</v>
      </c>
    </row>
    <row r="2300" spans="9:14" x14ac:dyDescent="0.2">
      <c r="I2300">
        <v>2297</v>
      </c>
      <c r="J2300">
        <v>0.96371908331038192</v>
      </c>
      <c r="K2300">
        <v>1.1367417217462172</v>
      </c>
      <c r="M2300">
        <v>0.76378121377978569</v>
      </c>
      <c r="N2300">
        <v>1.1850442976851401</v>
      </c>
    </row>
    <row r="2301" spans="9:14" x14ac:dyDescent="0.2">
      <c r="I2301">
        <v>2298</v>
      </c>
      <c r="J2301">
        <v>1.164712934243531</v>
      </c>
      <c r="K2301">
        <v>0.97220597441129331</v>
      </c>
      <c r="M2301">
        <v>0.68005670065691837</v>
      </c>
      <c r="N2301">
        <v>2.4905768134571007</v>
      </c>
    </row>
    <row r="2302" spans="9:14" x14ac:dyDescent="0.2">
      <c r="I2302">
        <v>2299</v>
      </c>
      <c r="J2302">
        <v>1.0640958187058902</v>
      </c>
      <c r="K2302">
        <v>1.7513525016380909</v>
      </c>
      <c r="M2302">
        <v>0.91841818599276936</v>
      </c>
      <c r="N2302">
        <v>1.8588648159019499</v>
      </c>
    </row>
    <row r="2303" spans="9:14" x14ac:dyDescent="0.2">
      <c r="I2303">
        <v>2300</v>
      </c>
      <c r="J2303">
        <v>0.78648211379062594</v>
      </c>
      <c r="K2303">
        <v>2.0696431163241749</v>
      </c>
      <c r="M2303">
        <v>0.88355751928283</v>
      </c>
      <c r="N2303">
        <v>1.3516229887250315</v>
      </c>
    </row>
    <row r="2304" spans="9:14" x14ac:dyDescent="0.2">
      <c r="I2304">
        <v>2301</v>
      </c>
      <c r="J2304">
        <v>1.3309457118562018</v>
      </c>
      <c r="K2304">
        <v>0.87408534988984976</v>
      </c>
      <c r="M2304">
        <v>0.46594938697048904</v>
      </c>
      <c r="N2304">
        <v>2.007737150086971</v>
      </c>
    </row>
    <row r="2305" spans="9:14" x14ac:dyDescent="0.2">
      <c r="I2305">
        <v>2302</v>
      </c>
      <c r="J2305">
        <v>0.42076474995772706</v>
      </c>
      <c r="K2305">
        <v>1.8018801757488809</v>
      </c>
      <c r="M2305">
        <v>1.249707367433573</v>
      </c>
      <c r="N2305">
        <v>1.5824233305690381</v>
      </c>
    </row>
    <row r="2306" spans="9:14" x14ac:dyDescent="0.2">
      <c r="I2306">
        <v>2303</v>
      </c>
      <c r="J2306">
        <v>0.93662083751107783</v>
      </c>
      <c r="K2306">
        <v>1.4085376564216554</v>
      </c>
      <c r="M2306">
        <v>0.76130386693467023</v>
      </c>
      <c r="N2306">
        <v>1.8995662635468973</v>
      </c>
    </row>
    <row r="2307" spans="9:14" x14ac:dyDescent="0.2">
      <c r="I2307">
        <v>2304</v>
      </c>
      <c r="J2307">
        <v>1.3966311579133481</v>
      </c>
      <c r="K2307">
        <v>1.7542917002389926</v>
      </c>
      <c r="M2307">
        <v>1.043106285813995</v>
      </c>
      <c r="N2307">
        <v>2.5088056979071531</v>
      </c>
    </row>
    <row r="2308" spans="9:14" x14ac:dyDescent="0.2">
      <c r="I2308">
        <v>2305</v>
      </c>
      <c r="J2308">
        <v>0.68964658414473612</v>
      </c>
      <c r="K2308">
        <v>2.1877055567038162</v>
      </c>
      <c r="M2308">
        <v>1.1338295710050403</v>
      </c>
      <c r="N2308">
        <v>1.1654893679567906</v>
      </c>
    </row>
    <row r="2309" spans="9:14" x14ac:dyDescent="0.2">
      <c r="I2309">
        <v>2306</v>
      </c>
      <c r="J2309">
        <v>1.3311711674865654</v>
      </c>
      <c r="K2309">
        <v>1.4744583485640466</v>
      </c>
      <c r="M2309">
        <v>0.94394825640746127</v>
      </c>
      <c r="N2309">
        <v>2.1247268161277915</v>
      </c>
    </row>
    <row r="2310" spans="9:14" x14ac:dyDescent="0.2">
      <c r="I2310">
        <v>2307</v>
      </c>
      <c r="J2310">
        <v>0.6585850701419157</v>
      </c>
      <c r="K2310">
        <v>3.0472635853881815</v>
      </c>
      <c r="M2310">
        <v>0.63751161535989609</v>
      </c>
      <c r="N2310">
        <v>2.6666620121715612</v>
      </c>
    </row>
    <row r="2311" spans="9:14" x14ac:dyDescent="0.2">
      <c r="I2311">
        <v>2308</v>
      </c>
      <c r="J2311">
        <v>0.35815835351923275</v>
      </c>
      <c r="K2311">
        <v>2.0662537054411918</v>
      </c>
      <c r="M2311">
        <v>0.66738249635965219</v>
      </c>
      <c r="N2311">
        <v>1.4369370132912986</v>
      </c>
    </row>
    <row r="2312" spans="9:14" x14ac:dyDescent="0.2">
      <c r="I2312">
        <v>2309</v>
      </c>
      <c r="J2312">
        <v>0.90030130377072692</v>
      </c>
      <c r="K2312">
        <v>1.6828756327598222</v>
      </c>
      <c r="M2312">
        <v>1.0769215996904473</v>
      </c>
      <c r="N2312">
        <v>1.8581467815309793</v>
      </c>
    </row>
    <row r="2313" spans="9:14" x14ac:dyDescent="0.2">
      <c r="I2313">
        <v>2310</v>
      </c>
      <c r="J2313">
        <v>0.82736212657356556</v>
      </c>
      <c r="K2313">
        <v>2.6713645496347915</v>
      </c>
      <c r="M2313">
        <v>1.2143291081230028</v>
      </c>
      <c r="N2313">
        <v>1.3657415034863283</v>
      </c>
    </row>
    <row r="2314" spans="9:14" x14ac:dyDescent="0.2">
      <c r="I2314">
        <v>2311</v>
      </c>
      <c r="J2314">
        <v>1.3961733396015759</v>
      </c>
      <c r="K2314">
        <v>2.3009797003436949</v>
      </c>
      <c r="M2314">
        <v>1.0380413833585118</v>
      </c>
      <c r="N2314">
        <v>2.1056871633427101</v>
      </c>
    </row>
    <row r="2315" spans="9:14" x14ac:dyDescent="0.2">
      <c r="I2315">
        <v>2312</v>
      </c>
      <c r="J2315">
        <v>0.52470296897545654</v>
      </c>
      <c r="K2315">
        <v>2.1784611684221349</v>
      </c>
      <c r="M2315">
        <v>0.86888050034976294</v>
      </c>
      <c r="N2315">
        <v>2.7923594467424864</v>
      </c>
    </row>
    <row r="2316" spans="9:14" x14ac:dyDescent="0.2">
      <c r="I2316">
        <v>2313</v>
      </c>
      <c r="J2316">
        <v>0.88086174608660528</v>
      </c>
      <c r="K2316">
        <v>0.83123497974257088</v>
      </c>
      <c r="M2316">
        <v>1.099341668308093</v>
      </c>
      <c r="N2316">
        <v>2.4971977740747966</v>
      </c>
    </row>
    <row r="2317" spans="9:14" x14ac:dyDescent="0.2">
      <c r="I2317">
        <v>2314</v>
      </c>
      <c r="J2317">
        <v>0.76021306153088231</v>
      </c>
      <c r="K2317">
        <v>1.0964577444868244</v>
      </c>
      <c r="M2317">
        <v>0.71504470710939771</v>
      </c>
      <c r="N2317">
        <v>2.8927693544910311</v>
      </c>
    </row>
    <row r="2318" spans="9:14" x14ac:dyDescent="0.2">
      <c r="I2318">
        <v>2315</v>
      </c>
      <c r="J2318">
        <v>1.3556973930139626</v>
      </c>
      <c r="K2318">
        <v>1.673478130267549</v>
      </c>
      <c r="M2318">
        <v>0.71881599536796259</v>
      </c>
      <c r="N2318">
        <v>2.4422853078604954</v>
      </c>
    </row>
    <row r="2319" spans="9:14" x14ac:dyDescent="0.2">
      <c r="I2319">
        <v>2316</v>
      </c>
      <c r="J2319">
        <v>1.5792777341173203</v>
      </c>
      <c r="K2319">
        <v>1.1551455288685282</v>
      </c>
      <c r="M2319">
        <v>1.1896095697662084</v>
      </c>
      <c r="N2319">
        <v>1.4384516987154701</v>
      </c>
    </row>
    <row r="2320" spans="9:14" x14ac:dyDescent="0.2">
      <c r="I2320">
        <v>2317</v>
      </c>
      <c r="J2320">
        <v>0.72259670045348412</v>
      </c>
      <c r="K2320">
        <v>2.3915442556875401</v>
      </c>
      <c r="M2320">
        <v>0.76183235967288476</v>
      </c>
      <c r="N2320">
        <v>1.5959942620366026</v>
      </c>
    </row>
    <row r="2321" spans="9:14" x14ac:dyDescent="0.2">
      <c r="I2321">
        <v>2318</v>
      </c>
      <c r="J2321">
        <v>1.3809171444462565</v>
      </c>
      <c r="K2321">
        <v>2.2867629200152733</v>
      </c>
      <c r="M2321">
        <v>0.9270630689912458</v>
      </c>
      <c r="N2321">
        <v>1.9346952493047953</v>
      </c>
    </row>
    <row r="2322" spans="9:14" x14ac:dyDescent="0.2">
      <c r="I2322">
        <v>2319</v>
      </c>
      <c r="J2322">
        <v>1.1090641595657023</v>
      </c>
      <c r="K2322">
        <v>3.5734560290363735</v>
      </c>
      <c r="M2322">
        <v>0.93590583488510026</v>
      </c>
      <c r="N2322">
        <v>1.7333218637662666</v>
      </c>
    </row>
    <row r="2323" spans="9:14" x14ac:dyDescent="0.2">
      <c r="I2323">
        <v>2320</v>
      </c>
      <c r="J2323">
        <v>0.84560234165648629</v>
      </c>
      <c r="K2323">
        <v>1.8467648443093538</v>
      </c>
      <c r="M2323">
        <v>1.4484344651307197</v>
      </c>
      <c r="N2323">
        <v>2.4421469543601941</v>
      </c>
    </row>
    <row r="2324" spans="9:14" x14ac:dyDescent="0.2">
      <c r="I2324">
        <v>2321</v>
      </c>
      <c r="J2324">
        <v>0.91366070123526077</v>
      </c>
      <c r="K2324">
        <v>2.0748074838019832</v>
      </c>
      <c r="M2324">
        <v>1.2446878580139444</v>
      </c>
      <c r="N2324">
        <v>2.8787427374771504</v>
      </c>
    </row>
    <row r="2325" spans="9:14" x14ac:dyDescent="0.2">
      <c r="I2325">
        <v>2322</v>
      </c>
      <c r="J2325">
        <v>1.0187061212249058</v>
      </c>
      <c r="K2325">
        <v>1.3547668027249595</v>
      </c>
      <c r="M2325">
        <v>0.9741463058880806</v>
      </c>
      <c r="N2325">
        <v>0.76421498044432856</v>
      </c>
    </row>
    <row r="2326" spans="9:14" x14ac:dyDescent="0.2">
      <c r="I2326">
        <v>2323</v>
      </c>
      <c r="J2326">
        <v>1.7745828013243923</v>
      </c>
      <c r="K2326">
        <v>2.5516246982714299</v>
      </c>
      <c r="M2326">
        <v>1.5186457661009956</v>
      </c>
      <c r="N2326">
        <v>1.8303837786446493</v>
      </c>
    </row>
    <row r="2327" spans="9:14" x14ac:dyDescent="0.2">
      <c r="I2327">
        <v>2324</v>
      </c>
      <c r="J2327">
        <v>0.82441996678371576</v>
      </c>
      <c r="K2327">
        <v>2.0892081493268688</v>
      </c>
      <c r="M2327">
        <v>1.1760483096687619</v>
      </c>
      <c r="N2327">
        <v>0.78419756310302335</v>
      </c>
    </row>
    <row r="2328" spans="9:14" x14ac:dyDescent="0.2">
      <c r="I2328">
        <v>2325</v>
      </c>
      <c r="J2328">
        <v>1.2497185680560812</v>
      </c>
      <c r="K2328">
        <v>1.8917582469775489</v>
      </c>
      <c r="M2328">
        <v>1.8995415390886019</v>
      </c>
      <c r="N2328">
        <v>1.7988787685627852</v>
      </c>
    </row>
    <row r="2329" spans="9:14" x14ac:dyDescent="0.2">
      <c r="I2329">
        <v>2326</v>
      </c>
      <c r="J2329">
        <v>1.0491322571613491</v>
      </c>
      <c r="K2329">
        <v>1.835289157826687</v>
      </c>
      <c r="M2329">
        <v>0.97845028840878234</v>
      </c>
      <c r="N2329">
        <v>1.0512548901950352</v>
      </c>
    </row>
    <row r="2330" spans="9:14" x14ac:dyDescent="0.2">
      <c r="I2330">
        <v>2327</v>
      </c>
      <c r="J2330">
        <v>0.65212558626327932</v>
      </c>
      <c r="K2330">
        <v>1.8764609559973193</v>
      </c>
      <c r="M2330">
        <v>1.0056116304916469</v>
      </c>
      <c r="N2330">
        <v>1.5880764038307567</v>
      </c>
    </row>
    <row r="2331" spans="9:14" x14ac:dyDescent="0.2">
      <c r="I2331">
        <v>2328</v>
      </c>
      <c r="J2331">
        <v>0.57859989184295679</v>
      </c>
      <c r="K2331">
        <v>1.7135595886364647</v>
      </c>
      <c r="M2331">
        <v>0.88325959422833411</v>
      </c>
      <c r="N2331">
        <v>2.5817918246377882</v>
      </c>
    </row>
    <row r="2332" spans="9:14" x14ac:dyDescent="0.2">
      <c r="I2332">
        <v>2329</v>
      </c>
      <c r="J2332">
        <v>0.50020929502691902</v>
      </c>
      <c r="K2332">
        <v>2.5448236864048139</v>
      </c>
      <c r="M2332">
        <v>1.2130122803061745</v>
      </c>
      <c r="N2332">
        <v>1.4897762467825975</v>
      </c>
    </row>
    <row r="2333" spans="9:14" x14ac:dyDescent="0.2">
      <c r="I2333">
        <v>2330</v>
      </c>
      <c r="J2333">
        <v>1.265154014167754</v>
      </c>
      <c r="K2333">
        <v>1.1357967698431657</v>
      </c>
      <c r="M2333">
        <v>1.2450514825719554</v>
      </c>
      <c r="N2333">
        <v>2.4409592893745358</v>
      </c>
    </row>
    <row r="2334" spans="9:14" x14ac:dyDescent="0.2">
      <c r="I2334">
        <v>2331</v>
      </c>
      <c r="J2334">
        <v>1.182989410479887</v>
      </c>
      <c r="K2334">
        <v>1.8060219215138442</v>
      </c>
      <c r="M2334">
        <v>0.87499611763888896</v>
      </c>
      <c r="N2334">
        <v>1.874763127444115</v>
      </c>
    </row>
    <row r="2335" spans="9:14" x14ac:dyDescent="0.2">
      <c r="I2335">
        <v>2332</v>
      </c>
      <c r="J2335">
        <v>0.72272179429122918</v>
      </c>
      <c r="K2335">
        <v>2.6228726939675209</v>
      </c>
      <c r="M2335">
        <v>1.2400043691922493</v>
      </c>
      <c r="N2335">
        <v>1.3544444802127829</v>
      </c>
    </row>
    <row r="2336" spans="9:14" x14ac:dyDescent="0.2">
      <c r="I2336">
        <v>2333</v>
      </c>
      <c r="J2336">
        <v>0.51464304789660387</v>
      </c>
      <c r="K2336">
        <v>2.5169953815363155</v>
      </c>
      <c r="M2336">
        <v>1.29951077718507</v>
      </c>
      <c r="N2336">
        <v>2.2672200288662445</v>
      </c>
    </row>
    <row r="2337" spans="9:14" x14ac:dyDescent="0.2">
      <c r="I2337">
        <v>2334</v>
      </c>
      <c r="J2337">
        <v>1.0810827588476863</v>
      </c>
      <c r="K2337">
        <v>2.1348421117636436</v>
      </c>
      <c r="M2337">
        <v>1.2065024223468135</v>
      </c>
      <c r="N2337">
        <v>1.1340516239719132</v>
      </c>
    </row>
    <row r="2338" spans="9:14" x14ac:dyDescent="0.2">
      <c r="I2338">
        <v>2335</v>
      </c>
      <c r="J2338">
        <v>0.94713508316341977</v>
      </c>
      <c r="K2338">
        <v>3.6295158222257133</v>
      </c>
      <c r="M2338">
        <v>0.39785306733118037</v>
      </c>
      <c r="N2338">
        <v>2.3425484748506431</v>
      </c>
    </row>
    <row r="2339" spans="9:14" x14ac:dyDescent="0.2">
      <c r="I2339">
        <v>2336</v>
      </c>
      <c r="J2339">
        <v>1.7191437027870606</v>
      </c>
      <c r="K2339">
        <v>2.8593647579189181</v>
      </c>
      <c r="M2339">
        <v>1.0109056449556868</v>
      </c>
      <c r="N2339">
        <v>2.0525163355915108</v>
      </c>
    </row>
    <row r="2340" spans="9:14" x14ac:dyDescent="0.2">
      <c r="I2340">
        <v>2337</v>
      </c>
      <c r="J2340">
        <v>0.89932570700431036</v>
      </c>
      <c r="K2340">
        <v>2.4913868502060472</v>
      </c>
      <c r="M2340">
        <v>0.9643436193168442</v>
      </c>
      <c r="N2340">
        <v>2.1491730129311599</v>
      </c>
    </row>
    <row r="2341" spans="9:14" x14ac:dyDescent="0.2">
      <c r="I2341">
        <v>2338</v>
      </c>
      <c r="J2341">
        <v>1.1137434898631722</v>
      </c>
      <c r="K2341">
        <v>1.714664509844573</v>
      </c>
      <c r="M2341">
        <v>1.5753805165103762</v>
      </c>
      <c r="N2341">
        <v>3.3029578246462297</v>
      </c>
    </row>
    <row r="2342" spans="9:14" x14ac:dyDescent="0.2">
      <c r="I2342">
        <v>2339</v>
      </c>
      <c r="J2342">
        <v>1.3272425785128878</v>
      </c>
      <c r="K2342">
        <v>1.7780552250123978</v>
      </c>
      <c r="M2342">
        <v>0.93962966565164607</v>
      </c>
      <c r="N2342">
        <v>0.96880509635491729</v>
      </c>
    </row>
    <row r="2343" spans="9:14" x14ac:dyDescent="0.2">
      <c r="I2343">
        <v>2340</v>
      </c>
      <c r="J2343">
        <v>1.0308655563086553</v>
      </c>
      <c r="K2343">
        <v>1.0743799575737729</v>
      </c>
      <c r="M2343">
        <v>0.6775402672728561</v>
      </c>
      <c r="N2343">
        <v>1.949261655229231</v>
      </c>
    </row>
    <row r="2344" spans="9:14" x14ac:dyDescent="0.2">
      <c r="I2344">
        <v>2341</v>
      </c>
      <c r="J2344">
        <v>0.64193463645270166</v>
      </c>
      <c r="K2344">
        <v>2.3589097686754594</v>
      </c>
      <c r="M2344">
        <v>1.4536579643241219</v>
      </c>
      <c r="N2344">
        <v>3.0579102773830327</v>
      </c>
    </row>
    <row r="2345" spans="9:14" x14ac:dyDescent="0.2">
      <c r="I2345">
        <v>2342</v>
      </c>
      <c r="J2345">
        <v>1.3113849472654953</v>
      </c>
      <c r="K2345">
        <v>1.2126237675959213</v>
      </c>
      <c r="M2345">
        <v>1.2004464685694236</v>
      </c>
      <c r="N2345">
        <v>1.1531572030990442</v>
      </c>
    </row>
    <row r="2346" spans="9:14" x14ac:dyDescent="0.2">
      <c r="I2346">
        <v>2343</v>
      </c>
      <c r="J2346">
        <v>1.0571960559159486</v>
      </c>
      <c r="K2346">
        <v>2.7977842266897253</v>
      </c>
      <c r="M2346">
        <v>1.413059026177288</v>
      </c>
      <c r="N2346">
        <v>2.008044179614791</v>
      </c>
    </row>
    <row r="2347" spans="9:14" x14ac:dyDescent="0.2">
      <c r="I2347">
        <v>2344</v>
      </c>
      <c r="J2347">
        <v>1.0021519032344208</v>
      </c>
      <c r="K2347">
        <v>2.0250350878291834</v>
      </c>
      <c r="M2347">
        <v>1.2602265221280562</v>
      </c>
      <c r="N2347">
        <v>2.3686926000032615</v>
      </c>
    </row>
    <row r="2348" spans="9:14" x14ac:dyDescent="0.2">
      <c r="I2348">
        <v>2345</v>
      </c>
      <c r="J2348">
        <v>0.99326430449418646</v>
      </c>
      <c r="K2348">
        <v>0.9970897726628758</v>
      </c>
      <c r="M2348">
        <v>1.2250617871481329</v>
      </c>
      <c r="N2348">
        <v>1.9150309375855123</v>
      </c>
    </row>
    <row r="2349" spans="9:14" x14ac:dyDescent="0.2">
      <c r="I2349">
        <v>2346</v>
      </c>
      <c r="J2349">
        <v>0.85981302257020675</v>
      </c>
      <c r="K2349">
        <v>3.2198116948391182</v>
      </c>
      <c r="M2349">
        <v>0.67053046701954</v>
      </c>
      <c r="N2349">
        <v>2.1209743567465691</v>
      </c>
    </row>
    <row r="2350" spans="9:14" x14ac:dyDescent="0.2">
      <c r="I2350">
        <v>2347</v>
      </c>
      <c r="J2350">
        <v>0.47323471495321962</v>
      </c>
      <c r="K2350">
        <v>1.1423220710752213</v>
      </c>
      <c r="M2350">
        <v>0.96671524208588744</v>
      </c>
      <c r="N2350">
        <v>2.8336572886602513</v>
      </c>
    </row>
    <row r="2351" spans="9:14" x14ac:dyDescent="0.2">
      <c r="I2351">
        <v>2348</v>
      </c>
      <c r="J2351">
        <v>1.3177976862216756</v>
      </c>
      <c r="K2351">
        <v>2.6489799630804214</v>
      </c>
      <c r="M2351">
        <v>0.8358595132307558</v>
      </c>
      <c r="N2351">
        <v>2.6566899377194866</v>
      </c>
    </row>
    <row r="2352" spans="9:14" x14ac:dyDescent="0.2">
      <c r="I2352">
        <v>2349</v>
      </c>
      <c r="J2352">
        <v>0.51840021581794826</v>
      </c>
      <c r="K2352">
        <v>2.3045012920986747</v>
      </c>
      <c r="M2352">
        <v>0.71899751080907526</v>
      </c>
      <c r="N2352">
        <v>1.6157554229069757</v>
      </c>
    </row>
    <row r="2353" spans="9:14" x14ac:dyDescent="0.2">
      <c r="I2353">
        <v>2350</v>
      </c>
      <c r="J2353">
        <v>0.92853470504834801</v>
      </c>
      <c r="K2353">
        <v>2.8021697001598564</v>
      </c>
      <c r="M2353">
        <v>0.57181469324508538</v>
      </c>
      <c r="N2353">
        <v>3.1219906648801952</v>
      </c>
    </row>
    <row r="2354" spans="9:14" x14ac:dyDescent="0.2">
      <c r="I2354">
        <v>2351</v>
      </c>
      <c r="J2354">
        <v>0.47995567347734414</v>
      </c>
      <c r="K2354">
        <v>1.5935459048034495</v>
      </c>
      <c r="M2354">
        <v>0.30777244255980318</v>
      </c>
      <c r="N2354">
        <v>3.6120222311962391</v>
      </c>
    </row>
    <row r="2355" spans="9:14" x14ac:dyDescent="0.2">
      <c r="I2355">
        <v>2352</v>
      </c>
      <c r="J2355">
        <v>1.0862211578561456</v>
      </c>
      <c r="K2355">
        <v>1.4810185293028928</v>
      </c>
      <c r="M2355">
        <v>1.2641893485956235</v>
      </c>
      <c r="N2355">
        <v>1.8605964214759401</v>
      </c>
    </row>
    <row r="2356" spans="9:14" x14ac:dyDescent="0.2">
      <c r="I2356">
        <v>2353</v>
      </c>
      <c r="J2356">
        <v>1.3354567543826712</v>
      </c>
      <c r="K2356">
        <v>2.8240659809024016</v>
      </c>
      <c r="M2356">
        <v>0.51401670927968035</v>
      </c>
      <c r="N2356">
        <v>1.1944884223708998</v>
      </c>
    </row>
    <row r="2357" spans="9:14" x14ac:dyDescent="0.2">
      <c r="I2357">
        <v>2354</v>
      </c>
      <c r="J2357">
        <v>0.80963851357518801</v>
      </c>
      <c r="K2357">
        <v>1.9260605517498257</v>
      </c>
      <c r="M2357">
        <v>1.3954765106120366</v>
      </c>
      <c r="N2357">
        <v>2.2809398709911313</v>
      </c>
    </row>
    <row r="2358" spans="9:14" x14ac:dyDescent="0.2">
      <c r="I2358">
        <v>2355</v>
      </c>
      <c r="J2358">
        <v>0.75625799605883715</v>
      </c>
      <c r="K2358">
        <v>2.1146532470621944</v>
      </c>
      <c r="M2358">
        <v>0.78532624986398614</v>
      </c>
      <c r="N2358">
        <v>2.570205478687424</v>
      </c>
    </row>
    <row r="2359" spans="9:14" x14ac:dyDescent="0.2">
      <c r="I2359">
        <v>2356</v>
      </c>
      <c r="J2359">
        <v>1.2264164350805056</v>
      </c>
      <c r="K2359">
        <v>2.6816477954825362</v>
      </c>
      <c r="M2359">
        <v>0.20123955151015033</v>
      </c>
      <c r="N2359">
        <v>1.6483404056707487</v>
      </c>
    </row>
    <row r="2360" spans="9:14" x14ac:dyDescent="0.2">
      <c r="I2360">
        <v>2357</v>
      </c>
      <c r="J2360">
        <v>0.44846100833575653</v>
      </c>
      <c r="K2360">
        <v>2.9051949879315515</v>
      </c>
      <c r="M2360">
        <v>1.8620337227404249</v>
      </c>
      <c r="N2360">
        <v>2.2402574317674944</v>
      </c>
    </row>
    <row r="2361" spans="9:14" x14ac:dyDescent="0.2">
      <c r="I2361">
        <v>2358</v>
      </c>
      <c r="J2361">
        <v>1.1152823205360445</v>
      </c>
      <c r="K2361">
        <v>0.79261359521899855</v>
      </c>
      <c r="M2361">
        <v>1.0191451014804909</v>
      </c>
      <c r="N2361">
        <v>2.8246771210943216</v>
      </c>
    </row>
    <row r="2362" spans="9:14" x14ac:dyDescent="0.2">
      <c r="I2362">
        <v>2359</v>
      </c>
      <c r="J2362">
        <v>0.62449901683312403</v>
      </c>
      <c r="K2362">
        <v>2.512118699960936</v>
      </c>
      <c r="M2362">
        <v>1.2822623528941157</v>
      </c>
      <c r="N2362">
        <v>1.5579948711589913</v>
      </c>
    </row>
    <row r="2363" spans="9:14" x14ac:dyDescent="0.2">
      <c r="I2363">
        <v>2360</v>
      </c>
      <c r="J2363">
        <v>0.66218709572103085</v>
      </c>
      <c r="K2363">
        <v>2.0593771963733296</v>
      </c>
      <c r="M2363">
        <v>0.8046627403843839</v>
      </c>
      <c r="N2363">
        <v>1.7712685713444503</v>
      </c>
    </row>
    <row r="2364" spans="9:14" x14ac:dyDescent="0.2">
      <c r="I2364">
        <v>2361</v>
      </c>
      <c r="J2364">
        <v>1.0178125559770042</v>
      </c>
      <c r="K2364">
        <v>2.2624792758693375</v>
      </c>
      <c r="M2364">
        <v>0.84776520980251546</v>
      </c>
      <c r="N2364">
        <v>1.9994313134813309</v>
      </c>
    </row>
    <row r="2365" spans="9:14" x14ac:dyDescent="0.2">
      <c r="I2365">
        <v>2362</v>
      </c>
      <c r="J2365">
        <v>1.1209511775569758</v>
      </c>
      <c r="K2365">
        <v>3.3645658820204347</v>
      </c>
      <c r="M2365">
        <v>1.3069444971128765</v>
      </c>
      <c r="N2365">
        <v>1.7020324381787928</v>
      </c>
    </row>
    <row r="2366" spans="9:14" x14ac:dyDescent="0.2">
      <c r="I2366">
        <v>2363</v>
      </c>
      <c r="J2366">
        <v>1.1515389831022853</v>
      </c>
      <c r="K2366">
        <v>1.4033691495092306</v>
      </c>
      <c r="M2366">
        <v>0.2795788462209271</v>
      </c>
      <c r="N2366">
        <v>2.2270552067370493</v>
      </c>
    </row>
    <row r="2367" spans="9:14" x14ac:dyDescent="0.2">
      <c r="I2367">
        <v>2364</v>
      </c>
      <c r="J2367">
        <v>0.67952909629940073</v>
      </c>
      <c r="K2367">
        <v>1.9472465649345305</v>
      </c>
      <c r="M2367">
        <v>0.6587404506676906</v>
      </c>
      <c r="N2367">
        <v>2.4849845233568204</v>
      </c>
    </row>
    <row r="2368" spans="9:14" x14ac:dyDescent="0.2">
      <c r="I2368">
        <v>2365</v>
      </c>
      <c r="J2368">
        <v>1.0558337870814249</v>
      </c>
      <c r="K2368">
        <v>1.1344139323716649</v>
      </c>
      <c r="M2368">
        <v>1.7674743597643818</v>
      </c>
      <c r="N2368">
        <v>2.3754690355122254</v>
      </c>
    </row>
    <row r="2369" spans="9:14" x14ac:dyDescent="0.2">
      <c r="I2369">
        <v>2366</v>
      </c>
      <c r="J2369">
        <v>0.87841959371434108</v>
      </c>
      <c r="K2369">
        <v>2.5343485421448535</v>
      </c>
      <c r="M2369">
        <v>1.2535225284160088</v>
      </c>
      <c r="N2369">
        <v>2.3219908822497368</v>
      </c>
    </row>
    <row r="2370" spans="9:14" x14ac:dyDescent="0.2">
      <c r="I2370">
        <v>2367</v>
      </c>
      <c r="J2370">
        <v>1.2000169852714717</v>
      </c>
      <c r="K2370">
        <v>3.0994397354839456</v>
      </c>
      <c r="M2370">
        <v>0.64046464420129845</v>
      </c>
      <c r="N2370">
        <v>1.9820488417542981</v>
      </c>
    </row>
    <row r="2371" spans="9:14" x14ac:dyDescent="0.2">
      <c r="I2371">
        <v>2368</v>
      </c>
      <c r="J2371">
        <v>0.88787937262149652</v>
      </c>
      <c r="K2371">
        <v>2.4205873821421795</v>
      </c>
      <c r="M2371">
        <v>1.4828352232661728</v>
      </c>
      <c r="N2371">
        <v>1.3290490929664129</v>
      </c>
    </row>
    <row r="2372" spans="9:14" x14ac:dyDescent="0.2">
      <c r="I2372">
        <v>2369</v>
      </c>
      <c r="J2372">
        <v>0.62748126076230959</v>
      </c>
      <c r="K2372">
        <v>1.8623604854120148</v>
      </c>
      <c r="M2372">
        <v>0.66458516904675002</v>
      </c>
      <c r="N2372">
        <v>3.0121685514491161</v>
      </c>
    </row>
    <row r="2373" spans="9:14" x14ac:dyDescent="0.2">
      <c r="I2373">
        <v>2370</v>
      </c>
      <c r="J2373">
        <v>1.4303971027931592</v>
      </c>
      <c r="K2373">
        <v>2.3303084737863897</v>
      </c>
      <c r="M2373">
        <v>0.67549167749794004</v>
      </c>
      <c r="N2373">
        <v>2.8674438926767283</v>
      </c>
    </row>
    <row r="2374" spans="9:14" x14ac:dyDescent="0.2">
      <c r="I2374">
        <v>2371</v>
      </c>
      <c r="J2374">
        <v>0.73436426390558918</v>
      </c>
      <c r="K2374">
        <v>3.1318412855647919</v>
      </c>
      <c r="M2374">
        <v>0.64571943955308919</v>
      </c>
      <c r="N2374">
        <v>1.6447935512098142</v>
      </c>
    </row>
    <row r="2375" spans="9:14" x14ac:dyDescent="0.2">
      <c r="I2375">
        <v>2372</v>
      </c>
      <c r="J2375">
        <v>0.80204264719169083</v>
      </c>
      <c r="K2375">
        <v>1.2426062869389352</v>
      </c>
      <c r="M2375">
        <v>1.2673671609637718</v>
      </c>
      <c r="N2375">
        <v>1.9943683390328502</v>
      </c>
    </row>
    <row r="2376" spans="9:14" x14ac:dyDescent="0.2">
      <c r="I2376">
        <v>2373</v>
      </c>
      <c r="J2376">
        <v>0.98165963607240203</v>
      </c>
      <c r="K2376">
        <v>1.4322725374982652</v>
      </c>
      <c r="M2376">
        <v>1.1052272763098645</v>
      </c>
      <c r="N2376">
        <v>1.4975955683711311</v>
      </c>
    </row>
    <row r="2377" spans="9:14" x14ac:dyDescent="0.2">
      <c r="I2377">
        <v>2374</v>
      </c>
      <c r="J2377">
        <v>0.9873856191664645</v>
      </c>
      <c r="K2377">
        <v>2.1145243328113277</v>
      </c>
      <c r="M2377">
        <v>1.1843705820918993</v>
      </c>
      <c r="N2377">
        <v>1.6248301438802657</v>
      </c>
    </row>
    <row r="2378" spans="9:14" x14ac:dyDescent="0.2">
      <c r="I2378">
        <v>2375</v>
      </c>
      <c r="J2378">
        <v>1.1617737004512301</v>
      </c>
      <c r="K2378">
        <v>0.56223371655847343</v>
      </c>
      <c r="M2378">
        <v>1.0098907634884591</v>
      </c>
      <c r="N2378">
        <v>1.6577732327380847</v>
      </c>
    </row>
    <row r="2379" spans="9:14" x14ac:dyDescent="0.2">
      <c r="I2379">
        <v>2376</v>
      </c>
      <c r="J2379">
        <v>1.1860066167025312</v>
      </c>
      <c r="K2379">
        <v>1.4840752500616239</v>
      </c>
      <c r="M2379">
        <v>1.2023932950543101</v>
      </c>
      <c r="N2379">
        <v>2.3726917727069083</v>
      </c>
    </row>
    <row r="2380" spans="9:14" x14ac:dyDescent="0.2">
      <c r="I2380">
        <v>2377</v>
      </c>
      <c r="J2380">
        <v>1.3137824908194995</v>
      </c>
      <c r="K2380">
        <v>0.79489897092186601</v>
      </c>
      <c r="M2380">
        <v>1.1218830150599584</v>
      </c>
      <c r="N2380">
        <v>1.9167411960510099</v>
      </c>
    </row>
    <row r="2381" spans="9:14" x14ac:dyDescent="0.2">
      <c r="I2381">
        <v>2378</v>
      </c>
      <c r="J2381">
        <v>0.84269173089009841</v>
      </c>
      <c r="K2381">
        <v>3.0591352044042623</v>
      </c>
      <c r="M2381">
        <v>0.78561360236587541</v>
      </c>
      <c r="N2381">
        <v>2.8686385446097029</v>
      </c>
    </row>
    <row r="2382" spans="9:14" x14ac:dyDescent="0.2">
      <c r="I2382">
        <v>2379</v>
      </c>
      <c r="J2382">
        <v>0.86010984246197764</v>
      </c>
      <c r="K2382">
        <v>2.1004954608355844</v>
      </c>
      <c r="M2382">
        <v>1.1741406343947984</v>
      </c>
      <c r="N2382">
        <v>1.3316984883712435</v>
      </c>
    </row>
    <row r="2383" spans="9:14" x14ac:dyDescent="0.2">
      <c r="I2383">
        <v>2380</v>
      </c>
      <c r="J2383">
        <v>0.93685987714827945</v>
      </c>
      <c r="K2383">
        <v>1.5302135707855253</v>
      </c>
      <c r="M2383">
        <v>1.2657315700198029</v>
      </c>
      <c r="N2383">
        <v>2.325382701003667</v>
      </c>
    </row>
    <row r="2384" spans="9:14" x14ac:dyDescent="0.2">
      <c r="I2384">
        <v>2381</v>
      </c>
      <c r="J2384">
        <v>1.2938053984025708</v>
      </c>
      <c r="K2384">
        <v>1.903186379651937</v>
      </c>
      <c r="M2384">
        <v>0.66573055848398643</v>
      </c>
      <c r="N2384">
        <v>1.9712498977281188</v>
      </c>
    </row>
    <row r="2385" spans="9:14" x14ac:dyDescent="0.2">
      <c r="I2385">
        <v>2382</v>
      </c>
      <c r="J2385">
        <v>1.0027694113011312</v>
      </c>
      <c r="K2385">
        <v>1.2949350228393441</v>
      </c>
      <c r="M2385">
        <v>0.5097178806063799</v>
      </c>
      <c r="N2385">
        <v>1.221414503915031</v>
      </c>
    </row>
    <row r="2386" spans="9:14" x14ac:dyDescent="0.2">
      <c r="I2386">
        <v>2383</v>
      </c>
      <c r="J2386">
        <v>1.2149089176562673</v>
      </c>
      <c r="K2386">
        <v>1.5690940120634813</v>
      </c>
      <c r="M2386">
        <v>0.88741756732632171</v>
      </c>
      <c r="N2386">
        <v>3.7029891274371995</v>
      </c>
    </row>
    <row r="2387" spans="9:14" x14ac:dyDescent="0.2">
      <c r="I2387">
        <v>2384</v>
      </c>
      <c r="J2387">
        <v>1.2290102474581781</v>
      </c>
      <c r="K2387">
        <v>1.7167646515626538</v>
      </c>
      <c r="M2387">
        <v>1.2719990855588286</v>
      </c>
      <c r="N2387">
        <v>2.3700145362741232</v>
      </c>
    </row>
    <row r="2388" spans="9:14" x14ac:dyDescent="0.2">
      <c r="I2388">
        <v>2385</v>
      </c>
      <c r="J2388">
        <v>1.3811425841093832</v>
      </c>
      <c r="K2388">
        <v>2.5320891872819167</v>
      </c>
      <c r="M2388">
        <v>0.61191063796140077</v>
      </c>
      <c r="N2388">
        <v>1.7960912103799249</v>
      </c>
    </row>
    <row r="2389" spans="9:14" x14ac:dyDescent="0.2">
      <c r="I2389">
        <v>2386</v>
      </c>
      <c r="J2389">
        <v>1.1434051082292915</v>
      </c>
      <c r="K2389">
        <v>2.2854543368318883</v>
      </c>
      <c r="M2389">
        <v>0.88786818565769854</v>
      </c>
      <c r="N2389">
        <v>2.2864774603880607</v>
      </c>
    </row>
    <row r="2390" spans="9:14" x14ac:dyDescent="0.2">
      <c r="I2390">
        <v>2387</v>
      </c>
      <c r="J2390">
        <v>0.72749945539528604</v>
      </c>
      <c r="K2390">
        <v>1.18924632357327</v>
      </c>
      <c r="M2390">
        <v>1.0003746939062708</v>
      </c>
      <c r="N2390">
        <v>3.0744540925400727</v>
      </c>
    </row>
    <row r="2391" spans="9:14" x14ac:dyDescent="0.2">
      <c r="I2391">
        <v>2388</v>
      </c>
      <c r="J2391">
        <v>1.1664526875666541</v>
      </c>
      <c r="K2391">
        <v>2.3142224349633134</v>
      </c>
      <c r="M2391">
        <v>1.111928895138421</v>
      </c>
      <c r="N2391">
        <v>2.5977999042818274</v>
      </c>
    </row>
    <row r="2392" spans="9:14" x14ac:dyDescent="0.2">
      <c r="I2392">
        <v>2389</v>
      </c>
      <c r="J2392">
        <v>0.7247809444561808</v>
      </c>
      <c r="K2392">
        <v>2.7814295637768169</v>
      </c>
      <c r="M2392">
        <v>0.66034761503387862</v>
      </c>
      <c r="N2392">
        <v>1.4123626237637394</v>
      </c>
    </row>
    <row r="2393" spans="9:14" x14ac:dyDescent="0.2">
      <c r="I2393">
        <v>2390</v>
      </c>
      <c r="J2393">
        <v>0.99386247754699775</v>
      </c>
      <c r="K2393">
        <v>2.7296111643766539</v>
      </c>
      <c r="M2393">
        <v>1.1269425375879956</v>
      </c>
      <c r="N2393">
        <v>1.3929975413328637</v>
      </c>
    </row>
    <row r="2394" spans="9:14" x14ac:dyDescent="0.2">
      <c r="I2394">
        <v>2391</v>
      </c>
      <c r="J2394">
        <v>1.1335556021641646</v>
      </c>
      <c r="K2394">
        <v>1.7454246325578222</v>
      </c>
      <c r="M2394">
        <v>0.65624023038530077</v>
      </c>
      <c r="N2394">
        <v>1.5473391527498188</v>
      </c>
    </row>
    <row r="2395" spans="9:14" x14ac:dyDescent="0.2">
      <c r="I2395">
        <v>2392</v>
      </c>
      <c r="J2395">
        <v>0.66429886554952344</v>
      </c>
      <c r="K2395">
        <v>3.680556061631473</v>
      </c>
      <c r="M2395">
        <v>1.6538886378347484</v>
      </c>
      <c r="N2395">
        <v>2.5208350116985967</v>
      </c>
    </row>
    <row r="2396" spans="9:14" x14ac:dyDescent="0.2">
      <c r="I2396">
        <v>2393</v>
      </c>
      <c r="J2396">
        <v>1.2743320429653671</v>
      </c>
      <c r="K2396">
        <v>1.6464591747958985</v>
      </c>
      <c r="M2396">
        <v>1.0959088427057735</v>
      </c>
      <c r="N2396">
        <v>1.8494879987306463</v>
      </c>
    </row>
    <row r="2397" spans="9:14" x14ac:dyDescent="0.2">
      <c r="I2397">
        <v>2394</v>
      </c>
      <c r="J2397">
        <v>1.8103522639370504</v>
      </c>
      <c r="K2397">
        <v>1.493706985222681</v>
      </c>
      <c r="M2397">
        <v>1.4829044263303419</v>
      </c>
      <c r="N2397">
        <v>1.4792399590444627</v>
      </c>
    </row>
    <row r="2398" spans="9:14" x14ac:dyDescent="0.2">
      <c r="I2398">
        <v>2395</v>
      </c>
      <c r="J2398">
        <v>0.66920840079858646</v>
      </c>
      <c r="K2398">
        <v>1.8524129380211509</v>
      </c>
      <c r="M2398">
        <v>1.6569726883206115</v>
      </c>
      <c r="N2398">
        <v>2.7494395365853719</v>
      </c>
    </row>
    <row r="2399" spans="9:14" x14ac:dyDescent="0.2">
      <c r="I2399">
        <v>2396</v>
      </c>
      <c r="J2399">
        <v>1.0033650059181973</v>
      </c>
      <c r="K2399">
        <v>3.7219879839376415</v>
      </c>
      <c r="M2399">
        <v>0.68472575877405606</v>
      </c>
      <c r="N2399">
        <v>0.86562657543414367</v>
      </c>
    </row>
    <row r="2400" spans="9:14" x14ac:dyDescent="0.2">
      <c r="I2400">
        <v>2397</v>
      </c>
      <c r="J2400">
        <v>1.6371082791733742</v>
      </c>
      <c r="K2400">
        <v>1.1431873031660158</v>
      </c>
      <c r="M2400">
        <v>1.3547239622504423</v>
      </c>
      <c r="N2400">
        <v>2.2721627574233429</v>
      </c>
    </row>
    <row r="2401" spans="9:14" x14ac:dyDescent="0.2">
      <c r="I2401">
        <v>2398</v>
      </c>
      <c r="J2401">
        <v>1.2011195338521348</v>
      </c>
      <c r="K2401">
        <v>2.265426452164693</v>
      </c>
      <c r="M2401">
        <v>0.44704520842729573</v>
      </c>
      <c r="N2401">
        <v>1.3017165794471013</v>
      </c>
    </row>
    <row r="2402" spans="9:14" x14ac:dyDescent="0.2">
      <c r="I2402">
        <v>2399</v>
      </c>
      <c r="J2402">
        <v>0.91977697199130104</v>
      </c>
      <c r="K2402">
        <v>1.8106644727920818</v>
      </c>
      <c r="M2402">
        <v>0.93574551469089084</v>
      </c>
      <c r="N2402">
        <v>2.6136393355309635</v>
      </c>
    </row>
    <row r="2403" spans="9:14" x14ac:dyDescent="0.2">
      <c r="I2403">
        <v>2400</v>
      </c>
      <c r="J2403">
        <v>1.0260244027439605</v>
      </c>
      <c r="K2403">
        <v>0.86611154242907984</v>
      </c>
      <c r="M2403">
        <v>1.3648631234967425</v>
      </c>
      <c r="N2403">
        <v>2.2035802001412605</v>
      </c>
    </row>
    <row r="2404" spans="9:14" x14ac:dyDescent="0.2">
      <c r="I2404">
        <v>2401</v>
      </c>
      <c r="J2404">
        <v>1.3544690295605206</v>
      </c>
      <c r="K2404">
        <v>1.0877016828457471</v>
      </c>
      <c r="M2404">
        <v>1.3153940856182165</v>
      </c>
      <c r="N2404">
        <v>2.4385395984133638</v>
      </c>
    </row>
    <row r="2405" spans="9:14" x14ac:dyDescent="0.2">
      <c r="I2405">
        <v>2402</v>
      </c>
      <c r="J2405">
        <v>1.2775890825281109</v>
      </c>
      <c r="K2405">
        <v>3.4914111119675093</v>
      </c>
      <c r="M2405">
        <v>1.1177588630205162</v>
      </c>
      <c r="N2405">
        <v>2.6010207850083136</v>
      </c>
    </row>
    <row r="2406" spans="9:14" x14ac:dyDescent="0.2">
      <c r="I2406">
        <v>2403</v>
      </c>
      <c r="J2406">
        <v>1.0208170494472388</v>
      </c>
      <c r="K2406">
        <v>1.7585991121492122</v>
      </c>
      <c r="M2406">
        <v>1.5355537750874131</v>
      </c>
      <c r="N2406">
        <v>2.0507350600835426</v>
      </c>
    </row>
    <row r="2407" spans="9:14" x14ac:dyDescent="0.2">
      <c r="I2407">
        <v>2404</v>
      </c>
      <c r="J2407">
        <v>0.9162325976791944</v>
      </c>
      <c r="K2407">
        <v>2.6521142767948058</v>
      </c>
      <c r="M2407">
        <v>0.90501561113213158</v>
      </c>
      <c r="N2407">
        <v>2.3840892347899456</v>
      </c>
    </row>
    <row r="2408" spans="9:14" x14ac:dyDescent="0.2">
      <c r="I2408">
        <v>2405</v>
      </c>
      <c r="J2408">
        <v>0.91750294578789848</v>
      </c>
      <c r="K2408">
        <v>2.4291226334205152</v>
      </c>
      <c r="M2408">
        <v>0.7260365603663923</v>
      </c>
      <c r="N2408">
        <v>1.4695243454641855</v>
      </c>
    </row>
    <row r="2409" spans="9:14" x14ac:dyDescent="0.2">
      <c r="I2409">
        <v>2406</v>
      </c>
      <c r="J2409">
        <v>1.3133431948047132</v>
      </c>
      <c r="K2409">
        <v>1.668545668330969</v>
      </c>
      <c r="M2409">
        <v>0.91338589601457798</v>
      </c>
      <c r="N2409">
        <v>2.4764740365337117</v>
      </c>
    </row>
    <row r="2410" spans="9:14" x14ac:dyDescent="0.2">
      <c r="I2410">
        <v>2407</v>
      </c>
      <c r="J2410">
        <v>0.82697890046657407</v>
      </c>
      <c r="K2410">
        <v>2.3304651135215653</v>
      </c>
      <c r="M2410">
        <v>1.1151466459010679</v>
      </c>
      <c r="N2410">
        <v>1.6904415657972318</v>
      </c>
    </row>
    <row r="2411" spans="9:14" x14ac:dyDescent="0.2">
      <c r="I2411">
        <v>2408</v>
      </c>
      <c r="J2411">
        <v>1.1903572733811194</v>
      </c>
      <c r="K2411">
        <v>2.2431930064135712</v>
      </c>
      <c r="M2411">
        <v>1.0534586692512629</v>
      </c>
      <c r="N2411">
        <v>1.4940599089543822</v>
      </c>
    </row>
    <row r="2412" spans="9:14" x14ac:dyDescent="0.2">
      <c r="I2412">
        <v>2409</v>
      </c>
      <c r="J2412">
        <v>1.1714791694148101</v>
      </c>
      <c r="K2412">
        <v>1.3248511036230484</v>
      </c>
      <c r="M2412">
        <v>0.62246250973655448</v>
      </c>
      <c r="N2412">
        <v>1.3757327131920891</v>
      </c>
    </row>
    <row r="2413" spans="9:14" x14ac:dyDescent="0.2">
      <c r="I2413">
        <v>2410</v>
      </c>
      <c r="J2413">
        <v>1.6787447807629696</v>
      </c>
      <c r="K2413">
        <v>1.2999496982956373</v>
      </c>
      <c r="M2413">
        <v>1.3264189036704586</v>
      </c>
      <c r="N2413">
        <v>2.4709468053390675</v>
      </c>
    </row>
    <row r="2414" spans="9:14" x14ac:dyDescent="0.2">
      <c r="I2414">
        <v>2411</v>
      </c>
      <c r="J2414">
        <v>1.1732799351771039</v>
      </c>
      <c r="K2414">
        <v>1.1535926269594405</v>
      </c>
      <c r="M2414">
        <v>0.98959121784034687</v>
      </c>
      <c r="N2414">
        <v>1.4213107980184363</v>
      </c>
    </row>
    <row r="2415" spans="9:14" x14ac:dyDescent="0.2">
      <c r="I2415">
        <v>2412</v>
      </c>
      <c r="J2415">
        <v>1.054087312934703</v>
      </c>
      <c r="K2415">
        <v>2.1973237073497578</v>
      </c>
      <c r="M2415">
        <v>0.92288330557107268</v>
      </c>
      <c r="N2415">
        <v>1.4759248641700788</v>
      </c>
    </row>
    <row r="2416" spans="9:14" x14ac:dyDescent="0.2">
      <c r="I2416">
        <v>2413</v>
      </c>
      <c r="J2416">
        <v>0.99341392853812938</v>
      </c>
      <c r="K2416">
        <v>1.8220644108720592</v>
      </c>
      <c r="M2416">
        <v>1.6290999922003855</v>
      </c>
      <c r="N2416">
        <v>2.1491973987514688</v>
      </c>
    </row>
    <row r="2417" spans="9:14" x14ac:dyDescent="0.2">
      <c r="I2417">
        <v>2414</v>
      </c>
      <c r="J2417">
        <v>1.1225181498167029</v>
      </c>
      <c r="K2417">
        <v>1.6274469571832113</v>
      </c>
      <c r="M2417">
        <v>1.2653259414840645</v>
      </c>
      <c r="N2417">
        <v>1.4930034270624555</v>
      </c>
    </row>
    <row r="2418" spans="9:14" x14ac:dyDescent="0.2">
      <c r="I2418">
        <v>2415</v>
      </c>
      <c r="J2418">
        <v>0.78268456863192593</v>
      </c>
      <c r="K2418">
        <v>2.1886233567114419</v>
      </c>
      <c r="M2418">
        <v>1.2138035622628451</v>
      </c>
      <c r="N2418">
        <v>1.1460265297361301</v>
      </c>
    </row>
    <row r="2419" spans="9:14" x14ac:dyDescent="0.2">
      <c r="I2419">
        <v>2416</v>
      </c>
      <c r="J2419">
        <v>1.1575604804821356</v>
      </c>
      <c r="K2419">
        <v>1.6773692238227744</v>
      </c>
      <c r="M2419">
        <v>1.318562068945901</v>
      </c>
      <c r="N2419">
        <v>2.2027347583749655</v>
      </c>
    </row>
    <row r="2420" spans="9:14" x14ac:dyDescent="0.2">
      <c r="I2420">
        <v>2417</v>
      </c>
      <c r="J2420">
        <v>1.4683261775505536</v>
      </c>
      <c r="K2420">
        <v>1.9460255721773236</v>
      </c>
      <c r="M2420">
        <v>1.3852814089181467</v>
      </c>
      <c r="N2420">
        <v>1.1923117768390294</v>
      </c>
    </row>
    <row r="2421" spans="9:14" x14ac:dyDescent="0.2">
      <c r="I2421">
        <v>2418</v>
      </c>
      <c r="J2421">
        <v>0.60778483752223278</v>
      </c>
      <c r="K2421">
        <v>1.8073822618960826</v>
      </c>
      <c r="M2421">
        <v>0.52970437957307204</v>
      </c>
      <c r="N2421">
        <v>1.7478284980476599</v>
      </c>
    </row>
    <row r="2422" spans="9:14" x14ac:dyDescent="0.2">
      <c r="I2422">
        <v>2419</v>
      </c>
      <c r="J2422">
        <v>0.94545768856863055</v>
      </c>
      <c r="K2422">
        <v>1.3683007183535472</v>
      </c>
      <c r="M2422">
        <v>1.0189631088759363</v>
      </c>
      <c r="N2422">
        <v>1.8699684236701826</v>
      </c>
    </row>
    <row r="2423" spans="9:14" x14ac:dyDescent="0.2">
      <c r="I2423">
        <v>2420</v>
      </c>
      <c r="J2423">
        <v>0.77427970364239584</v>
      </c>
      <c r="K2423">
        <v>1.2721689939460656</v>
      </c>
      <c r="M2423">
        <v>1.2419061150036526</v>
      </c>
      <c r="N2423">
        <v>2.2372359570392</v>
      </c>
    </row>
    <row r="2424" spans="9:14" x14ac:dyDescent="0.2">
      <c r="I2424">
        <v>2421</v>
      </c>
      <c r="J2424">
        <v>1.3460713809239391</v>
      </c>
      <c r="K2424">
        <v>1.7884736156883121</v>
      </c>
      <c r="M2424">
        <v>1.0585506513966014</v>
      </c>
      <c r="N2424">
        <v>2.3920217841026989</v>
      </c>
    </row>
    <row r="2425" spans="9:14" x14ac:dyDescent="0.2">
      <c r="I2425">
        <v>2422</v>
      </c>
      <c r="J2425">
        <v>1.4706327989834995</v>
      </c>
      <c r="K2425">
        <v>1.6899827038406501</v>
      </c>
      <c r="M2425">
        <v>1.6732868093035651</v>
      </c>
      <c r="N2425">
        <v>1.4931270398856789</v>
      </c>
    </row>
    <row r="2426" spans="9:14" x14ac:dyDescent="0.2">
      <c r="I2426">
        <v>2423</v>
      </c>
      <c r="J2426">
        <v>1.2416407551477229</v>
      </c>
      <c r="K2426">
        <v>2.5342465181015199</v>
      </c>
      <c r="M2426">
        <v>1.0016609862635781</v>
      </c>
      <c r="N2426">
        <v>1.6459264895995718</v>
      </c>
    </row>
    <row r="2427" spans="9:14" x14ac:dyDescent="0.2">
      <c r="I2427">
        <v>2424</v>
      </c>
      <c r="J2427">
        <v>1.2237198105428009</v>
      </c>
      <c r="K2427">
        <v>1.7490154758954553</v>
      </c>
      <c r="M2427">
        <v>0.38819228393996685</v>
      </c>
      <c r="N2427">
        <v>1.9349096217825767</v>
      </c>
    </row>
    <row r="2428" spans="9:14" x14ac:dyDescent="0.2">
      <c r="I2428">
        <v>2425</v>
      </c>
      <c r="J2428">
        <v>1.4637158163145696</v>
      </c>
      <c r="K2428">
        <v>1.7499081420271603</v>
      </c>
      <c r="M2428">
        <v>0.81616184633990208</v>
      </c>
      <c r="N2428">
        <v>1.8997981480795616</v>
      </c>
    </row>
    <row r="2429" spans="9:14" x14ac:dyDescent="0.2">
      <c r="I2429">
        <v>2426</v>
      </c>
      <c r="J2429">
        <v>0.77756160143119024</v>
      </c>
      <c r="K2429">
        <v>1.7899851666774196</v>
      </c>
      <c r="M2429">
        <v>0.80906555339833286</v>
      </c>
      <c r="N2429">
        <v>3.7407676999368631</v>
      </c>
    </row>
    <row r="2430" spans="9:14" x14ac:dyDescent="0.2">
      <c r="I2430">
        <v>2427</v>
      </c>
      <c r="J2430">
        <v>1.3314471087064512</v>
      </c>
      <c r="K2430">
        <v>1.8284617516958692</v>
      </c>
      <c r="M2430">
        <v>0.71679629751964336</v>
      </c>
      <c r="N2430">
        <v>2.8697632425715613</v>
      </c>
    </row>
    <row r="2431" spans="9:14" x14ac:dyDescent="0.2">
      <c r="I2431">
        <v>2428</v>
      </c>
      <c r="J2431">
        <v>1.0189952030813623</v>
      </c>
      <c r="K2431">
        <v>1.0431615027406893</v>
      </c>
      <c r="M2431">
        <v>1.1819195831429175</v>
      </c>
      <c r="N2431">
        <v>1.3961822442915273</v>
      </c>
    </row>
    <row r="2432" spans="9:14" x14ac:dyDescent="0.2">
      <c r="I2432">
        <v>2429</v>
      </c>
      <c r="J2432">
        <v>1.1948736065317038</v>
      </c>
      <c r="K2432">
        <v>3.79534953923867</v>
      </c>
      <c r="M2432">
        <v>0.98369615209844741</v>
      </c>
      <c r="N2432">
        <v>1.7327822763266316</v>
      </c>
    </row>
    <row r="2433" spans="9:14" x14ac:dyDescent="0.2">
      <c r="I2433">
        <v>2430</v>
      </c>
      <c r="J2433">
        <v>1.3775601716852908</v>
      </c>
      <c r="K2433">
        <v>1.5111912822629181</v>
      </c>
      <c r="M2433">
        <v>0.61471373092962345</v>
      </c>
      <c r="N2433">
        <v>2.1276975649747278</v>
      </c>
    </row>
    <row r="2434" spans="9:14" x14ac:dyDescent="0.2">
      <c r="I2434">
        <v>2431</v>
      </c>
      <c r="J2434">
        <v>0.90845137725281155</v>
      </c>
      <c r="K2434">
        <v>2.2641401795548828</v>
      </c>
      <c r="M2434">
        <v>1.0709794931353227</v>
      </c>
      <c r="N2434">
        <v>0.78939792355495553</v>
      </c>
    </row>
    <row r="2435" spans="9:14" x14ac:dyDescent="0.2">
      <c r="I2435">
        <v>2432</v>
      </c>
      <c r="J2435">
        <v>0.91009892409172544</v>
      </c>
      <c r="K2435">
        <v>1.9823562126310479</v>
      </c>
      <c r="M2435">
        <v>0.78784521178630817</v>
      </c>
      <c r="N2435">
        <v>1.8813301625331524</v>
      </c>
    </row>
    <row r="2436" spans="9:14" x14ac:dyDescent="0.2">
      <c r="I2436">
        <v>2433</v>
      </c>
      <c r="J2436">
        <v>1.4922683655827356</v>
      </c>
      <c r="K2436">
        <v>2.6522085642910698</v>
      </c>
      <c r="M2436">
        <v>0.94091876617953896</v>
      </c>
      <c r="N2436">
        <v>1.5298941877585266</v>
      </c>
    </row>
    <row r="2437" spans="9:14" x14ac:dyDescent="0.2">
      <c r="I2437">
        <v>2434</v>
      </c>
      <c r="J2437">
        <v>1.1354502874774237</v>
      </c>
      <c r="K2437">
        <v>1.7578671664771215</v>
      </c>
      <c r="M2437">
        <v>0.65289370907371369</v>
      </c>
      <c r="N2437">
        <v>2.4113760259202879</v>
      </c>
    </row>
    <row r="2438" spans="9:14" x14ac:dyDescent="0.2">
      <c r="I2438">
        <v>2435</v>
      </c>
      <c r="J2438">
        <v>1.1756464958146611</v>
      </c>
      <c r="K2438">
        <v>1.0164582468972814</v>
      </c>
      <c r="M2438">
        <v>0.81488458151333398</v>
      </c>
      <c r="N2438">
        <v>1.0597710845074688</v>
      </c>
    </row>
    <row r="2439" spans="9:14" x14ac:dyDescent="0.2">
      <c r="I2439">
        <v>2436</v>
      </c>
      <c r="J2439">
        <v>0.76561184666741156</v>
      </c>
      <c r="K2439">
        <v>1.5322974639330795</v>
      </c>
      <c r="M2439">
        <v>1.2500147374345882</v>
      </c>
      <c r="N2439">
        <v>1.7166355990471251</v>
      </c>
    </row>
    <row r="2440" spans="9:14" x14ac:dyDescent="0.2">
      <c r="I2440">
        <v>2437</v>
      </c>
      <c r="J2440">
        <v>1.3383394328218929</v>
      </c>
      <c r="K2440">
        <v>1.891517662733323</v>
      </c>
      <c r="M2440">
        <v>0.7459424021931278</v>
      </c>
      <c r="N2440">
        <v>1.821764819202389</v>
      </c>
    </row>
    <row r="2441" spans="9:14" x14ac:dyDescent="0.2">
      <c r="I2441">
        <v>2438</v>
      </c>
      <c r="J2441">
        <v>0.60654218207252197</v>
      </c>
      <c r="K2441">
        <v>2.1516519973181385</v>
      </c>
      <c r="M2441">
        <v>0.73166556553319073</v>
      </c>
      <c r="N2441">
        <v>1.7060348461662613</v>
      </c>
    </row>
    <row r="2442" spans="9:14" x14ac:dyDescent="0.2">
      <c r="I2442">
        <v>2439</v>
      </c>
      <c r="J2442">
        <v>1.1970982880525507</v>
      </c>
      <c r="K2442">
        <v>2.5227654056961257</v>
      </c>
      <c r="M2442">
        <v>0.95452354354314006</v>
      </c>
      <c r="N2442">
        <v>2.651943979693955</v>
      </c>
    </row>
    <row r="2443" spans="9:14" x14ac:dyDescent="0.2">
      <c r="I2443">
        <v>2440</v>
      </c>
      <c r="J2443">
        <v>0.99983970075003747</v>
      </c>
      <c r="K2443">
        <v>2.5302815602357676</v>
      </c>
      <c r="M2443">
        <v>0.80921359029688755</v>
      </c>
      <c r="N2443">
        <v>1.5148199538877287</v>
      </c>
    </row>
    <row r="2444" spans="9:14" x14ac:dyDescent="0.2">
      <c r="I2444">
        <v>2441</v>
      </c>
      <c r="J2444">
        <v>1.5367658291770625</v>
      </c>
      <c r="K2444">
        <v>2.0743173383329796</v>
      </c>
      <c r="M2444">
        <v>1.0225786475132463</v>
      </c>
      <c r="N2444">
        <v>2.0576333723737359</v>
      </c>
    </row>
    <row r="2445" spans="9:14" x14ac:dyDescent="0.2">
      <c r="I2445">
        <v>2442</v>
      </c>
      <c r="J2445">
        <v>0.83667789512818325</v>
      </c>
      <c r="K2445">
        <v>2.2651517138388382</v>
      </c>
      <c r="M2445">
        <v>0.8777505356719365</v>
      </c>
      <c r="N2445">
        <v>1.914849723940437</v>
      </c>
    </row>
    <row r="2446" spans="9:14" x14ac:dyDescent="0.2">
      <c r="I2446">
        <v>2443</v>
      </c>
      <c r="J2446">
        <v>0.93794154152047082</v>
      </c>
      <c r="K2446">
        <v>2.0853806424628538</v>
      </c>
      <c r="M2446">
        <v>1.2836583121844198</v>
      </c>
      <c r="N2446">
        <v>1.7992754140330909</v>
      </c>
    </row>
    <row r="2447" spans="9:14" x14ac:dyDescent="0.2">
      <c r="I2447">
        <v>2444</v>
      </c>
      <c r="J2447">
        <v>1.482936689772766</v>
      </c>
      <c r="K2447">
        <v>1.9027405918139446</v>
      </c>
      <c r="M2447">
        <v>1.3442342960413423</v>
      </c>
      <c r="N2447">
        <v>1.4103988227502282</v>
      </c>
    </row>
    <row r="2448" spans="9:14" x14ac:dyDescent="0.2">
      <c r="I2448">
        <v>2445</v>
      </c>
      <c r="J2448">
        <v>1.7770328126376522</v>
      </c>
      <c r="K2448">
        <v>1.8997790802151877</v>
      </c>
      <c r="M2448">
        <v>0.82268578675610526</v>
      </c>
      <c r="N2448">
        <v>1.6033225327956557</v>
      </c>
    </row>
    <row r="2449" spans="9:14" x14ac:dyDescent="0.2">
      <c r="I2449">
        <v>2446</v>
      </c>
      <c r="J2449">
        <v>1.5077173457165223</v>
      </c>
      <c r="K2449">
        <v>2.8809179012131798</v>
      </c>
      <c r="M2449">
        <v>1.4304866900176185</v>
      </c>
      <c r="N2449">
        <v>2.0958803300841726</v>
      </c>
    </row>
    <row r="2450" spans="9:14" x14ac:dyDescent="0.2">
      <c r="I2450">
        <v>2447</v>
      </c>
      <c r="J2450">
        <v>0.73635606879586879</v>
      </c>
      <c r="K2450">
        <v>3.0931559416832282</v>
      </c>
      <c r="M2450">
        <v>1.5391894235712289</v>
      </c>
      <c r="N2450">
        <v>2.9409816901871353</v>
      </c>
    </row>
    <row r="2451" spans="9:14" x14ac:dyDescent="0.2">
      <c r="I2451">
        <v>2448</v>
      </c>
      <c r="J2451">
        <v>0.74242528360518212</v>
      </c>
      <c r="K2451">
        <v>2.3671072774665909</v>
      </c>
      <c r="M2451">
        <v>1.4136588414516917</v>
      </c>
      <c r="N2451">
        <v>2.3388316199579235</v>
      </c>
    </row>
    <row r="2452" spans="9:14" x14ac:dyDescent="0.2">
      <c r="I2452">
        <v>2449</v>
      </c>
      <c r="J2452">
        <v>0.85916910286752679</v>
      </c>
      <c r="K2452">
        <v>2.2875192228896273</v>
      </c>
      <c r="M2452">
        <v>1.2444084565721332</v>
      </c>
      <c r="N2452">
        <v>1.3129396496809658</v>
      </c>
    </row>
    <row r="2453" spans="9:14" x14ac:dyDescent="0.2">
      <c r="I2453">
        <v>2450</v>
      </c>
      <c r="J2453">
        <v>0.8284424925114624</v>
      </c>
      <c r="K2453">
        <v>1.9575966875673969</v>
      </c>
      <c r="M2453">
        <v>1.2422357384899154</v>
      </c>
      <c r="N2453">
        <v>1.3042644112562789</v>
      </c>
    </row>
    <row r="2454" spans="9:14" x14ac:dyDescent="0.2">
      <c r="I2454">
        <v>2451</v>
      </c>
      <c r="J2454">
        <v>1.0701201263154272</v>
      </c>
      <c r="K2454">
        <v>2.011259438661003</v>
      </c>
      <c r="M2454">
        <v>0.92554097471333174</v>
      </c>
      <c r="N2454">
        <v>2.6405720859843478</v>
      </c>
    </row>
    <row r="2455" spans="9:14" x14ac:dyDescent="0.2">
      <c r="I2455">
        <v>2452</v>
      </c>
      <c r="J2455">
        <v>0.74030118282235857</v>
      </c>
      <c r="K2455">
        <v>1.8099017516547664</v>
      </c>
      <c r="M2455">
        <v>1.46069545947157</v>
      </c>
      <c r="N2455">
        <v>1.9428244155507657</v>
      </c>
    </row>
    <row r="2456" spans="9:14" x14ac:dyDescent="0.2">
      <c r="I2456">
        <v>2453</v>
      </c>
      <c r="J2456">
        <v>0.37296121080083805</v>
      </c>
      <c r="K2456">
        <v>3.0535925297704831</v>
      </c>
      <c r="M2456">
        <v>1.1857491566842016</v>
      </c>
      <c r="N2456">
        <v>1.3534541475747797</v>
      </c>
    </row>
    <row r="2457" spans="9:14" x14ac:dyDescent="0.2">
      <c r="I2457">
        <v>2454</v>
      </c>
      <c r="J2457">
        <v>0.8956075322653112</v>
      </c>
      <c r="K2457">
        <v>2.8364592447510093</v>
      </c>
      <c r="M2457">
        <v>1.0516907717350024</v>
      </c>
      <c r="N2457">
        <v>1.2807121545060336</v>
      </c>
    </row>
    <row r="2458" spans="9:14" x14ac:dyDescent="0.2">
      <c r="I2458">
        <v>2455</v>
      </c>
      <c r="J2458">
        <v>1.4261322048663232</v>
      </c>
      <c r="K2458">
        <v>2.7361212716691186</v>
      </c>
      <c r="M2458">
        <v>0.45197821374248903</v>
      </c>
      <c r="N2458">
        <v>2.7705905518772758</v>
      </c>
    </row>
    <row r="2459" spans="9:14" x14ac:dyDescent="0.2">
      <c r="I2459">
        <v>2456</v>
      </c>
      <c r="J2459">
        <v>1.2300294523800372</v>
      </c>
      <c r="K2459">
        <v>1.8291946894601157</v>
      </c>
      <c r="M2459">
        <v>0.84880999105803101</v>
      </c>
      <c r="N2459">
        <v>1.2682897073648576</v>
      </c>
    </row>
    <row r="2460" spans="9:14" x14ac:dyDescent="0.2">
      <c r="I2460">
        <v>2457</v>
      </c>
      <c r="J2460">
        <v>1.1022701616848032</v>
      </c>
      <c r="K2460">
        <v>2.1868029335985431</v>
      </c>
      <c r="M2460">
        <v>1.2701925941869738</v>
      </c>
      <c r="N2460">
        <v>2.5101297578706054</v>
      </c>
    </row>
    <row r="2461" spans="9:14" x14ac:dyDescent="0.2">
      <c r="I2461">
        <v>2458</v>
      </c>
      <c r="J2461">
        <v>0.793327686361606</v>
      </c>
      <c r="K2461">
        <v>2.4004006892715672</v>
      </c>
      <c r="M2461">
        <v>1.3553388970182538</v>
      </c>
      <c r="N2461">
        <v>1.7922894915236662</v>
      </c>
    </row>
    <row r="2462" spans="9:14" x14ac:dyDescent="0.2">
      <c r="I2462">
        <v>2459</v>
      </c>
      <c r="J2462">
        <v>0.82007745341474403</v>
      </c>
      <c r="K2462">
        <v>1.9944085498669553</v>
      </c>
      <c r="M2462">
        <v>0.73302763109523261</v>
      </c>
      <c r="N2462">
        <v>1.8599578187973724</v>
      </c>
    </row>
    <row r="2463" spans="9:14" x14ac:dyDescent="0.2">
      <c r="I2463">
        <v>2460</v>
      </c>
      <c r="J2463">
        <v>1.4370798697122837</v>
      </c>
      <c r="K2463">
        <v>0.85557094077271001</v>
      </c>
      <c r="M2463">
        <v>1.0815180362652821</v>
      </c>
      <c r="N2463">
        <v>2.3111662482964404</v>
      </c>
    </row>
    <row r="2464" spans="9:14" x14ac:dyDescent="0.2">
      <c r="I2464">
        <v>2461</v>
      </c>
      <c r="J2464">
        <v>0.51572296087561664</v>
      </c>
      <c r="K2464">
        <v>1.5447234390755906</v>
      </c>
      <c r="M2464">
        <v>0.91689223980170254</v>
      </c>
      <c r="N2464">
        <v>2.4414568567305928</v>
      </c>
    </row>
    <row r="2465" spans="9:14" x14ac:dyDescent="0.2">
      <c r="I2465">
        <v>2462</v>
      </c>
      <c r="J2465">
        <v>0.94221261654681088</v>
      </c>
      <c r="K2465">
        <v>3.5925318548776946</v>
      </c>
      <c r="M2465">
        <v>1.3418460707291782</v>
      </c>
      <c r="N2465">
        <v>2.1424569457305842</v>
      </c>
    </row>
    <row r="2466" spans="9:14" x14ac:dyDescent="0.2">
      <c r="I2466">
        <v>2463</v>
      </c>
      <c r="J2466">
        <v>1.1856533416144082</v>
      </c>
      <c r="K2466">
        <v>2.3210391451158157</v>
      </c>
      <c r="M2466">
        <v>1.0730232010270506</v>
      </c>
      <c r="N2466">
        <v>2.5898186236166669</v>
      </c>
    </row>
    <row r="2467" spans="9:14" x14ac:dyDescent="0.2">
      <c r="I2467">
        <v>2464</v>
      </c>
      <c r="J2467">
        <v>1.4567718399035914</v>
      </c>
      <c r="K2467">
        <v>1.5559232189605463</v>
      </c>
      <c r="M2467">
        <v>1.2199689117471406</v>
      </c>
      <c r="N2467">
        <v>1.9424282655041079</v>
      </c>
    </row>
    <row r="2468" spans="9:14" x14ac:dyDescent="0.2">
      <c r="I2468">
        <v>2465</v>
      </c>
      <c r="J2468">
        <v>1.0364952468595654</v>
      </c>
      <c r="K2468">
        <v>1.6300943021314325</v>
      </c>
      <c r="M2468">
        <v>0.76240050988790498</v>
      </c>
      <c r="N2468">
        <v>0.88085937841975503</v>
      </c>
    </row>
    <row r="2469" spans="9:14" x14ac:dyDescent="0.2">
      <c r="I2469">
        <v>2466</v>
      </c>
      <c r="J2469">
        <v>0.952913705977527</v>
      </c>
      <c r="K2469">
        <v>1.0498018376577389</v>
      </c>
      <c r="M2469">
        <v>0.7014103550986901</v>
      </c>
      <c r="N2469">
        <v>2.3820714866677313</v>
      </c>
    </row>
    <row r="2470" spans="9:14" x14ac:dyDescent="0.2">
      <c r="I2470">
        <v>2467</v>
      </c>
      <c r="J2470">
        <v>0.32575765734051287</v>
      </c>
      <c r="K2470">
        <v>3.994479548579501</v>
      </c>
      <c r="M2470">
        <v>0.68958905835224626</v>
      </c>
      <c r="N2470">
        <v>3.514922546346344</v>
      </c>
    </row>
    <row r="2471" spans="9:14" x14ac:dyDescent="0.2">
      <c r="I2471">
        <v>2468</v>
      </c>
      <c r="J2471">
        <v>1.3725862577486772</v>
      </c>
      <c r="K2471">
        <v>2.1270883257773701</v>
      </c>
      <c r="M2471">
        <v>0.55296721901721047</v>
      </c>
      <c r="N2471">
        <v>1.1199433882203247</v>
      </c>
    </row>
    <row r="2472" spans="9:14" x14ac:dyDescent="0.2">
      <c r="I2472">
        <v>2469</v>
      </c>
      <c r="J2472">
        <v>0.9628735360319951</v>
      </c>
      <c r="K2472">
        <v>1.2649846144250028</v>
      </c>
      <c r="M2472">
        <v>1.0024641669340768</v>
      </c>
      <c r="N2472">
        <v>1.9838658742974975</v>
      </c>
    </row>
    <row r="2473" spans="9:14" x14ac:dyDescent="0.2">
      <c r="I2473">
        <v>2470</v>
      </c>
      <c r="J2473">
        <v>1.4256253955938569</v>
      </c>
      <c r="K2473">
        <v>2.0738289291147236</v>
      </c>
      <c r="M2473">
        <v>1.0217730340524509</v>
      </c>
      <c r="N2473">
        <v>2.0778986700716593</v>
      </c>
    </row>
    <row r="2474" spans="9:14" x14ac:dyDescent="0.2">
      <c r="I2474">
        <v>2471</v>
      </c>
      <c r="J2474">
        <v>0.4811059196635103</v>
      </c>
      <c r="K2474">
        <v>1.6675486255611955</v>
      </c>
      <c r="M2474">
        <v>1.1726371630015366</v>
      </c>
      <c r="N2474">
        <v>1.9321560595591121</v>
      </c>
    </row>
    <row r="2475" spans="9:14" x14ac:dyDescent="0.2">
      <c r="I2475">
        <v>2472</v>
      </c>
      <c r="J2475">
        <v>0.67722719950162791</v>
      </c>
      <c r="K2475">
        <v>2.1532435484406358</v>
      </c>
      <c r="M2475">
        <v>1.3387313045523226</v>
      </c>
      <c r="N2475">
        <v>2.4586800739631998</v>
      </c>
    </row>
    <row r="2476" spans="9:14" x14ac:dyDescent="0.2">
      <c r="I2476">
        <v>2473</v>
      </c>
      <c r="J2476">
        <v>1.2239403388626307</v>
      </c>
      <c r="K2476">
        <v>2.9173241679189075</v>
      </c>
      <c r="M2476">
        <v>0.56132247184336659</v>
      </c>
      <c r="N2476">
        <v>0.89190268588569044</v>
      </c>
    </row>
    <row r="2477" spans="9:14" x14ac:dyDescent="0.2">
      <c r="I2477">
        <v>2474</v>
      </c>
      <c r="J2477">
        <v>1.1176052120272566</v>
      </c>
      <c r="K2477">
        <v>2.7795199615554065</v>
      </c>
      <c r="M2477">
        <v>1.1683259125318064</v>
      </c>
      <c r="N2477">
        <v>0.94428047875092047</v>
      </c>
    </row>
    <row r="2478" spans="9:14" x14ac:dyDescent="0.2">
      <c r="I2478">
        <v>2475</v>
      </c>
      <c r="J2478">
        <v>1.1275003545852438</v>
      </c>
      <c r="K2478">
        <v>2.4174613048380396</v>
      </c>
      <c r="M2478">
        <v>1.2453259885782575</v>
      </c>
      <c r="N2478">
        <v>1.908348913049819</v>
      </c>
    </row>
    <row r="2479" spans="9:14" x14ac:dyDescent="0.2">
      <c r="I2479">
        <v>2476</v>
      </c>
      <c r="J2479">
        <v>0.46827411658748519</v>
      </c>
      <c r="K2479">
        <v>1.788507090354609</v>
      </c>
      <c r="M2479">
        <v>1.0587247624141281</v>
      </c>
      <c r="N2479">
        <v>2.0031868054016559</v>
      </c>
    </row>
    <row r="2480" spans="9:14" x14ac:dyDescent="0.2">
      <c r="I2480">
        <v>2477</v>
      </c>
      <c r="J2480">
        <v>1.1598179538946023</v>
      </c>
      <c r="K2480">
        <v>2.5303631761828513</v>
      </c>
      <c r="M2480">
        <v>1.3695685865269946</v>
      </c>
      <c r="N2480">
        <v>1.5987309865676476</v>
      </c>
    </row>
    <row r="2481" spans="9:14" x14ac:dyDescent="0.2">
      <c r="I2481">
        <v>2478</v>
      </c>
      <c r="J2481">
        <v>0.78603078945394667</v>
      </c>
      <c r="K2481">
        <v>1.9085117969137488</v>
      </c>
      <c r="M2481">
        <v>0.78237571638798442</v>
      </c>
      <c r="N2481">
        <v>2.6824730001019614</v>
      </c>
    </row>
    <row r="2482" spans="9:14" x14ac:dyDescent="0.2">
      <c r="I2482">
        <v>2479</v>
      </c>
      <c r="J2482">
        <v>1.1706473984735029</v>
      </c>
      <c r="K2482">
        <v>1.0036925070798042</v>
      </c>
      <c r="M2482">
        <v>1.0007511044345443</v>
      </c>
      <c r="N2482">
        <v>2.3254280023845757</v>
      </c>
    </row>
    <row r="2483" spans="9:14" x14ac:dyDescent="0.2">
      <c r="I2483">
        <v>2480</v>
      </c>
      <c r="J2483">
        <v>0.91196908166379009</v>
      </c>
      <c r="K2483">
        <v>1.1393037966952122</v>
      </c>
      <c r="M2483">
        <v>1.421010242855556</v>
      </c>
      <c r="N2483">
        <v>2.0679747249967679</v>
      </c>
    </row>
    <row r="2484" spans="9:14" x14ac:dyDescent="0.2">
      <c r="I2484">
        <v>2481</v>
      </c>
      <c r="J2484">
        <v>1.0383488999762061</v>
      </c>
      <c r="K2484">
        <v>2.4355033215549131</v>
      </c>
      <c r="M2484">
        <v>1.0804571114357533</v>
      </c>
      <c r="N2484">
        <v>2.0250559110144026</v>
      </c>
    </row>
    <row r="2485" spans="9:14" x14ac:dyDescent="0.2">
      <c r="I2485">
        <v>2482</v>
      </c>
      <c r="J2485">
        <v>1.3818475900949192</v>
      </c>
      <c r="K2485">
        <v>1.6491375553674372</v>
      </c>
      <c r="M2485">
        <v>0.76601360157368581</v>
      </c>
      <c r="N2485">
        <v>1.942513377577439</v>
      </c>
    </row>
    <row r="2486" spans="9:14" x14ac:dyDescent="0.2">
      <c r="I2486">
        <v>2483</v>
      </c>
      <c r="J2486">
        <v>1.1136410944200541</v>
      </c>
      <c r="K2486">
        <v>0.779777956180152</v>
      </c>
      <c r="M2486">
        <v>0.87083352346335618</v>
      </c>
      <c r="N2486">
        <v>2.1542764174745952</v>
      </c>
    </row>
    <row r="2487" spans="9:14" x14ac:dyDescent="0.2">
      <c r="I2487">
        <v>2484</v>
      </c>
      <c r="J2487">
        <v>0.96100882074075822</v>
      </c>
      <c r="K2487">
        <v>2.7717702438497689</v>
      </c>
      <c r="M2487">
        <v>0.67761107181098379</v>
      </c>
      <c r="N2487">
        <v>2.9501102829266812</v>
      </c>
    </row>
    <row r="2488" spans="9:14" x14ac:dyDescent="0.2">
      <c r="I2488">
        <v>2485</v>
      </c>
      <c r="J2488">
        <v>1.289542873089885</v>
      </c>
      <c r="K2488">
        <v>1.2907219887380508</v>
      </c>
      <c r="M2488">
        <v>0.82978700895900559</v>
      </c>
      <c r="N2488">
        <v>1.3441698749456723</v>
      </c>
    </row>
    <row r="2489" spans="9:14" x14ac:dyDescent="0.2">
      <c r="I2489">
        <v>2486</v>
      </c>
      <c r="J2489">
        <v>1.8103078935301806</v>
      </c>
      <c r="K2489">
        <v>1.5442206948588078</v>
      </c>
      <c r="M2489">
        <v>1.1614792181137346</v>
      </c>
      <c r="N2489">
        <v>1.2628675268851892</v>
      </c>
    </row>
    <row r="2490" spans="9:14" x14ac:dyDescent="0.2">
      <c r="I2490">
        <v>2487</v>
      </c>
      <c r="J2490">
        <v>1.3546880312993008</v>
      </c>
      <c r="K2490">
        <v>2.1208990686998943</v>
      </c>
      <c r="M2490">
        <v>1.1272607791453484</v>
      </c>
      <c r="N2490">
        <v>2.9763482737408382</v>
      </c>
    </row>
    <row r="2491" spans="9:14" x14ac:dyDescent="0.2">
      <c r="I2491">
        <v>2488</v>
      </c>
      <c r="J2491">
        <v>1.3057255900712696</v>
      </c>
      <c r="K2491">
        <v>2.1621281330822786</v>
      </c>
      <c r="M2491">
        <v>0.94901503397981879</v>
      </c>
      <c r="N2491">
        <v>1.0615425055230294</v>
      </c>
    </row>
    <row r="2492" spans="9:14" x14ac:dyDescent="0.2">
      <c r="I2492">
        <v>2489</v>
      </c>
      <c r="J2492">
        <v>1.121120504348025</v>
      </c>
      <c r="K2492">
        <v>1.5044896710415778</v>
      </c>
      <c r="M2492">
        <v>1.1214167172783216</v>
      </c>
      <c r="N2492">
        <v>1.2331587916147431</v>
      </c>
    </row>
    <row r="2493" spans="9:14" x14ac:dyDescent="0.2">
      <c r="I2493">
        <v>2490</v>
      </c>
      <c r="J2493">
        <v>0.93768382297386554</v>
      </c>
      <c r="K2493">
        <v>1.9314754823147915</v>
      </c>
      <c r="M2493">
        <v>0.9246778114648645</v>
      </c>
      <c r="N2493">
        <v>2.116673815869976</v>
      </c>
    </row>
    <row r="2494" spans="9:14" x14ac:dyDescent="0.2">
      <c r="I2494">
        <v>2491</v>
      </c>
      <c r="J2494">
        <v>1.3494080403758917</v>
      </c>
      <c r="K2494">
        <v>1.7579238450715793</v>
      </c>
      <c r="M2494">
        <v>1.0735843473478817</v>
      </c>
      <c r="N2494">
        <v>2.4052698450670071</v>
      </c>
    </row>
    <row r="2495" spans="9:14" x14ac:dyDescent="0.2">
      <c r="I2495">
        <v>2492</v>
      </c>
      <c r="J2495">
        <v>1.112268987142601</v>
      </c>
      <c r="K2495">
        <v>3.3721427263681205</v>
      </c>
      <c r="M2495">
        <v>0.52277214167168706</v>
      </c>
      <c r="N2495">
        <v>1.9794599641079489</v>
      </c>
    </row>
    <row r="2496" spans="9:14" x14ac:dyDescent="0.2">
      <c r="I2496">
        <v>2493</v>
      </c>
      <c r="J2496">
        <v>1.3577954387379942</v>
      </c>
      <c r="K2496">
        <v>2.2097261928976728</v>
      </c>
      <c r="M2496">
        <v>1.5602427197198137</v>
      </c>
      <c r="N2496">
        <v>1.5101966128728426</v>
      </c>
    </row>
    <row r="2497" spans="9:14" x14ac:dyDescent="0.2">
      <c r="I2497">
        <v>2494</v>
      </c>
      <c r="J2497">
        <v>1.0214512583303148</v>
      </c>
      <c r="K2497">
        <v>2.3291556898067878</v>
      </c>
      <c r="M2497">
        <v>1.2623586365832224</v>
      </c>
      <c r="N2497">
        <v>3.3805631914356966</v>
      </c>
    </row>
    <row r="2498" spans="9:14" x14ac:dyDescent="0.2">
      <c r="I2498">
        <v>2495</v>
      </c>
      <c r="J2498">
        <v>1.0582166243263458</v>
      </c>
      <c r="K2498">
        <v>3.9890699828807619</v>
      </c>
      <c r="M2498">
        <v>0.72083866556560616</v>
      </c>
      <c r="N2498">
        <v>2.7405537008615179</v>
      </c>
    </row>
    <row r="2499" spans="9:14" x14ac:dyDescent="0.2">
      <c r="I2499">
        <v>2496</v>
      </c>
      <c r="J2499">
        <v>1.4968343926600067</v>
      </c>
      <c r="K2499">
        <v>2.3536997849908063</v>
      </c>
      <c r="M2499">
        <v>1.1925973430717294</v>
      </c>
      <c r="N2499">
        <v>1.448494688286996</v>
      </c>
    </row>
    <row r="2500" spans="9:14" x14ac:dyDescent="0.2">
      <c r="I2500">
        <v>2497</v>
      </c>
      <c r="J2500">
        <v>1.5253535145728601</v>
      </c>
      <c r="K2500">
        <v>2.7205016505976323</v>
      </c>
      <c r="M2500">
        <v>0.74832588669295941</v>
      </c>
      <c r="N2500">
        <v>1.3687743753287778</v>
      </c>
    </row>
    <row r="2501" spans="9:14" x14ac:dyDescent="0.2">
      <c r="I2501">
        <v>2498</v>
      </c>
      <c r="J2501">
        <v>1.0840578989190026</v>
      </c>
      <c r="K2501">
        <v>2.1565371638520228</v>
      </c>
      <c r="M2501">
        <v>0.94417657068095462</v>
      </c>
      <c r="N2501">
        <v>1.4743488259406743</v>
      </c>
    </row>
    <row r="2502" spans="9:14" x14ac:dyDescent="0.2">
      <c r="I2502">
        <v>2499</v>
      </c>
      <c r="J2502">
        <v>0.91809466044137977</v>
      </c>
      <c r="K2502">
        <v>2.9299017570708168</v>
      </c>
      <c r="M2502">
        <v>0.88225401724842811</v>
      </c>
      <c r="N2502">
        <v>2.087613343028484</v>
      </c>
    </row>
    <row r="2503" spans="9:14" x14ac:dyDescent="0.2">
      <c r="I2503">
        <v>2500</v>
      </c>
      <c r="J2503">
        <v>1.1379540836397775</v>
      </c>
      <c r="K2503">
        <v>1.4556503167352421</v>
      </c>
      <c r="M2503">
        <v>0.84098786739320519</v>
      </c>
      <c r="N2503">
        <v>1.7984699192144846</v>
      </c>
    </row>
    <row r="2504" spans="9:14" x14ac:dyDescent="0.2">
      <c r="I2504">
        <v>2501</v>
      </c>
      <c r="J2504">
        <v>1.3769792606825006</v>
      </c>
      <c r="K2504">
        <v>2.4898909169831192</v>
      </c>
      <c r="M2504">
        <v>1.2108170304865831</v>
      </c>
      <c r="N2504">
        <v>2.6772376806450069</v>
      </c>
    </row>
    <row r="2505" spans="9:14" x14ac:dyDescent="0.2">
      <c r="I2505">
        <v>2502</v>
      </c>
      <c r="J2505">
        <v>0.91877859059628442</v>
      </c>
      <c r="K2505">
        <v>2.7351717663044739</v>
      </c>
      <c r="M2505">
        <v>0.90118617159193948</v>
      </c>
      <c r="N2505">
        <v>1.9306995439666246</v>
      </c>
    </row>
    <row r="2506" spans="9:14" x14ac:dyDescent="0.2">
      <c r="I2506">
        <v>2503</v>
      </c>
      <c r="J2506">
        <v>1.1834130779690999</v>
      </c>
      <c r="K2506">
        <v>2.0148806127254888</v>
      </c>
      <c r="M2506">
        <v>0.80750791369930042</v>
      </c>
      <c r="N2506">
        <v>3.2218013725278931</v>
      </c>
    </row>
    <row r="2507" spans="9:14" x14ac:dyDescent="0.2">
      <c r="I2507">
        <v>2504</v>
      </c>
      <c r="J2507">
        <v>0.66756870521469891</v>
      </c>
      <c r="K2507">
        <v>2.5602298259697309</v>
      </c>
      <c r="M2507">
        <v>0.98506398117988569</v>
      </c>
      <c r="N2507">
        <v>2.6452813903745032</v>
      </c>
    </row>
    <row r="2508" spans="9:14" x14ac:dyDescent="0.2">
      <c r="I2508">
        <v>2505</v>
      </c>
      <c r="J2508">
        <v>1.2014712826727378</v>
      </c>
      <c r="K2508">
        <v>2.3984238159964728</v>
      </c>
      <c r="M2508">
        <v>1.0313194773145473</v>
      </c>
      <c r="N2508">
        <v>2.2799236594842718</v>
      </c>
    </row>
    <row r="2509" spans="9:14" x14ac:dyDescent="0.2">
      <c r="I2509">
        <v>2506</v>
      </c>
      <c r="J2509">
        <v>0.52227099383213571</v>
      </c>
      <c r="K2509">
        <v>1.1533589034549347</v>
      </c>
      <c r="M2509">
        <v>1.8223812387265017</v>
      </c>
      <c r="N2509">
        <v>2.8412033200019269</v>
      </c>
    </row>
    <row r="2510" spans="9:14" x14ac:dyDescent="0.2">
      <c r="I2510">
        <v>2507</v>
      </c>
      <c r="J2510">
        <v>0.814215824901102</v>
      </c>
      <c r="K2510">
        <v>2.5855598461177989</v>
      </c>
      <c r="M2510">
        <v>1.0029092779503206</v>
      </c>
      <c r="N2510">
        <v>2.5190655187827806</v>
      </c>
    </row>
    <row r="2511" spans="9:14" x14ac:dyDescent="0.2">
      <c r="I2511">
        <v>2508</v>
      </c>
      <c r="J2511">
        <v>1.2769914783296819</v>
      </c>
      <c r="K2511">
        <v>1.8427064155425135</v>
      </c>
      <c r="M2511">
        <v>1.121225778816672</v>
      </c>
      <c r="N2511">
        <v>1.7767639641072099</v>
      </c>
    </row>
    <row r="2512" spans="9:14" x14ac:dyDescent="0.2">
      <c r="I2512">
        <v>2509</v>
      </c>
      <c r="J2512">
        <v>1.0702506817633908</v>
      </c>
      <c r="K2512">
        <v>1.8260902785438911</v>
      </c>
      <c r="M2512">
        <v>0.562845121302184</v>
      </c>
      <c r="N2512">
        <v>1.6538090606071216</v>
      </c>
    </row>
    <row r="2513" spans="9:14" x14ac:dyDescent="0.2">
      <c r="I2513">
        <v>2510</v>
      </c>
      <c r="J2513">
        <v>1.0334948094632046</v>
      </c>
      <c r="K2513">
        <v>1.0647968695797014</v>
      </c>
      <c r="M2513">
        <v>1.5626941364855724</v>
      </c>
      <c r="N2513">
        <v>1.9299794540587285</v>
      </c>
    </row>
    <row r="2514" spans="9:14" x14ac:dyDescent="0.2">
      <c r="I2514">
        <v>2511</v>
      </c>
      <c r="J2514">
        <v>0.67625990215531429</v>
      </c>
      <c r="K2514">
        <v>3.405292136129038</v>
      </c>
      <c r="M2514">
        <v>1.4882661056203117</v>
      </c>
      <c r="N2514">
        <v>1.6549705049204866</v>
      </c>
    </row>
    <row r="2515" spans="9:14" x14ac:dyDescent="0.2">
      <c r="I2515">
        <v>2512</v>
      </c>
      <c r="J2515">
        <v>1.3771687634288152</v>
      </c>
      <c r="K2515">
        <v>1.7624912310013972</v>
      </c>
      <c r="M2515">
        <v>0.69975119487881643</v>
      </c>
      <c r="N2515">
        <v>2.0967371151994922</v>
      </c>
    </row>
    <row r="2516" spans="9:14" x14ac:dyDescent="0.2">
      <c r="I2516">
        <v>2513</v>
      </c>
      <c r="J2516">
        <v>1.0389098133591816</v>
      </c>
      <c r="K2516">
        <v>1.7544554530221463</v>
      </c>
      <c r="M2516">
        <v>1.0388874616900128</v>
      </c>
      <c r="N2516">
        <v>2.8115273631321096</v>
      </c>
    </row>
    <row r="2517" spans="9:14" x14ac:dyDescent="0.2">
      <c r="I2517">
        <v>2514</v>
      </c>
      <c r="J2517">
        <v>0.79578364998949902</v>
      </c>
      <c r="K2517">
        <v>2.8044662431231533</v>
      </c>
      <c r="M2517">
        <v>1.2099880683673463</v>
      </c>
      <c r="N2517">
        <v>1.5936209312340561</v>
      </c>
    </row>
    <row r="2518" spans="9:14" x14ac:dyDescent="0.2">
      <c r="I2518">
        <v>2515</v>
      </c>
      <c r="J2518">
        <v>0.92254645546197589</v>
      </c>
      <c r="K2518">
        <v>2.0455915470840633</v>
      </c>
      <c r="M2518">
        <v>0.74729742082281603</v>
      </c>
      <c r="N2518">
        <v>1.6483150079611131</v>
      </c>
    </row>
    <row r="2519" spans="9:14" x14ac:dyDescent="0.2">
      <c r="I2519">
        <v>2516</v>
      </c>
      <c r="J2519">
        <v>0.83278184515810982</v>
      </c>
      <c r="K2519">
        <v>3.1599162673363597</v>
      </c>
      <c r="M2519">
        <v>1.2798652587745045</v>
      </c>
      <c r="N2519">
        <v>2.0252807749200556</v>
      </c>
    </row>
    <row r="2520" spans="9:14" x14ac:dyDescent="0.2">
      <c r="I2520">
        <v>2517</v>
      </c>
      <c r="J2520">
        <v>0.95428167757496252</v>
      </c>
      <c r="K2520">
        <v>1.9235876389495516</v>
      </c>
      <c r="M2520">
        <v>1.0068346148192575</v>
      </c>
      <c r="N2520">
        <v>1.6988892439607064</v>
      </c>
    </row>
    <row r="2521" spans="9:14" x14ac:dyDescent="0.2">
      <c r="I2521">
        <v>2518</v>
      </c>
      <c r="J2521">
        <v>0.61547435169208065</v>
      </c>
      <c r="K2521">
        <v>1.150735937989811</v>
      </c>
      <c r="M2521">
        <v>1.1967392812797197</v>
      </c>
      <c r="N2521">
        <v>0.93892735606565669</v>
      </c>
    </row>
    <row r="2522" spans="9:14" x14ac:dyDescent="0.2">
      <c r="I2522">
        <v>2519</v>
      </c>
      <c r="J2522">
        <v>1.0844603584946038</v>
      </c>
      <c r="K2522">
        <v>2.3207230616625556</v>
      </c>
      <c r="M2522">
        <v>1.1416961856948389</v>
      </c>
      <c r="N2522">
        <v>2.5478808170234446</v>
      </c>
    </row>
    <row r="2523" spans="9:14" x14ac:dyDescent="0.2">
      <c r="I2523">
        <v>2520</v>
      </c>
      <c r="J2523">
        <v>0.79938571150305859</v>
      </c>
      <c r="K2523">
        <v>1.8195501935990064</v>
      </c>
      <c r="M2523">
        <v>1.1646468588809937</v>
      </c>
      <c r="N2523">
        <v>3.1604006185308533</v>
      </c>
    </row>
    <row r="2524" spans="9:14" x14ac:dyDescent="0.2">
      <c r="I2524">
        <v>2521</v>
      </c>
      <c r="J2524">
        <v>1.0505181654124933</v>
      </c>
      <c r="K2524">
        <v>2.2729473808510718</v>
      </c>
      <c r="M2524">
        <v>1.2048012429248076</v>
      </c>
      <c r="N2524">
        <v>2.0613891510873952</v>
      </c>
    </row>
    <row r="2525" spans="9:14" x14ac:dyDescent="0.2">
      <c r="I2525">
        <v>2522</v>
      </c>
      <c r="J2525">
        <v>1.2380067596004076</v>
      </c>
      <c r="K2525">
        <v>2.0614396904915986</v>
      </c>
      <c r="M2525">
        <v>0.58021406107214468</v>
      </c>
      <c r="N2525">
        <v>1.8372430577021033</v>
      </c>
    </row>
    <row r="2526" spans="9:14" x14ac:dyDescent="0.2">
      <c r="I2526">
        <v>2523</v>
      </c>
      <c r="J2526">
        <v>1.2946136832984627</v>
      </c>
      <c r="K2526">
        <v>2.020425824009735</v>
      </c>
      <c r="M2526">
        <v>1.5229097121067154</v>
      </c>
      <c r="N2526">
        <v>2.0515915327994989</v>
      </c>
    </row>
    <row r="2527" spans="9:14" x14ac:dyDescent="0.2">
      <c r="I2527">
        <v>2524</v>
      </c>
      <c r="J2527">
        <v>0.97029815836050681</v>
      </c>
      <c r="K2527">
        <v>1.2271274065936024</v>
      </c>
      <c r="M2527">
        <v>1.3796865188725833</v>
      </c>
      <c r="N2527">
        <v>1.3318436751579055</v>
      </c>
    </row>
    <row r="2528" spans="9:14" x14ac:dyDescent="0.2">
      <c r="I2528">
        <v>2525</v>
      </c>
      <c r="J2528">
        <v>0.42646372852985082</v>
      </c>
      <c r="K2528">
        <v>1.6748993933762149</v>
      </c>
      <c r="M2528">
        <v>1.065235968316669</v>
      </c>
      <c r="N2528">
        <v>2.2500143847666583</v>
      </c>
    </row>
    <row r="2529" spans="9:14" x14ac:dyDescent="0.2">
      <c r="I2529">
        <v>2526</v>
      </c>
      <c r="J2529">
        <v>0.67339643616858591</v>
      </c>
      <c r="K2529">
        <v>2.3017826474684133</v>
      </c>
      <c r="M2529">
        <v>1.0059369567922731</v>
      </c>
      <c r="N2529">
        <v>1.5069398847167303</v>
      </c>
    </row>
    <row r="2530" spans="9:14" x14ac:dyDescent="0.2">
      <c r="I2530">
        <v>2527</v>
      </c>
      <c r="J2530">
        <v>1.300092156338402</v>
      </c>
      <c r="K2530">
        <v>2.3079786829984323</v>
      </c>
      <c r="M2530">
        <v>1.4665809296589813</v>
      </c>
      <c r="N2530">
        <v>2.2899011202094544</v>
      </c>
    </row>
    <row r="2531" spans="9:14" x14ac:dyDescent="0.2">
      <c r="I2531">
        <v>2528</v>
      </c>
      <c r="J2531">
        <v>1.4629811565670274</v>
      </c>
      <c r="K2531">
        <v>2.7019024403356453</v>
      </c>
      <c r="M2531">
        <v>0.62033465373713681</v>
      </c>
      <c r="N2531">
        <v>2.6300494741001854</v>
      </c>
    </row>
    <row r="2532" spans="9:14" x14ac:dyDescent="0.2">
      <c r="I2532">
        <v>2529</v>
      </c>
      <c r="J2532">
        <v>0.64324637257703177</v>
      </c>
      <c r="K2532">
        <v>1.8148110728344444</v>
      </c>
      <c r="M2532">
        <v>1.6065986469201285</v>
      </c>
      <c r="N2532">
        <v>2.3019601602976385</v>
      </c>
    </row>
    <row r="2533" spans="9:14" x14ac:dyDescent="0.2">
      <c r="I2533">
        <v>2530</v>
      </c>
      <c r="J2533">
        <v>0.83363115928256248</v>
      </c>
      <c r="K2533">
        <v>2.5259118151657618</v>
      </c>
      <c r="M2533">
        <v>0.62273229230217397</v>
      </c>
      <c r="N2533">
        <v>1.9000420369564308</v>
      </c>
    </row>
    <row r="2534" spans="9:14" x14ac:dyDescent="0.2">
      <c r="I2534">
        <v>2531</v>
      </c>
      <c r="J2534">
        <v>0.29926876445200185</v>
      </c>
      <c r="K2534">
        <v>1.5248951547132745</v>
      </c>
      <c r="M2534">
        <v>0.99250434248601582</v>
      </c>
      <c r="N2534">
        <v>2.9458739142474379</v>
      </c>
    </row>
    <row r="2535" spans="9:14" x14ac:dyDescent="0.2">
      <c r="I2535">
        <v>2532</v>
      </c>
      <c r="J2535">
        <v>1.273421150177958</v>
      </c>
      <c r="K2535">
        <v>1.8186142788437005</v>
      </c>
      <c r="M2535">
        <v>1.3907087042807036</v>
      </c>
      <c r="N2535">
        <v>2.9455764933880753</v>
      </c>
    </row>
    <row r="2536" spans="9:14" x14ac:dyDescent="0.2">
      <c r="I2536">
        <v>2533</v>
      </c>
      <c r="J2536">
        <v>0.81178330486753469</v>
      </c>
      <c r="K2536">
        <v>1.7848266208095436</v>
      </c>
      <c r="M2536">
        <v>0.85170466864832051</v>
      </c>
      <c r="N2536">
        <v>2.4897732707799669</v>
      </c>
    </row>
    <row r="2537" spans="9:14" x14ac:dyDescent="0.2">
      <c r="I2537">
        <v>2534</v>
      </c>
      <c r="J2537">
        <v>0.7769155115630364</v>
      </c>
      <c r="K2537">
        <v>1.7953303111357195</v>
      </c>
      <c r="M2537">
        <v>0.93374923209852589</v>
      </c>
      <c r="N2537">
        <v>1.0249254334709683</v>
      </c>
    </row>
    <row r="2538" spans="9:14" x14ac:dyDescent="0.2">
      <c r="I2538">
        <v>2535</v>
      </c>
      <c r="J2538">
        <v>1.0155665603331427</v>
      </c>
      <c r="K2538">
        <v>1.6976501121940575</v>
      </c>
      <c r="M2538">
        <v>1.3275133981153917</v>
      </c>
      <c r="N2538">
        <v>1.7924061240628206</v>
      </c>
    </row>
    <row r="2539" spans="9:14" x14ac:dyDescent="0.2">
      <c r="I2539">
        <v>2536</v>
      </c>
      <c r="J2539">
        <v>0.70319314505734198</v>
      </c>
      <c r="K2539">
        <v>1.2467836299874222</v>
      </c>
      <c r="M2539">
        <v>0.75055997800948726</v>
      </c>
      <c r="N2539">
        <v>1.6931260334092564</v>
      </c>
    </row>
    <row r="2540" spans="9:14" x14ac:dyDescent="0.2">
      <c r="I2540">
        <v>2537</v>
      </c>
      <c r="J2540">
        <v>1.0432810950757658</v>
      </c>
      <c r="K2540">
        <v>2.5488161131693623</v>
      </c>
      <c r="M2540">
        <v>0.59992550989169435</v>
      </c>
      <c r="N2540">
        <v>1.9738943892303105</v>
      </c>
    </row>
    <row r="2541" spans="9:14" x14ac:dyDescent="0.2">
      <c r="I2541">
        <v>2538</v>
      </c>
      <c r="J2541">
        <v>1.4397452890286877</v>
      </c>
      <c r="K2541">
        <v>1.2747255952369523</v>
      </c>
      <c r="M2541">
        <v>1.0489827904003086</v>
      </c>
      <c r="N2541">
        <v>2.3943799570346989</v>
      </c>
    </row>
    <row r="2542" spans="9:14" x14ac:dyDescent="0.2">
      <c r="I2542">
        <v>2539</v>
      </c>
      <c r="J2542">
        <v>0.9768411589321998</v>
      </c>
      <c r="K2542">
        <v>1.8300561490767264</v>
      </c>
      <c r="M2542">
        <v>1.0753024795029067</v>
      </c>
      <c r="N2542">
        <v>2.3482116430940332</v>
      </c>
    </row>
    <row r="2543" spans="9:14" x14ac:dyDescent="0.2">
      <c r="I2543">
        <v>2540</v>
      </c>
      <c r="J2543">
        <v>1.1183863771654994</v>
      </c>
      <c r="K2543">
        <v>2.7602196021040473</v>
      </c>
      <c r="M2543">
        <v>1.0308612647709612</v>
      </c>
      <c r="N2543">
        <v>1.883788350870373</v>
      </c>
    </row>
    <row r="2544" spans="9:14" x14ac:dyDescent="0.2">
      <c r="I2544">
        <v>2541</v>
      </c>
      <c r="J2544">
        <v>1.0990974951952366</v>
      </c>
      <c r="K2544">
        <v>2.3297717073086615</v>
      </c>
      <c r="M2544">
        <v>0.86908449260469445</v>
      </c>
      <c r="N2544">
        <v>3.3069490373285366</v>
      </c>
    </row>
    <row r="2545" spans="9:14" x14ac:dyDescent="0.2">
      <c r="I2545">
        <v>2542</v>
      </c>
      <c r="J2545">
        <v>0.65923317134104198</v>
      </c>
      <c r="K2545">
        <v>2.2346034835220503</v>
      </c>
      <c r="M2545">
        <v>1.289235368360403</v>
      </c>
      <c r="N2545">
        <v>0.97242360152680918</v>
      </c>
    </row>
    <row r="2546" spans="9:14" x14ac:dyDescent="0.2">
      <c r="I2546">
        <v>2543</v>
      </c>
      <c r="J2546">
        <v>0.80457410038729305</v>
      </c>
      <c r="K2546">
        <v>2.2928765161202294</v>
      </c>
      <c r="M2546">
        <v>1.1569013532062162</v>
      </c>
      <c r="N2546">
        <v>1.2960352559773418</v>
      </c>
    </row>
    <row r="2547" spans="9:14" x14ac:dyDescent="0.2">
      <c r="I2547">
        <v>2544</v>
      </c>
      <c r="J2547">
        <v>1.1494154013400375</v>
      </c>
      <c r="K2547">
        <v>1.9696346092017687</v>
      </c>
      <c r="M2547">
        <v>0.74850664671568834</v>
      </c>
      <c r="N2547">
        <v>2.7656972745145345</v>
      </c>
    </row>
    <row r="2548" spans="9:14" x14ac:dyDescent="0.2">
      <c r="I2548">
        <v>2545</v>
      </c>
      <c r="J2548">
        <v>1.0928018932205255</v>
      </c>
      <c r="K2548">
        <v>1.3129329183561755</v>
      </c>
      <c r="M2548">
        <v>1.1811724461414772</v>
      </c>
      <c r="N2548">
        <v>1.8157957176253783</v>
      </c>
    </row>
    <row r="2549" spans="9:14" x14ac:dyDescent="0.2">
      <c r="I2549">
        <v>2546</v>
      </c>
      <c r="J2549">
        <v>0.85702016390750069</v>
      </c>
      <c r="K2549">
        <v>3.6244086733178262</v>
      </c>
      <c r="M2549">
        <v>1.3294859420772143</v>
      </c>
      <c r="N2549">
        <v>1.3751449097797022</v>
      </c>
    </row>
    <row r="2550" spans="9:14" x14ac:dyDescent="0.2">
      <c r="I2550">
        <v>2547</v>
      </c>
      <c r="J2550">
        <v>1.2565016903770903</v>
      </c>
      <c r="K2550">
        <v>1.5837982880147841</v>
      </c>
      <c r="M2550">
        <v>1.2169032375806936</v>
      </c>
      <c r="N2550">
        <v>0.85708123761621025</v>
      </c>
    </row>
    <row r="2551" spans="9:14" x14ac:dyDescent="0.2">
      <c r="I2551">
        <v>2548</v>
      </c>
      <c r="J2551">
        <v>1.1485585958056033</v>
      </c>
      <c r="K2551">
        <v>0.86525457736633993</v>
      </c>
      <c r="M2551">
        <v>0.84733182930599038</v>
      </c>
      <c r="N2551">
        <v>1.7044746911579958</v>
      </c>
    </row>
    <row r="2552" spans="9:14" x14ac:dyDescent="0.2">
      <c r="I2552">
        <v>2549</v>
      </c>
      <c r="J2552">
        <v>0.87597039450937542</v>
      </c>
      <c r="K2552">
        <v>1.8740133011921689</v>
      </c>
      <c r="M2552">
        <v>1.1275462597868371</v>
      </c>
      <c r="N2552">
        <v>2.3519433847759035</v>
      </c>
    </row>
    <row r="2553" spans="9:14" x14ac:dyDescent="0.2">
      <c r="I2553">
        <v>2550</v>
      </c>
      <c r="J2553">
        <v>0.95354058144752807</v>
      </c>
      <c r="K2553">
        <v>2.5693667282076897</v>
      </c>
      <c r="M2553">
        <v>1.2535882379627923</v>
      </c>
      <c r="N2553">
        <v>2.6624604917860344</v>
      </c>
    </row>
    <row r="2554" spans="9:14" x14ac:dyDescent="0.2">
      <c r="I2554">
        <v>2551</v>
      </c>
      <c r="J2554">
        <v>1.123650406836803</v>
      </c>
      <c r="K2554">
        <v>3.7828840683911071</v>
      </c>
      <c r="M2554">
        <v>0.51463621958725614</v>
      </c>
      <c r="N2554">
        <v>2.8565749574035841</v>
      </c>
    </row>
    <row r="2555" spans="9:14" x14ac:dyDescent="0.2">
      <c r="I2555">
        <v>2552</v>
      </c>
      <c r="J2555">
        <v>0.67318738892124885</v>
      </c>
      <c r="K2555">
        <v>2.0587630311701188</v>
      </c>
      <c r="M2555">
        <v>0.54325950741753748</v>
      </c>
      <c r="N2555">
        <v>0.99678949663391925</v>
      </c>
    </row>
    <row r="2556" spans="9:14" x14ac:dyDescent="0.2">
      <c r="I2556">
        <v>2553</v>
      </c>
      <c r="J2556">
        <v>1.6772943438257983</v>
      </c>
      <c r="K2556">
        <v>1.690863800893923</v>
      </c>
      <c r="M2556">
        <v>0.7743187001834726</v>
      </c>
      <c r="N2556">
        <v>2.7851489851922131</v>
      </c>
    </row>
    <row r="2557" spans="9:14" x14ac:dyDescent="0.2">
      <c r="I2557">
        <v>2554</v>
      </c>
      <c r="J2557">
        <v>1.0934545376362694</v>
      </c>
      <c r="K2557">
        <v>1.8836068604796474</v>
      </c>
      <c r="M2557">
        <v>-6.7328943852575679E-2</v>
      </c>
      <c r="N2557">
        <v>2.1044289730531958</v>
      </c>
    </row>
    <row r="2558" spans="9:14" x14ac:dyDescent="0.2">
      <c r="I2558">
        <v>2555</v>
      </c>
      <c r="J2558">
        <v>0.57619954664171891</v>
      </c>
      <c r="K2558">
        <v>2.3723510479760708</v>
      </c>
      <c r="M2558">
        <v>1.0347923621286392</v>
      </c>
      <c r="N2558">
        <v>1.8805708263954162</v>
      </c>
    </row>
    <row r="2559" spans="9:14" x14ac:dyDescent="0.2">
      <c r="I2559">
        <v>2556</v>
      </c>
      <c r="J2559">
        <v>0.93251700985958441</v>
      </c>
      <c r="K2559">
        <v>1.3911274041101467</v>
      </c>
      <c r="M2559">
        <v>1.2751020976363276</v>
      </c>
      <c r="N2559">
        <v>2.6357499768419976</v>
      </c>
    </row>
    <row r="2560" spans="9:14" x14ac:dyDescent="0.2">
      <c r="I2560">
        <v>2557</v>
      </c>
      <c r="J2560">
        <v>0.77870667816523864</v>
      </c>
      <c r="K2560">
        <v>2.6050470032080968</v>
      </c>
      <c r="M2560">
        <v>0.88293736553603386</v>
      </c>
      <c r="N2560">
        <v>2.5578686227460836</v>
      </c>
    </row>
    <row r="2561" spans="9:14" x14ac:dyDescent="0.2">
      <c r="I2561">
        <v>2558</v>
      </c>
      <c r="J2561">
        <v>0.51839975294796403</v>
      </c>
      <c r="K2561">
        <v>2.2339322832466997</v>
      </c>
      <c r="M2561">
        <v>0.36768749061265521</v>
      </c>
      <c r="N2561">
        <v>2.9403875555301506</v>
      </c>
    </row>
    <row r="2562" spans="9:14" x14ac:dyDescent="0.2">
      <c r="I2562">
        <v>2559</v>
      </c>
      <c r="J2562">
        <v>1.2188734824317593</v>
      </c>
      <c r="K2562">
        <v>1.6712211440395952</v>
      </c>
      <c r="M2562">
        <v>0.89730590271961597</v>
      </c>
      <c r="N2562">
        <v>1.3526886319223292</v>
      </c>
    </row>
    <row r="2563" spans="9:14" x14ac:dyDescent="0.2">
      <c r="I2563">
        <v>2560</v>
      </c>
      <c r="J2563">
        <v>1.3907852813055284</v>
      </c>
      <c r="K2563">
        <v>1.4643376624025488</v>
      </c>
      <c r="M2563">
        <v>1.3239338538228604</v>
      </c>
      <c r="N2563">
        <v>1.6105773136179848</v>
      </c>
    </row>
    <row r="2564" spans="9:14" x14ac:dyDescent="0.2">
      <c r="I2564">
        <v>2561</v>
      </c>
      <c r="J2564">
        <v>0.70219614190821233</v>
      </c>
      <c r="K2564">
        <v>1.5411237781214935</v>
      </c>
      <c r="M2564">
        <v>1.1402288459366161</v>
      </c>
      <c r="N2564">
        <v>1.4578349379420394</v>
      </c>
    </row>
    <row r="2565" spans="9:14" x14ac:dyDescent="0.2">
      <c r="I2565">
        <v>2562</v>
      </c>
      <c r="J2565">
        <v>0.95274152442602489</v>
      </c>
      <c r="K2565">
        <v>2.1512596369994781</v>
      </c>
      <c r="M2565">
        <v>0.66023634802027076</v>
      </c>
      <c r="N2565">
        <v>1.5710888947011632</v>
      </c>
    </row>
    <row r="2566" spans="9:14" x14ac:dyDescent="0.2">
      <c r="I2566">
        <v>2563</v>
      </c>
      <c r="J2566">
        <v>0.91011151852218075</v>
      </c>
      <c r="K2566">
        <v>2.7459901708762291</v>
      </c>
      <c r="M2566">
        <v>1.1003622115891745</v>
      </c>
      <c r="N2566">
        <v>1.6063913676199262</v>
      </c>
    </row>
    <row r="2567" spans="9:14" x14ac:dyDescent="0.2">
      <c r="I2567">
        <v>2564</v>
      </c>
      <c r="J2567">
        <v>1.1022253172986913</v>
      </c>
      <c r="K2567">
        <v>2.8437524672104613</v>
      </c>
      <c r="M2567">
        <v>1.227010795586938</v>
      </c>
      <c r="N2567">
        <v>2.9646230842684109</v>
      </c>
    </row>
    <row r="2568" spans="9:14" x14ac:dyDescent="0.2">
      <c r="I2568">
        <v>2565</v>
      </c>
      <c r="J2568">
        <v>1.2635511553154857</v>
      </c>
      <c r="K2568">
        <v>1.9335276448342653</v>
      </c>
      <c r="M2568">
        <v>0.98781954011005035</v>
      </c>
      <c r="N2568">
        <v>2.5724512945836677</v>
      </c>
    </row>
    <row r="2569" spans="9:14" x14ac:dyDescent="0.2">
      <c r="I2569">
        <v>2566</v>
      </c>
      <c r="J2569">
        <v>0.83162379030051969</v>
      </c>
      <c r="K2569">
        <v>2.3276056652238792</v>
      </c>
      <c r="M2569">
        <v>0.8898754575472505</v>
      </c>
      <c r="N2569">
        <v>2.212048358891002</v>
      </c>
    </row>
    <row r="2570" spans="9:14" x14ac:dyDescent="0.2">
      <c r="I2570">
        <v>2567</v>
      </c>
      <c r="J2570">
        <v>0.79013675503177305</v>
      </c>
      <c r="K2570">
        <v>3.1133517887179565</v>
      </c>
      <c r="M2570">
        <v>1.2383577763568896</v>
      </c>
      <c r="N2570">
        <v>2.5386344327391384</v>
      </c>
    </row>
    <row r="2571" spans="9:14" x14ac:dyDescent="0.2">
      <c r="I2571">
        <v>2568</v>
      </c>
      <c r="J2571">
        <v>0.70519199563289614</v>
      </c>
      <c r="K2571">
        <v>1.8921033287762257</v>
      </c>
      <c r="M2571">
        <v>1.1149502261236266</v>
      </c>
      <c r="N2571">
        <v>2.0159527690250352</v>
      </c>
    </row>
    <row r="2572" spans="9:14" x14ac:dyDescent="0.2">
      <c r="I2572">
        <v>2569</v>
      </c>
      <c r="J2572">
        <v>1.0772720001767719</v>
      </c>
      <c r="K2572">
        <v>1.1229533890218408</v>
      </c>
      <c r="M2572">
        <v>1.1177252580892749</v>
      </c>
      <c r="N2572">
        <v>2.4889847291370248</v>
      </c>
    </row>
    <row r="2573" spans="9:14" x14ac:dyDescent="0.2">
      <c r="I2573">
        <v>2570</v>
      </c>
      <c r="J2573">
        <v>1.1194697637660995</v>
      </c>
      <c r="K2573">
        <v>2.5993395052557209</v>
      </c>
      <c r="M2573">
        <v>0.60674420987950339</v>
      </c>
      <c r="N2573">
        <v>2.1751674125826566</v>
      </c>
    </row>
    <row r="2574" spans="9:14" x14ac:dyDescent="0.2">
      <c r="I2574">
        <v>2571</v>
      </c>
      <c r="J2574">
        <v>1.1805795818159739</v>
      </c>
      <c r="K2574">
        <v>2.2038752766103937</v>
      </c>
      <c r="M2574">
        <v>1.143659823165623</v>
      </c>
      <c r="N2574">
        <v>1.8913324063474402</v>
      </c>
    </row>
    <row r="2575" spans="9:14" x14ac:dyDescent="0.2">
      <c r="I2575">
        <v>2572</v>
      </c>
      <c r="J2575">
        <v>0.91597863875956131</v>
      </c>
      <c r="K2575">
        <v>1.4591865686868313</v>
      </c>
      <c r="M2575">
        <v>0.77540270512576293</v>
      </c>
      <c r="N2575">
        <v>1.383498472448675</v>
      </c>
    </row>
    <row r="2576" spans="9:14" x14ac:dyDescent="0.2">
      <c r="I2576">
        <v>2573</v>
      </c>
      <c r="J2576">
        <v>1.1617760396016688</v>
      </c>
      <c r="K2576">
        <v>0.96422110901985603</v>
      </c>
      <c r="M2576">
        <v>1.0709812373049128</v>
      </c>
      <c r="N2576">
        <v>1.3885290522427978</v>
      </c>
    </row>
    <row r="2577" spans="9:14" x14ac:dyDescent="0.2">
      <c r="I2577">
        <v>2574</v>
      </c>
      <c r="J2577">
        <v>1.2517331981390256</v>
      </c>
      <c r="K2577">
        <v>1.7528527040965596</v>
      </c>
      <c r="M2577">
        <v>1.0422351814863478</v>
      </c>
      <c r="N2577">
        <v>2.9869650900750702</v>
      </c>
    </row>
    <row r="2578" spans="9:14" x14ac:dyDescent="0.2">
      <c r="I2578">
        <v>2575</v>
      </c>
      <c r="J2578">
        <v>1.058779142681163</v>
      </c>
      <c r="K2578">
        <v>2.8718374160663234</v>
      </c>
      <c r="M2578">
        <v>1.2370281153521843</v>
      </c>
      <c r="N2578">
        <v>1.7998986817606482</v>
      </c>
    </row>
    <row r="2579" spans="9:14" x14ac:dyDescent="0.2">
      <c r="I2579">
        <v>2576</v>
      </c>
      <c r="J2579">
        <v>0.85523267246113233</v>
      </c>
      <c r="K2579">
        <v>2.6254040449256997</v>
      </c>
      <c r="M2579">
        <v>1.0613846713166133</v>
      </c>
      <c r="N2579">
        <v>2.3255180161671296</v>
      </c>
    </row>
    <row r="2580" spans="9:14" x14ac:dyDescent="0.2">
      <c r="I2580">
        <v>2577</v>
      </c>
      <c r="J2580">
        <v>1.5371443314041127</v>
      </c>
      <c r="K2580">
        <v>1.5655103802820178</v>
      </c>
      <c r="M2580">
        <v>1.2584312193857605</v>
      </c>
      <c r="N2580">
        <v>1.840155091822548</v>
      </c>
    </row>
    <row r="2581" spans="9:14" x14ac:dyDescent="0.2">
      <c r="I2581">
        <v>2578</v>
      </c>
      <c r="J2581">
        <v>0.72990486734403537</v>
      </c>
      <c r="K2581">
        <v>2.0124140967906867</v>
      </c>
      <c r="M2581">
        <v>0.83951658550715358</v>
      </c>
      <c r="N2581">
        <v>1.364111007231892</v>
      </c>
    </row>
    <row r="2582" spans="9:14" x14ac:dyDescent="0.2">
      <c r="I2582">
        <v>2579</v>
      </c>
      <c r="J2582">
        <v>0.87231626923180738</v>
      </c>
      <c r="K2582">
        <v>1.3953773509842833</v>
      </c>
      <c r="M2582">
        <v>1.3035921313180907</v>
      </c>
      <c r="N2582">
        <v>1.1045233813032351</v>
      </c>
    </row>
    <row r="2583" spans="9:14" x14ac:dyDescent="0.2">
      <c r="I2583">
        <v>2580</v>
      </c>
      <c r="J2583">
        <v>1.2403745961032135</v>
      </c>
      <c r="K2583">
        <v>2.2217760684553371</v>
      </c>
      <c r="M2583">
        <v>0.6103210127170432</v>
      </c>
      <c r="N2583">
        <v>1.9234319196058196</v>
      </c>
    </row>
    <row r="2584" spans="9:14" x14ac:dyDescent="0.2">
      <c r="I2584">
        <v>2581</v>
      </c>
      <c r="J2584">
        <v>1.3155574493805811</v>
      </c>
      <c r="K2584">
        <v>2.2987258606103587</v>
      </c>
      <c r="M2584">
        <v>0.96869351186602959</v>
      </c>
      <c r="N2584">
        <v>2.9417401715616722</v>
      </c>
    </row>
    <row r="2585" spans="9:14" x14ac:dyDescent="0.2">
      <c r="I2585">
        <v>2582</v>
      </c>
      <c r="J2585">
        <v>0.89841394455104218</v>
      </c>
      <c r="K2585">
        <v>2.0834008182557486</v>
      </c>
      <c r="M2585">
        <v>1.0334981440217024</v>
      </c>
      <c r="N2585">
        <v>1.2727319851643664</v>
      </c>
    </row>
    <row r="2586" spans="9:14" x14ac:dyDescent="0.2">
      <c r="I2586">
        <v>2583</v>
      </c>
      <c r="J2586">
        <v>1.4002496954346442</v>
      </c>
      <c r="K2586">
        <v>2.6766605766912908</v>
      </c>
      <c r="M2586">
        <v>1.003832032987279</v>
      </c>
      <c r="N2586">
        <v>1.4684732828729197</v>
      </c>
    </row>
    <row r="2587" spans="9:14" x14ac:dyDescent="0.2">
      <c r="I2587">
        <v>2584</v>
      </c>
      <c r="J2587">
        <v>1.4326924314395777</v>
      </c>
      <c r="K2587">
        <v>3.0730056676400292</v>
      </c>
      <c r="M2587">
        <v>1.1711205644709894</v>
      </c>
      <c r="N2587">
        <v>2.4324362735073404</v>
      </c>
    </row>
    <row r="2588" spans="9:14" x14ac:dyDescent="0.2">
      <c r="I2588">
        <v>2585</v>
      </c>
      <c r="J2588">
        <v>0.62916876249100184</v>
      </c>
      <c r="K2588">
        <v>2.3871887034870949</v>
      </c>
      <c r="M2588">
        <v>0.90934030338820671</v>
      </c>
      <c r="N2588">
        <v>1.6863238600838548</v>
      </c>
    </row>
    <row r="2589" spans="9:14" x14ac:dyDescent="0.2">
      <c r="I2589">
        <v>2586</v>
      </c>
      <c r="J2589">
        <v>1.3527987921886162</v>
      </c>
      <c r="K2589">
        <v>1.7317803964782026</v>
      </c>
      <c r="M2589">
        <v>1.3397813879233609</v>
      </c>
      <c r="N2589">
        <v>1.4731416850501033</v>
      </c>
    </row>
    <row r="2590" spans="9:14" x14ac:dyDescent="0.2">
      <c r="I2590">
        <v>2587</v>
      </c>
      <c r="J2590">
        <v>1.1097795184826147</v>
      </c>
      <c r="K2590">
        <v>1.5357107883713697</v>
      </c>
      <c r="M2590">
        <v>0.53889981933809972</v>
      </c>
      <c r="N2590">
        <v>2.3519344529010895</v>
      </c>
    </row>
    <row r="2591" spans="9:14" x14ac:dyDescent="0.2">
      <c r="I2591">
        <v>2588</v>
      </c>
      <c r="J2591">
        <v>1.4948580794005391</v>
      </c>
      <c r="K2591">
        <v>1.8211499561175235</v>
      </c>
      <c r="M2591">
        <v>0.90960077029816644</v>
      </c>
      <c r="N2591">
        <v>2.9983258310778047</v>
      </c>
    </row>
    <row r="2592" spans="9:14" x14ac:dyDescent="0.2">
      <c r="I2592">
        <v>2589</v>
      </c>
      <c r="J2592">
        <v>0.91219179537304851</v>
      </c>
      <c r="K2592">
        <v>2.4637785020894625</v>
      </c>
      <c r="M2592">
        <v>1.0718589729678081</v>
      </c>
      <c r="N2592">
        <v>2.0735135007501246</v>
      </c>
    </row>
    <row r="2593" spans="9:14" x14ac:dyDescent="0.2">
      <c r="I2593">
        <v>2590</v>
      </c>
      <c r="J2593">
        <v>0.69206877764961727</v>
      </c>
      <c r="K2593">
        <v>1.9007778068644112</v>
      </c>
      <c r="M2593">
        <v>1.2244438096136974</v>
      </c>
      <c r="N2593">
        <v>2.6697486031265059</v>
      </c>
    </row>
    <row r="2594" spans="9:14" x14ac:dyDescent="0.2">
      <c r="I2594">
        <v>2591</v>
      </c>
      <c r="J2594">
        <v>1.2954986651558196</v>
      </c>
      <c r="K2594">
        <v>1.5048861261340865</v>
      </c>
      <c r="M2594">
        <v>0.98707415400221288</v>
      </c>
      <c r="N2594">
        <v>2.2046937989885542</v>
      </c>
    </row>
    <row r="2595" spans="9:14" x14ac:dyDescent="0.2">
      <c r="I2595">
        <v>2592</v>
      </c>
      <c r="J2595">
        <v>1.2430487666837438</v>
      </c>
      <c r="K2595">
        <v>1.3493397303482852</v>
      </c>
      <c r="M2595">
        <v>1.2060737934988055</v>
      </c>
      <c r="N2595">
        <v>1.7376673499669102</v>
      </c>
    </row>
    <row r="2596" spans="9:14" x14ac:dyDescent="0.2">
      <c r="I2596">
        <v>2593</v>
      </c>
      <c r="J2596">
        <v>0.60656716225506002</v>
      </c>
      <c r="K2596">
        <v>2.6649906222868118</v>
      </c>
      <c r="M2596">
        <v>0.87306812876540008</v>
      </c>
      <c r="N2596">
        <v>2.2849706984109752</v>
      </c>
    </row>
    <row r="2597" spans="9:14" x14ac:dyDescent="0.2">
      <c r="I2597">
        <v>2594</v>
      </c>
      <c r="J2597">
        <v>1.2170514572644895</v>
      </c>
      <c r="K2597">
        <v>1.7107996846559599</v>
      </c>
      <c r="M2597">
        <v>0.93261725718930566</v>
      </c>
      <c r="N2597">
        <v>1.4395838430843804</v>
      </c>
    </row>
    <row r="2598" spans="9:14" x14ac:dyDescent="0.2">
      <c r="I2598">
        <v>2595</v>
      </c>
      <c r="J2598">
        <v>0.94862423089081316</v>
      </c>
      <c r="K2598">
        <v>2.2226106003785158</v>
      </c>
      <c r="M2598">
        <v>0.84740547704520508</v>
      </c>
      <c r="N2598">
        <v>1.4620718531207193</v>
      </c>
    </row>
    <row r="2599" spans="9:14" x14ac:dyDescent="0.2">
      <c r="I2599">
        <v>2596</v>
      </c>
      <c r="J2599">
        <v>1.3303071351479354</v>
      </c>
      <c r="K2599">
        <v>1.5701445579445237</v>
      </c>
      <c r="M2599">
        <v>0.49177222056649217</v>
      </c>
      <c r="N2599">
        <v>2.0974136012894999</v>
      </c>
    </row>
    <row r="2600" spans="9:14" x14ac:dyDescent="0.2">
      <c r="I2600">
        <v>2597</v>
      </c>
      <c r="J2600">
        <v>1.0328587778564364</v>
      </c>
      <c r="K2600">
        <v>1.0460616954752935</v>
      </c>
      <c r="M2600">
        <v>1.3585896170106555</v>
      </c>
      <c r="N2600">
        <v>2.6261853041675196</v>
      </c>
    </row>
    <row r="2601" spans="9:14" x14ac:dyDescent="0.2">
      <c r="I2601">
        <v>2598</v>
      </c>
      <c r="J2601">
        <v>0.90643142213460148</v>
      </c>
      <c r="K2601">
        <v>1.0559846235906976</v>
      </c>
      <c r="M2601">
        <v>0.68190426123203396</v>
      </c>
      <c r="N2601">
        <v>2.016717564975103</v>
      </c>
    </row>
    <row r="2602" spans="9:14" x14ac:dyDescent="0.2">
      <c r="I2602">
        <v>2599</v>
      </c>
      <c r="J2602">
        <v>1.0782006316445112</v>
      </c>
      <c r="K2602">
        <v>1.4882826007620304</v>
      </c>
      <c r="M2602">
        <v>0.57162299786969062</v>
      </c>
      <c r="N2602">
        <v>2.633072037849812</v>
      </c>
    </row>
    <row r="2603" spans="9:14" x14ac:dyDescent="0.2">
      <c r="I2603">
        <v>2600</v>
      </c>
      <c r="J2603">
        <v>0.87429844605721063</v>
      </c>
      <c r="K2603">
        <v>1.2446468004958191</v>
      </c>
      <c r="M2603">
        <v>0.63381294886206907</v>
      </c>
      <c r="N2603">
        <v>1.500651424107863</v>
      </c>
    </row>
    <row r="2604" spans="9:14" x14ac:dyDescent="0.2">
      <c r="I2604">
        <v>2601</v>
      </c>
      <c r="J2604">
        <v>1.1530893510989699</v>
      </c>
      <c r="K2604">
        <v>2.3634689883147511</v>
      </c>
      <c r="M2604">
        <v>0.94309191906551071</v>
      </c>
      <c r="N2604">
        <v>1.9423831981958506</v>
      </c>
    </row>
    <row r="2605" spans="9:14" x14ac:dyDescent="0.2">
      <c r="I2605">
        <v>2602</v>
      </c>
      <c r="J2605">
        <v>1.3238743087065088</v>
      </c>
      <c r="K2605">
        <v>2.7934197225370609</v>
      </c>
      <c r="M2605">
        <v>0.69918156007471399</v>
      </c>
      <c r="N2605">
        <v>1.1892834987226428</v>
      </c>
    </row>
    <row r="2606" spans="9:14" x14ac:dyDescent="0.2">
      <c r="I2606">
        <v>2603</v>
      </c>
      <c r="J2606">
        <v>0.93712954285465244</v>
      </c>
      <c r="K2606">
        <v>2.1091391647953293</v>
      </c>
      <c r="M2606">
        <v>1.3656854275761063</v>
      </c>
      <c r="N2606">
        <v>1.6532090771639942</v>
      </c>
    </row>
    <row r="2607" spans="9:14" x14ac:dyDescent="0.2">
      <c r="I2607">
        <v>2604</v>
      </c>
      <c r="J2607">
        <v>0.48226600222650617</v>
      </c>
      <c r="K2607">
        <v>1.3672839343930454</v>
      </c>
      <c r="M2607">
        <v>0.70111482453239315</v>
      </c>
      <c r="N2607">
        <v>3.3862631325831463</v>
      </c>
    </row>
    <row r="2608" spans="9:14" x14ac:dyDescent="0.2">
      <c r="I2608">
        <v>2605</v>
      </c>
      <c r="J2608">
        <v>1.284526548346961</v>
      </c>
      <c r="K2608">
        <v>1.7097427117006199</v>
      </c>
      <c r="M2608">
        <v>1.0644308711931636</v>
      </c>
      <c r="N2608">
        <v>1.7742807659331237</v>
      </c>
    </row>
    <row r="2609" spans="9:14" x14ac:dyDescent="0.2">
      <c r="I2609">
        <v>2606</v>
      </c>
      <c r="J2609">
        <v>0.72289796632966619</v>
      </c>
      <c r="K2609">
        <v>1.2625023766561472</v>
      </c>
      <c r="M2609">
        <v>0.63750004471203447</v>
      </c>
      <c r="N2609">
        <v>2.7025834023406681</v>
      </c>
    </row>
    <row r="2610" spans="9:14" x14ac:dyDescent="0.2">
      <c r="I2610">
        <v>2607</v>
      </c>
      <c r="J2610">
        <v>0.66433231280837923</v>
      </c>
      <c r="K2610">
        <v>2.7976563466149811</v>
      </c>
      <c r="M2610">
        <v>1.1321206088414502</v>
      </c>
      <c r="N2610">
        <v>2.0257660757448583</v>
      </c>
    </row>
    <row r="2611" spans="9:14" x14ac:dyDescent="0.2">
      <c r="I2611">
        <v>2608</v>
      </c>
      <c r="J2611">
        <v>0.99994201932159099</v>
      </c>
      <c r="K2611">
        <v>1.292347555275239</v>
      </c>
      <c r="M2611">
        <v>0.78229098121235641</v>
      </c>
      <c r="N2611">
        <v>1.461777484969816</v>
      </c>
    </row>
    <row r="2612" spans="9:14" x14ac:dyDescent="0.2">
      <c r="I2612">
        <v>2609</v>
      </c>
      <c r="J2612">
        <v>1.120414083109966</v>
      </c>
      <c r="K2612">
        <v>1.7189644068498966</v>
      </c>
      <c r="M2612">
        <v>0.67390088875165577</v>
      </c>
      <c r="N2612">
        <v>1.5638750170227407</v>
      </c>
    </row>
    <row r="2613" spans="9:14" x14ac:dyDescent="0.2">
      <c r="I2613">
        <v>2610</v>
      </c>
      <c r="J2613">
        <v>1.1838949996368409</v>
      </c>
      <c r="K2613">
        <v>1.7137619263385999</v>
      </c>
      <c r="M2613">
        <v>0.80672863164920605</v>
      </c>
      <c r="N2613">
        <v>1.964220718450886</v>
      </c>
    </row>
    <row r="2614" spans="9:14" x14ac:dyDescent="0.2">
      <c r="I2614">
        <v>2611</v>
      </c>
      <c r="J2614">
        <v>1.0553144328081012</v>
      </c>
      <c r="K2614">
        <v>1.5792235428977421</v>
      </c>
      <c r="M2614">
        <v>1.2741424485050346</v>
      </c>
      <c r="N2614">
        <v>1.7779933048345438</v>
      </c>
    </row>
    <row r="2615" spans="9:14" x14ac:dyDescent="0.2">
      <c r="I2615">
        <v>2612</v>
      </c>
      <c r="J2615">
        <v>1.3385844658223773</v>
      </c>
      <c r="K2615">
        <v>1.5804724096542973</v>
      </c>
      <c r="M2615">
        <v>1.4769860101252639</v>
      </c>
      <c r="N2615">
        <v>2.9095957590515007</v>
      </c>
    </row>
    <row r="2616" spans="9:14" x14ac:dyDescent="0.2">
      <c r="I2616">
        <v>2613</v>
      </c>
      <c r="J2616">
        <v>0.97031082684046788</v>
      </c>
      <c r="K2616">
        <v>1.8053905553923166</v>
      </c>
      <c r="M2616">
        <v>0.80981058913105675</v>
      </c>
      <c r="N2616">
        <v>1.5507027842405434</v>
      </c>
    </row>
    <row r="2617" spans="9:14" x14ac:dyDescent="0.2">
      <c r="I2617">
        <v>2614</v>
      </c>
      <c r="J2617">
        <v>1.4590065208270697</v>
      </c>
      <c r="K2617">
        <v>1.9823059119032047</v>
      </c>
      <c r="M2617">
        <v>0.603051841952012</v>
      </c>
      <c r="N2617">
        <v>1.9750695068417847</v>
      </c>
    </row>
    <row r="2618" spans="9:14" x14ac:dyDescent="0.2">
      <c r="I2618">
        <v>2615</v>
      </c>
      <c r="J2618">
        <v>0.56293069544776786</v>
      </c>
      <c r="K2618">
        <v>1.6539634868521524</v>
      </c>
      <c r="M2618">
        <v>0.87159230245407981</v>
      </c>
      <c r="N2618">
        <v>2.0971827596037698</v>
      </c>
    </row>
    <row r="2619" spans="9:14" x14ac:dyDescent="0.2">
      <c r="I2619">
        <v>2616</v>
      </c>
      <c r="J2619">
        <v>1.3997669386027858</v>
      </c>
      <c r="K2619">
        <v>1.5982287129486981</v>
      </c>
      <c r="M2619">
        <v>0.88441833210349008</v>
      </c>
      <c r="N2619">
        <v>1.969561181202194</v>
      </c>
    </row>
    <row r="2620" spans="9:14" x14ac:dyDescent="0.2">
      <c r="I2620">
        <v>2617</v>
      </c>
      <c r="J2620">
        <v>0.86542954452266974</v>
      </c>
      <c r="K2620">
        <v>2.106037245660906</v>
      </c>
      <c r="M2620">
        <v>1.0767169121399143</v>
      </c>
      <c r="N2620">
        <v>2.2476203632490086</v>
      </c>
    </row>
    <row r="2621" spans="9:14" x14ac:dyDescent="0.2">
      <c r="I2621">
        <v>2618</v>
      </c>
      <c r="J2621">
        <v>0.96829786434765219</v>
      </c>
      <c r="K2621">
        <v>1.718614492093667</v>
      </c>
      <c r="M2621">
        <v>0.92611682225909919</v>
      </c>
      <c r="N2621">
        <v>1.7755675174641969</v>
      </c>
    </row>
    <row r="2622" spans="9:14" x14ac:dyDescent="0.2">
      <c r="I2622">
        <v>2619</v>
      </c>
      <c r="J2622">
        <v>0.68872240315676903</v>
      </c>
      <c r="K2622">
        <v>1.4913673486932992</v>
      </c>
      <c r="M2622">
        <v>1.0842301076484357</v>
      </c>
      <c r="N2622">
        <v>2.4448821066826878</v>
      </c>
    </row>
    <row r="2623" spans="9:14" x14ac:dyDescent="0.2">
      <c r="I2623">
        <v>2620</v>
      </c>
      <c r="J2623">
        <v>0.87962957520162133</v>
      </c>
      <c r="K2623">
        <v>1.1426229139813395</v>
      </c>
      <c r="M2623">
        <v>0.72354829546346855</v>
      </c>
      <c r="N2623">
        <v>3.0744365253859751</v>
      </c>
    </row>
    <row r="2624" spans="9:14" x14ac:dyDescent="0.2">
      <c r="I2624">
        <v>2621</v>
      </c>
      <c r="J2624">
        <v>0.92180496689743507</v>
      </c>
      <c r="K2624">
        <v>3.6294850130663074</v>
      </c>
      <c r="M2624">
        <v>1.191938999089371</v>
      </c>
      <c r="N2624">
        <v>2.2454162191956062</v>
      </c>
    </row>
    <row r="2625" spans="9:14" x14ac:dyDescent="0.2">
      <c r="I2625">
        <v>2622</v>
      </c>
      <c r="J2625">
        <v>0.28964218374884154</v>
      </c>
      <c r="K2625">
        <v>1.5888272074956291</v>
      </c>
      <c r="M2625">
        <v>1.4914024764937952</v>
      </c>
      <c r="N2625">
        <v>1.3233698916613197</v>
      </c>
    </row>
    <row r="2626" spans="9:14" x14ac:dyDescent="0.2">
      <c r="I2626">
        <v>2623</v>
      </c>
      <c r="J2626">
        <v>0.84276482248211126</v>
      </c>
      <c r="K2626">
        <v>2.4833481066773198</v>
      </c>
      <c r="M2626">
        <v>0.89579052405123072</v>
      </c>
      <c r="N2626">
        <v>1.8464440289962174</v>
      </c>
    </row>
    <row r="2627" spans="9:14" x14ac:dyDescent="0.2">
      <c r="I2627">
        <v>2624</v>
      </c>
      <c r="J2627">
        <v>1.5694843913965735</v>
      </c>
      <c r="K2627">
        <v>1.3675081532634277</v>
      </c>
      <c r="M2627">
        <v>1.0549121905178089</v>
      </c>
      <c r="N2627">
        <v>1.8196800025781716</v>
      </c>
    </row>
    <row r="2628" spans="9:14" x14ac:dyDescent="0.2">
      <c r="I2628">
        <v>2625</v>
      </c>
      <c r="J2628">
        <v>0.91348447656795118</v>
      </c>
      <c r="K2628">
        <v>1.7177345138070637</v>
      </c>
      <c r="M2628">
        <v>0.96417504458941072</v>
      </c>
      <c r="N2628">
        <v>1.6748886226742137</v>
      </c>
    </row>
    <row r="2629" spans="9:14" x14ac:dyDescent="0.2">
      <c r="I2629">
        <v>2626</v>
      </c>
      <c r="J2629">
        <v>0.74989557585749589</v>
      </c>
      <c r="K2629">
        <v>2.0972252710069967</v>
      </c>
      <c r="M2629">
        <v>1.288980232005726</v>
      </c>
      <c r="N2629">
        <v>1.9313836423609685</v>
      </c>
    </row>
    <row r="2630" spans="9:14" x14ac:dyDescent="0.2">
      <c r="I2630">
        <v>2627</v>
      </c>
      <c r="J2630">
        <v>0.57342516136695543</v>
      </c>
      <c r="K2630">
        <v>1.8887081188823491</v>
      </c>
      <c r="M2630">
        <v>1.0384704165376915</v>
      </c>
      <c r="N2630">
        <v>1.5337912759229846</v>
      </c>
    </row>
    <row r="2631" spans="9:14" x14ac:dyDescent="0.2">
      <c r="I2631">
        <v>2628</v>
      </c>
      <c r="J2631">
        <v>0.9165615290637088</v>
      </c>
      <c r="K2631">
        <v>1.805284093068078</v>
      </c>
      <c r="M2631">
        <v>0.83727963242537129</v>
      </c>
      <c r="N2631">
        <v>3.1544210177037999</v>
      </c>
    </row>
    <row r="2632" spans="9:14" x14ac:dyDescent="0.2">
      <c r="I2632">
        <v>2629</v>
      </c>
      <c r="J2632">
        <v>1.3280820511322151</v>
      </c>
      <c r="K2632">
        <v>1.7446372929592282</v>
      </c>
      <c r="M2632">
        <v>1.4154911398629948</v>
      </c>
      <c r="N2632">
        <v>2.4363800701010305</v>
      </c>
    </row>
    <row r="2633" spans="9:14" x14ac:dyDescent="0.2">
      <c r="I2633">
        <v>2630</v>
      </c>
      <c r="J2633">
        <v>1.4015014983920897</v>
      </c>
      <c r="K2633">
        <v>1.5453851892258192</v>
      </c>
      <c r="M2633">
        <v>1.6053966188964357</v>
      </c>
      <c r="N2633">
        <v>1.9414933334574285</v>
      </c>
    </row>
    <row r="2634" spans="9:14" x14ac:dyDescent="0.2">
      <c r="I2634">
        <v>2631</v>
      </c>
      <c r="J2634">
        <v>1.1369622491677576</v>
      </c>
      <c r="K2634">
        <v>1.6276682150268884</v>
      </c>
      <c r="M2634">
        <v>1.20087741176954</v>
      </c>
      <c r="N2634">
        <v>1.7229463985575253</v>
      </c>
    </row>
    <row r="2635" spans="9:14" x14ac:dyDescent="0.2">
      <c r="I2635">
        <v>2632</v>
      </c>
      <c r="J2635">
        <v>-2.7230189588270642E-2</v>
      </c>
      <c r="K2635">
        <v>1.5772809322666645</v>
      </c>
      <c r="M2635">
        <v>0.95580824271097453</v>
      </c>
      <c r="N2635">
        <v>1.5393714044848812</v>
      </c>
    </row>
    <row r="2636" spans="9:14" x14ac:dyDescent="0.2">
      <c r="I2636">
        <v>2633</v>
      </c>
      <c r="J2636">
        <v>0.99564817057067789</v>
      </c>
      <c r="K2636">
        <v>1.9018756857318588</v>
      </c>
      <c r="M2636">
        <v>0.67202968249423189</v>
      </c>
      <c r="N2636">
        <v>0.77772765250431664</v>
      </c>
    </row>
    <row r="2637" spans="9:14" x14ac:dyDescent="0.2">
      <c r="I2637">
        <v>2634</v>
      </c>
      <c r="J2637">
        <v>0.84650046630481179</v>
      </c>
      <c r="K2637">
        <v>2.6299482452687704</v>
      </c>
      <c r="M2637">
        <v>1.4353730203611628</v>
      </c>
      <c r="N2637">
        <v>1.8482960596326323</v>
      </c>
    </row>
    <row r="2638" spans="9:14" x14ac:dyDescent="0.2">
      <c r="I2638">
        <v>2635</v>
      </c>
      <c r="J2638">
        <v>1.0707903081737897</v>
      </c>
      <c r="K2638">
        <v>1.4631336617149706</v>
      </c>
      <c r="M2638">
        <v>4.0022904641361358E-2</v>
      </c>
      <c r="N2638">
        <v>1.8599810901807441</v>
      </c>
    </row>
    <row r="2639" spans="9:14" x14ac:dyDescent="0.2">
      <c r="I2639">
        <v>2636</v>
      </c>
      <c r="J2639">
        <v>1.142394832511624</v>
      </c>
      <c r="K2639">
        <v>3.5856360704700854</v>
      </c>
      <c r="M2639">
        <v>1.0614361406579813</v>
      </c>
      <c r="N2639">
        <v>2.9315977183583644</v>
      </c>
    </row>
    <row r="2640" spans="9:14" x14ac:dyDescent="0.2">
      <c r="I2640">
        <v>2637</v>
      </c>
      <c r="J2640">
        <v>1.3076781277263216</v>
      </c>
      <c r="K2640">
        <v>1.5649828792785827</v>
      </c>
      <c r="M2640">
        <v>1.240177927522808</v>
      </c>
      <c r="N2640">
        <v>1.9718126212338734</v>
      </c>
    </row>
    <row r="2641" spans="9:14" x14ac:dyDescent="0.2">
      <c r="I2641">
        <v>2638</v>
      </c>
      <c r="J2641">
        <v>0.87111475355076562</v>
      </c>
      <c r="K2641">
        <v>1.2935156974643969</v>
      </c>
      <c r="M2641">
        <v>0.9545871070742169</v>
      </c>
      <c r="N2641">
        <v>1.3797005728981162</v>
      </c>
    </row>
    <row r="2642" spans="9:14" x14ac:dyDescent="0.2">
      <c r="I2642">
        <v>2639</v>
      </c>
      <c r="J2642">
        <v>1.0707909719403348</v>
      </c>
      <c r="K2642">
        <v>1.196544777705121</v>
      </c>
      <c r="M2642">
        <v>1.3886708157933092</v>
      </c>
      <c r="N2642">
        <v>2.2234925502138694</v>
      </c>
    </row>
    <row r="2643" spans="9:14" x14ac:dyDescent="0.2">
      <c r="I2643">
        <v>2640</v>
      </c>
      <c r="J2643">
        <v>1.1573553889462687</v>
      </c>
      <c r="K2643">
        <v>1.4977161888709338</v>
      </c>
      <c r="M2643">
        <v>1.2086759084398819</v>
      </c>
      <c r="N2643">
        <v>2.998489195005575</v>
      </c>
    </row>
    <row r="2644" spans="9:14" x14ac:dyDescent="0.2">
      <c r="I2644">
        <v>2641</v>
      </c>
      <c r="J2644">
        <v>1.3282992391525745</v>
      </c>
      <c r="K2644">
        <v>2.2485914273770091</v>
      </c>
      <c r="M2644">
        <v>0.26777098041285979</v>
      </c>
      <c r="N2644">
        <v>2.2013006525748562</v>
      </c>
    </row>
    <row r="2645" spans="9:14" x14ac:dyDescent="0.2">
      <c r="I2645">
        <v>2642</v>
      </c>
      <c r="J2645">
        <v>0.99350734926854434</v>
      </c>
      <c r="K2645">
        <v>2.3535328582641517</v>
      </c>
      <c r="M2645">
        <v>0.96105530746173407</v>
      </c>
      <c r="N2645">
        <v>1.9755777867047555</v>
      </c>
    </row>
    <row r="2646" spans="9:14" x14ac:dyDescent="0.2">
      <c r="I2646">
        <v>2643</v>
      </c>
      <c r="J2646">
        <v>1.2809966788156564</v>
      </c>
      <c r="K2646">
        <v>2.17095498454669</v>
      </c>
      <c r="M2646">
        <v>0.91226278228487023</v>
      </c>
      <c r="N2646">
        <v>1.7106824449005187</v>
      </c>
    </row>
    <row r="2647" spans="9:14" x14ac:dyDescent="0.2">
      <c r="I2647">
        <v>2644</v>
      </c>
      <c r="J2647">
        <v>0.9752067543739088</v>
      </c>
      <c r="K2647">
        <v>1.4591551039271318</v>
      </c>
      <c r="M2647">
        <v>0.81070983976553435</v>
      </c>
      <c r="N2647">
        <v>1.2419108212481411</v>
      </c>
    </row>
    <row r="2648" spans="9:14" x14ac:dyDescent="0.2">
      <c r="I2648">
        <v>2645</v>
      </c>
      <c r="J2648">
        <v>1.4952684878350333</v>
      </c>
      <c r="K2648">
        <v>2.3694442646695837</v>
      </c>
      <c r="M2648">
        <v>1.2893766201404806</v>
      </c>
      <c r="N2648">
        <v>1.3994304958283439</v>
      </c>
    </row>
    <row r="2649" spans="9:14" x14ac:dyDescent="0.2">
      <c r="I2649">
        <v>2646</v>
      </c>
      <c r="J2649">
        <v>0.71531391339966777</v>
      </c>
      <c r="K2649">
        <v>3.0761840042517847</v>
      </c>
      <c r="M2649">
        <v>1.0872564332733978</v>
      </c>
      <c r="N2649">
        <v>2.2091907323553888</v>
      </c>
    </row>
    <row r="2650" spans="9:14" x14ac:dyDescent="0.2">
      <c r="I2650">
        <v>2647</v>
      </c>
      <c r="J2650">
        <v>1.1347815714566127</v>
      </c>
      <c r="K2650">
        <v>3.1457451496667752</v>
      </c>
      <c r="M2650">
        <v>1.2769516705648463</v>
      </c>
      <c r="N2650">
        <v>1.6165231685603767</v>
      </c>
    </row>
    <row r="2651" spans="9:14" x14ac:dyDescent="0.2">
      <c r="I2651">
        <v>2648</v>
      </c>
      <c r="J2651">
        <v>0.93815231438837576</v>
      </c>
      <c r="K2651">
        <v>2.1029616383115921</v>
      </c>
      <c r="M2651">
        <v>1.5358073390927443</v>
      </c>
      <c r="N2651">
        <v>2.3461078494365979</v>
      </c>
    </row>
    <row r="2652" spans="9:14" x14ac:dyDescent="0.2">
      <c r="I2652">
        <v>2649</v>
      </c>
      <c r="J2652">
        <v>0.72114048736325975</v>
      </c>
      <c r="K2652">
        <v>2.7311118618212116</v>
      </c>
      <c r="M2652">
        <v>1.0074330262814095</v>
      </c>
      <c r="N2652">
        <v>2.3778257816927932</v>
      </c>
    </row>
    <row r="2653" spans="9:14" x14ac:dyDescent="0.2">
      <c r="I2653">
        <v>2650</v>
      </c>
      <c r="J2653">
        <v>1.1640699179883494</v>
      </c>
      <c r="K2653">
        <v>1.2317920712021173</v>
      </c>
      <c r="M2653">
        <v>1.0996484772132982</v>
      </c>
      <c r="N2653">
        <v>1.0285952169942774</v>
      </c>
    </row>
    <row r="2654" spans="9:14" x14ac:dyDescent="0.2">
      <c r="I2654">
        <v>2651</v>
      </c>
      <c r="J2654">
        <v>1.4529226869614775</v>
      </c>
      <c r="K2654">
        <v>2.7372424757866001</v>
      </c>
      <c r="M2654">
        <v>1.6004089426393651</v>
      </c>
      <c r="N2654">
        <v>2.9479620846784544</v>
      </c>
    </row>
    <row r="2655" spans="9:14" x14ac:dyDescent="0.2">
      <c r="I2655">
        <v>2652</v>
      </c>
      <c r="J2655">
        <v>0.86902129063384947</v>
      </c>
      <c r="K2655">
        <v>2.0091020525123144</v>
      </c>
      <c r="M2655">
        <v>1.0890315909349528</v>
      </c>
      <c r="N2655">
        <v>1.5921901877833058</v>
      </c>
    </row>
    <row r="2656" spans="9:14" x14ac:dyDescent="0.2">
      <c r="I2656">
        <v>2653</v>
      </c>
      <c r="J2656">
        <v>0.81606264612536972</v>
      </c>
      <c r="K2656">
        <v>1.6400373720355303</v>
      </c>
      <c r="M2656">
        <v>0.87731622904909246</v>
      </c>
      <c r="N2656">
        <v>2.2890474655017443</v>
      </c>
    </row>
    <row r="2657" spans="9:14" x14ac:dyDescent="0.2">
      <c r="I2657">
        <v>2654</v>
      </c>
      <c r="J2657">
        <v>0.63145103390778023</v>
      </c>
      <c r="K2657">
        <v>2.1219882859752328</v>
      </c>
      <c r="M2657">
        <v>1.2042349069955138</v>
      </c>
      <c r="N2657">
        <v>2.2918095473588753</v>
      </c>
    </row>
    <row r="2658" spans="9:14" x14ac:dyDescent="0.2">
      <c r="I2658">
        <v>2655</v>
      </c>
      <c r="J2658">
        <v>0.8841899085243996</v>
      </c>
      <c r="K2658">
        <v>2.710516883473046</v>
      </c>
      <c r="M2658">
        <v>1.2168093779821274</v>
      </c>
      <c r="N2658">
        <v>2.2532656105758506</v>
      </c>
    </row>
    <row r="2659" spans="9:14" x14ac:dyDescent="0.2">
      <c r="I2659">
        <v>2656</v>
      </c>
      <c r="J2659">
        <v>1.2157922399576224</v>
      </c>
      <c r="K2659">
        <v>2.9370123703197994</v>
      </c>
      <c r="M2659">
        <v>1.0950997431799137</v>
      </c>
      <c r="N2659">
        <v>2.1468915857555246</v>
      </c>
    </row>
    <row r="2660" spans="9:14" x14ac:dyDescent="0.2">
      <c r="I2660">
        <v>2657</v>
      </c>
      <c r="J2660">
        <v>1.2789773110671478</v>
      </c>
      <c r="K2660">
        <v>1.1471689445518864</v>
      </c>
      <c r="M2660">
        <v>1.1587434435782518</v>
      </c>
      <c r="N2660">
        <v>2.1613781678484085</v>
      </c>
    </row>
    <row r="2661" spans="9:14" x14ac:dyDescent="0.2">
      <c r="I2661">
        <v>2658</v>
      </c>
      <c r="J2661">
        <v>1.4244671853880602</v>
      </c>
      <c r="K2661">
        <v>2.307269897348148</v>
      </c>
      <c r="M2661">
        <v>1.057618395990753</v>
      </c>
      <c r="N2661">
        <v>1.7303858828022838</v>
      </c>
    </row>
    <row r="2662" spans="9:14" x14ac:dyDescent="0.2">
      <c r="I2662">
        <v>2659</v>
      </c>
      <c r="J2662">
        <v>1.0837902976743536</v>
      </c>
      <c r="K2662">
        <v>0.94015317852330027</v>
      </c>
      <c r="M2662">
        <v>0.84941863045892929</v>
      </c>
      <c r="N2662">
        <v>1.7794262868235475</v>
      </c>
    </row>
    <row r="2663" spans="9:14" x14ac:dyDescent="0.2">
      <c r="I2663">
        <v>2660</v>
      </c>
      <c r="J2663">
        <v>0.5664789958447759</v>
      </c>
      <c r="K2663">
        <v>3.4671404308050535</v>
      </c>
      <c r="M2663">
        <v>0.79236101190969777</v>
      </c>
      <c r="N2663">
        <v>3.0483777778820316</v>
      </c>
    </row>
    <row r="2664" spans="9:14" x14ac:dyDescent="0.2">
      <c r="I2664">
        <v>2661</v>
      </c>
      <c r="J2664">
        <v>1.1007848506062843</v>
      </c>
      <c r="K2664">
        <v>1.4045113340921049</v>
      </c>
      <c r="M2664">
        <v>0.84521705238985001</v>
      </c>
      <c r="N2664">
        <v>1.0386070567894876</v>
      </c>
    </row>
    <row r="2665" spans="9:14" x14ac:dyDescent="0.2">
      <c r="I2665">
        <v>2662</v>
      </c>
      <c r="J2665">
        <v>1.1242047228735459</v>
      </c>
      <c r="K2665">
        <v>1.8311278272106859</v>
      </c>
      <c r="M2665">
        <v>0.42034193116275287</v>
      </c>
      <c r="N2665">
        <v>2.8318161918454208</v>
      </c>
    </row>
    <row r="2666" spans="9:14" x14ac:dyDescent="0.2">
      <c r="I2666">
        <v>2663</v>
      </c>
      <c r="J2666">
        <v>1.0329114650048012</v>
      </c>
      <c r="K2666">
        <v>1.3329176901190696</v>
      </c>
      <c r="M2666">
        <v>1.2499010791504914</v>
      </c>
      <c r="N2666">
        <v>2.5628261398631742</v>
      </c>
    </row>
    <row r="2667" spans="9:14" x14ac:dyDescent="0.2">
      <c r="I2667">
        <v>2664</v>
      </c>
      <c r="J2667">
        <v>1.2990793083374508</v>
      </c>
      <c r="K2667">
        <v>2.5050509600264359</v>
      </c>
      <c r="M2667">
        <v>0.85081837160226514</v>
      </c>
      <c r="N2667">
        <v>2.3694072403470128</v>
      </c>
    </row>
    <row r="2668" spans="9:14" x14ac:dyDescent="0.2">
      <c r="I2668">
        <v>2665</v>
      </c>
      <c r="J2668">
        <v>1.1688244573993116</v>
      </c>
      <c r="K2668">
        <v>1.5793716582981845</v>
      </c>
      <c r="M2668">
        <v>1.2663226942696504</v>
      </c>
      <c r="N2668">
        <v>2.2075736016078475</v>
      </c>
    </row>
    <row r="2669" spans="9:14" x14ac:dyDescent="0.2">
      <c r="I2669">
        <v>2666</v>
      </c>
      <c r="J2669">
        <v>1.4626327677853901</v>
      </c>
      <c r="K2669">
        <v>2.6685103499695346</v>
      </c>
      <c r="M2669">
        <v>1.058859835731081</v>
      </c>
      <c r="N2669">
        <v>1.8495503743220818</v>
      </c>
    </row>
    <row r="2670" spans="9:14" x14ac:dyDescent="0.2">
      <c r="I2670">
        <v>2667</v>
      </c>
      <c r="J2670">
        <v>0.88859011040285307</v>
      </c>
      <c r="K2670">
        <v>1.6073762149630686</v>
      </c>
      <c r="M2670">
        <v>1.0229683639978195</v>
      </c>
      <c r="N2670">
        <v>2.0402018733818847</v>
      </c>
    </row>
    <row r="2671" spans="9:14" x14ac:dyDescent="0.2">
      <c r="I2671">
        <v>2668</v>
      </c>
      <c r="J2671">
        <v>1.0799551029040841</v>
      </c>
      <c r="K2671">
        <v>1.4840130289305924</v>
      </c>
      <c r="M2671">
        <v>1.0461478852097328</v>
      </c>
      <c r="N2671">
        <v>2.3836588833806416</v>
      </c>
    </row>
    <row r="2672" spans="9:14" x14ac:dyDescent="0.2">
      <c r="I2672">
        <v>2669</v>
      </c>
      <c r="J2672">
        <v>0.96034936422687578</v>
      </c>
      <c r="K2672">
        <v>1.0664325870612459</v>
      </c>
      <c r="M2672">
        <v>0.71750162854362143</v>
      </c>
      <c r="N2672">
        <v>2.285258973366223</v>
      </c>
    </row>
    <row r="2673" spans="9:14" x14ac:dyDescent="0.2">
      <c r="I2673">
        <v>2670</v>
      </c>
      <c r="J2673">
        <v>0.87126066967431692</v>
      </c>
      <c r="K2673">
        <v>1.5363490158760282</v>
      </c>
      <c r="M2673">
        <v>0.25747496240982815</v>
      </c>
      <c r="N2673">
        <v>2.06493659037374</v>
      </c>
    </row>
    <row r="2674" spans="9:14" x14ac:dyDescent="0.2">
      <c r="I2674">
        <v>2671</v>
      </c>
      <c r="J2674">
        <v>1.099504450447744</v>
      </c>
      <c r="K2674">
        <v>1.8004518308270843</v>
      </c>
      <c r="M2674">
        <v>0.59632747505706285</v>
      </c>
      <c r="N2674">
        <v>2.6636485961039318</v>
      </c>
    </row>
    <row r="2675" spans="9:14" x14ac:dyDescent="0.2">
      <c r="I2675">
        <v>2672</v>
      </c>
      <c r="J2675">
        <v>1.0895718306622666</v>
      </c>
      <c r="K2675">
        <v>1.611486983533321</v>
      </c>
      <c r="M2675">
        <v>1.0348109425419221</v>
      </c>
      <c r="N2675">
        <v>1.5342334725633573</v>
      </c>
    </row>
    <row r="2676" spans="9:14" x14ac:dyDescent="0.2">
      <c r="I2676">
        <v>2673</v>
      </c>
      <c r="J2676">
        <v>1.3101287957748531</v>
      </c>
      <c r="K2676">
        <v>2.4609464166143522</v>
      </c>
      <c r="M2676">
        <v>0.59369971240755715</v>
      </c>
      <c r="N2676">
        <v>1.4149894421148643</v>
      </c>
    </row>
    <row r="2677" spans="9:14" x14ac:dyDescent="0.2">
      <c r="I2677">
        <v>2674</v>
      </c>
      <c r="J2677">
        <v>0.97660414646590044</v>
      </c>
      <c r="K2677">
        <v>3.2810591878913038</v>
      </c>
      <c r="M2677">
        <v>0.6606085494452717</v>
      </c>
      <c r="N2677">
        <v>2.6039167107364118</v>
      </c>
    </row>
    <row r="2678" spans="9:14" x14ac:dyDescent="0.2">
      <c r="I2678">
        <v>2675</v>
      </c>
      <c r="J2678">
        <v>0.85732401711591488</v>
      </c>
      <c r="K2678">
        <v>2.0780001051919332</v>
      </c>
      <c r="M2678">
        <v>0.25872447629437562</v>
      </c>
      <c r="N2678">
        <v>2.14240781438088</v>
      </c>
    </row>
    <row r="2679" spans="9:14" x14ac:dyDescent="0.2">
      <c r="I2679">
        <v>2676</v>
      </c>
      <c r="J2679">
        <v>1.6084512185212465</v>
      </c>
      <c r="K2679">
        <v>1.9245438586832488</v>
      </c>
      <c r="M2679">
        <v>1.3032218288646962</v>
      </c>
      <c r="N2679">
        <v>2.3250402607999732</v>
      </c>
    </row>
    <row r="2680" spans="9:14" x14ac:dyDescent="0.2">
      <c r="I2680">
        <v>2677</v>
      </c>
      <c r="J2680">
        <v>1.4677432861712874</v>
      </c>
      <c r="K2680">
        <v>1.8635961502888183</v>
      </c>
      <c r="M2680">
        <v>0.96182042498662645</v>
      </c>
      <c r="N2680">
        <v>1.4638800023662417</v>
      </c>
    </row>
    <row r="2681" spans="9:14" x14ac:dyDescent="0.2">
      <c r="I2681">
        <v>2678</v>
      </c>
      <c r="J2681">
        <v>0.65243535946575171</v>
      </c>
      <c r="K2681">
        <v>1.8527907674609487</v>
      </c>
      <c r="M2681">
        <v>0.57215174068061836</v>
      </c>
      <c r="N2681">
        <v>1.7805114812543077</v>
      </c>
    </row>
    <row r="2682" spans="9:14" x14ac:dyDescent="0.2">
      <c r="I2682">
        <v>2679</v>
      </c>
      <c r="J2682">
        <v>0.98163411443103032</v>
      </c>
      <c r="K2682">
        <v>0.99518010213290409</v>
      </c>
      <c r="M2682">
        <v>0.90593401261329765</v>
      </c>
      <c r="N2682">
        <v>2.5529678091188592</v>
      </c>
    </row>
    <row r="2683" spans="9:14" x14ac:dyDescent="0.2">
      <c r="I2683">
        <v>2680</v>
      </c>
      <c r="J2683">
        <v>1.1047343086859174</v>
      </c>
      <c r="K2683">
        <v>2.119294940056291</v>
      </c>
      <c r="M2683">
        <v>1.1624124890860488</v>
      </c>
      <c r="N2683">
        <v>2.9941100654329693</v>
      </c>
    </row>
    <row r="2684" spans="9:14" x14ac:dyDescent="0.2">
      <c r="I2684">
        <v>2681</v>
      </c>
      <c r="J2684">
        <v>1.0383524571493203</v>
      </c>
      <c r="K2684">
        <v>1.796689632550585</v>
      </c>
      <c r="M2684">
        <v>1.0258807313997049</v>
      </c>
      <c r="N2684">
        <v>1.7941733656912457</v>
      </c>
    </row>
    <row r="2685" spans="9:14" x14ac:dyDescent="0.2">
      <c r="I2685">
        <v>2682</v>
      </c>
      <c r="J2685">
        <v>1.1395552068258914</v>
      </c>
      <c r="K2685">
        <v>1.2403973703037832</v>
      </c>
      <c r="M2685">
        <v>1.34760061713042</v>
      </c>
      <c r="N2685">
        <v>1.8981421216047947</v>
      </c>
    </row>
    <row r="2686" spans="9:14" x14ac:dyDescent="0.2">
      <c r="I2686">
        <v>2683</v>
      </c>
      <c r="J2686">
        <v>0.78040025386474177</v>
      </c>
      <c r="K2686">
        <v>1.4889378377276863</v>
      </c>
      <c r="M2686">
        <v>0.99494410984605819</v>
      </c>
      <c r="N2686">
        <v>3.531135082380858</v>
      </c>
    </row>
    <row r="2687" spans="9:14" x14ac:dyDescent="0.2">
      <c r="I2687">
        <v>2684</v>
      </c>
      <c r="J2687">
        <v>0.8888672424409888</v>
      </c>
      <c r="K2687">
        <v>1.5058945713344287</v>
      </c>
      <c r="M2687">
        <v>1.3396058887031865</v>
      </c>
      <c r="N2687">
        <v>1.0486147688594092</v>
      </c>
    </row>
    <row r="2688" spans="9:14" x14ac:dyDescent="0.2">
      <c r="I2688">
        <v>2685</v>
      </c>
      <c r="J2688">
        <v>1.2399597242179197</v>
      </c>
      <c r="K2688">
        <v>1.6269004543832037</v>
      </c>
      <c r="M2688">
        <v>1.2661709863127233</v>
      </c>
      <c r="N2688">
        <v>1.2250522727341242</v>
      </c>
    </row>
    <row r="2689" spans="9:14" x14ac:dyDescent="0.2">
      <c r="I2689">
        <v>2686</v>
      </c>
      <c r="J2689">
        <v>0.94652339491685533</v>
      </c>
      <c r="K2689">
        <v>1.5329711422466357</v>
      </c>
      <c r="M2689">
        <v>0.87378580200148193</v>
      </c>
      <c r="N2689">
        <v>1.4414556308217275</v>
      </c>
    </row>
    <row r="2690" spans="9:14" x14ac:dyDescent="0.2">
      <c r="I2690">
        <v>2687</v>
      </c>
      <c r="J2690">
        <v>1.2189999999569412</v>
      </c>
      <c r="K2690">
        <v>1.2680414073986026</v>
      </c>
      <c r="M2690">
        <v>0.88217993915120085</v>
      </c>
      <c r="N2690">
        <v>2.4563801678637645</v>
      </c>
    </row>
    <row r="2691" spans="9:14" x14ac:dyDescent="0.2">
      <c r="I2691">
        <v>2688</v>
      </c>
      <c r="J2691">
        <v>0.50672554032366168</v>
      </c>
      <c r="K2691">
        <v>1.5094113148185191</v>
      </c>
      <c r="M2691">
        <v>0.90213284192649412</v>
      </c>
      <c r="N2691">
        <v>1.3861490522950526</v>
      </c>
    </row>
    <row r="2692" spans="9:14" x14ac:dyDescent="0.2">
      <c r="I2692">
        <v>2689</v>
      </c>
      <c r="J2692">
        <v>0.76903937859524185</v>
      </c>
      <c r="K2692">
        <v>1.7314980491395227</v>
      </c>
      <c r="M2692">
        <v>1.4361801923111517</v>
      </c>
      <c r="N2692">
        <v>2.4549424906944783</v>
      </c>
    </row>
    <row r="2693" spans="9:14" x14ac:dyDescent="0.2">
      <c r="I2693">
        <v>2690</v>
      </c>
      <c r="J2693">
        <v>0.90010703271523607</v>
      </c>
      <c r="K2693">
        <v>0.97958519859174609</v>
      </c>
      <c r="M2693">
        <v>1.0348514223300573</v>
      </c>
      <c r="N2693">
        <v>2.3867810334676447</v>
      </c>
    </row>
    <row r="2694" spans="9:14" x14ac:dyDescent="0.2">
      <c r="I2694">
        <v>2691</v>
      </c>
      <c r="J2694">
        <v>0.83423641757064038</v>
      </c>
      <c r="K2694">
        <v>2.1029395786594089</v>
      </c>
      <c r="M2694">
        <v>1.0377318613774378</v>
      </c>
      <c r="N2694">
        <v>2.9405808547683616</v>
      </c>
    </row>
    <row r="2695" spans="9:14" x14ac:dyDescent="0.2">
      <c r="I2695">
        <v>2692</v>
      </c>
      <c r="J2695">
        <v>1.0076515017374814</v>
      </c>
      <c r="K2695">
        <v>1.6586023105988261</v>
      </c>
      <c r="M2695">
        <v>1.0346155887166923</v>
      </c>
      <c r="N2695">
        <v>1.4455147334945686</v>
      </c>
    </row>
    <row r="2696" spans="9:14" x14ac:dyDescent="0.2">
      <c r="I2696">
        <v>2693</v>
      </c>
      <c r="J2696">
        <v>0.84125369890761059</v>
      </c>
      <c r="K2696">
        <v>2.72507754344237</v>
      </c>
      <c r="M2696">
        <v>0.92110234391917278</v>
      </c>
      <c r="N2696">
        <v>1.9788250064832706</v>
      </c>
    </row>
    <row r="2697" spans="9:14" x14ac:dyDescent="0.2">
      <c r="I2697">
        <v>2694</v>
      </c>
      <c r="J2697">
        <v>1.013740079503108</v>
      </c>
      <c r="K2697">
        <v>1.8844001725398416</v>
      </c>
      <c r="M2697">
        <v>1.463435696782176</v>
      </c>
      <c r="N2697">
        <v>1.7155558752801323</v>
      </c>
    </row>
    <row r="2698" spans="9:14" x14ac:dyDescent="0.2">
      <c r="I2698">
        <v>2695</v>
      </c>
      <c r="J2698">
        <v>0.46282701494928818</v>
      </c>
      <c r="K2698">
        <v>2.4456705143381181</v>
      </c>
      <c r="M2698">
        <v>0.38319628661612798</v>
      </c>
      <c r="N2698">
        <v>1.5670982628108761</v>
      </c>
    </row>
    <row r="2699" spans="9:14" x14ac:dyDescent="0.2">
      <c r="I2699">
        <v>2696</v>
      </c>
      <c r="J2699">
        <v>1.0320648463331676</v>
      </c>
      <c r="K2699">
        <v>1.9597721526334537</v>
      </c>
      <c r="M2699">
        <v>1.036564438554914</v>
      </c>
      <c r="N2699">
        <v>1.4886912591263521</v>
      </c>
    </row>
    <row r="2700" spans="9:14" x14ac:dyDescent="0.2">
      <c r="I2700">
        <v>2697</v>
      </c>
      <c r="J2700">
        <v>0.89740588472489979</v>
      </c>
      <c r="K2700">
        <v>1.4884687676290544</v>
      </c>
      <c r="M2700">
        <v>4.3530800014640672E-2</v>
      </c>
      <c r="N2700">
        <v>1.4578255133283444</v>
      </c>
    </row>
    <row r="2701" spans="9:14" x14ac:dyDescent="0.2">
      <c r="I2701">
        <v>2698</v>
      </c>
      <c r="J2701">
        <v>1.0549730030054563</v>
      </c>
      <c r="K2701">
        <v>1.3948739468878819</v>
      </c>
      <c r="M2701">
        <v>0.47304305697126914</v>
      </c>
      <c r="N2701">
        <v>2.3252325456166565</v>
      </c>
    </row>
    <row r="2702" spans="9:14" x14ac:dyDescent="0.2">
      <c r="I2702">
        <v>2699</v>
      </c>
      <c r="J2702">
        <v>1.2013555251136665</v>
      </c>
      <c r="K2702">
        <v>1.56663385513897</v>
      </c>
      <c r="M2702">
        <v>0.56735400035663397</v>
      </c>
      <c r="N2702">
        <v>4.5352772070031131</v>
      </c>
    </row>
    <row r="2703" spans="9:14" x14ac:dyDescent="0.2">
      <c r="I2703">
        <v>2700</v>
      </c>
      <c r="J2703">
        <v>0.94609310338097485</v>
      </c>
      <c r="K2703">
        <v>0.79671073975715867</v>
      </c>
      <c r="M2703">
        <v>1.324914406057154</v>
      </c>
      <c r="N2703">
        <v>0.86178341538754411</v>
      </c>
    </row>
    <row r="2704" spans="9:14" x14ac:dyDescent="0.2">
      <c r="I2704">
        <v>2701</v>
      </c>
      <c r="J2704">
        <v>1.2448550232820517</v>
      </c>
      <c r="K2704">
        <v>2.2641052983957861</v>
      </c>
      <c r="M2704">
        <v>0.86464534674473936</v>
      </c>
      <c r="N2704">
        <v>1.5495214278860514</v>
      </c>
    </row>
    <row r="2705" spans="9:14" x14ac:dyDescent="0.2">
      <c r="I2705">
        <v>2702</v>
      </c>
      <c r="J2705">
        <v>0.69753862405733813</v>
      </c>
      <c r="K2705">
        <v>1.5505193205628893</v>
      </c>
      <c r="M2705">
        <v>0.88180077414583058</v>
      </c>
      <c r="N2705">
        <v>1.6438712036639678</v>
      </c>
    </row>
    <row r="2706" spans="9:14" x14ac:dyDescent="0.2">
      <c r="I2706">
        <v>2703</v>
      </c>
      <c r="J2706">
        <v>0.74638364731000373</v>
      </c>
      <c r="K2706">
        <v>1.8556832170958106</v>
      </c>
      <c r="M2706">
        <v>0.73447892637078649</v>
      </c>
      <c r="N2706">
        <v>2.0866815986152916</v>
      </c>
    </row>
    <row r="2707" spans="9:14" x14ac:dyDescent="0.2">
      <c r="I2707">
        <v>2704</v>
      </c>
      <c r="J2707">
        <v>1.4708386066509098</v>
      </c>
      <c r="K2707">
        <v>1.9465208071397266</v>
      </c>
      <c r="M2707">
        <v>0.96816375853375747</v>
      </c>
      <c r="N2707">
        <v>1.9474076632234194</v>
      </c>
    </row>
    <row r="2708" spans="9:14" x14ac:dyDescent="0.2">
      <c r="I2708">
        <v>2705</v>
      </c>
      <c r="J2708">
        <v>0.71933061867535297</v>
      </c>
      <c r="K2708">
        <v>1.7873053112946253</v>
      </c>
      <c r="M2708">
        <v>1.0134227181151763</v>
      </c>
      <c r="N2708">
        <v>1.3105937761896667</v>
      </c>
    </row>
    <row r="2709" spans="9:14" x14ac:dyDescent="0.2">
      <c r="I2709">
        <v>2706</v>
      </c>
      <c r="J2709">
        <v>0.76718418227152396</v>
      </c>
      <c r="K2709">
        <v>3.6654245923255298</v>
      </c>
      <c r="M2709">
        <v>1.0181250455040252</v>
      </c>
      <c r="N2709">
        <v>1.3687001732569146</v>
      </c>
    </row>
    <row r="2710" spans="9:14" x14ac:dyDescent="0.2">
      <c r="I2710">
        <v>2707</v>
      </c>
      <c r="J2710">
        <v>1.0774027310493928</v>
      </c>
      <c r="K2710">
        <v>1.8634983236995433</v>
      </c>
      <c r="M2710">
        <v>0.93164314223055911</v>
      </c>
      <c r="N2710">
        <v>3.5855646757850277</v>
      </c>
    </row>
    <row r="2711" spans="9:14" x14ac:dyDescent="0.2">
      <c r="I2711">
        <v>2708</v>
      </c>
      <c r="J2711">
        <v>0.99730826355573821</v>
      </c>
      <c r="K2711">
        <v>1.7663323614884925</v>
      </c>
      <c r="M2711">
        <v>0.71148576933556185</v>
      </c>
      <c r="N2711">
        <v>1.2702090580354792</v>
      </c>
    </row>
    <row r="2712" spans="9:14" x14ac:dyDescent="0.2">
      <c r="I2712">
        <v>2709</v>
      </c>
      <c r="J2712">
        <v>0.66918182213725108</v>
      </c>
      <c r="K2712">
        <v>3.7098382424700653</v>
      </c>
      <c r="M2712">
        <v>0.78258015908076017</v>
      </c>
      <c r="N2712">
        <v>1.2430312144428921</v>
      </c>
    </row>
    <row r="2713" spans="9:14" x14ac:dyDescent="0.2">
      <c r="I2713">
        <v>2710</v>
      </c>
      <c r="J2713">
        <v>0.21947038729691393</v>
      </c>
      <c r="K2713">
        <v>2.4225419282853364</v>
      </c>
      <c r="M2713">
        <v>0.72174534310792393</v>
      </c>
      <c r="N2713">
        <v>1.74307179190837</v>
      </c>
    </row>
    <row r="2714" spans="9:14" x14ac:dyDescent="0.2">
      <c r="I2714">
        <v>2711</v>
      </c>
      <c r="J2714">
        <v>1.4135441753197244</v>
      </c>
      <c r="K2714">
        <v>2.5027542497373516</v>
      </c>
      <c r="M2714">
        <v>0.78494514807519011</v>
      </c>
      <c r="N2714">
        <v>2.6360503796800296</v>
      </c>
    </row>
    <row r="2715" spans="9:14" x14ac:dyDescent="0.2">
      <c r="I2715">
        <v>2712</v>
      </c>
      <c r="J2715">
        <v>0.88891364410893525</v>
      </c>
      <c r="K2715">
        <v>2.8700529374060055</v>
      </c>
      <c r="M2715">
        <v>0.95259370212637118</v>
      </c>
      <c r="N2715">
        <v>2.5379171510282617</v>
      </c>
    </row>
    <row r="2716" spans="9:14" x14ac:dyDescent="0.2">
      <c r="I2716">
        <v>2713</v>
      </c>
      <c r="J2716">
        <v>0.72835312755910997</v>
      </c>
      <c r="K2716">
        <v>1.2661168536419225</v>
      </c>
      <c r="M2716">
        <v>1.0914891137172851</v>
      </c>
      <c r="N2716">
        <v>2.0061930155999561</v>
      </c>
    </row>
    <row r="2717" spans="9:14" x14ac:dyDescent="0.2">
      <c r="I2717">
        <v>2714</v>
      </c>
      <c r="J2717">
        <v>0.95050515960272741</v>
      </c>
      <c r="K2717">
        <v>2.2382388804361515</v>
      </c>
      <c r="M2717">
        <v>1.049451558963296</v>
      </c>
      <c r="N2717">
        <v>3.0149138629612904</v>
      </c>
    </row>
    <row r="2718" spans="9:14" x14ac:dyDescent="0.2">
      <c r="I2718">
        <v>2715</v>
      </c>
      <c r="J2718">
        <v>0.92126770656820356</v>
      </c>
      <c r="K2718">
        <v>1.9416137252910874</v>
      </c>
      <c r="M2718">
        <v>0.86150018534032458</v>
      </c>
      <c r="N2718">
        <v>1.6203355333857703</v>
      </c>
    </row>
    <row r="2719" spans="9:14" x14ac:dyDescent="0.2">
      <c r="I2719">
        <v>2716</v>
      </c>
      <c r="J2719">
        <v>0.88921074328824778</v>
      </c>
      <c r="K2719">
        <v>2.3281631760327386</v>
      </c>
      <c r="M2719">
        <v>0.73386623195810163</v>
      </c>
      <c r="N2719">
        <v>2.4635304738206214</v>
      </c>
    </row>
    <row r="2720" spans="9:14" x14ac:dyDescent="0.2">
      <c r="I2720">
        <v>2717</v>
      </c>
      <c r="J2720">
        <v>1.4252274018102886</v>
      </c>
      <c r="K2720">
        <v>1.6085801324467526</v>
      </c>
      <c r="M2720">
        <v>1.3298192307834749</v>
      </c>
      <c r="N2720">
        <v>1.7774056650689491</v>
      </c>
    </row>
    <row r="2721" spans="9:14" x14ac:dyDescent="0.2">
      <c r="I2721">
        <v>2718</v>
      </c>
      <c r="J2721">
        <v>1.0909281390540708</v>
      </c>
      <c r="K2721">
        <v>2.2472830550419793</v>
      </c>
      <c r="M2721">
        <v>1.0923709128227312</v>
      </c>
      <c r="N2721">
        <v>2.1651339682825839</v>
      </c>
    </row>
    <row r="2722" spans="9:14" x14ac:dyDescent="0.2">
      <c r="I2722">
        <v>2719</v>
      </c>
      <c r="J2722">
        <v>1.2389078472132851</v>
      </c>
      <c r="K2722">
        <v>2.1182472938100823</v>
      </c>
      <c r="M2722">
        <v>0.63178218407721176</v>
      </c>
      <c r="N2722">
        <v>2.0839454552100118</v>
      </c>
    </row>
    <row r="2723" spans="9:14" x14ac:dyDescent="0.2">
      <c r="I2723">
        <v>2720</v>
      </c>
      <c r="J2723">
        <v>1.1623253636768469</v>
      </c>
      <c r="K2723">
        <v>2.1127729980999512</v>
      </c>
      <c r="M2723">
        <v>1.165670720746478</v>
      </c>
      <c r="N2723">
        <v>2.0364817438024665</v>
      </c>
    </row>
    <row r="2724" spans="9:14" x14ac:dyDescent="0.2">
      <c r="I2724">
        <v>2721</v>
      </c>
      <c r="J2724">
        <v>0.7169734894720694</v>
      </c>
      <c r="K2724">
        <v>1.565727195456541</v>
      </c>
      <c r="M2724">
        <v>1.3978157012694254</v>
      </c>
      <c r="N2724">
        <v>2.3323417251297305</v>
      </c>
    </row>
    <row r="2725" spans="9:14" x14ac:dyDescent="0.2">
      <c r="I2725">
        <v>2722</v>
      </c>
      <c r="J2725">
        <v>0.75867102853975665</v>
      </c>
      <c r="K2725">
        <v>2.2498435822476601</v>
      </c>
      <c r="M2725">
        <v>0.64427656482754825</v>
      </c>
      <c r="N2725">
        <v>2.0623551527720512</v>
      </c>
    </row>
    <row r="2726" spans="9:14" x14ac:dyDescent="0.2">
      <c r="I2726">
        <v>2723</v>
      </c>
      <c r="J2726">
        <v>1.1820501757413533</v>
      </c>
      <c r="K2726">
        <v>1.9413372741234163</v>
      </c>
      <c r="M2726">
        <v>0.61605754465492457</v>
      </c>
      <c r="N2726">
        <v>2.072145975258239</v>
      </c>
    </row>
    <row r="2727" spans="9:14" x14ac:dyDescent="0.2">
      <c r="I2727">
        <v>2724</v>
      </c>
      <c r="J2727">
        <v>0.81736488172751254</v>
      </c>
      <c r="K2727">
        <v>2.7829275927188939</v>
      </c>
      <c r="M2727">
        <v>1.0392881030324908</v>
      </c>
      <c r="N2727">
        <v>2.0067146905994826</v>
      </c>
    </row>
    <row r="2728" spans="9:14" x14ac:dyDescent="0.2">
      <c r="I2728">
        <v>2725</v>
      </c>
      <c r="J2728">
        <v>1.0399900639857336</v>
      </c>
      <c r="K2728">
        <v>1.3770709817913565</v>
      </c>
      <c r="M2728">
        <v>1.0858066702519078</v>
      </c>
      <c r="N2728">
        <v>2.0138003600901637</v>
      </c>
    </row>
    <row r="2729" spans="9:14" x14ac:dyDescent="0.2">
      <c r="I2729">
        <v>2726</v>
      </c>
      <c r="J2729">
        <v>0.83044473870290703</v>
      </c>
      <c r="K2729">
        <v>3.752659448284088</v>
      </c>
      <c r="M2729">
        <v>0.57002565730446886</v>
      </c>
      <c r="N2729">
        <v>2.1935231177405812</v>
      </c>
    </row>
    <row r="2730" spans="9:14" x14ac:dyDescent="0.2">
      <c r="I2730">
        <v>2727</v>
      </c>
      <c r="J2730">
        <v>1.0919501797744815</v>
      </c>
      <c r="K2730">
        <v>2.925951691480607</v>
      </c>
      <c r="M2730">
        <v>0.25431253581002689</v>
      </c>
      <c r="N2730">
        <v>2.7798476411687734</v>
      </c>
    </row>
    <row r="2731" spans="9:14" x14ac:dyDescent="0.2">
      <c r="I2731">
        <v>2728</v>
      </c>
      <c r="J2731">
        <v>1.5070037617136745</v>
      </c>
      <c r="K2731">
        <v>0.96855653931984342</v>
      </c>
      <c r="M2731">
        <v>0.76459961933115572</v>
      </c>
      <c r="N2731">
        <v>0.99967004607739374</v>
      </c>
    </row>
    <row r="2732" spans="9:14" x14ac:dyDescent="0.2">
      <c r="I2732">
        <v>2729</v>
      </c>
      <c r="J2732">
        <v>1.478702113547038</v>
      </c>
      <c r="K2732">
        <v>2.0801046565340373</v>
      </c>
      <c r="M2732">
        <v>0.5254054699280768</v>
      </c>
      <c r="N2732">
        <v>2.6026694582752641</v>
      </c>
    </row>
    <row r="2733" spans="9:14" x14ac:dyDescent="0.2">
      <c r="I2733">
        <v>2730</v>
      </c>
      <c r="J2733">
        <v>1.4502749953767222</v>
      </c>
      <c r="K2733">
        <v>2.7304780971956957</v>
      </c>
      <c r="M2733">
        <v>1.1316420490587269</v>
      </c>
      <c r="N2733">
        <v>1.7962486030616387</v>
      </c>
    </row>
    <row r="2734" spans="9:14" x14ac:dyDescent="0.2">
      <c r="I2734">
        <v>2731</v>
      </c>
      <c r="J2734">
        <v>1.5339539780808287</v>
      </c>
      <c r="K2734">
        <v>2.2382015655752765</v>
      </c>
      <c r="M2734">
        <v>0.75732454867335919</v>
      </c>
      <c r="N2734">
        <v>3.2630039183643351</v>
      </c>
    </row>
    <row r="2735" spans="9:14" x14ac:dyDescent="0.2">
      <c r="I2735">
        <v>2732</v>
      </c>
      <c r="J2735">
        <v>1.1566491547419484</v>
      </c>
      <c r="K2735">
        <v>1.6902480959754123</v>
      </c>
      <c r="M2735">
        <v>1.1145019342769615</v>
      </c>
      <c r="N2735">
        <v>1.9248575844250606</v>
      </c>
    </row>
    <row r="2736" spans="9:14" x14ac:dyDescent="0.2">
      <c r="I2736">
        <v>2733</v>
      </c>
      <c r="J2736">
        <v>0.82747355035592352</v>
      </c>
      <c r="K2736">
        <v>2.456785179331713</v>
      </c>
      <c r="M2736">
        <v>1.3913936620801983</v>
      </c>
      <c r="N2736">
        <v>1.9027554149979509</v>
      </c>
    </row>
    <row r="2737" spans="9:14" x14ac:dyDescent="0.2">
      <c r="I2737">
        <v>2734</v>
      </c>
      <c r="J2737">
        <v>1.1214957513933224</v>
      </c>
      <c r="K2737">
        <v>1.7033078911857471</v>
      </c>
      <c r="M2737">
        <v>1.6502950135315655</v>
      </c>
      <c r="N2737">
        <v>1.0931377455768334</v>
      </c>
    </row>
    <row r="2738" spans="9:14" x14ac:dyDescent="0.2">
      <c r="I2738">
        <v>2735</v>
      </c>
      <c r="J2738">
        <v>1.19442864688368</v>
      </c>
      <c r="K2738">
        <v>1.7152059558366528</v>
      </c>
      <c r="M2738">
        <v>1.1277935125060954</v>
      </c>
      <c r="N2738">
        <v>3.2057185954204495</v>
      </c>
    </row>
    <row r="2739" spans="9:14" x14ac:dyDescent="0.2">
      <c r="I2739">
        <v>2736</v>
      </c>
      <c r="J2739">
        <v>1.4236836379522193</v>
      </c>
      <c r="K2739">
        <v>2.5459641251758298</v>
      </c>
      <c r="M2739">
        <v>0.77773550162292815</v>
      </c>
      <c r="N2739">
        <v>0.9448437746819327</v>
      </c>
    </row>
    <row r="2740" spans="9:14" x14ac:dyDescent="0.2">
      <c r="I2740">
        <v>2737</v>
      </c>
      <c r="J2740">
        <v>0.77199104410757047</v>
      </c>
      <c r="K2740">
        <v>1.7547065034122877</v>
      </c>
      <c r="M2740">
        <v>1.0260340390513618</v>
      </c>
      <c r="N2740">
        <v>1.3213511783831013</v>
      </c>
    </row>
    <row r="2741" spans="9:14" x14ac:dyDescent="0.2">
      <c r="I2741">
        <v>2738</v>
      </c>
      <c r="J2741">
        <v>0.9236632507486201</v>
      </c>
      <c r="K2741">
        <v>1.6882990907336877</v>
      </c>
      <c r="M2741">
        <v>0.73259784758244118</v>
      </c>
      <c r="N2741">
        <v>2.3583648000405932</v>
      </c>
    </row>
    <row r="2742" spans="9:14" x14ac:dyDescent="0.2">
      <c r="I2742">
        <v>2739</v>
      </c>
      <c r="J2742">
        <v>1.0703260564542216</v>
      </c>
      <c r="K2742">
        <v>1.6148192508686976</v>
      </c>
      <c r="M2742">
        <v>1.3257653164140024</v>
      </c>
      <c r="N2742">
        <v>1.3924403710002431</v>
      </c>
    </row>
    <row r="2743" spans="9:14" x14ac:dyDescent="0.2">
      <c r="I2743">
        <v>2740</v>
      </c>
      <c r="J2743">
        <v>0.96490747133054577</v>
      </c>
      <c r="K2743">
        <v>3.2237652311145464</v>
      </c>
      <c r="M2743">
        <v>0.98984431196041134</v>
      </c>
      <c r="N2743">
        <v>1.6337921730985607</v>
      </c>
    </row>
    <row r="2744" spans="9:14" x14ac:dyDescent="0.2">
      <c r="I2744">
        <v>2741</v>
      </c>
      <c r="J2744">
        <v>1.1115636305134287</v>
      </c>
      <c r="K2744">
        <v>1.9600190111097606</v>
      </c>
      <c r="M2744">
        <v>1.3586580206790286</v>
      </c>
      <c r="N2744">
        <v>2.8080091249161239</v>
      </c>
    </row>
    <row r="2745" spans="9:14" x14ac:dyDescent="0.2">
      <c r="I2745">
        <v>2742</v>
      </c>
      <c r="J2745">
        <v>0.97522533002126044</v>
      </c>
      <c r="K2745">
        <v>1.705557149769771</v>
      </c>
      <c r="M2745">
        <v>1.6279373883588462</v>
      </c>
      <c r="N2745">
        <v>2.3711594434360128</v>
      </c>
    </row>
    <row r="2746" spans="9:14" x14ac:dyDescent="0.2">
      <c r="I2746">
        <v>2743</v>
      </c>
      <c r="J2746">
        <v>0.80661994708733553</v>
      </c>
      <c r="K2746">
        <v>2.0196132684465224</v>
      </c>
      <c r="M2746">
        <v>0.71319105826866358</v>
      </c>
      <c r="N2746">
        <v>2.8284778041470817</v>
      </c>
    </row>
    <row r="2747" spans="9:14" x14ac:dyDescent="0.2">
      <c r="I2747">
        <v>2744</v>
      </c>
      <c r="J2747">
        <v>1.2473433636055782</v>
      </c>
      <c r="K2747">
        <v>1.8498213601026012</v>
      </c>
      <c r="M2747">
        <v>0.87401469566694612</v>
      </c>
      <c r="N2747">
        <v>1.6729299200445999</v>
      </c>
    </row>
    <row r="2748" spans="9:14" x14ac:dyDescent="0.2">
      <c r="I2748">
        <v>2745</v>
      </c>
      <c r="J2748">
        <v>0.95049194903574841</v>
      </c>
      <c r="K2748">
        <v>1.4165350725047012</v>
      </c>
      <c r="M2748">
        <v>1.4470340552915872</v>
      </c>
      <c r="N2748">
        <v>1.8715173208069573</v>
      </c>
    </row>
    <row r="2749" spans="9:14" x14ac:dyDescent="0.2">
      <c r="I2749">
        <v>2746</v>
      </c>
      <c r="J2749">
        <v>1.2406662603897005</v>
      </c>
      <c r="K2749">
        <v>1.2711505050337044</v>
      </c>
      <c r="M2749">
        <v>0.86848005983074594</v>
      </c>
      <c r="N2749">
        <v>1.5820858828666295</v>
      </c>
    </row>
    <row r="2750" spans="9:14" x14ac:dyDescent="0.2">
      <c r="I2750">
        <v>2747</v>
      </c>
      <c r="J2750">
        <v>1.1646608760332393</v>
      </c>
      <c r="K2750">
        <v>1.5220757159219074</v>
      </c>
      <c r="M2750">
        <v>0.98827293922313442</v>
      </c>
      <c r="N2750">
        <v>1.1443171124398599</v>
      </c>
    </row>
    <row r="2751" spans="9:14" x14ac:dyDescent="0.2">
      <c r="I2751">
        <v>2748</v>
      </c>
      <c r="J2751">
        <v>1.2457049508922728</v>
      </c>
      <c r="K2751">
        <v>1.77714943327075</v>
      </c>
      <c r="M2751">
        <v>0.87494543785660395</v>
      </c>
      <c r="N2751">
        <v>1.3277512917697807</v>
      </c>
    </row>
    <row r="2752" spans="9:14" x14ac:dyDescent="0.2">
      <c r="I2752">
        <v>2749</v>
      </c>
      <c r="J2752">
        <v>1.091241568206734</v>
      </c>
      <c r="K2752">
        <v>2.6620858119518536</v>
      </c>
      <c r="M2752">
        <v>1.2238635993731015</v>
      </c>
      <c r="N2752">
        <v>1.686374011355025</v>
      </c>
    </row>
    <row r="2753" spans="9:14" x14ac:dyDescent="0.2">
      <c r="I2753">
        <v>2750</v>
      </c>
      <c r="J2753">
        <v>1.0485240770716591</v>
      </c>
      <c r="K2753">
        <v>2.5574494934048038</v>
      </c>
      <c r="M2753">
        <v>0.27490843006756077</v>
      </c>
      <c r="N2753">
        <v>1.2604109926816935</v>
      </c>
    </row>
    <row r="2754" spans="9:14" x14ac:dyDescent="0.2">
      <c r="I2754">
        <v>2751</v>
      </c>
      <c r="J2754">
        <v>1.138035670240837</v>
      </c>
      <c r="K2754">
        <v>1.8643339949576634</v>
      </c>
      <c r="M2754">
        <v>1.1253380401087569</v>
      </c>
      <c r="N2754">
        <v>2.3452725988809626</v>
      </c>
    </row>
    <row r="2755" spans="9:14" x14ac:dyDescent="0.2">
      <c r="I2755">
        <v>2752</v>
      </c>
      <c r="J2755">
        <v>0.44939858756014883</v>
      </c>
      <c r="K2755">
        <v>1.2294702247343623</v>
      </c>
      <c r="M2755">
        <v>0.83796418924280081</v>
      </c>
      <c r="N2755">
        <v>1.5497398908346214</v>
      </c>
    </row>
    <row r="2756" spans="9:14" x14ac:dyDescent="0.2">
      <c r="I2756">
        <v>2753</v>
      </c>
      <c r="J2756">
        <v>1.0897253307346209</v>
      </c>
      <c r="K2756">
        <v>1.8229765312236099</v>
      </c>
      <c r="M2756">
        <v>0.9059426229704457</v>
      </c>
      <c r="N2756">
        <v>1.7624592961982415</v>
      </c>
    </row>
    <row r="2757" spans="9:14" x14ac:dyDescent="0.2">
      <c r="I2757">
        <v>2754</v>
      </c>
      <c r="J2757">
        <v>1.5322181476103496</v>
      </c>
      <c r="K2757">
        <v>2.5049004383253153</v>
      </c>
      <c r="M2757">
        <v>1.4283959825345698</v>
      </c>
      <c r="N2757">
        <v>3.3488898759168668</v>
      </c>
    </row>
    <row r="2758" spans="9:14" x14ac:dyDescent="0.2">
      <c r="I2758">
        <v>2755</v>
      </c>
      <c r="J2758">
        <v>0.89787820061486401</v>
      </c>
      <c r="K2758">
        <v>2.2139797373217012</v>
      </c>
      <c r="M2758">
        <v>1.4257118023190114</v>
      </c>
      <c r="N2758">
        <v>1.885634153852122</v>
      </c>
    </row>
    <row r="2759" spans="9:14" x14ac:dyDescent="0.2">
      <c r="I2759">
        <v>2756</v>
      </c>
      <c r="J2759">
        <v>1.1566443960318968</v>
      </c>
      <c r="K2759">
        <v>1.6191831629017761</v>
      </c>
      <c r="M2759">
        <v>0.99581527507434831</v>
      </c>
      <c r="N2759">
        <v>1.7958205948477795</v>
      </c>
    </row>
    <row r="2760" spans="9:14" x14ac:dyDescent="0.2">
      <c r="I2760">
        <v>2757</v>
      </c>
      <c r="J2760">
        <v>0.63943368103277931</v>
      </c>
      <c r="K2760">
        <v>2.0300512457254096</v>
      </c>
      <c r="M2760">
        <v>0.57149111178246648</v>
      </c>
      <c r="N2760">
        <v>1.6163633383965077</v>
      </c>
    </row>
    <row r="2761" spans="9:14" x14ac:dyDescent="0.2">
      <c r="I2761">
        <v>2758</v>
      </c>
      <c r="J2761">
        <v>1.1351394702341682</v>
      </c>
      <c r="K2761">
        <v>1.3761441052654482</v>
      </c>
      <c r="M2761">
        <v>1.7166338850469245</v>
      </c>
      <c r="N2761">
        <v>1.0715053277086117</v>
      </c>
    </row>
    <row r="2762" spans="9:14" x14ac:dyDescent="0.2">
      <c r="I2762">
        <v>2759</v>
      </c>
      <c r="J2762">
        <v>0.98621054511164774</v>
      </c>
      <c r="K2762">
        <v>1.3581708871414191</v>
      </c>
      <c r="M2762">
        <v>0.76005663052994288</v>
      </c>
      <c r="N2762">
        <v>2.3389482333080425</v>
      </c>
    </row>
    <row r="2763" spans="9:14" x14ac:dyDescent="0.2">
      <c r="I2763">
        <v>2760</v>
      </c>
      <c r="J2763">
        <v>0.70709450648711436</v>
      </c>
      <c r="K2763">
        <v>3.1306480698568264</v>
      </c>
      <c r="M2763">
        <v>0.83234619817061906</v>
      </c>
      <c r="N2763">
        <v>1.2960187712751823</v>
      </c>
    </row>
    <row r="2764" spans="9:14" x14ac:dyDescent="0.2">
      <c r="I2764">
        <v>2761</v>
      </c>
      <c r="J2764">
        <v>0.51670349291805029</v>
      </c>
      <c r="K2764">
        <v>1.7650606232333357</v>
      </c>
      <c r="M2764">
        <v>0.90047900264712943</v>
      </c>
      <c r="N2764">
        <v>1.5528919080736563</v>
      </c>
    </row>
    <row r="2765" spans="9:14" x14ac:dyDescent="0.2">
      <c r="I2765">
        <v>2762</v>
      </c>
      <c r="J2765">
        <v>0.79076428496627071</v>
      </c>
      <c r="K2765">
        <v>1.9408678392031211</v>
      </c>
      <c r="M2765">
        <v>1.0193805034795906</v>
      </c>
      <c r="N2765">
        <v>2.1761514159213995</v>
      </c>
    </row>
    <row r="2766" spans="9:14" x14ac:dyDescent="0.2">
      <c r="I2766">
        <v>2763</v>
      </c>
      <c r="J2766">
        <v>0.97199722533307964</v>
      </c>
      <c r="K2766">
        <v>1.4336614649796842</v>
      </c>
      <c r="M2766">
        <v>0.85728857650673684</v>
      </c>
      <c r="N2766">
        <v>1.545833899384246</v>
      </c>
    </row>
    <row r="2767" spans="9:14" x14ac:dyDescent="0.2">
      <c r="I2767">
        <v>2764</v>
      </c>
      <c r="J2767">
        <v>0.68062744324793145</v>
      </c>
      <c r="K2767">
        <v>1.860022912451057</v>
      </c>
      <c r="M2767">
        <v>0.52718760627442507</v>
      </c>
      <c r="N2767">
        <v>2.3943265639681721</v>
      </c>
    </row>
    <row r="2768" spans="9:14" x14ac:dyDescent="0.2">
      <c r="I2768">
        <v>2765</v>
      </c>
      <c r="J2768">
        <v>0.9544431122688275</v>
      </c>
      <c r="K2768">
        <v>2.6328636150100242</v>
      </c>
      <c r="M2768">
        <v>1.2749949253499415</v>
      </c>
      <c r="N2768">
        <v>2.2910692713605516</v>
      </c>
    </row>
    <row r="2769" spans="9:14" x14ac:dyDescent="0.2">
      <c r="I2769">
        <v>2766</v>
      </c>
      <c r="J2769">
        <v>0.4482393006388376</v>
      </c>
      <c r="K2769">
        <v>1.3579208241683949</v>
      </c>
      <c r="M2769">
        <v>0.79012759761223128</v>
      </c>
      <c r="N2769">
        <v>2.4005213451652412</v>
      </c>
    </row>
    <row r="2770" spans="9:14" x14ac:dyDescent="0.2">
      <c r="I2770">
        <v>2767</v>
      </c>
      <c r="J2770">
        <v>1.6760306739734259</v>
      </c>
      <c r="K2770">
        <v>2.4423613306205665</v>
      </c>
      <c r="M2770">
        <v>0.74430179134870544</v>
      </c>
      <c r="N2770">
        <v>1.9488177731554135</v>
      </c>
    </row>
    <row r="2771" spans="9:14" x14ac:dyDescent="0.2">
      <c r="I2771">
        <v>2768</v>
      </c>
      <c r="J2771">
        <v>0.69797543758765213</v>
      </c>
      <c r="K2771">
        <v>1.7422404164950582</v>
      </c>
      <c r="M2771">
        <v>1.115611532249313</v>
      </c>
      <c r="N2771">
        <v>1.8556724852469604</v>
      </c>
    </row>
    <row r="2772" spans="9:14" x14ac:dyDescent="0.2">
      <c r="I2772">
        <v>2769</v>
      </c>
      <c r="J2772">
        <v>0.57888479828086126</v>
      </c>
      <c r="K2772">
        <v>1.1914500874138827</v>
      </c>
      <c r="M2772">
        <v>0.89841404566546001</v>
      </c>
      <c r="N2772">
        <v>2.7545260666864655</v>
      </c>
    </row>
    <row r="2773" spans="9:14" x14ac:dyDescent="0.2">
      <c r="I2773">
        <v>2770</v>
      </c>
      <c r="J2773">
        <v>0.82263339723579043</v>
      </c>
      <c r="K2773">
        <v>2.4422150094159258</v>
      </c>
      <c r="M2773">
        <v>1.6672988143974528</v>
      </c>
      <c r="N2773">
        <v>2.0474274975582478</v>
      </c>
    </row>
    <row r="2774" spans="9:14" x14ac:dyDescent="0.2">
      <c r="I2774">
        <v>2771</v>
      </c>
      <c r="J2774">
        <v>0.68629939556781516</v>
      </c>
      <c r="K2774">
        <v>2.3474681476806127</v>
      </c>
      <c r="M2774">
        <v>1.5127960550610358</v>
      </c>
      <c r="N2774">
        <v>2.1928432484681259</v>
      </c>
    </row>
    <row r="2775" spans="9:14" x14ac:dyDescent="0.2">
      <c r="I2775">
        <v>2772</v>
      </c>
      <c r="J2775">
        <v>1.2611717666407083</v>
      </c>
      <c r="K2775">
        <v>1.5248983100633078</v>
      </c>
      <c r="M2775">
        <v>0.61417491938798119</v>
      </c>
      <c r="N2775">
        <v>2.6128891781951906</v>
      </c>
    </row>
    <row r="2776" spans="9:14" x14ac:dyDescent="0.2">
      <c r="I2776">
        <v>2773</v>
      </c>
      <c r="J2776">
        <v>1.0867013034635384</v>
      </c>
      <c r="K2776">
        <v>2.0895665125169156</v>
      </c>
      <c r="M2776">
        <v>1.3907119137509074</v>
      </c>
      <c r="N2776">
        <v>1.8004492607418674</v>
      </c>
    </row>
    <row r="2777" spans="9:14" x14ac:dyDescent="0.2">
      <c r="I2777">
        <v>2774</v>
      </c>
      <c r="J2777">
        <v>1.1166769599951045</v>
      </c>
      <c r="K2777">
        <v>1.8547320666324201</v>
      </c>
      <c r="M2777">
        <v>0.67942642190982483</v>
      </c>
      <c r="N2777">
        <v>1.24959826296859</v>
      </c>
    </row>
    <row r="2778" spans="9:14" x14ac:dyDescent="0.2">
      <c r="I2778">
        <v>2775</v>
      </c>
      <c r="J2778">
        <v>1.0063502559140214</v>
      </c>
      <c r="K2778">
        <v>2.6030147158685808</v>
      </c>
      <c r="M2778">
        <v>0.66873509448519675</v>
      </c>
      <c r="N2778">
        <v>2.0986140828702617</v>
      </c>
    </row>
    <row r="2779" spans="9:14" x14ac:dyDescent="0.2">
      <c r="I2779">
        <v>2776</v>
      </c>
      <c r="J2779">
        <v>1.7442993098604163</v>
      </c>
      <c r="K2779">
        <v>1.6390867820677881</v>
      </c>
      <c r="M2779">
        <v>0.73812658390581654</v>
      </c>
      <c r="N2779">
        <v>2.2249136800593092</v>
      </c>
    </row>
    <row r="2780" spans="9:14" x14ac:dyDescent="0.2">
      <c r="I2780">
        <v>2777</v>
      </c>
      <c r="J2780">
        <v>0.6558285826481981</v>
      </c>
      <c r="K2780">
        <v>1.3822574334864342</v>
      </c>
      <c r="M2780">
        <v>1.1427566236694326</v>
      </c>
      <c r="N2780">
        <v>1.0888476522513886</v>
      </c>
    </row>
    <row r="2781" spans="9:14" x14ac:dyDescent="0.2">
      <c r="I2781">
        <v>2778</v>
      </c>
      <c r="J2781">
        <v>1.1275749941319424</v>
      </c>
      <c r="K2781">
        <v>2.8127303681633955</v>
      </c>
      <c r="M2781">
        <v>0.6776385728710741</v>
      </c>
      <c r="N2781">
        <v>1.4517477537565271</v>
      </c>
    </row>
    <row r="2782" spans="9:14" x14ac:dyDescent="0.2">
      <c r="I2782">
        <v>2779</v>
      </c>
      <c r="J2782">
        <v>1.2822915049028669</v>
      </c>
      <c r="K2782">
        <v>2.1202462926850036</v>
      </c>
      <c r="M2782">
        <v>0.94983896726148487</v>
      </c>
      <c r="N2782">
        <v>1.3638549278143068</v>
      </c>
    </row>
    <row r="2783" spans="9:14" x14ac:dyDescent="0.2">
      <c r="I2783">
        <v>2780</v>
      </c>
      <c r="J2783">
        <v>1.0021805358127751</v>
      </c>
      <c r="K2783">
        <v>2.7339280342963725</v>
      </c>
      <c r="M2783">
        <v>0.61232743590968197</v>
      </c>
      <c r="N2783">
        <v>1.4290832695276856</v>
      </c>
    </row>
    <row r="2784" spans="9:14" x14ac:dyDescent="0.2">
      <c r="I2784">
        <v>2781</v>
      </c>
      <c r="J2784">
        <v>0.99299946028403385</v>
      </c>
      <c r="K2784">
        <v>1.8125014688856538</v>
      </c>
      <c r="M2784">
        <v>1.4718700180855464</v>
      </c>
      <c r="N2784">
        <v>1.8131733541371047</v>
      </c>
    </row>
    <row r="2785" spans="9:14" x14ac:dyDescent="0.2">
      <c r="I2785">
        <v>2782</v>
      </c>
      <c r="J2785">
        <v>0.94952650037471753</v>
      </c>
      <c r="K2785">
        <v>2.5454192268065876</v>
      </c>
      <c r="M2785">
        <v>0.90442456835479601</v>
      </c>
      <c r="N2785">
        <v>2.0637002329053136</v>
      </c>
    </row>
    <row r="2786" spans="9:14" x14ac:dyDescent="0.2">
      <c r="I2786">
        <v>2783</v>
      </c>
      <c r="J2786">
        <v>1.1898700361885877</v>
      </c>
      <c r="K2786">
        <v>2.7293723365248983</v>
      </c>
      <c r="M2786">
        <v>1.1329362701406356</v>
      </c>
      <c r="N2786">
        <v>0.79951853260658634</v>
      </c>
    </row>
    <row r="2787" spans="9:14" x14ac:dyDescent="0.2">
      <c r="I2787">
        <v>2784</v>
      </c>
      <c r="J2787">
        <v>1.5118742233362661</v>
      </c>
      <c r="K2787">
        <v>1.1219117903554001</v>
      </c>
      <c r="M2787">
        <v>1.1505292230824222</v>
      </c>
      <c r="N2787">
        <v>1.7051808663206505</v>
      </c>
    </row>
    <row r="2788" spans="9:14" x14ac:dyDescent="0.2">
      <c r="I2788">
        <v>2785</v>
      </c>
      <c r="J2788">
        <v>0.85876585243658266</v>
      </c>
      <c r="K2788">
        <v>1.9194417349753199</v>
      </c>
      <c r="M2788">
        <v>1.2607058556962645</v>
      </c>
      <c r="N2788">
        <v>2.3803193477769198</v>
      </c>
    </row>
    <row r="2789" spans="9:14" x14ac:dyDescent="0.2">
      <c r="I2789">
        <v>2786</v>
      </c>
      <c r="J2789">
        <v>1.1980060118055813</v>
      </c>
      <c r="K2789">
        <v>1.8979955104443085</v>
      </c>
      <c r="M2789">
        <v>1.3138986594096191</v>
      </c>
      <c r="N2789">
        <v>1.4665090699454491</v>
      </c>
    </row>
    <row r="2790" spans="9:14" x14ac:dyDescent="0.2">
      <c r="I2790">
        <v>2787</v>
      </c>
      <c r="J2790">
        <v>1.5672954829494929</v>
      </c>
      <c r="K2790">
        <v>1.4483241937909672</v>
      </c>
      <c r="M2790">
        <v>1.0996926467839931</v>
      </c>
      <c r="N2790">
        <v>2.8085935188446229</v>
      </c>
    </row>
    <row r="2791" spans="9:14" x14ac:dyDescent="0.2">
      <c r="I2791">
        <v>2788</v>
      </c>
      <c r="J2791">
        <v>0.2494831772683265</v>
      </c>
      <c r="K2791">
        <v>1.4250832493795855</v>
      </c>
      <c r="M2791">
        <v>0.90614153840244716</v>
      </c>
      <c r="N2791">
        <v>1.6852600983541821</v>
      </c>
    </row>
    <row r="2792" spans="9:14" x14ac:dyDescent="0.2">
      <c r="I2792">
        <v>2789</v>
      </c>
      <c r="J2792">
        <v>0.42436797444169561</v>
      </c>
      <c r="K2792">
        <v>2.0378508579905308</v>
      </c>
      <c r="M2792">
        <v>1.1466840823743938</v>
      </c>
      <c r="N2792">
        <v>1.5426192406692185</v>
      </c>
    </row>
    <row r="2793" spans="9:14" x14ac:dyDescent="0.2">
      <c r="I2793">
        <v>2790</v>
      </c>
      <c r="J2793">
        <v>1.2939249078032986</v>
      </c>
      <c r="K2793">
        <v>1.482268677903734</v>
      </c>
      <c r="M2793">
        <v>0.79114756136902054</v>
      </c>
      <c r="N2793">
        <v>1.658339738542479</v>
      </c>
    </row>
    <row r="2794" spans="9:14" x14ac:dyDescent="0.2">
      <c r="I2794">
        <v>2791</v>
      </c>
      <c r="J2794">
        <v>0.52085963665229751</v>
      </c>
      <c r="K2794">
        <v>1.7300408154193179</v>
      </c>
      <c r="M2794">
        <v>1.1165990922769207</v>
      </c>
      <c r="N2794">
        <v>2.214603486272714</v>
      </c>
    </row>
    <row r="2795" spans="9:14" x14ac:dyDescent="0.2">
      <c r="I2795">
        <v>2792</v>
      </c>
      <c r="J2795">
        <v>0.58335713009482182</v>
      </c>
      <c r="K2795">
        <v>2.8376349189059762</v>
      </c>
      <c r="M2795">
        <v>1.2641741704587108</v>
      </c>
      <c r="N2795">
        <v>2.2833380947950972</v>
      </c>
    </row>
    <row r="2796" spans="9:14" x14ac:dyDescent="0.2">
      <c r="I2796">
        <v>2793</v>
      </c>
      <c r="J2796">
        <v>0.35335285011108147</v>
      </c>
      <c r="K2796">
        <v>1.052413777389871</v>
      </c>
      <c r="M2796">
        <v>1.0830650396395778</v>
      </c>
      <c r="N2796">
        <v>2.4931449985348673</v>
      </c>
    </row>
    <row r="2797" spans="9:14" x14ac:dyDescent="0.2">
      <c r="I2797">
        <v>2794</v>
      </c>
      <c r="J2797">
        <v>1.2445519721407345</v>
      </c>
      <c r="K2797">
        <v>1.6543433544038442</v>
      </c>
      <c r="M2797">
        <v>0.93104390574125007</v>
      </c>
      <c r="N2797">
        <v>1.6499303403937788</v>
      </c>
    </row>
    <row r="2798" spans="9:14" x14ac:dyDescent="0.2">
      <c r="I2798">
        <v>2795</v>
      </c>
      <c r="J2798">
        <v>0.95480391315840474</v>
      </c>
      <c r="K2798">
        <v>1.2781888645545942</v>
      </c>
      <c r="M2798">
        <v>1.0903497733717968</v>
      </c>
      <c r="N2798">
        <v>2.0543259224145607</v>
      </c>
    </row>
    <row r="2799" spans="9:14" x14ac:dyDescent="0.2">
      <c r="I2799">
        <v>2796</v>
      </c>
      <c r="J2799">
        <v>1.2898496894371658</v>
      </c>
      <c r="K2799">
        <v>1.4322934348067478</v>
      </c>
      <c r="M2799">
        <v>0.8283103004581458</v>
      </c>
      <c r="N2799">
        <v>1.83739975110604</v>
      </c>
    </row>
    <row r="2800" spans="9:14" x14ac:dyDescent="0.2">
      <c r="I2800">
        <v>2797</v>
      </c>
      <c r="J2800">
        <v>0.9994265470348479</v>
      </c>
      <c r="K2800">
        <v>2.0555146474992534</v>
      </c>
      <c r="M2800">
        <v>0.87981653863895348</v>
      </c>
      <c r="N2800">
        <v>1.9357827535575114</v>
      </c>
    </row>
    <row r="2801" spans="9:14" x14ac:dyDescent="0.2">
      <c r="I2801">
        <v>2798</v>
      </c>
      <c r="J2801">
        <v>1.1900423182317212</v>
      </c>
      <c r="K2801">
        <v>0.82401368504633576</v>
      </c>
      <c r="M2801">
        <v>1.8340560131060706</v>
      </c>
      <c r="N2801">
        <v>1.5692170633380718</v>
      </c>
    </row>
    <row r="2802" spans="9:14" x14ac:dyDescent="0.2">
      <c r="I2802">
        <v>2799</v>
      </c>
      <c r="J2802">
        <v>0.48417298506256434</v>
      </c>
      <c r="K2802">
        <v>2.0365825483785334</v>
      </c>
      <c r="M2802">
        <v>1.0480017883061146</v>
      </c>
      <c r="N2802">
        <v>2.173903244764698</v>
      </c>
    </row>
    <row r="2803" spans="9:14" x14ac:dyDescent="0.2">
      <c r="I2803">
        <v>2800</v>
      </c>
      <c r="J2803">
        <v>1.1772693629020523</v>
      </c>
      <c r="K2803">
        <v>2.1281811815121086</v>
      </c>
      <c r="M2803">
        <v>0.37084096280863055</v>
      </c>
      <c r="N2803">
        <v>1.2953351520844731</v>
      </c>
    </row>
    <row r="2804" spans="9:14" x14ac:dyDescent="0.2">
      <c r="I2804">
        <v>2801</v>
      </c>
      <c r="J2804">
        <v>0.84889661158137686</v>
      </c>
      <c r="K2804">
        <v>3.5000661285535157</v>
      </c>
      <c r="M2804">
        <v>1.4272515196209334</v>
      </c>
      <c r="N2804">
        <v>2.52954039231967</v>
      </c>
    </row>
    <row r="2805" spans="9:14" x14ac:dyDescent="0.2">
      <c r="I2805">
        <v>2802</v>
      </c>
      <c r="J2805">
        <v>1.7596031451120655</v>
      </c>
      <c r="K2805">
        <v>1.7757803623158184</v>
      </c>
      <c r="M2805">
        <v>0.80647826755885155</v>
      </c>
      <c r="N2805">
        <v>1.439599872631893</v>
      </c>
    </row>
    <row r="2806" spans="9:14" x14ac:dyDescent="0.2">
      <c r="I2806">
        <v>2803</v>
      </c>
      <c r="J2806">
        <v>0.78812556283884694</v>
      </c>
      <c r="K2806">
        <v>1.1085803376039542</v>
      </c>
      <c r="M2806">
        <v>1.2172426031338954</v>
      </c>
      <c r="N2806">
        <v>1.5811274172677978</v>
      </c>
    </row>
    <row r="2807" spans="9:14" x14ac:dyDescent="0.2">
      <c r="I2807">
        <v>2804</v>
      </c>
      <c r="J2807">
        <v>0.71940335425722746</v>
      </c>
      <c r="K2807">
        <v>1.8355349194450181</v>
      </c>
      <c r="M2807">
        <v>1.3313551949932441</v>
      </c>
      <c r="N2807">
        <v>0.54655816330855</v>
      </c>
    </row>
    <row r="2808" spans="9:14" x14ac:dyDescent="0.2">
      <c r="I2808">
        <v>2805</v>
      </c>
      <c r="J2808">
        <v>1.2119100960769715</v>
      </c>
      <c r="K2808">
        <v>1.7856289038303395</v>
      </c>
      <c r="M2808">
        <v>1.0734386031948919</v>
      </c>
      <c r="N2808">
        <v>2.0467059925379574</v>
      </c>
    </row>
    <row r="2809" spans="9:14" x14ac:dyDescent="0.2">
      <c r="I2809">
        <v>2806</v>
      </c>
      <c r="J2809">
        <v>2.1354177118588624E-2</v>
      </c>
      <c r="K2809">
        <v>1.5164855844377132</v>
      </c>
      <c r="M2809">
        <v>1.1593434578647819</v>
      </c>
      <c r="N2809">
        <v>1.2220260740080937</v>
      </c>
    </row>
    <row r="2810" spans="9:14" x14ac:dyDescent="0.2">
      <c r="I2810">
        <v>2807</v>
      </c>
      <c r="J2810">
        <v>0.18857375449482999</v>
      </c>
      <c r="K2810">
        <v>2.0603630948832619</v>
      </c>
      <c r="M2810">
        <v>0.77909547805207946</v>
      </c>
      <c r="N2810">
        <v>2.0087138064591152</v>
      </c>
    </row>
    <row r="2811" spans="9:14" x14ac:dyDescent="0.2">
      <c r="I2811">
        <v>2808</v>
      </c>
      <c r="J2811">
        <v>1.361394359131552</v>
      </c>
      <c r="K2811">
        <v>3.1035814981330692</v>
      </c>
      <c r="M2811">
        <v>1.5198520059409717</v>
      </c>
      <c r="N2811">
        <v>2.5893892983437028</v>
      </c>
    </row>
    <row r="2812" spans="9:14" x14ac:dyDescent="0.2">
      <c r="I2812">
        <v>2809</v>
      </c>
      <c r="J2812">
        <v>0.91157700043260426</v>
      </c>
      <c r="K2812">
        <v>2.3037646256718975</v>
      </c>
      <c r="M2812">
        <v>0.99999241267231387</v>
      </c>
      <c r="N2812">
        <v>1.3038004421907439</v>
      </c>
    </row>
    <row r="2813" spans="9:14" x14ac:dyDescent="0.2">
      <c r="I2813">
        <v>2810</v>
      </c>
      <c r="J2813">
        <v>0.99634381455279042</v>
      </c>
      <c r="K2813">
        <v>2.0688115235043423</v>
      </c>
      <c r="M2813">
        <v>0.66780297064653871</v>
      </c>
      <c r="N2813">
        <v>2.5759436122685515</v>
      </c>
    </row>
    <row r="2814" spans="9:14" x14ac:dyDescent="0.2">
      <c r="I2814">
        <v>2811</v>
      </c>
      <c r="J2814">
        <v>0.82344931154582068</v>
      </c>
      <c r="K2814">
        <v>4.0246333707981572</v>
      </c>
      <c r="M2814">
        <v>1.1009565537578632</v>
      </c>
      <c r="N2814">
        <v>1.3710626200426896</v>
      </c>
    </row>
    <row r="2815" spans="9:14" x14ac:dyDescent="0.2">
      <c r="I2815">
        <v>2812</v>
      </c>
      <c r="J2815">
        <v>1.3919154951822901</v>
      </c>
      <c r="K2815">
        <v>1.3826701835030459</v>
      </c>
      <c r="M2815">
        <v>0.8329794846933648</v>
      </c>
      <c r="N2815">
        <v>1.6469453086771479</v>
      </c>
    </row>
    <row r="2816" spans="9:14" x14ac:dyDescent="0.2">
      <c r="I2816">
        <v>2813</v>
      </c>
      <c r="J2816">
        <v>0.66899340780624161</v>
      </c>
      <c r="K2816">
        <v>1.4965642349117094</v>
      </c>
      <c r="M2816">
        <v>1.0648488159794034</v>
      </c>
      <c r="N2816">
        <v>1.091885263216176</v>
      </c>
    </row>
    <row r="2817" spans="9:14" x14ac:dyDescent="0.2">
      <c r="I2817">
        <v>2814</v>
      </c>
      <c r="J2817">
        <v>0.73595783878817256</v>
      </c>
      <c r="K2817">
        <v>1.9167336696991937</v>
      </c>
      <c r="M2817">
        <v>0.40196929346659527</v>
      </c>
      <c r="N2817">
        <v>0.97335635616741734</v>
      </c>
    </row>
    <row r="2818" spans="9:14" x14ac:dyDescent="0.2">
      <c r="I2818">
        <v>2815</v>
      </c>
      <c r="J2818">
        <v>1.1438291737162285</v>
      </c>
      <c r="K2818">
        <v>1.9717478739074146</v>
      </c>
      <c r="M2818">
        <v>1.1833001889055255</v>
      </c>
      <c r="N2818">
        <v>1.7132489557569477</v>
      </c>
    </row>
    <row r="2819" spans="9:14" x14ac:dyDescent="0.2">
      <c r="I2819">
        <v>2816</v>
      </c>
      <c r="J2819">
        <v>1.2201369629866643</v>
      </c>
      <c r="K2819">
        <v>1.1013206197495129</v>
      </c>
      <c r="M2819">
        <v>1.2416092257566529</v>
      </c>
      <c r="N2819">
        <v>2.3591930439226076</v>
      </c>
    </row>
    <row r="2820" spans="9:14" x14ac:dyDescent="0.2">
      <c r="I2820">
        <v>2817</v>
      </c>
      <c r="J2820">
        <v>0.98449336082714434</v>
      </c>
      <c r="K2820">
        <v>2.5348679236782043</v>
      </c>
      <c r="M2820">
        <v>1.2510495160498298</v>
      </c>
      <c r="N2820">
        <v>1.8789948513943828</v>
      </c>
    </row>
    <row r="2821" spans="9:14" x14ac:dyDescent="0.2">
      <c r="I2821">
        <v>2818</v>
      </c>
      <c r="J2821">
        <v>1.0268351152351034</v>
      </c>
      <c r="K2821">
        <v>2.0932394414497044</v>
      </c>
      <c r="M2821">
        <v>0.70097390513681079</v>
      </c>
      <c r="N2821">
        <v>0.86199975672727081</v>
      </c>
    </row>
    <row r="2822" spans="9:14" x14ac:dyDescent="0.2">
      <c r="I2822">
        <v>2819</v>
      </c>
      <c r="J2822">
        <v>0.57713044073278341</v>
      </c>
      <c r="K2822">
        <v>2.5292111054377906</v>
      </c>
      <c r="M2822">
        <v>1.1689245075356283</v>
      </c>
      <c r="N2822">
        <v>1.4981176960422742</v>
      </c>
    </row>
    <row r="2823" spans="9:14" x14ac:dyDescent="0.2">
      <c r="I2823">
        <v>2820</v>
      </c>
      <c r="J2823">
        <v>0.50792888615072096</v>
      </c>
      <c r="K2823">
        <v>1.7808499065648433</v>
      </c>
      <c r="M2823">
        <v>1.321506393491668</v>
      </c>
      <c r="N2823">
        <v>1.0741409866449438</v>
      </c>
    </row>
    <row r="2824" spans="9:14" x14ac:dyDescent="0.2">
      <c r="I2824">
        <v>2821</v>
      </c>
      <c r="J2824">
        <v>0.99894083880789442</v>
      </c>
      <c r="K2824">
        <v>1.3686971265005192</v>
      </c>
      <c r="M2824">
        <v>0.69761442337383861</v>
      </c>
      <c r="N2824">
        <v>1.9870450766937637</v>
      </c>
    </row>
    <row r="2825" spans="9:14" x14ac:dyDescent="0.2">
      <c r="I2825">
        <v>2822</v>
      </c>
      <c r="J2825">
        <v>1.3807979918459872</v>
      </c>
      <c r="K2825">
        <v>1.124147260356102</v>
      </c>
      <c r="M2825">
        <v>0.40719521401149511</v>
      </c>
      <c r="N2825">
        <v>1.2770515526734278</v>
      </c>
    </row>
    <row r="2826" spans="9:14" x14ac:dyDescent="0.2">
      <c r="I2826">
        <v>2823</v>
      </c>
      <c r="J2826">
        <v>0.80416471495673802</v>
      </c>
      <c r="K2826">
        <v>2.7924450630568098</v>
      </c>
      <c r="M2826">
        <v>0.96201966914798631</v>
      </c>
      <c r="N2826">
        <v>1.7062689359411718</v>
      </c>
    </row>
    <row r="2827" spans="9:14" x14ac:dyDescent="0.2">
      <c r="I2827">
        <v>2824</v>
      </c>
      <c r="J2827">
        <v>1.4388528511551413</v>
      </c>
      <c r="K2827">
        <v>1.1603122214534589</v>
      </c>
      <c r="M2827">
        <v>1.1386542283760615</v>
      </c>
      <c r="N2827">
        <v>1.8502760959788873</v>
      </c>
    </row>
    <row r="2828" spans="9:14" x14ac:dyDescent="0.2">
      <c r="I2828">
        <v>2825</v>
      </c>
      <c r="J2828">
        <v>0.75491530922248562</v>
      </c>
      <c r="K2828">
        <v>1.9407187338354353</v>
      </c>
      <c r="M2828">
        <v>1.3921171019510283</v>
      </c>
      <c r="N2828">
        <v>2.4453583719243568</v>
      </c>
    </row>
    <row r="2829" spans="9:14" x14ac:dyDescent="0.2">
      <c r="I2829">
        <v>2826</v>
      </c>
      <c r="J2829">
        <v>1.0248773634201409</v>
      </c>
      <c r="K2829">
        <v>1.0464851554655088</v>
      </c>
      <c r="M2829">
        <v>0.32123921240091391</v>
      </c>
      <c r="N2829">
        <v>0.98388584102222909</v>
      </c>
    </row>
    <row r="2830" spans="9:14" x14ac:dyDescent="0.2">
      <c r="I2830">
        <v>2827</v>
      </c>
      <c r="J2830">
        <v>0.84271480042772373</v>
      </c>
      <c r="K2830">
        <v>1.1926322960356901</v>
      </c>
      <c r="M2830">
        <v>0.87088231733778598</v>
      </c>
      <c r="N2830">
        <v>1.7019018333795837</v>
      </c>
    </row>
    <row r="2831" spans="9:14" x14ac:dyDescent="0.2">
      <c r="I2831">
        <v>2828</v>
      </c>
      <c r="J2831">
        <v>1.0543350088205625</v>
      </c>
      <c r="K2831">
        <v>2.2179502912055331</v>
      </c>
      <c r="M2831">
        <v>1.0539457825269007</v>
      </c>
      <c r="N2831">
        <v>1.584117459387514</v>
      </c>
    </row>
    <row r="2832" spans="9:14" x14ac:dyDescent="0.2">
      <c r="I2832">
        <v>2829</v>
      </c>
      <c r="J2832">
        <v>0.97450838969316089</v>
      </c>
      <c r="K2832">
        <v>1.4051887562336223</v>
      </c>
      <c r="M2832">
        <v>1.1057594227344443</v>
      </c>
      <c r="N2832">
        <v>2.234403568545321</v>
      </c>
    </row>
    <row r="2833" spans="9:14" x14ac:dyDescent="0.2">
      <c r="I2833">
        <v>2830</v>
      </c>
      <c r="J2833">
        <v>0.99866162489492338</v>
      </c>
      <c r="K2833">
        <v>1.245155219446243</v>
      </c>
      <c r="M2833">
        <v>0.93842293231051366</v>
      </c>
      <c r="N2833">
        <v>3.3440712203809002</v>
      </c>
    </row>
    <row r="2834" spans="9:14" x14ac:dyDescent="0.2">
      <c r="I2834">
        <v>2831</v>
      </c>
      <c r="J2834">
        <v>1.6820430618881705</v>
      </c>
      <c r="K2834">
        <v>1.9937007808119853</v>
      </c>
      <c r="M2834">
        <v>0.99962743708060309</v>
      </c>
      <c r="N2834">
        <v>1.9358330384592171</v>
      </c>
    </row>
    <row r="2835" spans="9:14" x14ac:dyDescent="0.2">
      <c r="I2835">
        <v>2832</v>
      </c>
      <c r="J2835">
        <v>1.139782426479945</v>
      </c>
      <c r="K2835">
        <v>1.8002523343463284</v>
      </c>
      <c r="M2835">
        <v>0.95483935292633981</v>
      </c>
      <c r="N2835">
        <v>1.4186625272975859</v>
      </c>
    </row>
    <row r="2836" spans="9:14" x14ac:dyDescent="0.2">
      <c r="I2836">
        <v>2833</v>
      </c>
      <c r="J2836">
        <v>1.6087146561807395</v>
      </c>
      <c r="K2836">
        <v>2.1003611471119417</v>
      </c>
      <c r="M2836">
        <v>0.94475685191371617</v>
      </c>
      <c r="N2836">
        <v>2.5363477138386683</v>
      </c>
    </row>
    <row r="2837" spans="9:14" x14ac:dyDescent="0.2">
      <c r="I2837">
        <v>2834</v>
      </c>
      <c r="J2837">
        <v>1.1901943657704674</v>
      </c>
      <c r="K2837">
        <v>2.7692533378420841</v>
      </c>
      <c r="M2837">
        <v>0.56404263447290237</v>
      </c>
      <c r="N2837">
        <v>2.7961409977418996</v>
      </c>
    </row>
    <row r="2838" spans="9:14" x14ac:dyDescent="0.2">
      <c r="I2838">
        <v>2835</v>
      </c>
      <c r="J2838">
        <v>0.70200611302394389</v>
      </c>
      <c r="K2838">
        <v>1.6667792596764706</v>
      </c>
      <c r="M2838">
        <v>0.68239696324469845</v>
      </c>
      <c r="N2838">
        <v>1.6306850839182094</v>
      </c>
    </row>
    <row r="2839" spans="9:14" x14ac:dyDescent="0.2">
      <c r="I2839">
        <v>2836</v>
      </c>
      <c r="J2839">
        <v>0.99976523967753139</v>
      </c>
      <c r="K2839">
        <v>2.5171938606737312</v>
      </c>
      <c r="M2839">
        <v>0.97175135043864314</v>
      </c>
      <c r="N2839">
        <v>1.7095815117463009</v>
      </c>
    </row>
    <row r="2840" spans="9:14" x14ac:dyDescent="0.2">
      <c r="I2840">
        <v>2837</v>
      </c>
      <c r="J2840">
        <v>0.63627985464217018</v>
      </c>
      <c r="K2840">
        <v>0.9398013605108152</v>
      </c>
      <c r="M2840">
        <v>0.68087398950923816</v>
      </c>
      <c r="N2840">
        <v>1.5211052820840121</v>
      </c>
    </row>
    <row r="2841" spans="9:14" x14ac:dyDescent="0.2">
      <c r="I2841">
        <v>2838</v>
      </c>
      <c r="J2841">
        <v>0.77675829875145885</v>
      </c>
      <c r="K2841">
        <v>2.2997993371976158</v>
      </c>
      <c r="M2841">
        <v>1.430518378699257</v>
      </c>
      <c r="N2841">
        <v>1.820364612610583</v>
      </c>
    </row>
    <row r="2842" spans="9:14" x14ac:dyDescent="0.2">
      <c r="I2842">
        <v>2839</v>
      </c>
      <c r="J2842">
        <v>1.4876480680100699</v>
      </c>
      <c r="K2842">
        <v>1.2551291888125233</v>
      </c>
      <c r="M2842">
        <v>1.3999780102685615</v>
      </c>
      <c r="N2842">
        <v>2.5504688011515406</v>
      </c>
    </row>
    <row r="2843" spans="9:14" x14ac:dyDescent="0.2">
      <c r="I2843">
        <v>2840</v>
      </c>
      <c r="J2843">
        <v>1.2374089922719351</v>
      </c>
      <c r="K2843">
        <v>1.8685414311091115</v>
      </c>
      <c r="M2843">
        <v>1.1364591341805264</v>
      </c>
      <c r="N2843">
        <v>2.3840777263621566</v>
      </c>
    </row>
    <row r="2844" spans="9:14" x14ac:dyDescent="0.2">
      <c r="I2844">
        <v>2841</v>
      </c>
      <c r="J2844">
        <v>0.51026146314947152</v>
      </c>
      <c r="K2844">
        <v>1.8111945635420401</v>
      </c>
      <c r="M2844">
        <v>1.2132111381630328</v>
      </c>
      <c r="N2844">
        <v>1.7070657797397599</v>
      </c>
    </row>
    <row r="2845" spans="9:14" x14ac:dyDescent="0.2">
      <c r="I2845">
        <v>2842</v>
      </c>
      <c r="J2845">
        <v>1.1821044542316965</v>
      </c>
      <c r="K2845">
        <v>1.996268465492453</v>
      </c>
      <c r="M2845">
        <v>1.5571864403431839</v>
      </c>
      <c r="N2845">
        <v>1.0673714535836103</v>
      </c>
    </row>
    <row r="2846" spans="9:14" x14ac:dyDescent="0.2">
      <c r="I2846">
        <v>2843</v>
      </c>
      <c r="J2846">
        <v>0.99248799410588617</v>
      </c>
      <c r="K2846">
        <v>2.5076433173919823</v>
      </c>
      <c r="M2846">
        <v>0.94797373122109063</v>
      </c>
      <c r="N2846">
        <v>3.7555432864208602</v>
      </c>
    </row>
    <row r="2847" spans="9:14" x14ac:dyDescent="0.2">
      <c r="I2847">
        <v>2844</v>
      </c>
      <c r="J2847">
        <v>0.75231623535083492</v>
      </c>
      <c r="K2847">
        <v>1.2800521840083496</v>
      </c>
      <c r="M2847">
        <v>0.84910022178144851</v>
      </c>
      <c r="N2847">
        <v>2.0774611979281437</v>
      </c>
    </row>
    <row r="2848" spans="9:14" x14ac:dyDescent="0.2">
      <c r="I2848">
        <v>2845</v>
      </c>
      <c r="J2848">
        <v>1.2710972987185056</v>
      </c>
      <c r="K2848">
        <v>2.0201513461002572</v>
      </c>
      <c r="M2848">
        <v>1.0414238446385489</v>
      </c>
      <c r="N2848">
        <v>1.4894732901570205</v>
      </c>
    </row>
    <row r="2849" spans="9:14" x14ac:dyDescent="0.2">
      <c r="I2849">
        <v>2846</v>
      </c>
      <c r="J2849">
        <v>0.52898048735225911</v>
      </c>
      <c r="K2849">
        <v>1.3615426497808052</v>
      </c>
      <c r="M2849">
        <v>0.77521568077601288</v>
      </c>
      <c r="N2849">
        <v>2.2732343311443994</v>
      </c>
    </row>
    <row r="2850" spans="9:14" x14ac:dyDescent="0.2">
      <c r="I2850">
        <v>2847</v>
      </c>
      <c r="J2850">
        <v>1.090025910373964</v>
      </c>
      <c r="K2850">
        <v>2.5915552001926883</v>
      </c>
      <c r="M2850">
        <v>0.81224016892482676</v>
      </c>
      <c r="N2850">
        <v>1.4566054011009677</v>
      </c>
    </row>
    <row r="2851" spans="9:14" x14ac:dyDescent="0.2">
      <c r="I2851">
        <v>2848</v>
      </c>
      <c r="J2851">
        <v>0.50513612172124522</v>
      </c>
      <c r="K2851">
        <v>3.3983319265366458</v>
      </c>
      <c r="M2851">
        <v>0.52716814608349627</v>
      </c>
      <c r="N2851">
        <v>1.4724259654274297</v>
      </c>
    </row>
    <row r="2852" spans="9:14" x14ac:dyDescent="0.2">
      <c r="I2852">
        <v>2849</v>
      </c>
      <c r="J2852">
        <v>1.0430227459443919</v>
      </c>
      <c r="K2852">
        <v>2.7429019091575255</v>
      </c>
      <c r="M2852">
        <v>1.0531305759818264</v>
      </c>
      <c r="N2852">
        <v>1.0660602473887013</v>
      </c>
    </row>
    <row r="2853" spans="9:14" x14ac:dyDescent="0.2">
      <c r="I2853">
        <v>2850</v>
      </c>
      <c r="J2853">
        <v>0.20106478583087375</v>
      </c>
      <c r="K2853">
        <v>2.5278166032598488</v>
      </c>
      <c r="M2853">
        <v>0.83167524004665816</v>
      </c>
      <c r="N2853">
        <v>1.4505011645365089</v>
      </c>
    </row>
    <row r="2854" spans="9:14" x14ac:dyDescent="0.2">
      <c r="I2854">
        <v>2851</v>
      </c>
      <c r="J2854">
        <v>0.52004999006953134</v>
      </c>
      <c r="K2854">
        <v>2.9207422705222164</v>
      </c>
      <c r="M2854">
        <v>1.1182168894666185</v>
      </c>
      <c r="N2854">
        <v>2.2499628465519748</v>
      </c>
    </row>
    <row r="2855" spans="9:14" x14ac:dyDescent="0.2">
      <c r="I2855">
        <v>2852</v>
      </c>
      <c r="J2855">
        <v>0.60748788321696001</v>
      </c>
      <c r="K2855">
        <v>0.78584462520864284</v>
      </c>
      <c r="M2855">
        <v>0.74976652936074173</v>
      </c>
      <c r="N2855">
        <v>2.3837505219095658</v>
      </c>
    </row>
    <row r="2856" spans="9:14" x14ac:dyDescent="0.2">
      <c r="I2856">
        <v>2853</v>
      </c>
      <c r="J2856">
        <v>1.3588628753321896</v>
      </c>
      <c r="K2856">
        <v>2.2262918349576073</v>
      </c>
      <c r="M2856">
        <v>0.54096639297937266</v>
      </c>
      <c r="N2856">
        <v>2.9296353342257704</v>
      </c>
    </row>
    <row r="2857" spans="9:14" x14ac:dyDescent="0.2">
      <c r="I2857">
        <v>2854</v>
      </c>
      <c r="J2857">
        <v>1.4066084721052203</v>
      </c>
      <c r="K2857">
        <v>1.4000997590829092</v>
      </c>
      <c r="M2857">
        <v>1.066330321172773</v>
      </c>
      <c r="N2857">
        <v>2.2124431768883448</v>
      </c>
    </row>
    <row r="2858" spans="9:14" x14ac:dyDescent="0.2">
      <c r="I2858">
        <v>2855</v>
      </c>
      <c r="J2858">
        <v>0.85927734638291553</v>
      </c>
      <c r="K2858">
        <v>1.6216683004261778</v>
      </c>
      <c r="M2858">
        <v>1.4808120551343236</v>
      </c>
      <c r="N2858">
        <v>0.96226582162024765</v>
      </c>
    </row>
    <row r="2859" spans="9:14" x14ac:dyDescent="0.2">
      <c r="I2859">
        <v>2856</v>
      </c>
      <c r="J2859">
        <v>0.65739940833300636</v>
      </c>
      <c r="K2859">
        <v>1.4883255739629595</v>
      </c>
      <c r="M2859">
        <v>0.9060448674987821</v>
      </c>
      <c r="N2859">
        <v>1.4920582916370522</v>
      </c>
    </row>
    <row r="2860" spans="9:14" x14ac:dyDescent="0.2">
      <c r="I2860">
        <v>2857</v>
      </c>
      <c r="J2860">
        <v>1.0223948841268184</v>
      </c>
      <c r="K2860">
        <v>1.8957400406181093</v>
      </c>
      <c r="M2860">
        <v>1.9607033463995225</v>
      </c>
      <c r="N2860">
        <v>1.666690171828711</v>
      </c>
    </row>
    <row r="2861" spans="9:14" x14ac:dyDescent="0.2">
      <c r="I2861">
        <v>2858</v>
      </c>
      <c r="J2861">
        <v>1.1397035533097708</v>
      </c>
      <c r="K2861">
        <v>1.9893420708025105</v>
      </c>
      <c r="M2861">
        <v>1.214791523008548</v>
      </c>
      <c r="N2861">
        <v>2.703615688504081</v>
      </c>
    </row>
    <row r="2862" spans="9:14" x14ac:dyDescent="0.2">
      <c r="I2862">
        <v>2859</v>
      </c>
      <c r="J2862">
        <v>0.37743212281346022</v>
      </c>
      <c r="K2862">
        <v>1.796708798028948</v>
      </c>
      <c r="M2862">
        <v>1.2568250262495719</v>
      </c>
      <c r="N2862">
        <v>2.2272150595239664</v>
      </c>
    </row>
    <row r="2863" spans="9:14" x14ac:dyDescent="0.2">
      <c r="I2863">
        <v>2860</v>
      </c>
      <c r="J2863">
        <v>0.8135551097663527</v>
      </c>
      <c r="K2863">
        <v>2.0475051241536666</v>
      </c>
      <c r="M2863">
        <v>0.67175062687987064</v>
      </c>
      <c r="N2863">
        <v>1.5234870042143973</v>
      </c>
    </row>
    <row r="2864" spans="9:14" x14ac:dyDescent="0.2">
      <c r="I2864">
        <v>2861</v>
      </c>
      <c r="J2864">
        <v>0.87315814685667026</v>
      </c>
      <c r="K2864">
        <v>3.4183652303916592</v>
      </c>
      <c r="M2864">
        <v>0.96333163283810763</v>
      </c>
      <c r="N2864">
        <v>1.4082776825539209</v>
      </c>
    </row>
    <row r="2865" spans="9:14" x14ac:dyDescent="0.2">
      <c r="I2865">
        <v>2862</v>
      </c>
      <c r="J2865">
        <v>1.476049750119552</v>
      </c>
      <c r="K2865">
        <v>1.5262932520631067</v>
      </c>
      <c r="M2865">
        <v>1.5943276048162223</v>
      </c>
      <c r="N2865">
        <v>1.0604501783554288</v>
      </c>
    </row>
    <row r="2866" spans="9:14" x14ac:dyDescent="0.2">
      <c r="I2866">
        <v>2863</v>
      </c>
      <c r="J2866">
        <v>1.1574401251794322</v>
      </c>
      <c r="K2866">
        <v>1.5563404616820788</v>
      </c>
      <c r="M2866">
        <v>1.2003662006467815</v>
      </c>
      <c r="N2866">
        <v>1.3848557718903611</v>
      </c>
    </row>
    <row r="2867" spans="9:14" x14ac:dyDescent="0.2">
      <c r="I2867">
        <v>2864</v>
      </c>
      <c r="J2867">
        <v>0.90070946669142005</v>
      </c>
      <c r="K2867">
        <v>2.2501162573875289</v>
      </c>
      <c r="M2867">
        <v>0.87976178447138709</v>
      </c>
      <c r="N2867">
        <v>1.4638660767845117</v>
      </c>
    </row>
    <row r="2868" spans="9:14" x14ac:dyDescent="0.2">
      <c r="I2868">
        <v>2865</v>
      </c>
      <c r="J2868">
        <v>0.97597773493125717</v>
      </c>
      <c r="K2868">
        <v>2.1830465863400281</v>
      </c>
      <c r="M2868">
        <v>0.79410031194707864</v>
      </c>
      <c r="N2868">
        <v>2.6781337936389829</v>
      </c>
    </row>
    <row r="2869" spans="9:14" x14ac:dyDescent="0.2">
      <c r="I2869">
        <v>2866</v>
      </c>
      <c r="J2869">
        <v>1.013931069948</v>
      </c>
      <c r="K2869">
        <v>1.3075326445080604</v>
      </c>
      <c r="M2869">
        <v>0.92044790026311563</v>
      </c>
      <c r="N2869">
        <v>2.325770798006404</v>
      </c>
    </row>
    <row r="2870" spans="9:14" x14ac:dyDescent="0.2">
      <c r="I2870">
        <v>2867</v>
      </c>
      <c r="J2870">
        <v>1.225870213089868</v>
      </c>
      <c r="K2870">
        <v>2.9419842576461339</v>
      </c>
      <c r="M2870">
        <v>0.52270902677770903</v>
      </c>
      <c r="N2870">
        <v>2.743995259689215</v>
      </c>
    </row>
    <row r="2871" spans="9:14" x14ac:dyDescent="0.2">
      <c r="I2871">
        <v>2868</v>
      </c>
      <c r="J2871">
        <v>1.1315283678924304</v>
      </c>
      <c r="K2871">
        <v>1.4915569976525467</v>
      </c>
      <c r="M2871">
        <v>1.0628376727957867</v>
      </c>
      <c r="N2871">
        <v>1.731936429240325</v>
      </c>
    </row>
    <row r="2872" spans="9:14" x14ac:dyDescent="0.2">
      <c r="I2872">
        <v>2869</v>
      </c>
      <c r="J2872">
        <v>0.83271576869593766</v>
      </c>
      <c r="K2872">
        <v>3.3977989914346711</v>
      </c>
      <c r="M2872">
        <v>1.0973020854334634</v>
      </c>
      <c r="N2872">
        <v>1.8176371385123087</v>
      </c>
    </row>
    <row r="2873" spans="9:14" x14ac:dyDescent="0.2">
      <c r="I2873">
        <v>2870</v>
      </c>
      <c r="J2873">
        <v>0.87140813561758557</v>
      </c>
      <c r="K2873">
        <v>2.0864051401455725</v>
      </c>
      <c r="M2873">
        <v>1.8159483046453997</v>
      </c>
      <c r="N2873">
        <v>2.2161352315103127</v>
      </c>
    </row>
    <row r="2874" spans="9:14" x14ac:dyDescent="0.2">
      <c r="I2874">
        <v>2871</v>
      </c>
      <c r="J2874">
        <v>1.3645738984291236</v>
      </c>
      <c r="K2874">
        <v>1.580442341569672</v>
      </c>
      <c r="M2874">
        <v>0.69483124925067086</v>
      </c>
      <c r="N2874">
        <v>1.8477480359524778</v>
      </c>
    </row>
    <row r="2875" spans="9:14" x14ac:dyDescent="0.2">
      <c r="I2875">
        <v>2872</v>
      </c>
      <c r="J2875">
        <v>0.87760460752549252</v>
      </c>
      <c r="K2875">
        <v>1.4479048970742021</v>
      </c>
      <c r="M2875">
        <v>0.88068457990404858</v>
      </c>
      <c r="N2875">
        <v>2.5745411278039039</v>
      </c>
    </row>
    <row r="2876" spans="9:14" x14ac:dyDescent="0.2">
      <c r="I2876">
        <v>2873</v>
      </c>
      <c r="J2876">
        <v>1.4882709426023482</v>
      </c>
      <c r="K2876">
        <v>1.3217742531805845</v>
      </c>
      <c r="M2876">
        <v>1.165508827569036</v>
      </c>
      <c r="N2876">
        <v>1.4725861442270394</v>
      </c>
    </row>
    <row r="2877" spans="9:14" x14ac:dyDescent="0.2">
      <c r="I2877">
        <v>2874</v>
      </c>
      <c r="J2877">
        <v>1.6006674149165108</v>
      </c>
      <c r="K2877">
        <v>2.3854308260008348</v>
      </c>
      <c r="M2877">
        <v>1.1369101199512444</v>
      </c>
      <c r="N2877">
        <v>1.5933725678231612</v>
      </c>
    </row>
    <row r="2878" spans="9:14" x14ac:dyDescent="0.2">
      <c r="I2878">
        <v>2875</v>
      </c>
      <c r="J2878">
        <v>1.0270579133142461</v>
      </c>
      <c r="K2878">
        <v>1.5514349147069011</v>
      </c>
      <c r="M2878">
        <v>0.88660283803512319</v>
      </c>
      <c r="N2878">
        <v>1.8630634750606843</v>
      </c>
    </row>
    <row r="2879" spans="9:14" x14ac:dyDescent="0.2">
      <c r="I2879">
        <v>2876</v>
      </c>
      <c r="J2879">
        <v>1.1043882987281477</v>
      </c>
      <c r="K2879">
        <v>3.0565522826554599</v>
      </c>
      <c r="M2879">
        <v>1.5573554666662504</v>
      </c>
      <c r="N2879">
        <v>2.5783640880661269</v>
      </c>
    </row>
    <row r="2880" spans="9:14" x14ac:dyDescent="0.2">
      <c r="I2880">
        <v>2877</v>
      </c>
      <c r="J2880">
        <v>1.2869130892149945</v>
      </c>
      <c r="K2880">
        <v>2.6188031597477606</v>
      </c>
      <c r="M2880">
        <v>0.66519585023315564</v>
      </c>
      <c r="N2880">
        <v>1.4548718854463472</v>
      </c>
    </row>
    <row r="2881" spans="9:14" x14ac:dyDescent="0.2">
      <c r="I2881">
        <v>2878</v>
      </c>
      <c r="J2881">
        <v>1.0043654266225164</v>
      </c>
      <c r="K2881">
        <v>1.9216919335659817</v>
      </c>
      <c r="M2881">
        <v>1.537420862753011</v>
      </c>
      <c r="N2881">
        <v>1.7760816752568136</v>
      </c>
    </row>
    <row r="2882" spans="9:14" x14ac:dyDescent="0.2">
      <c r="I2882">
        <v>2879</v>
      </c>
      <c r="J2882">
        <v>0.63779744167143382</v>
      </c>
      <c r="K2882">
        <v>1.3485010492992506</v>
      </c>
      <c r="M2882">
        <v>1.1220015309569786</v>
      </c>
      <c r="N2882">
        <v>1.7326876163432905</v>
      </c>
    </row>
    <row r="2883" spans="9:14" x14ac:dyDescent="0.2">
      <c r="I2883">
        <v>2880</v>
      </c>
      <c r="J2883">
        <v>0.68034325841116927</v>
      </c>
      <c r="K2883">
        <v>3.8899198928670145</v>
      </c>
      <c r="M2883">
        <v>0.92844643663750337</v>
      </c>
      <c r="N2883">
        <v>2.2028800848518899</v>
      </c>
    </row>
    <row r="2884" spans="9:14" x14ac:dyDescent="0.2">
      <c r="I2884">
        <v>2881</v>
      </c>
      <c r="J2884">
        <v>1.7238153588977956</v>
      </c>
      <c r="K2884">
        <v>1.9441331847176548</v>
      </c>
      <c r="M2884">
        <v>0.98113720045911279</v>
      </c>
      <c r="N2884">
        <v>3.0117888685378023</v>
      </c>
    </row>
    <row r="2885" spans="9:14" x14ac:dyDescent="0.2">
      <c r="I2885">
        <v>2882</v>
      </c>
      <c r="J2885">
        <v>0.85610275002569569</v>
      </c>
      <c r="K2885">
        <v>1.6808723937604249</v>
      </c>
      <c r="M2885">
        <v>0.69645000512815924</v>
      </c>
      <c r="N2885">
        <v>0.87272155749503444</v>
      </c>
    </row>
    <row r="2886" spans="9:14" x14ac:dyDescent="0.2">
      <c r="I2886">
        <v>2883</v>
      </c>
      <c r="J2886">
        <v>1.029999005774894</v>
      </c>
      <c r="K2886">
        <v>2.310426624901591</v>
      </c>
      <c r="M2886">
        <v>1.1705680676961898</v>
      </c>
      <c r="N2886">
        <v>4.1234412504262288</v>
      </c>
    </row>
    <row r="2887" spans="9:14" x14ac:dyDescent="0.2">
      <c r="I2887">
        <v>2884</v>
      </c>
      <c r="J2887">
        <v>1.0122432386685269</v>
      </c>
      <c r="K2887">
        <v>1.5729420110541521</v>
      </c>
      <c r="M2887">
        <v>0.85444899440718325</v>
      </c>
      <c r="N2887">
        <v>2.0572952738208556</v>
      </c>
    </row>
    <row r="2888" spans="9:14" x14ac:dyDescent="0.2">
      <c r="I2888">
        <v>2885</v>
      </c>
      <c r="J2888">
        <v>1.1063766512400917</v>
      </c>
      <c r="K2888">
        <v>1.9071109469458072</v>
      </c>
      <c r="M2888">
        <v>1.0092444876583968</v>
      </c>
      <c r="N2888">
        <v>2.4285767546607069</v>
      </c>
    </row>
    <row r="2889" spans="9:14" x14ac:dyDescent="0.2">
      <c r="I2889">
        <v>2886</v>
      </c>
      <c r="J2889">
        <v>1.2396191048511525</v>
      </c>
      <c r="K2889">
        <v>1.6842293262931254</v>
      </c>
      <c r="M2889">
        <v>0.79967066110173124</v>
      </c>
      <c r="N2889">
        <v>2.301634695951905</v>
      </c>
    </row>
    <row r="2890" spans="9:14" x14ac:dyDescent="0.2">
      <c r="I2890">
        <v>2887</v>
      </c>
      <c r="J2890">
        <v>0.84529820848105375</v>
      </c>
      <c r="K2890">
        <v>1.9167150622913578</v>
      </c>
      <c r="M2890">
        <v>1.382937966264185</v>
      </c>
      <c r="N2890">
        <v>2.8468697812264194</v>
      </c>
    </row>
    <row r="2891" spans="9:14" x14ac:dyDescent="0.2">
      <c r="I2891">
        <v>2888</v>
      </c>
      <c r="J2891">
        <v>0.5547588066898802</v>
      </c>
      <c r="K2891">
        <v>2.1046325181236543</v>
      </c>
      <c r="M2891">
        <v>0.92006188134325717</v>
      </c>
      <c r="N2891">
        <v>1.2552216090005726</v>
      </c>
    </row>
    <row r="2892" spans="9:14" x14ac:dyDescent="0.2">
      <c r="I2892">
        <v>2889</v>
      </c>
      <c r="J2892">
        <v>0.87630871419760559</v>
      </c>
      <c r="K2892">
        <v>1.3297120453567977</v>
      </c>
      <c r="M2892">
        <v>0.93819137296425748</v>
      </c>
      <c r="N2892">
        <v>3.218409112144446</v>
      </c>
    </row>
    <row r="2893" spans="9:14" x14ac:dyDescent="0.2">
      <c r="I2893">
        <v>2890</v>
      </c>
      <c r="J2893">
        <v>1.0114777799668342</v>
      </c>
      <c r="K2893">
        <v>2.8510531781533976</v>
      </c>
      <c r="M2893">
        <v>1.1996029160985864</v>
      </c>
      <c r="N2893">
        <v>3.0743852023072837</v>
      </c>
    </row>
    <row r="2894" spans="9:14" x14ac:dyDescent="0.2">
      <c r="I2894">
        <v>2891</v>
      </c>
      <c r="J2894">
        <v>0.42849155515472398</v>
      </c>
      <c r="K2894">
        <v>2.3741747819248218</v>
      </c>
      <c r="M2894">
        <v>0.8849978108524772</v>
      </c>
      <c r="N2894">
        <v>1.1488819777335555</v>
      </c>
    </row>
    <row r="2895" spans="9:14" x14ac:dyDescent="0.2">
      <c r="I2895">
        <v>2892</v>
      </c>
      <c r="J2895">
        <v>1.1086422654459522</v>
      </c>
      <c r="K2895">
        <v>2.07637654244978</v>
      </c>
      <c r="M2895">
        <v>1.0092173264639619</v>
      </c>
      <c r="N2895">
        <v>1.5880410327368852</v>
      </c>
    </row>
    <row r="2896" spans="9:14" x14ac:dyDescent="0.2">
      <c r="I2896">
        <v>2893</v>
      </c>
      <c r="J2896">
        <v>1.2947286521723813</v>
      </c>
      <c r="K2896">
        <v>2.7140524290569941</v>
      </c>
      <c r="M2896">
        <v>1.1987908622924199</v>
      </c>
      <c r="N2896">
        <v>1.8816507615718747</v>
      </c>
    </row>
    <row r="2897" spans="9:14" x14ac:dyDescent="0.2">
      <c r="I2897">
        <v>2894</v>
      </c>
      <c r="J2897">
        <v>0.53844713271830469</v>
      </c>
      <c r="K2897">
        <v>2.6436406231357257</v>
      </c>
      <c r="M2897">
        <v>1.2615318303057141</v>
      </c>
      <c r="N2897">
        <v>0.71902719322124042</v>
      </c>
    </row>
    <row r="2898" spans="9:14" x14ac:dyDescent="0.2">
      <c r="I2898">
        <v>2895</v>
      </c>
      <c r="J2898">
        <v>1.0196320240008492</v>
      </c>
      <c r="K2898">
        <v>2.199793810035533</v>
      </c>
      <c r="M2898">
        <v>1.1253012662346211</v>
      </c>
      <c r="N2898">
        <v>2.0248745527268515</v>
      </c>
    </row>
    <row r="2899" spans="9:14" x14ac:dyDescent="0.2">
      <c r="I2899">
        <v>2896</v>
      </c>
      <c r="J2899">
        <v>0.75018228739727122</v>
      </c>
      <c r="K2899">
        <v>2.082752391863687</v>
      </c>
      <c r="M2899">
        <v>1.3871904660106471</v>
      </c>
      <c r="N2899">
        <v>1.934759934986974</v>
      </c>
    </row>
    <row r="2900" spans="9:14" x14ac:dyDescent="0.2">
      <c r="I2900">
        <v>2897</v>
      </c>
      <c r="J2900">
        <v>0.47950734066965162</v>
      </c>
      <c r="K2900">
        <v>1.5511065347052129</v>
      </c>
      <c r="M2900">
        <v>0.87971909607321863</v>
      </c>
      <c r="N2900">
        <v>1.1671638619000002</v>
      </c>
    </row>
    <row r="2901" spans="9:14" x14ac:dyDescent="0.2">
      <c r="I2901">
        <v>2898</v>
      </c>
      <c r="J2901">
        <v>0.69416615955615735</v>
      </c>
      <c r="K2901">
        <v>2.5730759770044096</v>
      </c>
      <c r="M2901">
        <v>0.93986184041913068</v>
      </c>
      <c r="N2901">
        <v>1.45481566597194</v>
      </c>
    </row>
    <row r="2902" spans="9:14" x14ac:dyDescent="0.2">
      <c r="I2902">
        <v>2899</v>
      </c>
      <c r="J2902">
        <v>1.2254541880587915</v>
      </c>
      <c r="K2902">
        <v>1.0802680694925788</v>
      </c>
      <c r="M2902">
        <v>0.64100276905787745</v>
      </c>
      <c r="N2902">
        <v>1.0557032357661948</v>
      </c>
    </row>
    <row r="2903" spans="9:14" x14ac:dyDescent="0.2">
      <c r="I2903">
        <v>2900</v>
      </c>
      <c r="J2903">
        <v>0.79920837148759827</v>
      </c>
      <c r="K2903">
        <v>1.4938893750562219</v>
      </c>
      <c r="M2903">
        <v>1.0536274333043836</v>
      </c>
      <c r="N2903">
        <v>1.8453175306941103</v>
      </c>
    </row>
    <row r="2904" spans="9:14" x14ac:dyDescent="0.2">
      <c r="I2904">
        <v>2901</v>
      </c>
      <c r="J2904">
        <v>0.54211556339359357</v>
      </c>
      <c r="K2904">
        <v>1.3318078912462405</v>
      </c>
      <c r="M2904">
        <v>1.1326159605519341</v>
      </c>
      <c r="N2904">
        <v>2.6548617165181514</v>
      </c>
    </row>
    <row r="2905" spans="9:14" x14ac:dyDescent="0.2">
      <c r="I2905">
        <v>2902</v>
      </c>
      <c r="J2905">
        <v>1.2096085973073134</v>
      </c>
      <c r="K2905">
        <v>3.4401804148305861</v>
      </c>
      <c r="M2905">
        <v>1.4043866138484358</v>
      </c>
      <c r="N2905">
        <v>2.057417246998789</v>
      </c>
    </row>
    <row r="2906" spans="9:14" x14ac:dyDescent="0.2">
      <c r="I2906">
        <v>2903</v>
      </c>
      <c r="J2906">
        <v>0.968401334320936</v>
      </c>
      <c r="K2906">
        <v>1.1089282298993781</v>
      </c>
      <c r="M2906">
        <v>0.7793021267630601</v>
      </c>
      <c r="N2906">
        <v>2.6511262613894555</v>
      </c>
    </row>
    <row r="2907" spans="9:14" x14ac:dyDescent="0.2">
      <c r="I2907">
        <v>2904</v>
      </c>
      <c r="J2907">
        <v>0.81613039308642654</v>
      </c>
      <c r="K2907">
        <v>3.2804154211818224</v>
      </c>
      <c r="M2907">
        <v>0.96097790263989735</v>
      </c>
      <c r="N2907">
        <v>3.9361378990217606</v>
      </c>
    </row>
    <row r="2908" spans="9:14" x14ac:dyDescent="0.2">
      <c r="I2908">
        <v>2905</v>
      </c>
      <c r="J2908">
        <v>0.78974606050884144</v>
      </c>
      <c r="K2908">
        <v>1.7327242242679335</v>
      </c>
      <c r="M2908">
        <v>1.1157269002190249</v>
      </c>
      <c r="N2908">
        <v>4.1382195472157566</v>
      </c>
    </row>
    <row r="2909" spans="9:14" x14ac:dyDescent="0.2">
      <c r="I2909">
        <v>2906</v>
      </c>
      <c r="J2909">
        <v>0.31620468994558104</v>
      </c>
      <c r="K2909">
        <v>1.1623573815404955</v>
      </c>
      <c r="M2909">
        <v>1.0774910254401899</v>
      </c>
      <c r="N2909">
        <v>2.8530176280225605</v>
      </c>
    </row>
    <row r="2910" spans="9:14" x14ac:dyDescent="0.2">
      <c r="I2910">
        <v>2907</v>
      </c>
      <c r="J2910">
        <v>0.7268573971269221</v>
      </c>
      <c r="K2910">
        <v>2.1777899343482594</v>
      </c>
      <c r="M2910">
        <v>0.97176330572085945</v>
      </c>
      <c r="N2910">
        <v>2.6271106726667561</v>
      </c>
    </row>
    <row r="2911" spans="9:14" x14ac:dyDescent="0.2">
      <c r="I2911">
        <v>2908</v>
      </c>
      <c r="J2911">
        <v>1.094265934242427</v>
      </c>
      <c r="K2911">
        <v>1.6163885279169969</v>
      </c>
      <c r="M2911">
        <v>1.0536983436744416</v>
      </c>
      <c r="N2911">
        <v>1.4727166638215818</v>
      </c>
    </row>
    <row r="2912" spans="9:14" x14ac:dyDescent="0.2">
      <c r="I2912">
        <v>2909</v>
      </c>
      <c r="J2912">
        <v>1.006963443673675</v>
      </c>
      <c r="K2912">
        <v>2.1055113943567361</v>
      </c>
      <c r="M2912">
        <v>0.72835133066757352</v>
      </c>
      <c r="N2912">
        <v>1.3268893052655097</v>
      </c>
    </row>
    <row r="2913" spans="9:14" x14ac:dyDescent="0.2">
      <c r="I2913">
        <v>2910</v>
      </c>
      <c r="J2913">
        <v>1.0040662689006137</v>
      </c>
      <c r="K2913">
        <v>2.3990658254629031</v>
      </c>
      <c r="M2913">
        <v>0.48897080975563212</v>
      </c>
      <c r="N2913">
        <v>2.0971997286079831</v>
      </c>
    </row>
    <row r="2914" spans="9:14" x14ac:dyDescent="0.2">
      <c r="I2914">
        <v>2911</v>
      </c>
      <c r="J2914">
        <v>1.1527048397102657</v>
      </c>
      <c r="K2914">
        <v>1.8660396442221903</v>
      </c>
      <c r="M2914">
        <v>1.3654917309976633</v>
      </c>
      <c r="N2914">
        <v>3.2929417251506772</v>
      </c>
    </row>
    <row r="2915" spans="9:14" x14ac:dyDescent="0.2">
      <c r="I2915">
        <v>2912</v>
      </c>
      <c r="J2915">
        <v>0.85530202100076402</v>
      </c>
      <c r="K2915">
        <v>1.1505692812476367</v>
      </c>
      <c r="M2915">
        <v>0.35423348637842889</v>
      </c>
      <c r="N2915">
        <v>3.3627823362777574</v>
      </c>
    </row>
    <row r="2916" spans="9:14" x14ac:dyDescent="0.2">
      <c r="I2916">
        <v>2913</v>
      </c>
      <c r="J2916">
        <v>0.78389504129273546</v>
      </c>
      <c r="K2916">
        <v>1.4189974872570088</v>
      </c>
      <c r="M2916">
        <v>1.1339889497358355</v>
      </c>
      <c r="N2916">
        <v>1.019381950658649</v>
      </c>
    </row>
    <row r="2917" spans="9:14" x14ac:dyDescent="0.2">
      <c r="I2917">
        <v>2914</v>
      </c>
      <c r="J2917">
        <v>1.1800727539663673</v>
      </c>
      <c r="K2917">
        <v>1.6521757884733217</v>
      </c>
      <c r="M2917">
        <v>0.95182718930647692</v>
      </c>
      <c r="N2917">
        <v>2.7930123822999926</v>
      </c>
    </row>
    <row r="2918" spans="9:14" x14ac:dyDescent="0.2">
      <c r="I2918">
        <v>2915</v>
      </c>
      <c r="J2918">
        <v>1.0083906065601509</v>
      </c>
      <c r="K2918">
        <v>2.4098585754726094</v>
      </c>
      <c r="M2918">
        <v>0.84556099182675415</v>
      </c>
      <c r="N2918">
        <v>1.3110356796934977</v>
      </c>
    </row>
    <row r="2919" spans="9:14" x14ac:dyDescent="0.2">
      <c r="I2919">
        <v>2916</v>
      </c>
      <c r="J2919">
        <v>1.9728339134494568</v>
      </c>
      <c r="K2919">
        <v>1.2246236893703049</v>
      </c>
      <c r="M2919">
        <v>0.9216477406228416</v>
      </c>
      <c r="N2919">
        <v>2.9493398175825614</v>
      </c>
    </row>
    <row r="2920" spans="9:14" x14ac:dyDescent="0.2">
      <c r="I2920">
        <v>2917</v>
      </c>
      <c r="J2920">
        <v>1.0848739333926132</v>
      </c>
      <c r="K2920">
        <v>2.3484880015175271</v>
      </c>
      <c r="M2920">
        <v>1.1325615779900418</v>
      </c>
      <c r="N2920">
        <v>1.711623580053758</v>
      </c>
    </row>
    <row r="2921" spans="9:14" x14ac:dyDescent="0.2">
      <c r="I2921">
        <v>2918</v>
      </c>
      <c r="J2921">
        <v>1.1004230582727563</v>
      </c>
      <c r="K2921">
        <v>1.5204290811718002</v>
      </c>
      <c r="M2921">
        <v>0.54834738794074966</v>
      </c>
      <c r="N2921">
        <v>1.1454882000322497</v>
      </c>
    </row>
    <row r="2922" spans="9:14" x14ac:dyDescent="0.2">
      <c r="I2922">
        <v>2919</v>
      </c>
      <c r="J2922">
        <v>0.33949716994475165</v>
      </c>
      <c r="K2922">
        <v>1.0815886354580888</v>
      </c>
      <c r="M2922">
        <v>0.68614491112728671</v>
      </c>
      <c r="N2922">
        <v>2.0420145957712492</v>
      </c>
    </row>
    <row r="2923" spans="9:14" x14ac:dyDescent="0.2">
      <c r="I2923">
        <v>2920</v>
      </c>
      <c r="J2923">
        <v>0.97164225032657259</v>
      </c>
      <c r="K2923">
        <v>1.6175920261015146</v>
      </c>
      <c r="M2923">
        <v>0.9576286448310164</v>
      </c>
      <c r="N2923">
        <v>1.9919790615183233</v>
      </c>
    </row>
    <row r="2924" spans="9:14" x14ac:dyDescent="0.2">
      <c r="I2924">
        <v>2921</v>
      </c>
      <c r="J2924">
        <v>0.66717737406523159</v>
      </c>
      <c r="K2924">
        <v>2.740120070995443</v>
      </c>
      <c r="M2924">
        <v>0.55148614604093593</v>
      </c>
      <c r="N2924">
        <v>1.080882568859592</v>
      </c>
    </row>
    <row r="2925" spans="9:14" x14ac:dyDescent="0.2">
      <c r="I2925">
        <v>2922</v>
      </c>
      <c r="J2925">
        <v>0.54590039694261483</v>
      </c>
      <c r="K2925">
        <v>0.79626476925312506</v>
      </c>
      <c r="M2925">
        <v>1.2743442110491117</v>
      </c>
      <c r="N2925">
        <v>1.4889109385517372</v>
      </c>
    </row>
    <row r="2926" spans="9:14" x14ac:dyDescent="0.2">
      <c r="I2926">
        <v>2923</v>
      </c>
      <c r="J2926">
        <v>0.6068861428792266</v>
      </c>
      <c r="K2926">
        <v>1.8396257558858322</v>
      </c>
      <c r="M2926">
        <v>1.4596337318666237</v>
      </c>
      <c r="N2926">
        <v>2.9879837361759827</v>
      </c>
    </row>
    <row r="2927" spans="9:14" x14ac:dyDescent="0.2">
      <c r="I2927">
        <v>2924</v>
      </c>
      <c r="J2927">
        <v>1.2124250094790976</v>
      </c>
      <c r="K2927">
        <v>1.1677145819805177</v>
      </c>
      <c r="M2927">
        <v>0.73667803960379652</v>
      </c>
      <c r="N2927">
        <v>2.4150634221519982</v>
      </c>
    </row>
    <row r="2928" spans="9:14" x14ac:dyDescent="0.2">
      <c r="I2928">
        <v>2925</v>
      </c>
      <c r="J2928">
        <v>0.83322582527626421</v>
      </c>
      <c r="K2928">
        <v>1.3516142840235421</v>
      </c>
      <c r="M2928">
        <v>0.82678650517158958</v>
      </c>
      <c r="N2928">
        <v>1.687990856605079</v>
      </c>
    </row>
    <row r="2929" spans="9:14" x14ac:dyDescent="0.2">
      <c r="I2929">
        <v>2926</v>
      </c>
      <c r="J2929">
        <v>0.79544691817780144</v>
      </c>
      <c r="K2929">
        <v>2.1029591620534624</v>
      </c>
      <c r="M2929">
        <v>0.95319359042530771</v>
      </c>
      <c r="N2929">
        <v>1.4339144436829057</v>
      </c>
    </row>
    <row r="2930" spans="9:14" x14ac:dyDescent="0.2">
      <c r="I2930">
        <v>2927</v>
      </c>
      <c r="J2930">
        <v>0.72160111413417283</v>
      </c>
      <c r="K2930">
        <v>2.3599035666688972</v>
      </c>
      <c r="M2930">
        <v>1.2864735035054582</v>
      </c>
      <c r="N2930">
        <v>1.5377766109094977</v>
      </c>
    </row>
    <row r="2931" spans="9:14" x14ac:dyDescent="0.2">
      <c r="I2931">
        <v>2928</v>
      </c>
      <c r="J2931">
        <v>1.1257703624663713</v>
      </c>
      <c r="K2931">
        <v>2.087498229485687</v>
      </c>
      <c r="M2931">
        <v>0.694344113075273</v>
      </c>
      <c r="N2931">
        <v>3.3866725377793934</v>
      </c>
    </row>
    <row r="2932" spans="9:14" x14ac:dyDescent="0.2">
      <c r="I2932">
        <v>2929</v>
      </c>
      <c r="J2932">
        <v>0.90427521502560348</v>
      </c>
      <c r="K2932">
        <v>1.8039779382456247</v>
      </c>
      <c r="M2932">
        <v>1.2234997969852262</v>
      </c>
      <c r="N2932">
        <v>1.9094108887369858</v>
      </c>
    </row>
    <row r="2933" spans="9:14" x14ac:dyDescent="0.2">
      <c r="I2933">
        <v>2930</v>
      </c>
      <c r="J2933">
        <v>0.68525586134211069</v>
      </c>
      <c r="K2933">
        <v>2.95681923322504</v>
      </c>
      <c r="M2933">
        <v>0.85780388785410433</v>
      </c>
      <c r="N2933">
        <v>1.0257383711402102</v>
      </c>
    </row>
    <row r="2934" spans="9:14" x14ac:dyDescent="0.2">
      <c r="I2934">
        <v>2931</v>
      </c>
      <c r="J2934">
        <v>1.2082502066587988</v>
      </c>
      <c r="K2934">
        <v>2.5469549435480818</v>
      </c>
      <c r="M2934">
        <v>1.0578427578410665</v>
      </c>
      <c r="N2934">
        <v>1.6423289609263036</v>
      </c>
    </row>
    <row r="2935" spans="9:14" x14ac:dyDescent="0.2">
      <c r="I2935">
        <v>2932</v>
      </c>
      <c r="J2935">
        <v>0.92576238064802818</v>
      </c>
      <c r="K2935">
        <v>2.4111900625605052</v>
      </c>
      <c r="M2935">
        <v>0.78270999542607367</v>
      </c>
      <c r="N2935">
        <v>2.6175771416843401</v>
      </c>
    </row>
    <row r="2936" spans="9:14" x14ac:dyDescent="0.2">
      <c r="I2936">
        <v>2933</v>
      </c>
      <c r="J2936">
        <v>0.61319602250221883</v>
      </c>
      <c r="K2936">
        <v>2.446137545538591</v>
      </c>
      <c r="M2936">
        <v>0.96743281189066932</v>
      </c>
      <c r="N2936">
        <v>2.0249354278542704</v>
      </c>
    </row>
    <row r="2937" spans="9:14" x14ac:dyDescent="0.2">
      <c r="I2937">
        <v>2934</v>
      </c>
      <c r="J2937">
        <v>0.90438914891202926</v>
      </c>
      <c r="K2937">
        <v>0.86451626324555897</v>
      </c>
      <c r="M2937">
        <v>0.55489808284572728</v>
      </c>
      <c r="N2937">
        <v>1.1263618501438384</v>
      </c>
    </row>
    <row r="2938" spans="9:14" x14ac:dyDescent="0.2">
      <c r="I2938">
        <v>2935</v>
      </c>
      <c r="J2938">
        <v>0.80506587191849965</v>
      </c>
      <c r="K2938">
        <v>1.2042866577087976</v>
      </c>
      <c r="M2938">
        <v>1.45584698475774</v>
      </c>
      <c r="N2938">
        <v>2.0179630219815974</v>
      </c>
    </row>
    <row r="2939" spans="9:14" x14ac:dyDescent="0.2">
      <c r="I2939">
        <v>2936</v>
      </c>
      <c r="J2939">
        <v>0.90335174360863169</v>
      </c>
      <c r="K2939">
        <v>1.7821012619331746</v>
      </c>
      <c r="M2939">
        <v>0.91052247198501512</v>
      </c>
      <c r="N2939">
        <v>1.6223045330838439</v>
      </c>
    </row>
    <row r="2940" spans="9:14" x14ac:dyDescent="0.2">
      <c r="I2940">
        <v>2937</v>
      </c>
      <c r="J2940">
        <v>0.56437732470697388</v>
      </c>
      <c r="K2940">
        <v>1.4874951393057787</v>
      </c>
      <c r="M2940">
        <v>0.52268266670819064</v>
      </c>
      <c r="N2940">
        <v>1.2621703975267407</v>
      </c>
    </row>
    <row r="2941" spans="9:14" x14ac:dyDescent="0.2">
      <c r="I2941">
        <v>2938</v>
      </c>
      <c r="J2941">
        <v>0.79698818740347688</v>
      </c>
      <c r="K2941">
        <v>2.0275280611009303</v>
      </c>
      <c r="M2941">
        <v>1.3387625149087536</v>
      </c>
      <c r="N2941">
        <v>1.5054885951647616</v>
      </c>
    </row>
    <row r="2942" spans="9:14" x14ac:dyDescent="0.2">
      <c r="I2942">
        <v>2939</v>
      </c>
      <c r="J2942">
        <v>0.8892039190352744</v>
      </c>
      <c r="K2942">
        <v>1.6506853068296037</v>
      </c>
      <c r="M2942">
        <v>0.80977254282376998</v>
      </c>
      <c r="N2942">
        <v>1.9114418170283682</v>
      </c>
    </row>
    <row r="2943" spans="9:14" x14ac:dyDescent="0.2">
      <c r="I2943">
        <v>2940</v>
      </c>
      <c r="J2943">
        <v>1.1752141115292081</v>
      </c>
      <c r="K2943">
        <v>2.2375586574965771</v>
      </c>
      <c r="M2943">
        <v>1.7110910818608756</v>
      </c>
      <c r="N2943">
        <v>1.7371512413400148</v>
      </c>
    </row>
    <row r="2944" spans="9:14" x14ac:dyDescent="0.2">
      <c r="I2944">
        <v>2941</v>
      </c>
      <c r="J2944">
        <v>1.3745912507434048</v>
      </c>
      <c r="K2944">
        <v>1.955072976598029</v>
      </c>
      <c r="M2944">
        <v>1.0012483590971912</v>
      </c>
      <c r="N2944">
        <v>1.7136401035872406</v>
      </c>
    </row>
    <row r="2945" spans="9:14" x14ac:dyDescent="0.2">
      <c r="I2945">
        <v>2942</v>
      </c>
      <c r="J2945">
        <v>0.85954048171280495</v>
      </c>
      <c r="K2945">
        <v>2.3154481505865725</v>
      </c>
      <c r="M2945">
        <v>1.2950964228415773</v>
      </c>
      <c r="N2945">
        <v>3.2431093663761215</v>
      </c>
    </row>
    <row r="2946" spans="9:14" x14ac:dyDescent="0.2">
      <c r="I2946">
        <v>2943</v>
      </c>
      <c r="J2946">
        <v>1.3133681844491938</v>
      </c>
      <c r="K2946">
        <v>1.2431682508841251</v>
      </c>
      <c r="M2946">
        <v>0.75953792083114946</v>
      </c>
      <c r="N2946">
        <v>1.5525804901019116</v>
      </c>
    </row>
    <row r="2947" spans="9:14" x14ac:dyDescent="0.2">
      <c r="I2947">
        <v>2944</v>
      </c>
      <c r="J2947">
        <v>1.2518876808693427</v>
      </c>
      <c r="K2947">
        <v>1.735033089660359</v>
      </c>
      <c r="M2947">
        <v>0.38829471048804987</v>
      </c>
      <c r="N2947">
        <v>2.2209842330937408</v>
      </c>
    </row>
    <row r="2948" spans="9:14" x14ac:dyDescent="0.2">
      <c r="I2948">
        <v>2945</v>
      </c>
      <c r="J2948">
        <v>0.91711040564488877</v>
      </c>
      <c r="K2948">
        <v>3.184751336785459</v>
      </c>
      <c r="M2948">
        <v>0.95955954973077906</v>
      </c>
      <c r="N2948">
        <v>2.0738511528999886</v>
      </c>
    </row>
    <row r="2949" spans="9:14" x14ac:dyDescent="0.2">
      <c r="I2949">
        <v>2946</v>
      </c>
      <c r="J2949">
        <v>0.98606030354325935</v>
      </c>
      <c r="K2949">
        <v>1.4126764635782203</v>
      </c>
      <c r="M2949">
        <v>1.1070113985224572</v>
      </c>
      <c r="N2949">
        <v>1.6428206601411472</v>
      </c>
    </row>
    <row r="2950" spans="9:14" x14ac:dyDescent="0.2">
      <c r="I2950">
        <v>2947</v>
      </c>
      <c r="J2950">
        <v>0.94482715057607458</v>
      </c>
      <c r="K2950">
        <v>3.0834890650250832</v>
      </c>
      <c r="M2950">
        <v>1.0272032286112989</v>
      </c>
      <c r="N2950">
        <v>2.1492077838527464</v>
      </c>
    </row>
    <row r="2951" spans="9:14" x14ac:dyDescent="0.2">
      <c r="I2951">
        <v>2948</v>
      </c>
      <c r="J2951">
        <v>1.2568553415388868</v>
      </c>
      <c r="K2951">
        <v>2.1544617964401134</v>
      </c>
      <c r="M2951">
        <v>1.391655893744447</v>
      </c>
      <c r="N2951">
        <v>2.2534274298843524</v>
      </c>
    </row>
    <row r="2952" spans="9:14" x14ac:dyDescent="0.2">
      <c r="I2952">
        <v>2949</v>
      </c>
      <c r="J2952">
        <v>1.2978901711713386</v>
      </c>
      <c r="K2952">
        <v>1.3092980430627801</v>
      </c>
      <c r="M2952">
        <v>0.95730953892262127</v>
      </c>
      <c r="N2952">
        <v>2.1829546772102426</v>
      </c>
    </row>
    <row r="2953" spans="9:14" x14ac:dyDescent="0.2">
      <c r="I2953">
        <v>2950</v>
      </c>
      <c r="J2953">
        <v>0.65707994381615253</v>
      </c>
      <c r="K2953">
        <v>2.2981255688795095</v>
      </c>
      <c r="M2953">
        <v>1.4472556186536145</v>
      </c>
      <c r="N2953">
        <v>1.3376604570763244</v>
      </c>
    </row>
    <row r="2954" spans="9:14" x14ac:dyDescent="0.2">
      <c r="I2954">
        <v>2951</v>
      </c>
      <c r="J2954">
        <v>1.3947548660151836</v>
      </c>
      <c r="K2954">
        <v>1.1484644227517764</v>
      </c>
      <c r="M2954">
        <v>1.086249778026831</v>
      </c>
      <c r="N2954">
        <v>2.6114151062310178</v>
      </c>
    </row>
    <row r="2955" spans="9:14" x14ac:dyDescent="0.2">
      <c r="I2955">
        <v>2952</v>
      </c>
      <c r="J2955">
        <v>0.77483872053282687</v>
      </c>
      <c r="K2955">
        <v>2.4671363864938192</v>
      </c>
      <c r="M2955">
        <v>1.4863315073786665</v>
      </c>
      <c r="N2955">
        <v>1.3477034808863952</v>
      </c>
    </row>
    <row r="2956" spans="9:14" x14ac:dyDescent="0.2">
      <c r="I2956">
        <v>2953</v>
      </c>
      <c r="J2956">
        <v>0.76997817328174345</v>
      </c>
      <c r="K2956">
        <v>2.270431176750439</v>
      </c>
      <c r="M2956">
        <v>1.4762654453812014</v>
      </c>
      <c r="N2956">
        <v>1.2135237663010301</v>
      </c>
    </row>
    <row r="2957" spans="9:14" x14ac:dyDescent="0.2">
      <c r="I2957">
        <v>2954</v>
      </c>
      <c r="J2957">
        <v>0.79368672709937016</v>
      </c>
      <c r="K2957">
        <v>2.7729445211784736</v>
      </c>
      <c r="M2957">
        <v>0.72866289637815918</v>
      </c>
      <c r="N2957">
        <v>0.90492435719337105</v>
      </c>
    </row>
    <row r="2958" spans="9:14" x14ac:dyDescent="0.2">
      <c r="I2958">
        <v>2955</v>
      </c>
      <c r="J2958">
        <v>0.86681542397603217</v>
      </c>
      <c r="K2958">
        <v>1.7441891031036227</v>
      </c>
      <c r="M2958">
        <v>0.69307033849455668</v>
      </c>
      <c r="N2958">
        <v>1.3870760428555478</v>
      </c>
    </row>
    <row r="2959" spans="9:14" x14ac:dyDescent="0.2">
      <c r="I2959">
        <v>2956</v>
      </c>
      <c r="J2959">
        <v>0.89021133630665461</v>
      </c>
      <c r="K2959">
        <v>3.1271965331802178</v>
      </c>
      <c r="M2959">
        <v>0.63640435239786064</v>
      </c>
      <c r="N2959">
        <v>1.8524739466817113</v>
      </c>
    </row>
    <row r="2960" spans="9:14" x14ac:dyDescent="0.2">
      <c r="I2960">
        <v>2957</v>
      </c>
      <c r="J2960">
        <v>0.84661467228035625</v>
      </c>
      <c r="K2960">
        <v>2.1437985308935636</v>
      </c>
      <c r="M2960">
        <v>0.82179000645816025</v>
      </c>
      <c r="N2960">
        <v>3.6922505291376502</v>
      </c>
    </row>
    <row r="2961" spans="9:14" x14ac:dyDescent="0.2">
      <c r="I2961">
        <v>2958</v>
      </c>
      <c r="J2961">
        <v>0.94979174943138267</v>
      </c>
      <c r="K2961">
        <v>2.0205079241039581</v>
      </c>
      <c r="M2961">
        <v>0.88526178745784478</v>
      </c>
      <c r="N2961">
        <v>1.6403162610978861</v>
      </c>
    </row>
    <row r="2962" spans="9:14" x14ac:dyDescent="0.2">
      <c r="I2962">
        <v>2959</v>
      </c>
      <c r="J2962">
        <v>0.73766281205149764</v>
      </c>
      <c r="K2962">
        <v>2.5645102254077865</v>
      </c>
      <c r="M2962">
        <v>1.0148047815320891</v>
      </c>
      <c r="N2962">
        <v>2.5804293762103483</v>
      </c>
    </row>
    <row r="2963" spans="9:14" x14ac:dyDescent="0.2">
      <c r="I2963">
        <v>2960</v>
      </c>
      <c r="J2963">
        <v>0.56912421253344114</v>
      </c>
      <c r="K2963">
        <v>1.8799437437842772</v>
      </c>
      <c r="M2963">
        <v>0.70749359418957747</v>
      </c>
      <c r="N2963">
        <v>2.7643779175439627</v>
      </c>
    </row>
    <row r="2964" spans="9:14" x14ac:dyDescent="0.2">
      <c r="I2964">
        <v>2961</v>
      </c>
      <c r="J2964">
        <v>1.4377564041297037</v>
      </c>
      <c r="K2964">
        <v>1.4637534504771905</v>
      </c>
      <c r="M2964">
        <v>1.0681404809750681</v>
      </c>
      <c r="N2964">
        <v>1.1927139656843055</v>
      </c>
    </row>
    <row r="2965" spans="9:14" x14ac:dyDescent="0.2">
      <c r="I2965">
        <v>2962</v>
      </c>
      <c r="J2965">
        <v>0.5860972778673077</v>
      </c>
      <c r="K2965">
        <v>3.1921301032413818</v>
      </c>
      <c r="M2965">
        <v>0.22365416056845455</v>
      </c>
      <c r="N2965">
        <v>1.7043298945009506</v>
      </c>
    </row>
    <row r="2966" spans="9:14" x14ac:dyDescent="0.2">
      <c r="I2966">
        <v>2963</v>
      </c>
      <c r="J2966">
        <v>0.76472266811295908</v>
      </c>
      <c r="K2966">
        <v>1.2590309994663635</v>
      </c>
      <c r="M2966">
        <v>0.73306021288069922</v>
      </c>
      <c r="N2966">
        <v>1.1737584271113384</v>
      </c>
    </row>
    <row r="2967" spans="9:14" x14ac:dyDescent="0.2">
      <c r="I2967">
        <v>2964</v>
      </c>
      <c r="J2967">
        <v>0.76562877513502736</v>
      </c>
      <c r="K2967">
        <v>2.6669747140003985</v>
      </c>
      <c r="M2967">
        <v>0.72485066339694915</v>
      </c>
      <c r="N2967">
        <v>1.567871850455046</v>
      </c>
    </row>
    <row r="2968" spans="9:14" x14ac:dyDescent="0.2">
      <c r="I2968">
        <v>2965</v>
      </c>
      <c r="J2968">
        <v>1.011660024594321</v>
      </c>
      <c r="K2968">
        <v>2.6925224413507665</v>
      </c>
      <c r="M2968">
        <v>1.1821329419387601</v>
      </c>
      <c r="N2968">
        <v>2.0060611548723144</v>
      </c>
    </row>
    <row r="2969" spans="9:14" x14ac:dyDescent="0.2">
      <c r="I2969">
        <v>2966</v>
      </c>
      <c r="J2969">
        <v>1.1987028815859939</v>
      </c>
      <c r="K2969">
        <v>1.5859875659163223</v>
      </c>
      <c r="M2969">
        <v>1.01761235362431</v>
      </c>
      <c r="N2969">
        <v>3.0155936150053266</v>
      </c>
    </row>
    <row r="2970" spans="9:14" x14ac:dyDescent="0.2">
      <c r="I2970">
        <v>2967</v>
      </c>
      <c r="J2970">
        <v>0.8513976944103423</v>
      </c>
      <c r="K2970">
        <v>2.6840863508592041</v>
      </c>
      <c r="M2970">
        <v>0.86740686334783201</v>
      </c>
      <c r="N2970">
        <v>2.0288625218949865</v>
      </c>
    </row>
    <row r="2971" spans="9:14" x14ac:dyDescent="0.2">
      <c r="I2971">
        <v>2968</v>
      </c>
      <c r="J2971">
        <v>0.61653744566896429</v>
      </c>
      <c r="K2971">
        <v>2.1335352010988333</v>
      </c>
      <c r="M2971">
        <v>0.99442030998686504</v>
      </c>
      <c r="N2971">
        <v>2.0732575238346191</v>
      </c>
    </row>
    <row r="2972" spans="9:14" x14ac:dyDescent="0.2">
      <c r="I2972">
        <v>2969</v>
      </c>
      <c r="J2972">
        <v>1.0063031548976265</v>
      </c>
      <c r="K2972">
        <v>1.4115619604977929</v>
      </c>
      <c r="M2972">
        <v>1.3088652395779938</v>
      </c>
      <c r="N2972">
        <v>1.5317172013397773</v>
      </c>
    </row>
    <row r="2973" spans="9:14" x14ac:dyDescent="0.2">
      <c r="I2973">
        <v>2970</v>
      </c>
      <c r="J2973">
        <v>1.2061270326858353</v>
      </c>
      <c r="K2973">
        <v>1.8884492428203843</v>
      </c>
      <c r="M2973">
        <v>1.2269575073776897</v>
      </c>
      <c r="N2973">
        <v>0.80379527598472988</v>
      </c>
    </row>
    <row r="2974" spans="9:14" x14ac:dyDescent="0.2">
      <c r="I2974">
        <v>2971</v>
      </c>
      <c r="J2974">
        <v>0.89089147433346816</v>
      </c>
      <c r="K2974">
        <v>3.1186290728499162</v>
      </c>
      <c r="M2974">
        <v>0.67527970725310427</v>
      </c>
      <c r="N2974">
        <v>2.1862446947548979</v>
      </c>
    </row>
    <row r="2975" spans="9:14" x14ac:dyDescent="0.2">
      <c r="I2975">
        <v>2972</v>
      </c>
      <c r="J2975">
        <v>1.5576826163903512</v>
      </c>
      <c r="K2975">
        <v>5.2387714089463229</v>
      </c>
      <c r="M2975">
        <v>0.98603668217431739</v>
      </c>
      <c r="N2975">
        <v>1.9654978184713647</v>
      </c>
    </row>
    <row r="2976" spans="9:14" x14ac:dyDescent="0.2">
      <c r="I2976">
        <v>2973</v>
      </c>
      <c r="J2976">
        <v>0.45974232365627421</v>
      </c>
      <c r="K2976">
        <v>2.2574555364514155</v>
      </c>
      <c r="M2976">
        <v>0.98230904975553968</v>
      </c>
      <c r="N2976">
        <v>1.4531022085911187</v>
      </c>
    </row>
    <row r="2977" spans="9:14" x14ac:dyDescent="0.2">
      <c r="I2977">
        <v>2974</v>
      </c>
      <c r="J2977">
        <v>1.2319493010184743</v>
      </c>
      <c r="K2977">
        <v>2.0132614953071211</v>
      </c>
      <c r="M2977">
        <v>0.78509907766728382</v>
      </c>
      <c r="N2977">
        <v>3.2439612722941691</v>
      </c>
    </row>
    <row r="2978" spans="9:14" x14ac:dyDescent="0.2">
      <c r="I2978">
        <v>2975</v>
      </c>
      <c r="J2978">
        <v>0.83222313206394438</v>
      </c>
      <c r="K2978">
        <v>3.1191479718779744</v>
      </c>
      <c r="M2978">
        <v>1.4143118399316974</v>
      </c>
      <c r="N2978">
        <v>2.6497275919280994</v>
      </c>
    </row>
    <row r="2979" spans="9:14" x14ac:dyDescent="0.2">
      <c r="I2979">
        <v>2976</v>
      </c>
      <c r="J2979">
        <v>1.3698618546045547</v>
      </c>
      <c r="K2979">
        <v>2.307454812409111</v>
      </c>
      <c r="M2979">
        <v>0.5389598697611595</v>
      </c>
      <c r="N2979">
        <v>1.2267476297010924</v>
      </c>
    </row>
    <row r="2980" spans="9:14" x14ac:dyDescent="0.2">
      <c r="I2980">
        <v>2977</v>
      </c>
      <c r="J2980">
        <v>0.80908615446610921</v>
      </c>
      <c r="K2980">
        <v>1.7730762617598541</v>
      </c>
      <c r="M2980">
        <v>1.1165882481537486</v>
      </c>
      <c r="N2980">
        <v>1.2308606176245782</v>
      </c>
    </row>
    <row r="2981" spans="9:14" x14ac:dyDescent="0.2">
      <c r="I2981">
        <v>2978</v>
      </c>
      <c r="J2981">
        <v>1.2584475447569639</v>
      </c>
      <c r="K2981">
        <v>1.5041273297472941</v>
      </c>
      <c r="M2981">
        <v>1.2374965437824237</v>
      </c>
      <c r="N2981">
        <v>1.4655875423600675</v>
      </c>
    </row>
    <row r="2982" spans="9:14" x14ac:dyDescent="0.2">
      <c r="I2982">
        <v>2979</v>
      </c>
      <c r="J2982">
        <v>1.4046230956283843</v>
      </c>
      <c r="K2982">
        <v>1.7400413721592485</v>
      </c>
      <c r="M2982">
        <v>0.29470910391700594</v>
      </c>
      <c r="N2982">
        <v>1.0869907039049962</v>
      </c>
    </row>
    <row r="2983" spans="9:14" x14ac:dyDescent="0.2">
      <c r="I2983">
        <v>2980</v>
      </c>
      <c r="J2983">
        <v>0.84393325320960988</v>
      </c>
      <c r="K2983">
        <v>2.7375115572680224</v>
      </c>
      <c r="M2983">
        <v>1.0117732749303441</v>
      </c>
      <c r="N2983">
        <v>1.0968957650803974</v>
      </c>
    </row>
    <row r="2984" spans="9:14" x14ac:dyDescent="0.2">
      <c r="I2984">
        <v>2981</v>
      </c>
      <c r="J2984">
        <v>1.0348449869944818</v>
      </c>
      <c r="K2984">
        <v>2.4222072353515967</v>
      </c>
      <c r="M2984">
        <v>1.2761101374118493</v>
      </c>
      <c r="N2984">
        <v>1.2852801398423477</v>
      </c>
    </row>
    <row r="2985" spans="9:14" x14ac:dyDescent="0.2">
      <c r="I2985">
        <v>2982</v>
      </c>
      <c r="J2985">
        <v>0.70306594506886078</v>
      </c>
      <c r="K2985">
        <v>2.4080981783430904</v>
      </c>
      <c r="M2985">
        <v>1.2049968896617971</v>
      </c>
      <c r="N2985">
        <v>1.3923881407082226</v>
      </c>
    </row>
    <row r="2986" spans="9:14" x14ac:dyDescent="0.2">
      <c r="I2986">
        <v>2983</v>
      </c>
      <c r="J2986">
        <v>1.133789609090875</v>
      </c>
      <c r="K2986">
        <v>2.4915770581314955</v>
      </c>
      <c r="M2986">
        <v>1.1074329480946794</v>
      </c>
      <c r="N2986">
        <v>2.3076840718713858</v>
      </c>
    </row>
    <row r="2987" spans="9:14" x14ac:dyDescent="0.2">
      <c r="I2987">
        <v>2984</v>
      </c>
      <c r="J2987">
        <v>1.2238689957309441</v>
      </c>
      <c r="K2987">
        <v>2.1057811721451714</v>
      </c>
      <c r="M2987">
        <v>0.7471961446139942</v>
      </c>
      <c r="N2987">
        <v>2.3536914652323548</v>
      </c>
    </row>
    <row r="2988" spans="9:14" x14ac:dyDescent="0.2">
      <c r="I2988">
        <v>2985</v>
      </c>
      <c r="J2988">
        <v>1.1530611168755034</v>
      </c>
      <c r="K2988">
        <v>2.1578003616934671</v>
      </c>
      <c r="M2988">
        <v>0.81801608961903316</v>
      </c>
      <c r="N2988">
        <v>1.9787605747034551</v>
      </c>
    </row>
    <row r="2989" spans="9:14" x14ac:dyDescent="0.2">
      <c r="I2989">
        <v>2986</v>
      </c>
      <c r="J2989">
        <v>1.721317867519021</v>
      </c>
      <c r="K2989">
        <v>2.2328760938946779</v>
      </c>
      <c r="M2989">
        <v>0.86759587058369902</v>
      </c>
      <c r="N2989">
        <v>3.5327129410361073</v>
      </c>
    </row>
    <row r="2990" spans="9:14" x14ac:dyDescent="0.2">
      <c r="I2990">
        <v>2987</v>
      </c>
      <c r="J2990">
        <v>1.2368843672806742</v>
      </c>
      <c r="K2990">
        <v>2.1887724324692956</v>
      </c>
      <c r="M2990">
        <v>1.3551288392990191</v>
      </c>
      <c r="N2990">
        <v>2.0312078831250644</v>
      </c>
    </row>
    <row r="2991" spans="9:14" x14ac:dyDescent="0.2">
      <c r="I2991">
        <v>2988</v>
      </c>
      <c r="J2991">
        <v>0.93271729097893741</v>
      </c>
      <c r="K2991">
        <v>3.5218007739311665</v>
      </c>
      <c r="M2991">
        <v>0.69572342968112155</v>
      </c>
      <c r="N2991">
        <v>1.7577596999055964</v>
      </c>
    </row>
    <row r="2992" spans="9:14" x14ac:dyDescent="0.2">
      <c r="I2992">
        <v>2989</v>
      </c>
      <c r="J2992">
        <v>1.2833564633316947</v>
      </c>
      <c r="K2992">
        <v>1.6375716111227576</v>
      </c>
      <c r="M2992">
        <v>1.1582624118568794</v>
      </c>
      <c r="N2992">
        <v>1.7566272010078332</v>
      </c>
    </row>
    <row r="2993" spans="9:14" x14ac:dyDescent="0.2">
      <c r="I2993">
        <v>2990</v>
      </c>
      <c r="J2993">
        <v>1.3306352932270069</v>
      </c>
      <c r="K2993">
        <v>2.2954983370815434</v>
      </c>
      <c r="M2993">
        <v>0.95026054014840766</v>
      </c>
      <c r="N2993">
        <v>1.4668149103000894</v>
      </c>
    </row>
    <row r="2994" spans="9:14" x14ac:dyDescent="0.2">
      <c r="I2994">
        <v>2991</v>
      </c>
      <c r="J2994">
        <v>1.0615828619837917</v>
      </c>
      <c r="K2994">
        <v>0.66355804663687457</v>
      </c>
      <c r="M2994">
        <v>0.87844900348395216</v>
      </c>
      <c r="N2994">
        <v>2.1811565702349096</v>
      </c>
    </row>
    <row r="2995" spans="9:14" x14ac:dyDescent="0.2">
      <c r="I2995">
        <v>2992</v>
      </c>
      <c r="J2995">
        <v>1.4076217986911428</v>
      </c>
      <c r="K2995">
        <v>1.3398934284818134</v>
      </c>
      <c r="M2995">
        <v>0.94258585387352001</v>
      </c>
      <c r="N2995">
        <v>0.68739001138122124</v>
      </c>
    </row>
    <row r="2996" spans="9:14" x14ac:dyDescent="0.2">
      <c r="I2996">
        <v>2993</v>
      </c>
      <c r="J2996">
        <v>1.2664629749361447</v>
      </c>
      <c r="K2996">
        <v>0.92702527579272331</v>
      </c>
      <c r="M2996">
        <v>1.1328162847967307</v>
      </c>
      <c r="N2996">
        <v>2.8968517370352171</v>
      </c>
    </row>
    <row r="2997" spans="9:14" x14ac:dyDescent="0.2">
      <c r="I2997">
        <v>2994</v>
      </c>
      <c r="J2997">
        <v>0.54241819617472731</v>
      </c>
      <c r="K2997">
        <v>1.625253928574061</v>
      </c>
      <c r="M2997">
        <v>0.79694382409981723</v>
      </c>
      <c r="N2997">
        <v>2.0681846171696994</v>
      </c>
    </row>
    <row r="2998" spans="9:14" x14ac:dyDescent="0.2">
      <c r="I2998">
        <v>2995</v>
      </c>
      <c r="J2998">
        <v>1.0555926927855741</v>
      </c>
      <c r="K2998">
        <v>1.1063248741382135</v>
      </c>
      <c r="M2998">
        <v>0.86841177924934931</v>
      </c>
      <c r="N2998">
        <v>1.9762342692551182</v>
      </c>
    </row>
    <row r="2999" spans="9:14" x14ac:dyDescent="0.2">
      <c r="I2999">
        <v>2996</v>
      </c>
      <c r="J2999">
        <v>1.3980087344126091</v>
      </c>
      <c r="K2999">
        <v>1.7401854067918354</v>
      </c>
      <c r="M2999">
        <v>0.8844183584175962</v>
      </c>
      <c r="N2999">
        <v>1.3788524192607221</v>
      </c>
    </row>
    <row r="3000" spans="9:14" x14ac:dyDescent="0.2">
      <c r="I3000">
        <v>2997</v>
      </c>
      <c r="J3000">
        <v>1.3370171502557764</v>
      </c>
      <c r="K3000">
        <v>1.8988503111264259</v>
      </c>
      <c r="M3000">
        <v>0.99198720877496493</v>
      </c>
      <c r="N3000">
        <v>1.6827340033507874</v>
      </c>
    </row>
    <row r="3001" spans="9:14" x14ac:dyDescent="0.2">
      <c r="I3001">
        <v>2998</v>
      </c>
      <c r="J3001">
        <v>0.54619222353730013</v>
      </c>
      <c r="K3001">
        <v>2.3532809526310361</v>
      </c>
      <c r="M3001">
        <v>1.1590617692295666</v>
      </c>
      <c r="N3001">
        <v>1.2904866862288233</v>
      </c>
    </row>
    <row r="3002" spans="9:14" x14ac:dyDescent="0.2">
      <c r="I3002">
        <v>2999</v>
      </c>
      <c r="J3002">
        <v>0.97883423466493635</v>
      </c>
      <c r="K3002">
        <v>1.9193553737826679</v>
      </c>
      <c r="M3002">
        <v>0.83913234030419448</v>
      </c>
      <c r="N3002">
        <v>1.6525256267727564</v>
      </c>
    </row>
    <row r="3003" spans="9:14" x14ac:dyDescent="0.2">
      <c r="I3003">
        <v>3000</v>
      </c>
      <c r="J3003">
        <v>1.0862299160787732</v>
      </c>
      <c r="K3003">
        <v>2.0111087464718111</v>
      </c>
      <c r="M3003">
        <v>0.63611522749125837</v>
      </c>
      <c r="N3003">
        <v>3.0044337886335346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D132-BFB0-4649-BB2D-D2AF665B0CFE}">
  <dimension ref="B2:D12"/>
  <sheetViews>
    <sheetView workbookViewId="0">
      <selection activeCell="C3" sqref="C3"/>
    </sheetView>
  </sheetViews>
  <sheetFormatPr baseColWidth="10" defaultRowHeight="12.75" x14ac:dyDescent="0.2"/>
  <cols>
    <col min="2" max="2" width="25" customWidth="1"/>
    <col min="4" max="4" width="16.140625" customWidth="1"/>
  </cols>
  <sheetData>
    <row r="2" spans="2:4" x14ac:dyDescent="0.2">
      <c r="B2" t="s">
        <v>4</v>
      </c>
      <c r="C2">
        <f>AVERAGE('Ejercicio 2 A'!M4:M3003)</f>
        <v>1.0012454018607928</v>
      </c>
    </row>
    <row r="3" spans="2:4" x14ac:dyDescent="0.2">
      <c r="B3" t="s">
        <v>52</v>
      </c>
      <c r="C3">
        <f>VAR('Ejercicio 2 A'!M4:M3003)</f>
        <v>9.9856627835030881E-2</v>
      </c>
    </row>
    <row r="5" spans="2:4" x14ac:dyDescent="0.2">
      <c r="B5" t="s">
        <v>57</v>
      </c>
      <c r="C5">
        <f>COUNT('Ejercicio 2 A'!M4:M3003)</f>
        <v>3000</v>
      </c>
    </row>
    <row r="7" spans="2:4" x14ac:dyDescent="0.2">
      <c r="C7" t="s">
        <v>55</v>
      </c>
      <c r="D7" t="s">
        <v>56</v>
      </c>
    </row>
    <row r="8" spans="2:4" x14ac:dyDescent="0.2">
      <c r="B8" t="s">
        <v>54</v>
      </c>
      <c r="C8">
        <f>COUNTIFS('Ejercicio 2 A'!M4:M3003, "&gt;="&amp;1, 'Ejercicio 2 A'!M4:M3003, "&lt;="&amp;1.2)</f>
        <v>679</v>
      </c>
      <c r="D8" s="38">
        <f>C8/C5</f>
        <v>0.22633333333333333</v>
      </c>
    </row>
    <row r="9" spans="2:4" x14ac:dyDescent="0.2">
      <c r="B9" t="s">
        <v>53</v>
      </c>
      <c r="C9">
        <f>COUNTIFS('Ejercicio 2 A'!N4:N3003, "&gt;="&amp;1.4, 'Ejercicio 2 A'!N4:N3003, "&lt;="&amp;2)</f>
        <v>1086</v>
      </c>
      <c r="D9" s="38">
        <f>C9/C5</f>
        <v>0.36199999999999999</v>
      </c>
    </row>
    <row r="10" spans="2:4" x14ac:dyDescent="0.2">
      <c r="B10" t="s">
        <v>58</v>
      </c>
      <c r="D10" s="39">
        <f>D9*D8</f>
        <v>8.1932666666666668E-2</v>
      </c>
    </row>
    <row r="12" spans="2:4" x14ac:dyDescent="0.2">
      <c r="B12" t="s">
        <v>59</v>
      </c>
      <c r="C12">
        <f>COUNTIFS('Ejercicio 2 A'!M4:M3003, "&gt;="&amp;1, 'Ejercicio 2 A'!M4:M3003, "&lt;="&amp;1.2,'Ejercicio 2 A'!N4:N3003, "&gt;="&amp;1.4, 'Ejercicio 2 A'!N4:N3003, "&lt;="&amp;2)</f>
        <v>227</v>
      </c>
      <c r="D12" s="38">
        <f>C12/C5</f>
        <v>7.566666666666666E-2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1EA7-44DB-44EC-BF1C-18CEB021E487}">
  <dimension ref="A1:K3006"/>
  <sheetViews>
    <sheetView tabSelected="1" workbookViewId="0">
      <selection activeCell="A2" sqref="A2:XFD2"/>
    </sheetView>
  </sheetViews>
  <sheetFormatPr baseColWidth="10" defaultRowHeight="12.75" x14ac:dyDescent="0.2"/>
  <cols>
    <col min="2" max="2" width="17.5703125" customWidth="1"/>
    <col min="3" max="3" width="14.42578125" customWidth="1"/>
  </cols>
  <sheetData>
    <row r="1" spans="1:11" x14ac:dyDescent="0.2">
      <c r="B1" t="s">
        <v>66</v>
      </c>
      <c r="C1">
        <f>COUNT('Ejercicio 2 A'!N4:N3003)</f>
        <v>3000</v>
      </c>
    </row>
    <row r="3" spans="1:11" x14ac:dyDescent="0.2">
      <c r="B3" t="s">
        <v>60</v>
      </c>
      <c r="C3">
        <v>1</v>
      </c>
    </row>
    <row r="4" spans="1:11" x14ac:dyDescent="0.2">
      <c r="B4" t="s">
        <v>63</v>
      </c>
      <c r="C4">
        <f>SUM(D7:D3006)</f>
        <v>-6718.1122257238503</v>
      </c>
    </row>
    <row r="6" spans="1:11" x14ac:dyDescent="0.2">
      <c r="B6" t="s">
        <v>65</v>
      </c>
      <c r="C6" t="s">
        <v>61</v>
      </c>
      <c r="D6" t="s">
        <v>62</v>
      </c>
      <c r="H6">
        <f>C4</f>
        <v>-6718.1122257238503</v>
      </c>
      <c r="J6" t="s">
        <v>64</v>
      </c>
      <c r="K6">
        <f>MAX(H7:H56)</f>
        <v>-4800.2393476327761</v>
      </c>
    </row>
    <row r="7" spans="1:11" x14ac:dyDescent="0.2">
      <c r="A7">
        <v>1</v>
      </c>
      <c r="B7">
        <f>'Ejercicio 2 A'!K4:K3003*(EXTRA!C1-1)</f>
        <v>5792.4518809808351</v>
      </c>
      <c r="C7">
        <f>_xlfn.CHISQ.DIST('Ejercicio 2 A'!K4,EXTRA!$C$3,FALSE)</f>
        <v>0.1604529451283444</v>
      </c>
      <c r="D7">
        <f>LN(C7)</f>
        <v>-1.8297545561672173</v>
      </c>
      <c r="G7">
        <v>1</v>
      </c>
      <c r="H7">
        <f t="dataTable" ref="H7:H56" dt2D="0" dtr="0" r1="C3"/>
        <v>-6718.1122257238503</v>
      </c>
    </row>
    <row r="8" spans="1:11" x14ac:dyDescent="0.2">
      <c r="A8">
        <v>2</v>
      </c>
      <c r="C8">
        <f>_xlfn.CHISQ.DIST('Ejercicio 2 A'!K5,EXTRA!$C$3,FALSE)</f>
        <v>0.12733626576988766</v>
      </c>
      <c r="D8">
        <f t="shared" ref="D8:D71" si="0">LN(C8)</f>
        <v>-2.0609239297024011</v>
      </c>
      <c r="G8">
        <v>2</v>
      </c>
      <c r="H8">
        <v>-5081.8017287441407</v>
      </c>
    </row>
    <row r="9" spans="1:11" x14ac:dyDescent="0.2">
      <c r="A9">
        <v>3</v>
      </c>
      <c r="C9">
        <f>_xlfn.CHISQ.DIST('Ejercicio 2 A'!K6,EXTRA!$C$3,FALSE)</f>
        <v>5.2247652316070731E-2</v>
      </c>
      <c r="D9">
        <f t="shared" si="0"/>
        <v>-2.9517603208965206</v>
      </c>
      <c r="G9">
        <v>3</v>
      </c>
      <c r="H9">
        <v>-4800.2393476327761</v>
      </c>
    </row>
    <row r="10" spans="1:11" x14ac:dyDescent="0.2">
      <c r="A10">
        <v>4</v>
      </c>
      <c r="C10">
        <f>_xlfn.CHISQ.DIST('Ejercicio 2 A'!K7,EXTRA!$C$3,FALSE)</f>
        <v>0.10928376014251118</v>
      </c>
      <c r="D10">
        <f t="shared" si="0"/>
        <v>-2.2138074754196997</v>
      </c>
      <c r="G10">
        <v>4</v>
      </c>
      <c r="H10">
        <v>-5243.3703923328785</v>
      </c>
    </row>
    <row r="11" spans="1:11" x14ac:dyDescent="0.2">
      <c r="A11">
        <v>5</v>
      </c>
      <c r="C11">
        <f>_xlfn.CHISQ.DIST('Ejercicio 2 A'!K8,EXTRA!$C$3,FALSE)</f>
        <v>0.13684723836345852</v>
      </c>
      <c r="D11">
        <f t="shared" si="0"/>
        <v>-1.9888900237249469</v>
      </c>
      <c r="G11">
        <v>5</v>
      </c>
      <c r="H11">
        <v>-6178.2033355460107</v>
      </c>
    </row>
    <row r="12" spans="1:11" x14ac:dyDescent="0.2">
      <c r="A12">
        <v>6</v>
      </c>
      <c r="C12">
        <f>_xlfn.CHISQ.DIST('Ejercicio 2 A'!K9,EXTRA!$C$3,FALSE)</f>
        <v>0.10182536967791307</v>
      </c>
      <c r="D12">
        <f t="shared" si="0"/>
        <v>-2.2844959949321488</v>
      </c>
      <c r="G12">
        <v>6</v>
      </c>
      <c r="H12">
        <v>-7484.3805976014773</v>
      </c>
    </row>
    <row r="13" spans="1:11" x14ac:dyDescent="0.2">
      <c r="A13">
        <v>7</v>
      </c>
      <c r="C13">
        <f>_xlfn.CHISQ.DIST('Ejercicio 2 A'!K10,EXTRA!$C$3,FALSE)</f>
        <v>0.28894108214117104</v>
      </c>
      <c r="D13">
        <f t="shared" si="0"/>
        <v>-1.2415324796772449</v>
      </c>
      <c r="G13">
        <v>7</v>
      </c>
      <c r="H13">
        <v>-9088.6441947572293</v>
      </c>
    </row>
    <row r="14" spans="1:11" x14ac:dyDescent="0.2">
      <c r="A14">
        <v>8</v>
      </c>
      <c r="C14">
        <f>_xlfn.CHISQ.DIST('Ejercicio 2 A'!K11,EXTRA!$C$3,FALSE)</f>
        <v>0.10222117532943434</v>
      </c>
      <c r="D14">
        <f t="shared" si="0"/>
        <v>-2.2806164276702034</v>
      </c>
      <c r="G14">
        <v>8</v>
      </c>
      <c r="H14">
        <v>-10941.786127194524</v>
      </c>
    </row>
    <row r="15" spans="1:11" x14ac:dyDescent="0.2">
      <c r="A15">
        <v>9</v>
      </c>
      <c r="C15">
        <f>_xlfn.CHISQ.DIST('Ejercicio 2 A'!K12,EXTRA!$C$3,FALSE)</f>
        <v>0.17360140477829208</v>
      </c>
      <c r="D15">
        <f t="shared" si="0"/>
        <v>-1.7509933847477746</v>
      </c>
      <c r="G15">
        <v>9</v>
      </c>
      <c r="H15">
        <v>-13008.501763832066</v>
      </c>
    </row>
    <row r="16" spans="1:11" x14ac:dyDescent="0.2">
      <c r="A16">
        <v>10</v>
      </c>
      <c r="C16">
        <f>_xlfn.CHISQ.DIST('Ejercicio 2 A'!K13,EXTRA!$C$3,FALSE)</f>
        <v>2.990708095081767E-2</v>
      </c>
      <c r="D16">
        <f t="shared" si="0"/>
        <v>-3.5096600055256051</v>
      </c>
      <c r="G16">
        <v>10</v>
      </c>
      <c r="H16">
        <v>-15262.237874142973</v>
      </c>
    </row>
    <row r="17" spans="1:8" x14ac:dyDescent="0.2">
      <c r="A17">
        <v>11</v>
      </c>
      <c r="C17">
        <f>_xlfn.CHISQ.DIST('Ejercicio 2 A'!K14,EXTRA!$C$3,FALSE)</f>
        <v>0.14859853466817843</v>
      </c>
      <c r="D17">
        <f t="shared" si="0"/>
        <v>-1.9065070076611053</v>
      </c>
      <c r="G17">
        <v>11</v>
      </c>
      <c r="H17">
        <v>-17682.302617749665</v>
      </c>
    </row>
    <row r="18" spans="1:8" x14ac:dyDescent="0.2">
      <c r="A18">
        <v>12</v>
      </c>
      <c r="C18">
        <f>_xlfn.CHISQ.DIST('Ejercicio 2 A'!K15,EXTRA!$C$3,FALSE)</f>
        <v>0.16742435700429881</v>
      </c>
      <c r="D18">
        <f t="shared" si="0"/>
        <v>-1.7872236296933304</v>
      </c>
      <c r="G18">
        <v>12</v>
      </c>
      <c r="H18">
        <v>-20252.120275034042</v>
      </c>
    </row>
    <row r="19" spans="1:8" x14ac:dyDescent="0.2">
      <c r="A19">
        <v>13</v>
      </c>
      <c r="C19">
        <f>_xlfn.CHISQ.DIST('Ejercicio 2 A'!K16,EXTRA!$C$3,FALSE)</f>
        <v>9.8134140717268725E-2</v>
      </c>
      <c r="D19">
        <f t="shared" si="0"/>
        <v>-2.3214199534115507</v>
      </c>
      <c r="G19">
        <v>13</v>
      </c>
      <c r="H19">
        <v>-22958.115558053723</v>
      </c>
    </row>
    <row r="20" spans="1:8" x14ac:dyDescent="0.2">
      <c r="A20">
        <v>14</v>
      </c>
      <c r="C20">
        <f>_xlfn.CHISQ.DIST('Ejercicio 2 A'!K17,EXTRA!$C$3,FALSE)</f>
        <v>8.0126479065123934E-2</v>
      </c>
      <c r="D20">
        <f t="shared" si="0"/>
        <v>-2.5241489044405512</v>
      </c>
      <c r="G20">
        <v>14</v>
      </c>
      <c r="H20">
        <v>-25788.967346306876</v>
      </c>
    </row>
    <row r="21" spans="1:8" x14ac:dyDescent="0.2">
      <c r="A21">
        <v>15</v>
      </c>
      <c r="C21">
        <f>_xlfn.CHISQ.DIST('Ejercicio 2 A'!K18,EXTRA!$C$3,FALSE)</f>
        <v>9.5521053001741435E-2</v>
      </c>
      <c r="D21">
        <f t="shared" si="0"/>
        <v>-2.3484086055110298</v>
      </c>
      <c r="G21">
        <v>15</v>
      </c>
      <c r="H21">
        <v>-28735.090752347231</v>
      </c>
    </row>
    <row r="22" spans="1:8" x14ac:dyDescent="0.2">
      <c r="A22">
        <v>16</v>
      </c>
      <c r="C22">
        <f>_xlfn.CHISQ.DIST('Ejercicio 2 A'!K19,EXTRA!$C$3,FALSE)</f>
        <v>6.2919041027300948E-2</v>
      </c>
      <c r="D22">
        <f t="shared" si="0"/>
        <v>-2.7659064420509134</v>
      </c>
      <c r="G22">
        <v>16</v>
      </c>
      <c r="H22">
        <v>-31788.266457061538</v>
      </c>
    </row>
    <row r="23" spans="1:8" x14ac:dyDescent="0.2">
      <c r="A23">
        <v>17</v>
      </c>
      <c r="C23">
        <f>_xlfn.CHISQ.DIST('Ejercicio 2 A'!K20,EXTRA!$C$3,FALSE)</f>
        <v>0.1225075756425528</v>
      </c>
      <c r="D23">
        <f t="shared" si="0"/>
        <v>-2.0995824089294688</v>
      </c>
      <c r="G23">
        <v>17</v>
      </c>
      <c r="H23">
        <v>-34941.368477562755</v>
      </c>
    </row>
    <row r="24" spans="1:8" x14ac:dyDescent="0.2">
      <c r="A24">
        <v>18</v>
      </c>
      <c r="C24">
        <f>_xlfn.CHISQ.DIST('Ejercicio 2 A'!K21,EXTRA!$C$3,FALSE)</f>
        <v>5.4813821509173431E-2</v>
      </c>
      <c r="D24">
        <f t="shared" si="0"/>
        <v>-2.9038128995089254</v>
      </c>
      <c r="G24">
        <v>18</v>
      </c>
      <c r="H24">
        <v>-38188.159745689904</v>
      </c>
    </row>
    <row r="25" spans="1:8" x14ac:dyDescent="0.2">
      <c r="A25">
        <v>19</v>
      </c>
      <c r="C25">
        <f>_xlfn.CHISQ.DIST('Ejercicio 2 A'!K22,EXTRA!$C$3,FALSE)</f>
        <v>4.3066300691441788E-2</v>
      </c>
      <c r="D25">
        <f t="shared" si="0"/>
        <v>-3.1450144742145909</v>
      </c>
      <c r="G25">
        <v>19</v>
      </c>
      <c r="H25">
        <v>-41523.135631640434</v>
      </c>
    </row>
    <row r="26" spans="1:8" x14ac:dyDescent="0.2">
      <c r="A26">
        <v>20</v>
      </c>
      <c r="C26">
        <f>_xlfn.CHISQ.DIST('Ejercicio 2 A'!K23,EXTRA!$C$3,FALSE)</f>
        <v>9.2433014729379051E-2</v>
      </c>
      <c r="D26">
        <f t="shared" si="0"/>
        <v>-2.3812710618857453</v>
      </c>
      <c r="G26">
        <v>20</v>
      </c>
      <c r="H26">
        <v>-44941.402141287283</v>
      </c>
    </row>
    <row r="27" spans="1:8" x14ac:dyDescent="0.2">
      <c r="A27">
        <v>21</v>
      </c>
      <c r="C27">
        <f>_xlfn.CHISQ.DIST('Ejercicio 2 A'!K24,EXTRA!$C$3,FALSE)</f>
        <v>0.16985130108325031</v>
      </c>
      <c r="D27">
        <f t="shared" si="0"/>
        <v>-1.7728319242150081</v>
      </c>
      <c r="G27">
        <v>21</v>
      </c>
      <c r="H27">
        <v>-48438.579691048617</v>
      </c>
    </row>
    <row r="28" spans="1:8" x14ac:dyDescent="0.2">
      <c r="A28">
        <v>22</v>
      </c>
      <c r="C28">
        <f>_xlfn.CHISQ.DIST('Ejercicio 2 A'!K25,EXTRA!$C$3,FALSE)</f>
        <v>5.445842691165894E-2</v>
      </c>
      <c r="D28">
        <f t="shared" si="0"/>
        <v>-2.9103176773601187</v>
      </c>
      <c r="G28">
        <v>22</v>
      </c>
      <c r="H28">
        <v>-52010.726083858332</v>
      </c>
    </row>
    <row r="29" spans="1:8" x14ac:dyDescent="0.2">
      <c r="A29">
        <v>23</v>
      </c>
      <c r="C29">
        <f>_xlfn.CHISQ.DIST('Ejercicio 2 A'!K26,EXTRA!$C$3,FALSE)</f>
        <v>8.9638202653888249E-2</v>
      </c>
      <c r="D29">
        <f t="shared" si="0"/>
        <v>-2.4119736809656427</v>
      </c>
      <c r="G29">
        <v>23</v>
      </c>
      <c r="H29">
        <v>-55654.274126127733</v>
      </c>
    </row>
    <row r="30" spans="1:8" x14ac:dyDescent="0.2">
      <c r="A30">
        <v>24</v>
      </c>
      <c r="C30">
        <f>_xlfn.CHISQ.DIST('Ejercicio 2 A'!K27,EXTRA!$C$3,FALSE)</f>
        <v>2.8587747251499946E-2</v>
      </c>
      <c r="D30">
        <f t="shared" si="0"/>
        <v>-3.5547770707331687</v>
      </c>
      <c r="G30">
        <v>24</v>
      </c>
      <c r="H30">
        <v>-59365.980565841979</v>
      </c>
    </row>
    <row r="31" spans="1:8" x14ac:dyDescent="0.2">
      <c r="A31">
        <v>25</v>
      </c>
      <c r="C31">
        <f>_xlfn.CHISQ.DIST('Ejercicio 2 A'!K28,EXTRA!$C$3,FALSE)</f>
        <v>4.471815113143883E-2</v>
      </c>
      <c r="D31">
        <f t="shared" si="0"/>
        <v>-3.1073757942046427</v>
      </c>
      <c r="G31">
        <v>25</v>
      </c>
      <c r="H31">
        <v>-63142.883895824234</v>
      </c>
    </row>
    <row r="32" spans="1:8" x14ac:dyDescent="0.2">
      <c r="A32">
        <v>26</v>
      </c>
      <c r="C32">
        <f>_xlfn.CHISQ.DIST('Ejercicio 2 A'!K29,EXTRA!$C$3,FALSE)</f>
        <v>7.994225272188267E-2</v>
      </c>
      <c r="D32">
        <f t="shared" si="0"/>
        <v>-2.5264507459373604</v>
      </c>
      <c r="G32">
        <v>26</v>
      </c>
      <c r="H32">
        <v>-66982.269178794682</v>
      </c>
    </row>
    <row r="33" spans="1:8" x14ac:dyDescent="0.2">
      <c r="A33">
        <v>27</v>
      </c>
      <c r="C33">
        <f>_xlfn.CHISQ.DIST('Ejercicio 2 A'!K30,EXTRA!$C$3,FALSE)</f>
        <v>4.4346129458697391E-2</v>
      </c>
      <c r="D33">
        <f t="shared" si="0"/>
        <v>-3.1157298466686818</v>
      </c>
      <c r="G33">
        <v>27</v>
      </c>
      <c r="H33">
        <v>-70881.638492337486</v>
      </c>
    </row>
    <row r="34" spans="1:8" x14ac:dyDescent="0.2">
      <c r="A34">
        <v>28</v>
      </c>
      <c r="C34">
        <f>_xlfn.CHISQ.DIST('Ejercicio 2 A'!K31,EXTRA!$C$3,FALSE)</f>
        <v>0.17343792815957335</v>
      </c>
      <c r="D34">
        <f t="shared" si="0"/>
        <v>-1.7519355063766202</v>
      </c>
      <c r="G34">
        <v>28</v>
      </c>
      <c r="H34">
        <v>-74838.685914768226</v>
      </c>
    </row>
    <row r="35" spans="1:8" x14ac:dyDescent="0.2">
      <c r="A35">
        <v>29</v>
      </c>
      <c r="C35">
        <f>_xlfn.CHISQ.DIST('Ejercicio 2 A'!K32,EXTRA!$C$3,FALSE)</f>
        <v>0.21524179527156109</v>
      </c>
      <c r="D35">
        <f t="shared" si="0"/>
        <v>-1.5359932536060672</v>
      </c>
      <c r="G35">
        <v>29</v>
      </c>
      <c r="H35">
        <v>-78851.276212259574</v>
      </c>
    </row>
    <row r="36" spans="1:8" x14ac:dyDescent="0.2">
      <c r="A36">
        <v>30</v>
      </c>
      <c r="C36">
        <f>_xlfn.CHISQ.DIST('Ejercicio 2 A'!K33,EXTRA!$C$3,FALSE)</f>
        <v>0.18299201708340612</v>
      </c>
      <c r="D36">
        <f t="shared" si="0"/>
        <v>-1.6983127495872534</v>
      </c>
      <c r="G36">
        <v>30</v>
      </c>
      <c r="H36">
        <v>-82917.42656720271</v>
      </c>
    </row>
    <row r="37" spans="1:8" x14ac:dyDescent="0.2">
      <c r="A37">
        <v>31</v>
      </c>
      <c r="C37">
        <f>_xlfn.CHISQ.DIST('Ejercicio 2 A'!K34,EXTRA!$C$3,FALSE)</f>
        <v>4.3257547010428193E-2</v>
      </c>
      <c r="D37">
        <f t="shared" si="0"/>
        <v>-3.1405835634761998</v>
      </c>
      <c r="G37">
        <v>31</v>
      </c>
      <c r="H37">
        <v>-87035.290824127675</v>
      </c>
    </row>
    <row r="38" spans="1:8" x14ac:dyDescent="0.2">
      <c r="A38">
        <v>32</v>
      </c>
      <c r="C38">
        <f>_xlfn.CHISQ.DIST('Ejercicio 2 A'!K35,EXTRA!$C$3,FALSE)</f>
        <v>9.766219391336281E-2</v>
      </c>
      <c r="D38">
        <f t="shared" si="0"/>
        <v>-2.3262407557907663</v>
      </c>
      <c r="G38">
        <v>32</v>
      </c>
      <c r="H38">
        <v>-91203.145834098381</v>
      </c>
    </row>
    <row r="39" spans="1:8" x14ac:dyDescent="0.2">
      <c r="A39">
        <v>33</v>
      </c>
      <c r="C39">
        <f>_xlfn.CHISQ.DIST('Ejercicio 2 A'!K36,EXTRA!$C$3,FALSE)</f>
        <v>7.8478724320875493E-2</v>
      </c>
      <c r="D39">
        <f t="shared" si="0"/>
        <v>-2.5449277186879828</v>
      </c>
      <c r="G39">
        <v>33</v>
      </c>
      <c r="H39">
        <v>-95419.379559492285</v>
      </c>
    </row>
    <row r="40" spans="1:8" x14ac:dyDescent="0.2">
      <c r="A40">
        <v>34</v>
      </c>
      <c r="C40">
        <f>_xlfn.CHISQ.DIST('Ejercicio 2 A'!K37,EXTRA!$C$3,FALSE)</f>
        <v>0.18183302618862029</v>
      </c>
      <c r="D40">
        <f t="shared" si="0"/>
        <v>-1.7046664515337067</v>
      </c>
      <c r="G40">
        <v>34</v>
      </c>
      <c r="H40">
        <v>-99682.480664406146</v>
      </c>
    </row>
    <row r="41" spans="1:8" x14ac:dyDescent="0.2">
      <c r="A41">
        <v>35</v>
      </c>
      <c r="C41">
        <f>_xlfn.CHISQ.DIST('Ejercicio 2 A'!K38,EXTRA!$C$3,FALSE)</f>
        <v>4.4466847765419378E-2</v>
      </c>
      <c r="D41">
        <f t="shared" si="0"/>
        <v>-3.1130113614914237</v>
      </c>
      <c r="G41">
        <v>35</v>
      </c>
      <c r="H41">
        <v>-103991.02936580068</v>
      </c>
    </row>
    <row r="42" spans="1:8" x14ac:dyDescent="0.2">
      <c r="A42">
        <v>36</v>
      </c>
      <c r="C42">
        <f>_xlfn.CHISQ.DIST('Ejercicio 2 A'!K39,EXTRA!$C$3,FALSE)</f>
        <v>0.15480921346890969</v>
      </c>
      <c r="D42">
        <f t="shared" si="0"/>
        <v>-1.8655618010646595</v>
      </c>
      <c r="G42">
        <v>36</v>
      </c>
      <c r="H42">
        <v>-108343.68936016365</v>
      </c>
    </row>
    <row r="43" spans="1:8" x14ac:dyDescent="0.2">
      <c r="A43">
        <v>37</v>
      </c>
      <c r="C43">
        <f>_xlfn.CHISQ.DIST('Ejercicio 2 A'!K40,EXTRA!$C$3,FALSE)</f>
        <v>0.10452956324143793</v>
      </c>
      <c r="D43">
        <f t="shared" si="0"/>
        <v>-2.2582853457545071</v>
      </c>
      <c r="G43">
        <v>37</v>
      </c>
      <c r="H43">
        <v>-112739.20067217785</v>
      </c>
    </row>
    <row r="44" spans="1:8" x14ac:dyDescent="0.2">
      <c r="A44">
        <v>38</v>
      </c>
      <c r="C44">
        <f>_xlfn.CHISQ.DIST('Ejercicio 2 A'!K41,EXTRA!$C$3,FALSE)</f>
        <v>0.10878990196226532</v>
      </c>
      <c r="D44">
        <f t="shared" si="0"/>
        <v>-2.2183367617144998</v>
      </c>
      <c r="G44">
        <v>38</v>
      </c>
      <c r="H44">
        <v>-117176.37329744056</v>
      </c>
    </row>
    <row r="45" spans="1:8" x14ac:dyDescent="0.2">
      <c r="A45">
        <v>39</v>
      </c>
      <c r="C45">
        <f>_xlfn.CHISQ.DIST('Ejercicio 2 A'!K42,EXTRA!$C$3,FALSE)</f>
        <v>0.12162793371230524</v>
      </c>
      <c r="D45">
        <f t="shared" si="0"/>
        <v>-2.1067886178023909</v>
      </c>
      <c r="G45">
        <v>39</v>
      </c>
      <c r="H45">
        <v>-121654.08153201941</v>
      </c>
    </row>
    <row r="46" spans="1:8" x14ac:dyDescent="0.2">
      <c r="A46">
        <v>40</v>
      </c>
      <c r="C46">
        <f>_xlfn.CHISQ.DIST('Ejercicio 2 A'!K43,EXTRA!$C$3,FALSE)</f>
        <v>0.10735743194483752</v>
      </c>
      <c r="D46">
        <f t="shared" si="0"/>
        <v>-2.2315915260817625</v>
      </c>
      <c r="G46">
        <v>40</v>
      </c>
      <c r="H46">
        <v>-126171.25889852886</v>
      </c>
    </row>
    <row r="47" spans="1:8" x14ac:dyDescent="0.2">
      <c r="A47">
        <v>41</v>
      </c>
      <c r="C47">
        <f>_xlfn.CHISQ.DIST('Ejercicio 2 A'!K44,EXTRA!$C$3,FALSE)</f>
        <v>0.12081698883334986</v>
      </c>
      <c r="D47">
        <f t="shared" si="0"/>
        <v>-2.1134783673320787</v>
      </c>
      <c r="G47">
        <v>41</v>
      </c>
      <c r="H47">
        <v>-130726.89359231692</v>
      </c>
    </row>
    <row r="48" spans="1:8" x14ac:dyDescent="0.2">
      <c r="A48">
        <v>42</v>
      </c>
      <c r="C48">
        <f>_xlfn.CHISQ.DIST('Ejercicio 2 A'!K45,EXTRA!$C$3,FALSE)</f>
        <v>0.13639345197052122</v>
      </c>
      <c r="D48">
        <f t="shared" si="0"/>
        <v>-1.9922115408063268</v>
      </c>
      <c r="G48">
        <v>42</v>
      </c>
      <c r="H48">
        <v>-135320.02438277955</v>
      </c>
    </row>
    <row r="49" spans="1:8" x14ac:dyDescent="0.2">
      <c r="A49">
        <v>43</v>
      </c>
      <c r="C49">
        <f>_xlfn.CHISQ.DIST('Ejercicio 2 A'!K46,EXTRA!$C$3,FALSE)</f>
        <v>0.14292354899052509</v>
      </c>
      <c r="D49">
        <f t="shared" si="0"/>
        <v>-1.9454454141276449</v>
      </c>
      <c r="G49">
        <v>43</v>
      </c>
      <c r="H49">
        <v>-139949.73691433863</v>
      </c>
    </row>
    <row r="50" spans="1:8" x14ac:dyDescent="0.2">
      <c r="A50">
        <v>44</v>
      </c>
      <c r="C50">
        <f>_xlfn.CHISQ.DIST('Ejercicio 2 A'!K47,EXTRA!$C$3,FALSE)</f>
        <v>8.6206871137697427E-2</v>
      </c>
      <c r="D50">
        <f t="shared" si="0"/>
        <v>-2.4510053929150724</v>
      </c>
      <c r="G50">
        <v>44</v>
      </c>
      <c r="H50">
        <v>-144615.16035953836</v>
      </c>
    </row>
    <row r="51" spans="1:8" x14ac:dyDescent="0.2">
      <c r="A51">
        <v>45</v>
      </c>
      <c r="C51">
        <f>_xlfn.CHISQ.DIST('Ejercicio 2 A'!K48,EXTRA!$C$3,FALSE)</f>
        <v>0.27353092120584183</v>
      </c>
      <c r="D51">
        <f t="shared" si="0"/>
        <v>-1.2963406060852287</v>
      </c>
      <c r="G51">
        <v>45</v>
      </c>
      <c r="H51">
        <v>-149315.46438332877</v>
      </c>
    </row>
    <row r="52" spans="1:8" x14ac:dyDescent="0.2">
      <c r="A52">
        <v>46</v>
      </c>
      <c r="C52">
        <f>_xlfn.CHISQ.DIST('Ejercicio 2 A'!K49,EXTRA!$C$3,FALSE)</f>
        <v>4.9902447887531183E-2</v>
      </c>
      <c r="D52">
        <f t="shared" si="0"/>
        <v>-2.997685221565515</v>
      </c>
      <c r="G52">
        <v>46</v>
      </c>
      <c r="H52">
        <v>-154049.85638320263</v>
      </c>
    </row>
    <row r="53" spans="1:8" x14ac:dyDescent="0.2">
      <c r="A53">
        <v>47</v>
      </c>
      <c r="C53">
        <f>_xlfn.CHISQ.DIST('Ejercicio 2 A'!K50,EXTRA!$C$3,FALSE)</f>
        <v>9.192603692710985E-2</v>
      </c>
      <c r="D53">
        <f t="shared" si="0"/>
        <v>-2.3867709717158072</v>
      </c>
      <c r="G53">
        <v>47</v>
      </c>
      <c r="H53">
        <v>-158817.57897454829</v>
      </c>
    </row>
    <row r="54" spans="1:8" x14ac:dyDescent="0.2">
      <c r="A54">
        <v>48</v>
      </c>
      <c r="C54">
        <f>_xlfn.CHISQ.DIST('Ejercicio 2 A'!K51,EXTRA!$C$3,FALSE)</f>
        <v>7.7432087279630246E-2</v>
      </c>
      <c r="D54">
        <f t="shared" si="0"/>
        <v>-2.5583540199582</v>
      </c>
      <c r="G54">
        <v>48</v>
      </c>
      <c r="H54">
        <v>-163617.90769457852</v>
      </c>
    </row>
    <row r="55" spans="1:8" x14ac:dyDescent="0.2">
      <c r="A55">
        <v>49</v>
      </c>
      <c r="C55">
        <f>_xlfn.CHISQ.DIST('Ejercicio 2 A'!K52,EXTRA!$C$3,FALSE)</f>
        <v>0.25886463437003643</v>
      </c>
      <c r="D55">
        <f t="shared" si="0"/>
        <v>-1.3514500011302015</v>
      </c>
      <c r="G55">
        <v>49</v>
      </c>
      <c r="H55">
        <v>-168450.14890158747</v>
      </c>
    </row>
    <row r="56" spans="1:8" x14ac:dyDescent="0.2">
      <c r="A56">
        <v>50</v>
      </c>
      <c r="C56">
        <f>_xlfn.CHISQ.DIST('Ejercicio 2 A'!K53,EXTRA!$C$3,FALSE)</f>
        <v>1.8816984305191936E-2</v>
      </c>
      <c r="D56">
        <f t="shared" si="0"/>
        <v>-3.9729953964959761</v>
      </c>
      <c r="G56">
        <v>50</v>
      </c>
      <c r="H56">
        <v>-173313.63784921123</v>
      </c>
    </row>
    <row r="57" spans="1:8" x14ac:dyDescent="0.2">
      <c r="A57">
        <v>51</v>
      </c>
      <c r="C57">
        <f>_xlfn.CHISQ.DIST('Ejercicio 2 A'!K54,EXTRA!$C$3,FALSE)</f>
        <v>0.13600919363983907</v>
      </c>
      <c r="D57">
        <f t="shared" si="0"/>
        <v>-1.9950327952379476</v>
      </c>
    </row>
    <row r="58" spans="1:8" x14ac:dyDescent="0.2">
      <c r="A58">
        <v>52</v>
      </c>
      <c r="C58">
        <f>_xlfn.CHISQ.DIST('Ejercicio 2 A'!K55,EXTRA!$C$3,FALSE)</f>
        <v>8.7490741309951908E-2</v>
      </c>
      <c r="D58">
        <f t="shared" si="0"/>
        <v>-2.4362223048177718</v>
      </c>
    </row>
    <row r="59" spans="1:8" x14ac:dyDescent="0.2">
      <c r="A59">
        <v>53</v>
      </c>
      <c r="C59">
        <f>_xlfn.CHISQ.DIST('Ejercicio 2 A'!K56,EXTRA!$C$3,FALSE)</f>
        <v>0.11173697556606192</v>
      </c>
      <c r="D59">
        <f t="shared" si="0"/>
        <v>-2.1916076020253206</v>
      </c>
    </row>
    <row r="60" spans="1:8" x14ac:dyDescent="0.2">
      <c r="A60">
        <v>54</v>
      </c>
      <c r="C60">
        <f>_xlfn.CHISQ.DIST('Ejercicio 2 A'!K57,EXTRA!$C$3,FALSE)</f>
        <v>0.13284429521949684</v>
      </c>
      <c r="D60">
        <f t="shared" si="0"/>
        <v>-2.0185775492150997</v>
      </c>
    </row>
    <row r="61" spans="1:8" x14ac:dyDescent="0.2">
      <c r="A61">
        <v>55</v>
      </c>
      <c r="C61">
        <f>_xlfn.CHISQ.DIST('Ejercicio 2 A'!K58,EXTRA!$C$3,FALSE)</f>
        <v>8.027011426007534E-2</v>
      </c>
      <c r="D61">
        <f t="shared" si="0"/>
        <v>-2.522357903392856</v>
      </c>
    </row>
    <row r="62" spans="1:8" x14ac:dyDescent="0.2">
      <c r="A62">
        <v>56</v>
      </c>
      <c r="C62">
        <f>_xlfn.CHISQ.DIST('Ejercicio 2 A'!K59,EXTRA!$C$3,FALSE)</f>
        <v>0.10961948249429594</v>
      </c>
      <c r="D62">
        <f t="shared" si="0"/>
        <v>-2.2107401602812038</v>
      </c>
    </row>
    <row r="63" spans="1:8" x14ac:dyDescent="0.2">
      <c r="A63">
        <v>57</v>
      </c>
      <c r="C63">
        <f>_xlfn.CHISQ.DIST('Ejercicio 2 A'!K60,EXTRA!$C$3,FALSE)</f>
        <v>9.9664873492252781E-2</v>
      </c>
      <c r="D63">
        <f t="shared" si="0"/>
        <v>-2.3059419861379404</v>
      </c>
    </row>
    <row r="64" spans="1:8" x14ac:dyDescent="0.2">
      <c r="A64">
        <v>58</v>
      </c>
      <c r="C64">
        <f>_xlfn.CHISQ.DIST('Ejercicio 2 A'!K61,EXTRA!$C$3,FALSE)</f>
        <v>0.13223958935444233</v>
      </c>
      <c r="D64">
        <f t="shared" si="0"/>
        <v>-2.0231399307793749</v>
      </c>
    </row>
    <row r="65" spans="1:4" x14ac:dyDescent="0.2">
      <c r="A65">
        <v>59</v>
      </c>
      <c r="C65">
        <f>_xlfn.CHISQ.DIST('Ejercicio 2 A'!K62,EXTRA!$C$3,FALSE)</f>
        <v>0.28752807266571778</v>
      </c>
      <c r="D65">
        <f t="shared" si="0"/>
        <v>-1.2464347794569317</v>
      </c>
    </row>
    <row r="66" spans="1:4" x14ac:dyDescent="0.2">
      <c r="A66">
        <v>60</v>
      </c>
      <c r="C66">
        <f>_xlfn.CHISQ.DIST('Ejercicio 2 A'!K63,EXTRA!$C$3,FALSE)</f>
        <v>7.8482328653668512E-2</v>
      </c>
      <c r="D66">
        <f t="shared" si="0"/>
        <v>-2.5448817922275606</v>
      </c>
    </row>
    <row r="67" spans="1:4" x14ac:dyDescent="0.2">
      <c r="A67">
        <v>61</v>
      </c>
      <c r="C67">
        <f>_xlfn.CHISQ.DIST('Ejercicio 2 A'!K64,EXTRA!$C$3,FALSE)</f>
        <v>8.666158413099391E-2</v>
      </c>
      <c r="D67">
        <f t="shared" si="0"/>
        <v>-2.4457445829967615</v>
      </c>
    </row>
    <row r="68" spans="1:4" x14ac:dyDescent="0.2">
      <c r="A68">
        <v>62</v>
      </c>
      <c r="C68">
        <f>_xlfn.CHISQ.DIST('Ejercicio 2 A'!K65,EXTRA!$C$3,FALSE)</f>
        <v>0.10741430742384125</v>
      </c>
      <c r="D68">
        <f t="shared" si="0"/>
        <v>-2.2310618895429846</v>
      </c>
    </row>
    <row r="69" spans="1:4" x14ac:dyDescent="0.2">
      <c r="A69">
        <v>63</v>
      </c>
      <c r="C69">
        <f>_xlfn.CHISQ.DIST('Ejercicio 2 A'!K66,EXTRA!$C$3,FALSE)</f>
        <v>0.14110028095373592</v>
      </c>
      <c r="D69">
        <f t="shared" si="0"/>
        <v>-1.9582844289578394</v>
      </c>
    </row>
    <row r="70" spans="1:4" x14ac:dyDescent="0.2">
      <c r="A70">
        <v>64</v>
      </c>
      <c r="C70">
        <f>_xlfn.CHISQ.DIST('Ejercicio 2 A'!K67,EXTRA!$C$3,FALSE)</f>
        <v>8.6565187271269564E-2</v>
      </c>
      <c r="D70">
        <f t="shared" si="0"/>
        <v>-2.4468575387933087</v>
      </c>
    </row>
    <row r="71" spans="1:4" x14ac:dyDescent="0.2">
      <c r="A71">
        <v>65</v>
      </c>
      <c r="C71">
        <f>_xlfn.CHISQ.DIST('Ejercicio 2 A'!K68,EXTRA!$C$3,FALSE)</f>
        <v>0.1893676555507737</v>
      </c>
      <c r="D71">
        <f t="shared" si="0"/>
        <v>-1.6640648860407388</v>
      </c>
    </row>
    <row r="72" spans="1:4" x14ac:dyDescent="0.2">
      <c r="A72">
        <v>66</v>
      </c>
      <c r="C72">
        <f>_xlfn.CHISQ.DIST('Ejercicio 2 A'!K69,EXTRA!$C$3,FALSE)</f>
        <v>0.12495022585883538</v>
      </c>
      <c r="D72">
        <f t="shared" ref="D72:D135" si="1">LN(C72)</f>
        <v>-2.0798398141090888</v>
      </c>
    </row>
    <row r="73" spans="1:4" x14ac:dyDescent="0.2">
      <c r="A73">
        <v>67</v>
      </c>
      <c r="C73">
        <f>_xlfn.CHISQ.DIST('Ejercicio 2 A'!K70,EXTRA!$C$3,FALSE)</f>
        <v>9.4540325043678694E-2</v>
      </c>
      <c r="D73">
        <f t="shared" si="1"/>
        <v>-2.3587288154626158</v>
      </c>
    </row>
    <row r="74" spans="1:4" x14ac:dyDescent="0.2">
      <c r="A74">
        <v>68</v>
      </c>
      <c r="C74">
        <f>_xlfn.CHISQ.DIST('Ejercicio 2 A'!K71,EXTRA!$C$3,FALSE)</f>
        <v>0.1538533117148945</v>
      </c>
      <c r="D74">
        <f t="shared" si="1"/>
        <v>-1.8717556518370848</v>
      </c>
    </row>
    <row r="75" spans="1:4" x14ac:dyDescent="0.2">
      <c r="A75">
        <v>69</v>
      </c>
      <c r="C75">
        <f>_xlfn.CHISQ.DIST('Ejercicio 2 A'!K72,EXTRA!$C$3,FALSE)</f>
        <v>0.12525753793179298</v>
      </c>
      <c r="D75">
        <f t="shared" si="1"/>
        <v>-2.077383357739925</v>
      </c>
    </row>
    <row r="76" spans="1:4" x14ac:dyDescent="0.2">
      <c r="A76">
        <v>70</v>
      </c>
      <c r="C76">
        <f>_xlfn.CHISQ.DIST('Ejercicio 2 A'!K73,EXTRA!$C$3,FALSE)</f>
        <v>8.1822930196830138E-2</v>
      </c>
      <c r="D76">
        <f t="shared" si="1"/>
        <v>-2.5031977544011701</v>
      </c>
    </row>
    <row r="77" spans="1:4" x14ac:dyDescent="0.2">
      <c r="A77">
        <v>71</v>
      </c>
      <c r="C77">
        <f>_xlfn.CHISQ.DIST('Ejercicio 2 A'!K74,EXTRA!$C$3,FALSE)</f>
        <v>0.10659018732391523</v>
      </c>
      <c r="D77">
        <f t="shared" si="1"/>
        <v>-2.2387638228577815</v>
      </c>
    </row>
    <row r="78" spans="1:4" x14ac:dyDescent="0.2">
      <c r="A78">
        <v>72</v>
      </c>
      <c r="C78">
        <f>_xlfn.CHISQ.DIST('Ejercicio 2 A'!K75,EXTRA!$C$3,FALSE)</f>
        <v>6.9013538823538917E-2</v>
      </c>
      <c r="D78">
        <f t="shared" si="1"/>
        <v>-2.6734525787985932</v>
      </c>
    </row>
    <row r="79" spans="1:4" x14ac:dyDescent="0.2">
      <c r="A79">
        <v>73</v>
      </c>
      <c r="C79">
        <f>_xlfn.CHISQ.DIST('Ejercicio 2 A'!K76,EXTRA!$C$3,FALSE)</f>
        <v>0.10719509253124691</v>
      </c>
      <c r="D79">
        <f t="shared" si="1"/>
        <v>-2.2331048100197366</v>
      </c>
    </row>
    <row r="80" spans="1:4" x14ac:dyDescent="0.2">
      <c r="A80">
        <v>74</v>
      </c>
      <c r="C80">
        <f>_xlfn.CHISQ.DIST('Ejercicio 2 A'!K77,EXTRA!$C$3,FALSE)</f>
        <v>0.17872459468129873</v>
      </c>
      <c r="D80">
        <f t="shared" si="1"/>
        <v>-1.7219092351661827</v>
      </c>
    </row>
    <row r="81" spans="1:4" x14ac:dyDescent="0.2">
      <c r="A81">
        <v>75</v>
      </c>
      <c r="C81">
        <f>_xlfn.CHISQ.DIST('Ejercicio 2 A'!K78,EXTRA!$C$3,FALSE)</f>
        <v>6.7054610409920903E-2</v>
      </c>
      <c r="D81">
        <f t="shared" si="1"/>
        <v>-2.7022479108440023</v>
      </c>
    </row>
    <row r="82" spans="1:4" x14ac:dyDescent="0.2">
      <c r="A82">
        <v>76</v>
      </c>
      <c r="C82">
        <f>_xlfn.CHISQ.DIST('Ejercicio 2 A'!K79,EXTRA!$C$3,FALSE)</f>
        <v>7.4795188618019787E-2</v>
      </c>
      <c r="D82">
        <f t="shared" si="1"/>
        <v>-2.5930017193590427</v>
      </c>
    </row>
    <row r="83" spans="1:4" x14ac:dyDescent="0.2">
      <c r="A83">
        <v>77</v>
      </c>
      <c r="C83">
        <f>_xlfn.CHISQ.DIST('Ejercicio 2 A'!K80,EXTRA!$C$3,FALSE)</f>
        <v>5.1269285121271248E-2</v>
      </c>
      <c r="D83">
        <f t="shared" si="1"/>
        <v>-2.9706634366956504</v>
      </c>
    </row>
    <row r="84" spans="1:4" x14ac:dyDescent="0.2">
      <c r="A84">
        <v>78</v>
      </c>
      <c r="C84">
        <f>_xlfn.CHISQ.DIST('Ejercicio 2 A'!K81,EXTRA!$C$3,FALSE)</f>
        <v>0.29935307808245459</v>
      </c>
      <c r="D84">
        <f t="shared" si="1"/>
        <v>-1.2061315391099261</v>
      </c>
    </row>
    <row r="85" spans="1:4" x14ac:dyDescent="0.2">
      <c r="A85">
        <v>79</v>
      </c>
      <c r="C85">
        <f>_xlfn.CHISQ.DIST('Ejercicio 2 A'!K82,EXTRA!$C$3,FALSE)</f>
        <v>0.10333673712663952</v>
      </c>
      <c r="D85">
        <f t="shared" si="1"/>
        <v>-2.2697623307783412</v>
      </c>
    </row>
    <row r="86" spans="1:4" x14ac:dyDescent="0.2">
      <c r="A86">
        <v>80</v>
      </c>
      <c r="C86">
        <f>_xlfn.CHISQ.DIST('Ejercicio 2 A'!K83,EXTRA!$C$3,FALSE)</f>
        <v>0.12393541398244554</v>
      </c>
      <c r="D86">
        <f t="shared" si="1"/>
        <v>-2.0879947040494526</v>
      </c>
    </row>
    <row r="87" spans="1:4" x14ac:dyDescent="0.2">
      <c r="A87">
        <v>81</v>
      </c>
      <c r="C87">
        <f>_xlfn.CHISQ.DIST('Ejercicio 2 A'!K84,EXTRA!$C$3,FALSE)</f>
        <v>0.39651359634226657</v>
      </c>
      <c r="D87">
        <f t="shared" si="1"/>
        <v>-0.92504494759410327</v>
      </c>
    </row>
    <row r="88" spans="1:4" x14ac:dyDescent="0.2">
      <c r="A88">
        <v>82</v>
      </c>
      <c r="C88">
        <f>_xlfn.CHISQ.DIST('Ejercicio 2 A'!K85,EXTRA!$C$3,FALSE)</f>
        <v>0.19033388333416965</v>
      </c>
      <c r="D88">
        <f t="shared" si="1"/>
        <v>-1.6589754683267672</v>
      </c>
    </row>
    <row r="89" spans="1:4" x14ac:dyDescent="0.2">
      <c r="A89">
        <v>83</v>
      </c>
      <c r="C89">
        <f>_xlfn.CHISQ.DIST('Ejercicio 2 A'!K86,EXTRA!$C$3,FALSE)</f>
        <v>0.19778516236876253</v>
      </c>
      <c r="D89">
        <f t="shared" si="1"/>
        <v>-1.6205738759096788</v>
      </c>
    </row>
    <row r="90" spans="1:4" x14ac:dyDescent="0.2">
      <c r="A90">
        <v>84</v>
      </c>
      <c r="C90">
        <f>_xlfn.CHISQ.DIST('Ejercicio 2 A'!K87,EXTRA!$C$3,FALSE)</f>
        <v>0.11670676854689449</v>
      </c>
      <c r="D90">
        <f t="shared" si="1"/>
        <v>-2.1480907418265955</v>
      </c>
    </row>
    <row r="91" spans="1:4" x14ac:dyDescent="0.2">
      <c r="A91">
        <v>85</v>
      </c>
      <c r="C91">
        <f>_xlfn.CHISQ.DIST('Ejercicio 2 A'!K88,EXTRA!$C$3,FALSE)</f>
        <v>6.4687079940741549E-2</v>
      </c>
      <c r="D91">
        <f t="shared" si="1"/>
        <v>-2.7381937892132289</v>
      </c>
    </row>
    <row r="92" spans="1:4" x14ac:dyDescent="0.2">
      <c r="A92">
        <v>86</v>
      </c>
      <c r="C92">
        <f>_xlfn.CHISQ.DIST('Ejercicio 2 A'!K89,EXTRA!$C$3,FALSE)</f>
        <v>0.11274992532139509</v>
      </c>
      <c r="D92">
        <f t="shared" si="1"/>
        <v>-2.182582962937528</v>
      </c>
    </row>
    <row r="93" spans="1:4" x14ac:dyDescent="0.2">
      <c r="A93">
        <v>87</v>
      </c>
      <c r="C93">
        <f>_xlfn.CHISQ.DIST('Ejercicio 2 A'!K90,EXTRA!$C$3,FALSE)</f>
        <v>0.16690563617405083</v>
      </c>
      <c r="D93">
        <f t="shared" si="1"/>
        <v>-1.7903266791179018</v>
      </c>
    </row>
    <row r="94" spans="1:4" x14ac:dyDescent="0.2">
      <c r="A94">
        <v>88</v>
      </c>
      <c r="C94">
        <f>_xlfn.CHISQ.DIST('Ejercicio 2 A'!K91,EXTRA!$C$3,FALSE)</f>
        <v>0.12405225982216876</v>
      </c>
      <c r="D94">
        <f t="shared" si="1"/>
        <v>-2.0870523519835018</v>
      </c>
    </row>
    <row r="95" spans="1:4" x14ac:dyDescent="0.2">
      <c r="A95">
        <v>89</v>
      </c>
      <c r="C95">
        <f>_xlfn.CHISQ.DIST('Ejercicio 2 A'!K92,EXTRA!$C$3,FALSE)</f>
        <v>8.8545222832019252E-2</v>
      </c>
      <c r="D95">
        <f t="shared" si="1"/>
        <v>-2.4242418650282427</v>
      </c>
    </row>
    <row r="96" spans="1:4" x14ac:dyDescent="0.2">
      <c r="A96">
        <v>90</v>
      </c>
      <c r="C96">
        <f>_xlfn.CHISQ.DIST('Ejercicio 2 A'!K93,EXTRA!$C$3,FALSE)</f>
        <v>4.9439054017669549E-2</v>
      </c>
      <c r="D96">
        <f t="shared" si="1"/>
        <v>-3.0070145999625715</v>
      </c>
    </row>
    <row r="97" spans="1:4" x14ac:dyDescent="0.2">
      <c r="A97">
        <v>91</v>
      </c>
      <c r="C97">
        <f>_xlfn.CHISQ.DIST('Ejercicio 2 A'!K94,EXTRA!$C$3,FALSE)</f>
        <v>6.8410129648056872E-2</v>
      </c>
      <c r="D97">
        <f t="shared" si="1"/>
        <v>-2.6822343710486689</v>
      </c>
    </row>
    <row r="98" spans="1:4" x14ac:dyDescent="0.2">
      <c r="A98">
        <v>92</v>
      </c>
      <c r="C98">
        <f>_xlfn.CHISQ.DIST('Ejercicio 2 A'!K95,EXTRA!$C$3,FALSE)</f>
        <v>0.14434665476089864</v>
      </c>
      <c r="D98">
        <f t="shared" si="1"/>
        <v>-1.9355375476419083</v>
      </c>
    </row>
    <row r="99" spans="1:4" x14ac:dyDescent="0.2">
      <c r="A99">
        <v>93</v>
      </c>
      <c r="C99">
        <f>_xlfn.CHISQ.DIST('Ejercicio 2 A'!K96,EXTRA!$C$3,FALSE)</f>
        <v>0.10052319027589116</v>
      </c>
      <c r="D99">
        <f t="shared" si="1"/>
        <v>-2.2973668290876232</v>
      </c>
    </row>
    <row r="100" spans="1:4" x14ac:dyDescent="0.2">
      <c r="A100">
        <v>94</v>
      </c>
      <c r="C100">
        <f>_xlfn.CHISQ.DIST('Ejercicio 2 A'!K97,EXTRA!$C$3,FALSE)</f>
        <v>0.24115922248685065</v>
      </c>
      <c r="D100">
        <f t="shared" si="1"/>
        <v>-1.4222978894213183</v>
      </c>
    </row>
    <row r="101" spans="1:4" x14ac:dyDescent="0.2">
      <c r="A101">
        <v>95</v>
      </c>
      <c r="C101">
        <f>_xlfn.CHISQ.DIST('Ejercicio 2 A'!K98,EXTRA!$C$3,FALSE)</f>
        <v>0.12484281281561085</v>
      </c>
      <c r="D101">
        <f t="shared" si="1"/>
        <v>-2.0806998304683515</v>
      </c>
    </row>
    <row r="102" spans="1:4" x14ac:dyDescent="0.2">
      <c r="A102">
        <v>96</v>
      </c>
      <c r="C102">
        <f>_xlfn.CHISQ.DIST('Ejercicio 2 A'!K99,EXTRA!$C$3,FALSE)</f>
        <v>0.11642649126977188</v>
      </c>
      <c r="D102">
        <f t="shared" si="1"/>
        <v>-2.1504951813507911</v>
      </c>
    </row>
    <row r="103" spans="1:4" x14ac:dyDescent="0.2">
      <c r="A103">
        <v>97</v>
      </c>
      <c r="C103">
        <f>_xlfn.CHISQ.DIST('Ejercicio 2 A'!K100,EXTRA!$C$3,FALSE)</f>
        <v>0.18171264044632979</v>
      </c>
      <c r="D103">
        <f t="shared" si="1"/>
        <v>-1.7053287383259281</v>
      </c>
    </row>
    <row r="104" spans="1:4" x14ac:dyDescent="0.2">
      <c r="A104">
        <v>98</v>
      </c>
      <c r="C104">
        <f>_xlfn.CHISQ.DIST('Ejercicio 2 A'!K101,EXTRA!$C$3,FALSE)</f>
        <v>0.24128649985830791</v>
      </c>
      <c r="D104">
        <f t="shared" si="1"/>
        <v>-1.4217702554574752</v>
      </c>
    </row>
    <row r="105" spans="1:4" x14ac:dyDescent="0.2">
      <c r="A105">
        <v>99</v>
      </c>
      <c r="C105">
        <f>_xlfn.CHISQ.DIST('Ejercicio 2 A'!K102,EXTRA!$C$3,FALSE)</f>
        <v>7.7169033928232503E-2</v>
      </c>
      <c r="D105">
        <f t="shared" si="1"/>
        <v>-2.5617570173387825</v>
      </c>
    </row>
    <row r="106" spans="1:4" x14ac:dyDescent="0.2">
      <c r="A106">
        <v>100</v>
      </c>
      <c r="C106">
        <f>_xlfn.CHISQ.DIST('Ejercicio 2 A'!K103,EXTRA!$C$3,FALSE)</f>
        <v>0.1023776106836711</v>
      </c>
      <c r="D106">
        <f t="shared" si="1"/>
        <v>-2.2790872359504526</v>
      </c>
    </row>
    <row r="107" spans="1:4" x14ac:dyDescent="0.2">
      <c r="A107">
        <v>101</v>
      </c>
      <c r="C107">
        <f>_xlfn.CHISQ.DIST('Ejercicio 2 A'!K104,EXTRA!$C$3,FALSE)</f>
        <v>6.8920361850293044E-2</v>
      </c>
      <c r="D107">
        <f t="shared" si="1"/>
        <v>-2.6748036170417473</v>
      </c>
    </row>
    <row r="108" spans="1:4" x14ac:dyDescent="0.2">
      <c r="A108">
        <v>102</v>
      </c>
      <c r="C108">
        <f>_xlfn.CHISQ.DIST('Ejercicio 2 A'!K105,EXTRA!$C$3,FALSE)</f>
        <v>0.15973780806080232</v>
      </c>
      <c r="D108">
        <f t="shared" si="1"/>
        <v>-1.8342215075051429</v>
      </c>
    </row>
    <row r="109" spans="1:4" x14ac:dyDescent="0.2">
      <c r="A109">
        <v>103</v>
      </c>
      <c r="C109">
        <f>_xlfn.CHISQ.DIST('Ejercicio 2 A'!K106,EXTRA!$C$3,FALSE)</f>
        <v>0.10458839055830509</v>
      </c>
      <c r="D109">
        <f t="shared" si="1"/>
        <v>-2.2577227224373786</v>
      </c>
    </row>
    <row r="110" spans="1:4" x14ac:dyDescent="0.2">
      <c r="A110">
        <v>104</v>
      </c>
      <c r="C110">
        <f>_xlfn.CHISQ.DIST('Ejercicio 2 A'!K107,EXTRA!$C$3,FALSE)</f>
        <v>6.1435505115126535E-2</v>
      </c>
      <c r="D110">
        <f t="shared" si="1"/>
        <v>-2.7897673517524528</v>
      </c>
    </row>
    <row r="111" spans="1:4" x14ac:dyDescent="0.2">
      <c r="A111">
        <v>105</v>
      </c>
      <c r="C111">
        <f>_xlfn.CHISQ.DIST('Ejercicio 2 A'!K108,EXTRA!$C$3,FALSE)</f>
        <v>7.9580389757213973E-2</v>
      </c>
      <c r="D111">
        <f t="shared" si="1"/>
        <v>-2.5309875763173642</v>
      </c>
    </row>
    <row r="112" spans="1:4" x14ac:dyDescent="0.2">
      <c r="A112">
        <v>106</v>
      </c>
      <c r="C112">
        <f>_xlfn.CHISQ.DIST('Ejercicio 2 A'!K109,EXTRA!$C$3,FALSE)</f>
        <v>0.10980441658628357</v>
      </c>
      <c r="D112">
        <f t="shared" si="1"/>
        <v>-2.2090545267968729</v>
      </c>
    </row>
    <row r="113" spans="1:4" x14ac:dyDescent="0.2">
      <c r="A113">
        <v>107</v>
      </c>
      <c r="C113">
        <f>_xlfn.CHISQ.DIST('Ejercicio 2 A'!K110,EXTRA!$C$3,FALSE)</f>
        <v>6.5082532311462618E-2</v>
      </c>
      <c r="D113">
        <f t="shared" si="1"/>
        <v>-2.7320990866405683</v>
      </c>
    </row>
    <row r="114" spans="1:4" x14ac:dyDescent="0.2">
      <c r="A114">
        <v>108</v>
      </c>
      <c r="C114">
        <f>_xlfn.CHISQ.DIST('Ejercicio 2 A'!K111,EXTRA!$C$3,FALSE)</f>
        <v>3.6057613170083894E-2</v>
      </c>
      <c r="D114">
        <f t="shared" si="1"/>
        <v>-3.3226372539111351</v>
      </c>
    </row>
    <row r="115" spans="1:4" x14ac:dyDescent="0.2">
      <c r="A115">
        <v>109</v>
      </c>
      <c r="C115">
        <f>_xlfn.CHISQ.DIST('Ejercicio 2 A'!K112,EXTRA!$C$3,FALSE)</f>
        <v>0.23604361168062235</v>
      </c>
      <c r="D115">
        <f t="shared" si="1"/>
        <v>-1.4437386957721929</v>
      </c>
    </row>
    <row r="116" spans="1:4" x14ac:dyDescent="0.2">
      <c r="A116">
        <v>110</v>
      </c>
      <c r="C116">
        <f>_xlfn.CHISQ.DIST('Ejercicio 2 A'!K113,EXTRA!$C$3,FALSE)</f>
        <v>7.64305195939744E-2</v>
      </c>
      <c r="D116">
        <f t="shared" si="1"/>
        <v>-2.5713731914516904</v>
      </c>
    </row>
    <row r="117" spans="1:4" x14ac:dyDescent="0.2">
      <c r="A117">
        <v>111</v>
      </c>
      <c r="C117">
        <f>_xlfn.CHISQ.DIST('Ejercicio 2 A'!K114,EXTRA!$C$3,FALSE)</f>
        <v>0.12891006290929247</v>
      </c>
      <c r="D117">
        <f t="shared" si="1"/>
        <v>-2.048640304517837</v>
      </c>
    </row>
    <row r="118" spans="1:4" x14ac:dyDescent="0.2">
      <c r="A118">
        <v>112</v>
      </c>
      <c r="C118">
        <f>_xlfn.CHISQ.DIST('Ejercicio 2 A'!K115,EXTRA!$C$3,FALSE)</f>
        <v>0.12365450372065917</v>
      </c>
      <c r="D118">
        <f t="shared" si="1"/>
        <v>-2.0902638625428853</v>
      </c>
    </row>
    <row r="119" spans="1:4" x14ac:dyDescent="0.2">
      <c r="A119">
        <v>113</v>
      </c>
      <c r="C119">
        <f>_xlfn.CHISQ.DIST('Ejercicio 2 A'!K116,EXTRA!$C$3,FALSE)</f>
        <v>0.10273841919249177</v>
      </c>
      <c r="D119">
        <f t="shared" si="1"/>
        <v>-2.2755691405467711</v>
      </c>
    </row>
    <row r="120" spans="1:4" x14ac:dyDescent="0.2">
      <c r="A120">
        <v>114</v>
      </c>
      <c r="C120">
        <f>_xlfn.CHISQ.DIST('Ejercicio 2 A'!K117,EXTRA!$C$3,FALSE)</f>
        <v>0.10164593601970426</v>
      </c>
      <c r="D120">
        <f t="shared" si="1"/>
        <v>-2.2862597198378074</v>
      </c>
    </row>
    <row r="121" spans="1:4" x14ac:dyDescent="0.2">
      <c r="A121">
        <v>115</v>
      </c>
      <c r="C121">
        <f>_xlfn.CHISQ.DIST('Ejercicio 2 A'!K118,EXTRA!$C$3,FALSE)</f>
        <v>0.15857287853849919</v>
      </c>
      <c r="D121">
        <f t="shared" si="1"/>
        <v>-1.8415409898363946</v>
      </c>
    </row>
    <row r="122" spans="1:4" x14ac:dyDescent="0.2">
      <c r="A122">
        <v>116</v>
      </c>
      <c r="C122">
        <f>_xlfn.CHISQ.DIST('Ejercicio 2 A'!K119,EXTRA!$C$3,FALSE)</f>
        <v>0.12895195946117899</v>
      </c>
      <c r="D122">
        <f t="shared" si="1"/>
        <v>-2.0483153512589585</v>
      </c>
    </row>
    <row r="123" spans="1:4" x14ac:dyDescent="0.2">
      <c r="A123">
        <v>117</v>
      </c>
      <c r="C123">
        <f>_xlfn.CHISQ.DIST('Ejercicio 2 A'!K120,EXTRA!$C$3,FALSE)</f>
        <v>0.12659558341159938</v>
      </c>
      <c r="D123">
        <f t="shared" si="1"/>
        <v>-2.0667576560448997</v>
      </c>
    </row>
    <row r="124" spans="1:4" x14ac:dyDescent="0.2">
      <c r="A124">
        <v>118</v>
      </c>
      <c r="C124">
        <f>_xlfn.CHISQ.DIST('Ejercicio 2 A'!K121,EXTRA!$C$3,FALSE)</f>
        <v>4.4943976088009367E-2</v>
      </c>
      <c r="D124">
        <f t="shared" si="1"/>
        <v>-3.1023385406600541</v>
      </c>
    </row>
    <row r="125" spans="1:4" x14ac:dyDescent="0.2">
      <c r="A125">
        <v>119</v>
      </c>
      <c r="C125">
        <f>_xlfn.CHISQ.DIST('Ejercicio 2 A'!K122,EXTRA!$C$3,FALSE)</f>
        <v>5.5247135465284293E-2</v>
      </c>
      <c r="D125">
        <f t="shared" si="1"/>
        <v>-2.8959387867105506</v>
      </c>
    </row>
    <row r="126" spans="1:4" x14ac:dyDescent="0.2">
      <c r="A126">
        <v>120</v>
      </c>
      <c r="C126">
        <f>_xlfn.CHISQ.DIST('Ejercicio 2 A'!K123,EXTRA!$C$3,FALSE)</f>
        <v>6.0825888871902732E-2</v>
      </c>
      <c r="D126">
        <f t="shared" si="1"/>
        <v>-2.7997397768245444</v>
      </c>
    </row>
    <row r="127" spans="1:4" x14ac:dyDescent="0.2">
      <c r="A127">
        <v>121</v>
      </c>
      <c r="C127">
        <f>_xlfn.CHISQ.DIST('Ejercicio 2 A'!K124,EXTRA!$C$3,FALSE)</f>
        <v>0.13211722224342123</v>
      </c>
      <c r="D127">
        <f t="shared" si="1"/>
        <v>-2.0240657031778317</v>
      </c>
    </row>
    <row r="128" spans="1:4" x14ac:dyDescent="0.2">
      <c r="A128">
        <v>122</v>
      </c>
      <c r="C128">
        <f>_xlfn.CHISQ.DIST('Ejercicio 2 A'!K125,EXTRA!$C$3,FALSE)</f>
        <v>3.4363663585646791E-2</v>
      </c>
      <c r="D128">
        <f t="shared" si="1"/>
        <v>-3.3707555639863269</v>
      </c>
    </row>
    <row r="129" spans="1:4" x14ac:dyDescent="0.2">
      <c r="A129">
        <v>123</v>
      </c>
      <c r="C129">
        <f>_xlfn.CHISQ.DIST('Ejercicio 2 A'!K126,EXTRA!$C$3,FALSE)</f>
        <v>5.9237105936057965E-2</v>
      </c>
      <c r="D129">
        <f t="shared" si="1"/>
        <v>-2.8262071439822098</v>
      </c>
    </row>
    <row r="130" spans="1:4" x14ac:dyDescent="0.2">
      <c r="A130">
        <v>124</v>
      </c>
      <c r="C130">
        <f>_xlfn.CHISQ.DIST('Ejercicio 2 A'!K127,EXTRA!$C$3,FALSE)</f>
        <v>0.12492388178267369</v>
      </c>
      <c r="D130">
        <f t="shared" si="1"/>
        <v>-2.0800506729012058</v>
      </c>
    </row>
    <row r="131" spans="1:4" x14ac:dyDescent="0.2">
      <c r="A131">
        <v>125</v>
      </c>
      <c r="C131">
        <f>_xlfn.CHISQ.DIST('Ejercicio 2 A'!K128,EXTRA!$C$3,FALSE)</f>
        <v>4.9320549359113487E-2</v>
      </c>
      <c r="D131">
        <f t="shared" si="1"/>
        <v>-3.0094144620798713</v>
      </c>
    </row>
    <row r="132" spans="1:4" x14ac:dyDescent="0.2">
      <c r="A132">
        <v>126</v>
      </c>
      <c r="C132">
        <f>_xlfn.CHISQ.DIST('Ejercicio 2 A'!K129,EXTRA!$C$3,FALSE)</f>
        <v>6.8656484488002323E-2</v>
      </c>
      <c r="D132">
        <f t="shared" si="1"/>
        <v>-2.6786396940111539</v>
      </c>
    </row>
    <row r="133" spans="1:4" x14ac:dyDescent="0.2">
      <c r="A133">
        <v>127</v>
      </c>
      <c r="C133">
        <f>_xlfn.CHISQ.DIST('Ejercicio 2 A'!K130,EXTRA!$C$3,FALSE)</f>
        <v>0.15968892155976708</v>
      </c>
      <c r="D133">
        <f t="shared" si="1"/>
        <v>-1.8345275964882095</v>
      </c>
    </row>
    <row r="134" spans="1:4" x14ac:dyDescent="0.2">
      <c r="A134">
        <v>128</v>
      </c>
      <c r="C134">
        <f>_xlfn.CHISQ.DIST('Ejercicio 2 A'!K131,EXTRA!$C$3,FALSE)</f>
        <v>0.10594861082281452</v>
      </c>
      <c r="D134">
        <f t="shared" si="1"/>
        <v>-2.2448011059836643</v>
      </c>
    </row>
    <row r="135" spans="1:4" x14ac:dyDescent="0.2">
      <c r="A135">
        <v>129</v>
      </c>
      <c r="C135">
        <f>_xlfn.CHISQ.DIST('Ejercicio 2 A'!K132,EXTRA!$C$3,FALSE)</f>
        <v>0.23012116370140615</v>
      </c>
      <c r="D135">
        <f t="shared" si="1"/>
        <v>-1.4691493100668993</v>
      </c>
    </row>
    <row r="136" spans="1:4" x14ac:dyDescent="0.2">
      <c r="A136">
        <v>130</v>
      </c>
      <c r="C136">
        <f>_xlfn.CHISQ.DIST('Ejercicio 2 A'!K133,EXTRA!$C$3,FALSE)</f>
        <v>5.2423145719500762E-2</v>
      </c>
      <c r="D136">
        <f t="shared" ref="D136:D199" si="2">LN(C136)</f>
        <v>-2.9484070729770453</v>
      </c>
    </row>
    <row r="137" spans="1:4" x14ac:dyDescent="0.2">
      <c r="A137">
        <v>131</v>
      </c>
      <c r="C137">
        <f>_xlfn.CHISQ.DIST('Ejercicio 2 A'!K134,EXTRA!$C$3,FALSE)</f>
        <v>0.14166439226271571</v>
      </c>
      <c r="D137">
        <f t="shared" si="2"/>
        <v>-1.9542944534708311</v>
      </c>
    </row>
    <row r="138" spans="1:4" x14ac:dyDescent="0.2">
      <c r="A138">
        <v>132</v>
      </c>
      <c r="C138">
        <f>_xlfn.CHISQ.DIST('Ejercicio 2 A'!K135,EXTRA!$C$3,FALSE)</f>
        <v>0.26208696413334454</v>
      </c>
      <c r="D138">
        <f t="shared" si="2"/>
        <v>-1.3390789061226112</v>
      </c>
    </row>
    <row r="139" spans="1:4" x14ac:dyDescent="0.2">
      <c r="A139">
        <v>133</v>
      </c>
      <c r="C139">
        <f>_xlfn.CHISQ.DIST('Ejercicio 2 A'!K136,EXTRA!$C$3,FALSE)</f>
        <v>0.23656517960072843</v>
      </c>
      <c r="D139">
        <f t="shared" si="2"/>
        <v>-1.441531508172341</v>
      </c>
    </row>
    <row r="140" spans="1:4" x14ac:dyDescent="0.2">
      <c r="A140">
        <v>134</v>
      </c>
      <c r="C140">
        <f>_xlfn.CHISQ.DIST('Ejercicio 2 A'!K137,EXTRA!$C$3,FALSE)</f>
        <v>0.25151163077519867</v>
      </c>
      <c r="D140">
        <f t="shared" si="2"/>
        <v>-1.3802660448846067</v>
      </c>
    </row>
    <row r="141" spans="1:4" x14ac:dyDescent="0.2">
      <c r="A141">
        <v>135</v>
      </c>
      <c r="C141">
        <f>_xlfn.CHISQ.DIST('Ejercicio 2 A'!K138,EXTRA!$C$3,FALSE)</f>
        <v>0.12319057625778314</v>
      </c>
      <c r="D141">
        <f t="shared" si="2"/>
        <v>-2.0940227222224328</v>
      </c>
    </row>
    <row r="142" spans="1:4" x14ac:dyDescent="0.2">
      <c r="A142">
        <v>136</v>
      </c>
      <c r="C142">
        <f>_xlfn.CHISQ.DIST('Ejercicio 2 A'!K139,EXTRA!$C$3,FALSE)</f>
        <v>0.25018754639198482</v>
      </c>
      <c r="D142">
        <f t="shared" si="2"/>
        <v>-1.3855444568004942</v>
      </c>
    </row>
    <row r="143" spans="1:4" x14ac:dyDescent="0.2">
      <c r="A143">
        <v>137</v>
      </c>
      <c r="C143">
        <f>_xlfn.CHISQ.DIST('Ejercicio 2 A'!K140,EXTRA!$C$3,FALSE)</f>
        <v>0.11519744782426188</v>
      </c>
      <c r="D143">
        <f t="shared" si="2"/>
        <v>-2.1611076852690387</v>
      </c>
    </row>
    <row r="144" spans="1:4" x14ac:dyDescent="0.2">
      <c r="A144">
        <v>138</v>
      </c>
      <c r="C144">
        <f>_xlfn.CHISQ.DIST('Ejercicio 2 A'!K141,EXTRA!$C$3,FALSE)</f>
        <v>0.1278955919307008</v>
      </c>
      <c r="D144">
        <f t="shared" si="2"/>
        <v>-2.0565410359584262</v>
      </c>
    </row>
    <row r="145" spans="1:4" x14ac:dyDescent="0.2">
      <c r="A145">
        <v>139</v>
      </c>
      <c r="C145">
        <f>_xlfn.CHISQ.DIST('Ejercicio 2 A'!K142,EXTRA!$C$3,FALSE)</f>
        <v>8.053956146425334E-2</v>
      </c>
      <c r="D145">
        <f t="shared" si="2"/>
        <v>-2.5190067685171176</v>
      </c>
    </row>
    <row r="146" spans="1:4" x14ac:dyDescent="0.2">
      <c r="A146">
        <v>140</v>
      </c>
      <c r="C146">
        <f>_xlfn.CHISQ.DIST('Ejercicio 2 A'!K143,EXTRA!$C$3,FALSE)</f>
        <v>0.1573430970725182</v>
      </c>
      <c r="D146">
        <f t="shared" si="2"/>
        <v>-1.849326526325878</v>
      </c>
    </row>
    <row r="147" spans="1:4" x14ac:dyDescent="0.2">
      <c r="A147">
        <v>141</v>
      </c>
      <c r="C147">
        <f>_xlfn.CHISQ.DIST('Ejercicio 2 A'!K144,EXTRA!$C$3,FALSE)</f>
        <v>0.10235002473262687</v>
      </c>
      <c r="D147">
        <f t="shared" si="2"/>
        <v>-2.2793567252273164</v>
      </c>
    </row>
    <row r="148" spans="1:4" x14ac:dyDescent="0.2">
      <c r="A148">
        <v>142</v>
      </c>
      <c r="C148">
        <f>_xlfn.CHISQ.DIST('Ejercicio 2 A'!K145,EXTRA!$C$3,FALSE)</f>
        <v>0.12844554456365245</v>
      </c>
      <c r="D148">
        <f t="shared" si="2"/>
        <v>-2.0522502421807816</v>
      </c>
    </row>
    <row r="149" spans="1:4" x14ac:dyDescent="0.2">
      <c r="A149">
        <v>143</v>
      </c>
      <c r="C149">
        <f>_xlfn.CHISQ.DIST('Ejercicio 2 A'!K146,EXTRA!$C$3,FALSE)</f>
        <v>9.9906525109358643E-2</v>
      </c>
      <c r="D149">
        <f t="shared" si="2"/>
        <v>-2.3035202790506566</v>
      </c>
    </row>
    <row r="150" spans="1:4" x14ac:dyDescent="0.2">
      <c r="A150">
        <v>144</v>
      </c>
      <c r="C150">
        <f>_xlfn.CHISQ.DIST('Ejercicio 2 A'!K147,EXTRA!$C$3,FALSE)</f>
        <v>0.11360855013205874</v>
      </c>
      <c r="D150">
        <f t="shared" si="2"/>
        <v>-2.1749965102803768</v>
      </c>
    </row>
    <row r="151" spans="1:4" x14ac:dyDescent="0.2">
      <c r="A151">
        <v>145</v>
      </c>
      <c r="C151">
        <f>_xlfn.CHISQ.DIST('Ejercicio 2 A'!K148,EXTRA!$C$3,FALSE)</f>
        <v>5.0352310433800493E-2</v>
      </c>
      <c r="D151">
        <f t="shared" si="2"/>
        <v>-2.9887107734065999</v>
      </c>
    </row>
    <row r="152" spans="1:4" x14ac:dyDescent="0.2">
      <c r="A152">
        <v>146</v>
      </c>
      <c r="C152">
        <f>_xlfn.CHISQ.DIST('Ejercicio 2 A'!K149,EXTRA!$C$3,FALSE)</f>
        <v>6.6230184419328819E-2</v>
      </c>
      <c r="D152">
        <f t="shared" si="2"/>
        <v>-2.714618961960531</v>
      </c>
    </row>
    <row r="153" spans="1:4" x14ac:dyDescent="0.2">
      <c r="A153">
        <v>147</v>
      </c>
      <c r="C153">
        <f>_xlfn.CHISQ.DIST('Ejercicio 2 A'!K150,EXTRA!$C$3,FALSE)</f>
        <v>6.9814079981132121E-2</v>
      </c>
      <c r="D153">
        <f t="shared" si="2"/>
        <v>-2.6619195706289434</v>
      </c>
    </row>
    <row r="154" spans="1:4" x14ac:dyDescent="0.2">
      <c r="A154">
        <v>148</v>
      </c>
      <c r="C154">
        <f>_xlfn.CHISQ.DIST('Ejercicio 2 A'!K151,EXTRA!$C$3,FALSE)</f>
        <v>0.16018078954494139</v>
      </c>
      <c r="D154">
        <f t="shared" si="2"/>
        <v>-1.8314521669881147</v>
      </c>
    </row>
    <row r="155" spans="1:4" x14ac:dyDescent="0.2">
      <c r="A155">
        <v>149</v>
      </c>
      <c r="C155">
        <f>_xlfn.CHISQ.DIST('Ejercicio 2 A'!K152,EXTRA!$C$3,FALSE)</f>
        <v>9.2823992786158771E-2</v>
      </c>
      <c r="D155">
        <f t="shared" si="2"/>
        <v>-2.3770501296521549</v>
      </c>
    </row>
    <row r="156" spans="1:4" x14ac:dyDescent="0.2">
      <c r="A156">
        <v>150</v>
      </c>
      <c r="C156">
        <f>_xlfn.CHISQ.DIST('Ejercicio 2 A'!K153,EXTRA!$C$3,FALSE)</f>
        <v>8.2651146525928809E-2</v>
      </c>
      <c r="D156">
        <f t="shared" si="2"/>
        <v>-2.4931265827492655</v>
      </c>
    </row>
    <row r="157" spans="1:4" x14ac:dyDescent="0.2">
      <c r="A157">
        <v>151</v>
      </c>
      <c r="C157">
        <f>_xlfn.CHISQ.DIST('Ejercicio 2 A'!K154,EXTRA!$C$3,FALSE)</f>
        <v>4.2972171689427144E-2</v>
      </c>
      <c r="D157">
        <f t="shared" si="2"/>
        <v>-3.1472025428068049</v>
      </c>
    </row>
    <row r="158" spans="1:4" x14ac:dyDescent="0.2">
      <c r="A158">
        <v>152</v>
      </c>
      <c r="C158">
        <f>_xlfn.CHISQ.DIST('Ejercicio 2 A'!K155,EXTRA!$C$3,FALSE)</f>
        <v>0.22281964076588903</v>
      </c>
      <c r="D158">
        <f t="shared" si="2"/>
        <v>-1.5013926205689028</v>
      </c>
    </row>
    <row r="159" spans="1:4" x14ac:dyDescent="0.2">
      <c r="A159">
        <v>153</v>
      </c>
      <c r="C159">
        <f>_xlfn.CHISQ.DIST('Ejercicio 2 A'!K156,EXTRA!$C$3,FALSE)</f>
        <v>0.18525371473925106</v>
      </c>
      <c r="D159">
        <f t="shared" si="2"/>
        <v>-1.6860289624334359</v>
      </c>
    </row>
    <row r="160" spans="1:4" x14ac:dyDescent="0.2">
      <c r="A160">
        <v>154</v>
      </c>
      <c r="C160">
        <f>_xlfn.CHISQ.DIST('Ejercicio 2 A'!K157,EXTRA!$C$3,FALSE)</f>
        <v>0.18492364955099461</v>
      </c>
      <c r="D160">
        <f t="shared" si="2"/>
        <v>-1.6878122442197718</v>
      </c>
    </row>
    <row r="161" spans="1:4" x14ac:dyDescent="0.2">
      <c r="A161">
        <v>155</v>
      </c>
      <c r="C161">
        <f>_xlfn.CHISQ.DIST('Ejercicio 2 A'!K158,EXTRA!$C$3,FALSE)</f>
        <v>0.15816960235019897</v>
      </c>
      <c r="D161">
        <f t="shared" si="2"/>
        <v>-1.844087389075785</v>
      </c>
    </row>
    <row r="162" spans="1:4" x14ac:dyDescent="0.2">
      <c r="A162">
        <v>156</v>
      </c>
      <c r="C162">
        <f>_xlfn.CHISQ.DIST('Ejercicio 2 A'!K159,EXTRA!$C$3,FALSE)</f>
        <v>0.21893832672671643</v>
      </c>
      <c r="D162">
        <f t="shared" si="2"/>
        <v>-1.5189652019460733</v>
      </c>
    </row>
    <row r="163" spans="1:4" x14ac:dyDescent="0.2">
      <c r="A163">
        <v>157</v>
      </c>
      <c r="C163">
        <f>_xlfn.CHISQ.DIST('Ejercicio 2 A'!K160,EXTRA!$C$3,FALSE)</f>
        <v>0.19910423880201555</v>
      </c>
      <c r="D163">
        <f t="shared" si="2"/>
        <v>-1.6139267783243694</v>
      </c>
    </row>
    <row r="164" spans="1:4" x14ac:dyDescent="0.2">
      <c r="A164">
        <v>158</v>
      </c>
      <c r="C164">
        <f>_xlfn.CHISQ.DIST('Ejercicio 2 A'!K161,EXTRA!$C$3,FALSE)</f>
        <v>0.18483458105090553</v>
      </c>
      <c r="D164">
        <f t="shared" si="2"/>
        <v>-1.6882940103817681</v>
      </c>
    </row>
    <row r="165" spans="1:4" x14ac:dyDescent="0.2">
      <c r="A165">
        <v>159</v>
      </c>
      <c r="C165">
        <f>_xlfn.CHISQ.DIST('Ejercicio 2 A'!K162,EXTRA!$C$3,FALSE)</f>
        <v>0.13716923979593673</v>
      </c>
      <c r="D165">
        <f t="shared" si="2"/>
        <v>-1.9865397885649412</v>
      </c>
    </row>
    <row r="166" spans="1:4" x14ac:dyDescent="0.2">
      <c r="A166">
        <v>160</v>
      </c>
      <c r="C166">
        <f>_xlfn.CHISQ.DIST('Ejercicio 2 A'!K163,EXTRA!$C$3,FALSE)</f>
        <v>0.15075324670609372</v>
      </c>
      <c r="D166">
        <f t="shared" si="2"/>
        <v>-1.89211090658458</v>
      </c>
    </row>
    <row r="167" spans="1:4" x14ac:dyDescent="0.2">
      <c r="A167">
        <v>161</v>
      </c>
      <c r="C167">
        <f>_xlfn.CHISQ.DIST('Ejercicio 2 A'!K164,EXTRA!$C$3,FALSE)</f>
        <v>0.21089676265334806</v>
      </c>
      <c r="D167">
        <f t="shared" si="2"/>
        <v>-1.5563865417653033</v>
      </c>
    </row>
    <row r="168" spans="1:4" x14ac:dyDescent="0.2">
      <c r="A168">
        <v>162</v>
      </c>
      <c r="C168">
        <f>_xlfn.CHISQ.DIST('Ejercicio 2 A'!K165,EXTRA!$C$3,FALSE)</f>
        <v>0.11878183660241196</v>
      </c>
      <c r="D168">
        <f t="shared" si="2"/>
        <v>-2.1304667742946322</v>
      </c>
    </row>
    <row r="169" spans="1:4" x14ac:dyDescent="0.2">
      <c r="A169">
        <v>163</v>
      </c>
      <c r="C169">
        <f>_xlfn.CHISQ.DIST('Ejercicio 2 A'!K166,EXTRA!$C$3,FALSE)</f>
        <v>0.10089863742184974</v>
      </c>
      <c r="D169">
        <f t="shared" si="2"/>
        <v>-2.2936388559570697</v>
      </c>
    </row>
    <row r="170" spans="1:4" x14ac:dyDescent="0.2">
      <c r="A170">
        <v>164</v>
      </c>
      <c r="C170">
        <f>_xlfn.CHISQ.DIST('Ejercicio 2 A'!K167,EXTRA!$C$3,FALSE)</f>
        <v>0.11363234587247271</v>
      </c>
      <c r="D170">
        <f t="shared" si="2"/>
        <v>-2.1747870784314505</v>
      </c>
    </row>
    <row r="171" spans="1:4" x14ac:dyDescent="0.2">
      <c r="A171">
        <v>165</v>
      </c>
      <c r="C171">
        <f>_xlfn.CHISQ.DIST('Ejercicio 2 A'!K168,EXTRA!$C$3,FALSE)</f>
        <v>4.780096028274166E-2</v>
      </c>
      <c r="D171">
        <f t="shared" si="2"/>
        <v>-3.0407095500894141</v>
      </c>
    </row>
    <row r="172" spans="1:4" x14ac:dyDescent="0.2">
      <c r="A172">
        <v>166</v>
      </c>
      <c r="C172">
        <f>_xlfn.CHISQ.DIST('Ejercicio 2 A'!K169,EXTRA!$C$3,FALSE)</f>
        <v>0.13355902621129961</v>
      </c>
      <c r="D172">
        <f t="shared" si="2"/>
        <v>-2.0132117549537809</v>
      </c>
    </row>
    <row r="173" spans="1:4" x14ac:dyDescent="0.2">
      <c r="A173">
        <v>167</v>
      </c>
      <c r="C173">
        <f>_xlfn.CHISQ.DIST('Ejercicio 2 A'!K170,EXTRA!$C$3,FALSE)</f>
        <v>9.979832441726301E-2</v>
      </c>
      <c r="D173">
        <f t="shared" si="2"/>
        <v>-2.3046038852118449</v>
      </c>
    </row>
    <row r="174" spans="1:4" x14ac:dyDescent="0.2">
      <c r="A174">
        <v>168</v>
      </c>
      <c r="C174">
        <f>_xlfn.CHISQ.DIST('Ejercicio 2 A'!K171,EXTRA!$C$3,FALSE)</f>
        <v>0.17097040126105228</v>
      </c>
      <c r="D174">
        <f t="shared" si="2"/>
        <v>-1.7662648295022634</v>
      </c>
    </row>
    <row r="175" spans="1:4" x14ac:dyDescent="0.2">
      <c r="A175">
        <v>169</v>
      </c>
      <c r="C175">
        <f>_xlfn.CHISQ.DIST('Ejercicio 2 A'!K172,EXTRA!$C$3,FALSE)</f>
        <v>5.9521810375518319E-2</v>
      </c>
      <c r="D175">
        <f t="shared" si="2"/>
        <v>-2.8214124726645173</v>
      </c>
    </row>
    <row r="176" spans="1:4" x14ac:dyDescent="0.2">
      <c r="A176">
        <v>170</v>
      </c>
      <c r="C176">
        <f>_xlfn.CHISQ.DIST('Ejercicio 2 A'!K173,EXTRA!$C$3,FALSE)</f>
        <v>5.7945809116104106E-2</v>
      </c>
      <c r="D176">
        <f t="shared" si="2"/>
        <v>-2.8482470307743468</v>
      </c>
    </row>
    <row r="177" spans="1:4" x14ac:dyDescent="0.2">
      <c r="A177">
        <v>171</v>
      </c>
      <c r="C177">
        <f>_xlfn.CHISQ.DIST('Ejercicio 2 A'!K174,EXTRA!$C$3,FALSE)</f>
        <v>0.11749886208754064</v>
      </c>
      <c r="D177">
        <f t="shared" si="2"/>
        <v>-2.1413266298061733</v>
      </c>
    </row>
    <row r="178" spans="1:4" x14ac:dyDescent="0.2">
      <c r="A178">
        <v>172</v>
      </c>
      <c r="C178">
        <f>_xlfn.CHISQ.DIST('Ejercicio 2 A'!K175,EXTRA!$C$3,FALSE)</f>
        <v>0.11832713370283988</v>
      </c>
      <c r="D178">
        <f t="shared" si="2"/>
        <v>-2.1343021707909067</v>
      </c>
    </row>
    <row r="179" spans="1:4" x14ac:dyDescent="0.2">
      <c r="A179">
        <v>173</v>
      </c>
      <c r="C179">
        <f>_xlfn.CHISQ.DIST('Ejercicio 2 A'!K176,EXTRA!$C$3,FALSE)</f>
        <v>3.479779029092174E-2</v>
      </c>
      <c r="D179">
        <f t="shared" si="2"/>
        <v>-3.3582013916050593</v>
      </c>
    </row>
    <row r="180" spans="1:4" x14ac:dyDescent="0.2">
      <c r="A180">
        <v>174</v>
      </c>
      <c r="C180">
        <f>_xlfn.CHISQ.DIST('Ejercicio 2 A'!K177,EXTRA!$C$3,FALSE)</f>
        <v>0.22466490415344664</v>
      </c>
      <c r="D180">
        <f t="shared" si="2"/>
        <v>-1.4931453017830445</v>
      </c>
    </row>
    <row r="181" spans="1:4" x14ac:dyDescent="0.2">
      <c r="A181">
        <v>175</v>
      </c>
      <c r="C181">
        <f>_xlfn.CHISQ.DIST('Ejercicio 2 A'!K178,EXTRA!$C$3,FALSE)</f>
        <v>3.8832133803226941E-2</v>
      </c>
      <c r="D181">
        <f t="shared" si="2"/>
        <v>-3.2485071843088615</v>
      </c>
    </row>
    <row r="182" spans="1:4" x14ac:dyDescent="0.2">
      <c r="A182">
        <v>176</v>
      </c>
      <c r="C182">
        <f>_xlfn.CHISQ.DIST('Ejercicio 2 A'!K179,EXTRA!$C$3,FALSE)</f>
        <v>0.14138045611623182</v>
      </c>
      <c r="D182">
        <f t="shared" si="2"/>
        <v>-1.9563007520722895</v>
      </c>
    </row>
    <row r="183" spans="1:4" x14ac:dyDescent="0.2">
      <c r="A183">
        <v>177</v>
      </c>
      <c r="C183">
        <f>_xlfn.CHISQ.DIST('Ejercicio 2 A'!K180,EXTRA!$C$3,FALSE)</f>
        <v>0.16471245427735942</v>
      </c>
      <c r="D183">
        <f t="shared" si="2"/>
        <v>-1.8035540267013981</v>
      </c>
    </row>
    <row r="184" spans="1:4" x14ac:dyDescent="0.2">
      <c r="A184">
        <v>178</v>
      </c>
      <c r="C184">
        <f>_xlfn.CHISQ.DIST('Ejercicio 2 A'!K181,EXTRA!$C$3,FALSE)</f>
        <v>8.9354657351380609E-2</v>
      </c>
      <c r="D184">
        <f t="shared" si="2"/>
        <v>-2.4151419139295478</v>
      </c>
    </row>
    <row r="185" spans="1:4" x14ac:dyDescent="0.2">
      <c r="A185">
        <v>179</v>
      </c>
      <c r="C185">
        <f>_xlfn.CHISQ.DIST('Ejercicio 2 A'!K182,EXTRA!$C$3,FALSE)</f>
        <v>0.1607031250409908</v>
      </c>
      <c r="D185">
        <f t="shared" si="2"/>
        <v>-1.8281965599996799</v>
      </c>
    </row>
    <row r="186" spans="1:4" x14ac:dyDescent="0.2">
      <c r="A186">
        <v>180</v>
      </c>
      <c r="C186">
        <f>_xlfn.CHISQ.DIST('Ejercicio 2 A'!K183,EXTRA!$C$3,FALSE)</f>
        <v>0.22261146035730056</v>
      </c>
      <c r="D186">
        <f t="shared" si="2"/>
        <v>-1.5023273573810445</v>
      </c>
    </row>
    <row r="187" spans="1:4" x14ac:dyDescent="0.2">
      <c r="A187">
        <v>181</v>
      </c>
      <c r="C187">
        <f>_xlfn.CHISQ.DIST('Ejercicio 2 A'!K184,EXTRA!$C$3,FALSE)</f>
        <v>0.15432208012781082</v>
      </c>
      <c r="D187">
        <f t="shared" si="2"/>
        <v>-1.8687134311610269</v>
      </c>
    </row>
    <row r="188" spans="1:4" x14ac:dyDescent="0.2">
      <c r="A188">
        <v>182</v>
      </c>
      <c r="C188">
        <f>_xlfn.CHISQ.DIST('Ejercicio 2 A'!K185,EXTRA!$C$3,FALSE)</f>
        <v>7.8224149582468441E-2</v>
      </c>
      <c r="D188">
        <f t="shared" si="2"/>
        <v>-2.5481768609152606</v>
      </c>
    </row>
    <row r="189" spans="1:4" x14ac:dyDescent="0.2">
      <c r="A189">
        <v>183</v>
      </c>
      <c r="C189">
        <f>_xlfn.CHISQ.DIST('Ejercicio 2 A'!K186,EXTRA!$C$3,FALSE)</f>
        <v>0.17118774638138326</v>
      </c>
      <c r="D189">
        <f t="shared" si="2"/>
        <v>-1.7649943927111966</v>
      </c>
    </row>
    <row r="190" spans="1:4" x14ac:dyDescent="0.2">
      <c r="A190">
        <v>184</v>
      </c>
      <c r="C190">
        <f>_xlfn.CHISQ.DIST('Ejercicio 2 A'!K187,EXTRA!$C$3,FALSE)</f>
        <v>0.1056555589847956</v>
      </c>
      <c r="D190">
        <f t="shared" si="2"/>
        <v>-2.2475709193161695</v>
      </c>
    </row>
    <row r="191" spans="1:4" x14ac:dyDescent="0.2">
      <c r="A191">
        <v>185</v>
      </c>
      <c r="C191">
        <f>_xlfn.CHISQ.DIST('Ejercicio 2 A'!K188,EXTRA!$C$3,FALSE)</f>
        <v>8.8614730575447401E-2</v>
      </c>
      <c r="D191">
        <f t="shared" si="2"/>
        <v>-2.4234571758740882</v>
      </c>
    </row>
    <row r="192" spans="1:4" x14ac:dyDescent="0.2">
      <c r="A192">
        <v>186</v>
      </c>
      <c r="C192">
        <f>_xlfn.CHISQ.DIST('Ejercicio 2 A'!K189,EXTRA!$C$3,FALSE)</f>
        <v>9.5459257496232561E-2</v>
      </c>
      <c r="D192">
        <f t="shared" si="2"/>
        <v>-2.349055745601067</v>
      </c>
    </row>
    <row r="193" spans="1:4" x14ac:dyDescent="0.2">
      <c r="A193">
        <v>187</v>
      </c>
      <c r="C193">
        <f>_xlfn.CHISQ.DIST('Ejercicio 2 A'!K190,EXTRA!$C$3,FALSE)</f>
        <v>8.4508482865952958E-2</v>
      </c>
      <c r="D193">
        <f t="shared" si="2"/>
        <v>-2.470903360711453</v>
      </c>
    </row>
    <row r="194" spans="1:4" x14ac:dyDescent="0.2">
      <c r="A194">
        <v>188</v>
      </c>
      <c r="C194">
        <f>_xlfn.CHISQ.DIST('Ejercicio 2 A'!K191,EXTRA!$C$3,FALSE)</f>
        <v>0.14666450781781329</v>
      </c>
      <c r="D194">
        <f t="shared" si="2"/>
        <v>-1.919607560270272</v>
      </c>
    </row>
    <row r="195" spans="1:4" x14ac:dyDescent="0.2">
      <c r="A195">
        <v>189</v>
      </c>
      <c r="C195">
        <f>_xlfn.CHISQ.DIST('Ejercicio 2 A'!K192,EXTRA!$C$3,FALSE)</f>
        <v>0.11892730888801993</v>
      </c>
      <c r="D195">
        <f t="shared" si="2"/>
        <v>-2.1292428221957902</v>
      </c>
    </row>
    <row r="196" spans="1:4" x14ac:dyDescent="0.2">
      <c r="A196">
        <v>190</v>
      </c>
      <c r="C196">
        <f>_xlfn.CHISQ.DIST('Ejercicio 2 A'!K193,EXTRA!$C$3,FALSE)</f>
        <v>0.100663925379507</v>
      </c>
      <c r="D196">
        <f t="shared" si="2"/>
        <v>-2.2959677819755573</v>
      </c>
    </row>
    <row r="197" spans="1:4" x14ac:dyDescent="0.2">
      <c r="A197">
        <v>191</v>
      </c>
      <c r="C197">
        <f>_xlfn.CHISQ.DIST('Ejercicio 2 A'!K194,EXTRA!$C$3,FALSE)</f>
        <v>0.10375078260466003</v>
      </c>
      <c r="D197">
        <f t="shared" si="2"/>
        <v>-2.2657635767223328</v>
      </c>
    </row>
    <row r="198" spans="1:4" x14ac:dyDescent="0.2">
      <c r="A198">
        <v>192</v>
      </c>
      <c r="C198">
        <f>_xlfn.CHISQ.DIST('Ejercicio 2 A'!K195,EXTRA!$C$3,FALSE)</f>
        <v>3.8302876078434737E-2</v>
      </c>
      <c r="D198">
        <f t="shared" si="2"/>
        <v>-3.2622302921831912</v>
      </c>
    </row>
    <row r="199" spans="1:4" x14ac:dyDescent="0.2">
      <c r="A199">
        <v>193</v>
      </c>
      <c r="C199">
        <f>_xlfn.CHISQ.DIST('Ejercicio 2 A'!K196,EXTRA!$C$3,FALSE)</f>
        <v>5.6194008522660904E-2</v>
      </c>
      <c r="D199">
        <f t="shared" si="2"/>
        <v>-2.8789451376827984</v>
      </c>
    </row>
    <row r="200" spans="1:4" x14ac:dyDescent="0.2">
      <c r="A200">
        <v>194</v>
      </c>
      <c r="C200">
        <f>_xlfn.CHISQ.DIST('Ejercicio 2 A'!K197,EXTRA!$C$3,FALSE)</f>
        <v>6.7859679239596987E-2</v>
      </c>
      <c r="D200">
        <f t="shared" ref="D200:D263" si="3">LN(C200)</f>
        <v>-2.6903132464336141</v>
      </c>
    </row>
    <row r="201" spans="1:4" x14ac:dyDescent="0.2">
      <c r="A201">
        <v>195</v>
      </c>
      <c r="C201">
        <f>_xlfn.CHISQ.DIST('Ejercicio 2 A'!K198,EXTRA!$C$3,FALSE)</f>
        <v>0.10979295033571337</v>
      </c>
      <c r="D201">
        <f t="shared" si="3"/>
        <v>-2.2091589565606844</v>
      </c>
    </row>
    <row r="202" spans="1:4" x14ac:dyDescent="0.2">
      <c r="A202">
        <v>196</v>
      </c>
      <c r="C202">
        <f>_xlfn.CHISQ.DIST('Ejercicio 2 A'!K199,EXTRA!$C$3,FALSE)</f>
        <v>0.11821163381547295</v>
      </c>
      <c r="D202">
        <f t="shared" si="3"/>
        <v>-2.1352787540187488</v>
      </c>
    </row>
    <row r="203" spans="1:4" x14ac:dyDescent="0.2">
      <c r="A203">
        <v>197</v>
      </c>
      <c r="C203">
        <f>_xlfn.CHISQ.DIST('Ejercicio 2 A'!K200,EXTRA!$C$3,FALSE)</f>
        <v>8.3139825807361109E-2</v>
      </c>
      <c r="D203">
        <f t="shared" si="3"/>
        <v>-2.4872314403323075</v>
      </c>
    </row>
    <row r="204" spans="1:4" x14ac:dyDescent="0.2">
      <c r="A204">
        <v>198</v>
      </c>
      <c r="C204">
        <f>_xlfn.CHISQ.DIST('Ejercicio 2 A'!K201,EXTRA!$C$3,FALSE)</f>
        <v>0.11921636427293252</v>
      </c>
      <c r="D204">
        <f t="shared" si="3"/>
        <v>-2.1268152496045998</v>
      </c>
    </row>
    <row r="205" spans="1:4" x14ac:dyDescent="0.2">
      <c r="A205">
        <v>199</v>
      </c>
      <c r="C205">
        <f>_xlfn.CHISQ.DIST('Ejercicio 2 A'!K202,EXTRA!$C$3,FALSE)</f>
        <v>0.19179796692631343</v>
      </c>
      <c r="D205">
        <f t="shared" si="3"/>
        <v>-1.6513127165560626</v>
      </c>
    </row>
    <row r="206" spans="1:4" x14ac:dyDescent="0.2">
      <c r="A206">
        <v>200</v>
      </c>
      <c r="C206">
        <f>_xlfn.CHISQ.DIST('Ejercicio 2 A'!K203,EXTRA!$C$3,FALSE)</f>
        <v>7.2753860068374657E-2</v>
      </c>
      <c r="D206">
        <f t="shared" si="3"/>
        <v>-2.6206733149790313</v>
      </c>
    </row>
    <row r="207" spans="1:4" x14ac:dyDescent="0.2">
      <c r="A207">
        <v>201</v>
      </c>
      <c r="C207">
        <f>_xlfn.CHISQ.DIST('Ejercicio 2 A'!K204,EXTRA!$C$3,FALSE)</f>
        <v>4.2853220367692638E-2</v>
      </c>
      <c r="D207">
        <f t="shared" si="3"/>
        <v>-3.1499744823237337</v>
      </c>
    </row>
    <row r="208" spans="1:4" x14ac:dyDescent="0.2">
      <c r="A208">
        <v>202</v>
      </c>
      <c r="C208">
        <f>_xlfn.CHISQ.DIST('Ejercicio 2 A'!K205,EXTRA!$C$3,FALSE)</f>
        <v>9.3340209195764828E-2</v>
      </c>
      <c r="D208">
        <f t="shared" si="3"/>
        <v>-2.3715042972398717</v>
      </c>
    </row>
    <row r="209" spans="1:4" x14ac:dyDescent="0.2">
      <c r="A209">
        <v>203</v>
      </c>
      <c r="C209">
        <f>_xlfn.CHISQ.DIST('Ejercicio 2 A'!K206,EXTRA!$C$3,FALSE)</f>
        <v>9.3683701037563683E-2</v>
      </c>
      <c r="D209">
        <f t="shared" si="3"/>
        <v>-2.3678310532403191</v>
      </c>
    </row>
    <row r="210" spans="1:4" x14ac:dyDescent="0.2">
      <c r="A210">
        <v>204</v>
      </c>
      <c r="C210">
        <f>_xlfn.CHISQ.DIST('Ejercicio 2 A'!K207,EXTRA!$C$3,FALSE)</f>
        <v>6.8844161745797577E-2</v>
      </c>
      <c r="D210">
        <f t="shared" si="3"/>
        <v>-2.6759098541233604</v>
      </c>
    </row>
    <row r="211" spans="1:4" x14ac:dyDescent="0.2">
      <c r="A211">
        <v>205</v>
      </c>
      <c r="C211">
        <f>_xlfn.CHISQ.DIST('Ejercicio 2 A'!K208,EXTRA!$C$3,FALSE)</f>
        <v>0.1378940201283276</v>
      </c>
      <c r="D211">
        <f t="shared" si="3"/>
        <v>-1.9812698589496047</v>
      </c>
    </row>
    <row r="212" spans="1:4" x14ac:dyDescent="0.2">
      <c r="A212">
        <v>206</v>
      </c>
      <c r="C212">
        <f>_xlfn.CHISQ.DIST('Ejercicio 2 A'!K209,EXTRA!$C$3,FALSE)</f>
        <v>6.6842536631536928E-2</v>
      </c>
      <c r="D212">
        <f t="shared" si="3"/>
        <v>-2.7054156251740862</v>
      </c>
    </row>
    <row r="213" spans="1:4" x14ac:dyDescent="0.2">
      <c r="A213">
        <v>207</v>
      </c>
      <c r="C213">
        <f>_xlfn.CHISQ.DIST('Ejercicio 2 A'!K210,EXTRA!$C$3,FALSE)</f>
        <v>3.5848036849884066E-2</v>
      </c>
      <c r="D213">
        <f t="shared" si="3"/>
        <v>-3.3284664735507072</v>
      </c>
    </row>
    <row r="214" spans="1:4" x14ac:dyDescent="0.2">
      <c r="A214">
        <v>208</v>
      </c>
      <c r="C214">
        <f>_xlfn.CHISQ.DIST('Ejercicio 2 A'!K211,EXTRA!$C$3,FALSE)</f>
        <v>0.10231763692595587</v>
      </c>
      <c r="D214">
        <f t="shared" si="3"/>
        <v>-2.2796732169161245</v>
      </c>
    </row>
    <row r="215" spans="1:4" x14ac:dyDescent="0.2">
      <c r="A215">
        <v>209</v>
      </c>
      <c r="C215">
        <f>_xlfn.CHISQ.DIST('Ejercicio 2 A'!K212,EXTRA!$C$3,FALSE)</f>
        <v>0.11362016275736261</v>
      </c>
      <c r="D215">
        <f t="shared" si="3"/>
        <v>-2.1748942993831153</v>
      </c>
    </row>
    <row r="216" spans="1:4" x14ac:dyDescent="0.2">
      <c r="A216">
        <v>210</v>
      </c>
      <c r="C216">
        <f>_xlfn.CHISQ.DIST('Ejercicio 2 A'!K213,EXTRA!$C$3,FALSE)</f>
        <v>0.19137292361752156</v>
      </c>
      <c r="D216">
        <f t="shared" si="3"/>
        <v>-1.6535312748736175</v>
      </c>
    </row>
    <row r="217" spans="1:4" x14ac:dyDescent="0.2">
      <c r="A217">
        <v>211</v>
      </c>
      <c r="C217">
        <f>_xlfn.CHISQ.DIST('Ejercicio 2 A'!K214,EXTRA!$C$3,FALSE)</f>
        <v>7.1788591627032841E-2</v>
      </c>
      <c r="D217">
        <f t="shared" si="3"/>
        <v>-2.6340297065408693</v>
      </c>
    </row>
    <row r="218" spans="1:4" x14ac:dyDescent="0.2">
      <c r="A218">
        <v>212</v>
      </c>
      <c r="C218">
        <f>_xlfn.CHISQ.DIST('Ejercicio 2 A'!K215,EXTRA!$C$3,FALSE)</f>
        <v>0.17848124674715332</v>
      </c>
      <c r="D218">
        <f t="shared" si="3"/>
        <v>-1.7232717435216942</v>
      </c>
    </row>
    <row r="219" spans="1:4" x14ac:dyDescent="0.2">
      <c r="A219">
        <v>213</v>
      </c>
      <c r="C219">
        <f>_xlfn.CHISQ.DIST('Ejercicio 2 A'!K216,EXTRA!$C$3,FALSE)</f>
        <v>5.515843141040299E-2</v>
      </c>
      <c r="D219">
        <f t="shared" si="3"/>
        <v>-2.8975456635461674</v>
      </c>
    </row>
    <row r="220" spans="1:4" x14ac:dyDescent="0.2">
      <c r="A220">
        <v>214</v>
      </c>
      <c r="C220">
        <f>_xlfn.CHISQ.DIST('Ejercicio 2 A'!K217,EXTRA!$C$3,FALSE)</f>
        <v>0.10256471174426558</v>
      </c>
      <c r="D220">
        <f t="shared" si="3"/>
        <v>-2.2772613455208051</v>
      </c>
    </row>
    <row r="221" spans="1:4" x14ac:dyDescent="0.2">
      <c r="A221">
        <v>215</v>
      </c>
      <c r="C221">
        <f>_xlfn.CHISQ.DIST('Ejercicio 2 A'!K218,EXTRA!$C$3,FALSE)</f>
        <v>6.3212408874070258E-2</v>
      </c>
      <c r="D221">
        <f t="shared" si="3"/>
        <v>-2.7612546541579288</v>
      </c>
    </row>
    <row r="222" spans="1:4" x14ac:dyDescent="0.2">
      <c r="A222">
        <v>216</v>
      </c>
      <c r="C222">
        <f>_xlfn.CHISQ.DIST('Ejercicio 2 A'!K219,EXTRA!$C$3,FALSE)</f>
        <v>0.12664266566759494</v>
      </c>
      <c r="D222">
        <f t="shared" si="3"/>
        <v>-2.0663858144553351</v>
      </c>
    </row>
    <row r="223" spans="1:4" x14ac:dyDescent="0.2">
      <c r="A223">
        <v>217</v>
      </c>
      <c r="C223">
        <f>_xlfn.CHISQ.DIST('Ejercicio 2 A'!K220,EXTRA!$C$3,FALSE)</f>
        <v>0.11190659379377821</v>
      </c>
      <c r="D223">
        <f t="shared" si="3"/>
        <v>-2.1900907396292828</v>
      </c>
    </row>
    <row r="224" spans="1:4" x14ac:dyDescent="0.2">
      <c r="A224">
        <v>218</v>
      </c>
      <c r="C224">
        <f>_xlfn.CHISQ.DIST('Ejercicio 2 A'!K221,EXTRA!$C$3,FALSE)</f>
        <v>5.2832169491954059E-2</v>
      </c>
      <c r="D224">
        <f t="shared" si="3"/>
        <v>-2.9406350031189996</v>
      </c>
    </row>
    <row r="225" spans="1:4" x14ac:dyDescent="0.2">
      <c r="A225">
        <v>219</v>
      </c>
      <c r="C225">
        <f>_xlfn.CHISQ.DIST('Ejercicio 2 A'!K222,EXTRA!$C$3,FALSE)</f>
        <v>0.188552285254173</v>
      </c>
      <c r="D225">
        <f t="shared" si="3"/>
        <v>-1.6683799352018001</v>
      </c>
    </row>
    <row r="226" spans="1:4" x14ac:dyDescent="0.2">
      <c r="A226">
        <v>220</v>
      </c>
      <c r="C226">
        <f>_xlfn.CHISQ.DIST('Ejercicio 2 A'!K223,EXTRA!$C$3,FALSE)</f>
        <v>0.11571218692528785</v>
      </c>
      <c r="D226">
        <f t="shared" si="3"/>
        <v>-2.1566493182181534</v>
      </c>
    </row>
    <row r="227" spans="1:4" x14ac:dyDescent="0.2">
      <c r="A227">
        <v>221</v>
      </c>
      <c r="C227">
        <f>_xlfn.CHISQ.DIST('Ejercicio 2 A'!K224,EXTRA!$C$3,FALSE)</f>
        <v>0.18549496995673237</v>
      </c>
      <c r="D227">
        <f t="shared" si="3"/>
        <v>-1.68472751343851</v>
      </c>
    </row>
    <row r="228" spans="1:4" x14ac:dyDescent="0.2">
      <c r="A228">
        <v>222</v>
      </c>
      <c r="C228">
        <f>_xlfn.CHISQ.DIST('Ejercicio 2 A'!K225,EXTRA!$C$3,FALSE)</f>
        <v>8.434280522106552E-2</v>
      </c>
      <c r="D228">
        <f t="shared" si="3"/>
        <v>-2.4728657703552752</v>
      </c>
    </row>
    <row r="229" spans="1:4" x14ac:dyDescent="0.2">
      <c r="A229">
        <v>223</v>
      </c>
      <c r="C229">
        <f>_xlfn.CHISQ.DIST('Ejercicio 2 A'!K226,EXTRA!$C$3,FALSE)</f>
        <v>0.20772626577037281</v>
      </c>
      <c r="D229">
        <f t="shared" si="3"/>
        <v>-1.5715340959588746</v>
      </c>
    </row>
    <row r="230" spans="1:4" x14ac:dyDescent="0.2">
      <c r="A230">
        <v>224</v>
      </c>
      <c r="C230">
        <f>_xlfn.CHISQ.DIST('Ejercicio 2 A'!K227,EXTRA!$C$3,FALSE)</f>
        <v>0.12368419926866821</v>
      </c>
      <c r="D230">
        <f t="shared" si="3"/>
        <v>-2.0900237420296555</v>
      </c>
    </row>
    <row r="231" spans="1:4" x14ac:dyDescent="0.2">
      <c r="A231">
        <v>225</v>
      </c>
      <c r="C231">
        <f>_xlfn.CHISQ.DIST('Ejercicio 2 A'!K228,EXTRA!$C$3,FALSE)</f>
        <v>0.13132886032932084</v>
      </c>
      <c r="D231">
        <f t="shared" si="3"/>
        <v>-2.0300507173385003</v>
      </c>
    </row>
    <row r="232" spans="1:4" x14ac:dyDescent="0.2">
      <c r="A232">
        <v>226</v>
      </c>
      <c r="C232">
        <f>_xlfn.CHISQ.DIST('Ejercicio 2 A'!K229,EXTRA!$C$3,FALSE)</f>
        <v>0.17916440971771153</v>
      </c>
      <c r="D232">
        <f t="shared" si="3"/>
        <v>-1.7194514046521716</v>
      </c>
    </row>
    <row r="233" spans="1:4" x14ac:dyDescent="0.2">
      <c r="A233">
        <v>227</v>
      </c>
      <c r="C233">
        <f>_xlfn.CHISQ.DIST('Ejercicio 2 A'!K230,EXTRA!$C$3,FALSE)</f>
        <v>0.16565685933200178</v>
      </c>
      <c r="D233">
        <f t="shared" si="3"/>
        <v>-1.7978367425091686</v>
      </c>
    </row>
    <row r="234" spans="1:4" x14ac:dyDescent="0.2">
      <c r="A234">
        <v>228</v>
      </c>
      <c r="C234">
        <f>_xlfn.CHISQ.DIST('Ejercicio 2 A'!K231,EXTRA!$C$3,FALSE)</f>
        <v>0.15339161738640025</v>
      </c>
      <c r="D234">
        <f t="shared" si="3"/>
        <v>-1.8747610370023318</v>
      </c>
    </row>
    <row r="235" spans="1:4" x14ac:dyDescent="0.2">
      <c r="A235">
        <v>229</v>
      </c>
      <c r="C235">
        <f>_xlfn.CHISQ.DIST('Ejercicio 2 A'!K232,EXTRA!$C$3,FALSE)</f>
        <v>9.942678957089951E-2</v>
      </c>
      <c r="D235">
        <f t="shared" si="3"/>
        <v>-2.3083336888459458</v>
      </c>
    </row>
    <row r="236" spans="1:4" x14ac:dyDescent="0.2">
      <c r="A236">
        <v>230</v>
      </c>
      <c r="C236">
        <f>_xlfn.CHISQ.DIST('Ejercicio 2 A'!K233,EXTRA!$C$3,FALSE)</f>
        <v>0.13847007908773801</v>
      </c>
      <c r="D236">
        <f t="shared" si="3"/>
        <v>-1.9771010121613626</v>
      </c>
    </row>
    <row r="237" spans="1:4" x14ac:dyDescent="0.2">
      <c r="A237">
        <v>231</v>
      </c>
      <c r="C237">
        <f>_xlfn.CHISQ.DIST('Ejercicio 2 A'!K234,EXTRA!$C$3,FALSE)</f>
        <v>9.6659912947592366E-2</v>
      </c>
      <c r="D237">
        <f t="shared" si="3"/>
        <v>-2.3365565131698633</v>
      </c>
    </row>
    <row r="238" spans="1:4" x14ac:dyDescent="0.2">
      <c r="A238">
        <v>232</v>
      </c>
      <c r="C238">
        <f>_xlfn.CHISQ.DIST('Ejercicio 2 A'!K235,EXTRA!$C$3,FALSE)</f>
        <v>0.22011513850060563</v>
      </c>
      <c r="D238">
        <f t="shared" si="3"/>
        <v>-1.5136045127122577</v>
      </c>
    </row>
    <row r="239" spans="1:4" x14ac:dyDescent="0.2">
      <c r="A239">
        <v>233</v>
      </c>
      <c r="C239">
        <f>_xlfn.CHISQ.DIST('Ejercicio 2 A'!K236,EXTRA!$C$3,FALSE)</f>
        <v>3.2505063391555962E-2</v>
      </c>
      <c r="D239">
        <f t="shared" si="3"/>
        <v>-3.4263594051182245</v>
      </c>
    </row>
    <row r="240" spans="1:4" x14ac:dyDescent="0.2">
      <c r="A240">
        <v>234</v>
      </c>
      <c r="C240">
        <f>_xlfn.CHISQ.DIST('Ejercicio 2 A'!K237,EXTRA!$C$3,FALSE)</f>
        <v>0.10343741235310043</v>
      </c>
      <c r="D240">
        <f t="shared" si="3"/>
        <v>-2.2687885607527414</v>
      </c>
    </row>
    <row r="241" spans="1:4" x14ac:dyDescent="0.2">
      <c r="A241">
        <v>235</v>
      </c>
      <c r="C241">
        <f>_xlfn.CHISQ.DIST('Ejercicio 2 A'!K238,EXTRA!$C$3,FALSE)</f>
        <v>0.15257596103823395</v>
      </c>
      <c r="D241">
        <f t="shared" si="3"/>
        <v>-1.8800927017791238</v>
      </c>
    </row>
    <row r="242" spans="1:4" x14ac:dyDescent="0.2">
      <c r="A242">
        <v>236</v>
      </c>
      <c r="C242">
        <f>_xlfn.CHISQ.DIST('Ejercicio 2 A'!K239,EXTRA!$C$3,FALSE)</f>
        <v>8.9773409309870239E-2</v>
      </c>
      <c r="D242">
        <f t="shared" si="3"/>
        <v>-2.410466457658321</v>
      </c>
    </row>
    <row r="243" spans="1:4" x14ac:dyDescent="0.2">
      <c r="A243">
        <v>237</v>
      </c>
      <c r="C243">
        <f>_xlfn.CHISQ.DIST('Ejercicio 2 A'!K240,EXTRA!$C$3,FALSE)</f>
        <v>6.2912874165467841E-2</v>
      </c>
      <c r="D243">
        <f t="shared" si="3"/>
        <v>-2.7660044595026636</v>
      </c>
    </row>
    <row r="244" spans="1:4" x14ac:dyDescent="0.2">
      <c r="A244">
        <v>238</v>
      </c>
      <c r="C244">
        <f>_xlfn.CHISQ.DIST('Ejercicio 2 A'!K241,EXTRA!$C$3,FALSE)</f>
        <v>0.16124669254616755</v>
      </c>
      <c r="D244">
        <f t="shared" si="3"/>
        <v>-1.8248198348582123</v>
      </c>
    </row>
    <row r="245" spans="1:4" x14ac:dyDescent="0.2">
      <c r="A245">
        <v>239</v>
      </c>
      <c r="C245">
        <f>_xlfn.CHISQ.DIST('Ejercicio 2 A'!K242,EXTRA!$C$3,FALSE)</f>
        <v>6.978364217329916E-2</v>
      </c>
      <c r="D245">
        <f t="shared" si="3"/>
        <v>-2.6623556494967868</v>
      </c>
    </row>
    <row r="246" spans="1:4" x14ac:dyDescent="0.2">
      <c r="A246">
        <v>240</v>
      </c>
      <c r="C246">
        <f>_xlfn.CHISQ.DIST('Ejercicio 2 A'!K243,EXTRA!$C$3,FALSE)</f>
        <v>0.12702253305357533</v>
      </c>
      <c r="D246">
        <f t="shared" si="3"/>
        <v>-2.0633907826429061</v>
      </c>
    </row>
    <row r="247" spans="1:4" x14ac:dyDescent="0.2">
      <c r="A247">
        <v>241</v>
      </c>
      <c r="C247">
        <f>_xlfn.CHISQ.DIST('Ejercicio 2 A'!K244,EXTRA!$C$3,FALSE)</f>
        <v>5.7372608896076122E-2</v>
      </c>
      <c r="D247">
        <f t="shared" si="3"/>
        <v>-2.8581882864837791</v>
      </c>
    </row>
    <row r="248" spans="1:4" x14ac:dyDescent="0.2">
      <c r="A248">
        <v>242</v>
      </c>
      <c r="C248">
        <f>_xlfn.CHISQ.DIST('Ejercicio 2 A'!K245,EXTRA!$C$3,FALSE)</f>
        <v>0.12769094675119125</v>
      </c>
      <c r="D248">
        <f t="shared" si="3"/>
        <v>-2.0581424131224799</v>
      </c>
    </row>
    <row r="249" spans="1:4" x14ac:dyDescent="0.2">
      <c r="A249">
        <v>243</v>
      </c>
      <c r="C249">
        <f>_xlfn.CHISQ.DIST('Ejercicio 2 A'!K246,EXTRA!$C$3,FALSE)</f>
        <v>7.6299933072448201E-2</v>
      </c>
      <c r="D249">
        <f t="shared" si="3"/>
        <v>-2.5730832178553058</v>
      </c>
    </row>
    <row r="250" spans="1:4" x14ac:dyDescent="0.2">
      <c r="A250">
        <v>244</v>
      </c>
      <c r="C250">
        <f>_xlfn.CHISQ.DIST('Ejercicio 2 A'!K247,EXTRA!$C$3,FALSE)</f>
        <v>0.10511023653190971</v>
      </c>
      <c r="D250">
        <f t="shared" si="3"/>
        <v>-2.2527456078220376</v>
      </c>
    </row>
    <row r="251" spans="1:4" x14ac:dyDescent="0.2">
      <c r="A251">
        <v>245</v>
      </c>
      <c r="C251">
        <f>_xlfn.CHISQ.DIST('Ejercicio 2 A'!K248,EXTRA!$C$3,FALSE)</f>
        <v>8.7529037149961075E-2</v>
      </c>
      <c r="D251">
        <f t="shared" si="3"/>
        <v>-2.4357846875272311</v>
      </c>
    </row>
    <row r="252" spans="1:4" x14ac:dyDescent="0.2">
      <c r="A252">
        <v>246</v>
      </c>
      <c r="C252">
        <f>_xlfn.CHISQ.DIST('Ejercicio 2 A'!K249,EXTRA!$C$3,FALSE)</f>
        <v>9.3321957704873809E-2</v>
      </c>
      <c r="D252">
        <f t="shared" si="3"/>
        <v>-2.3716998536426739</v>
      </c>
    </row>
    <row r="253" spans="1:4" x14ac:dyDescent="0.2">
      <c r="A253">
        <v>247</v>
      </c>
      <c r="C253">
        <f>_xlfn.CHISQ.DIST('Ejercicio 2 A'!K250,EXTRA!$C$3,FALSE)</f>
        <v>0.11513036265550233</v>
      </c>
      <c r="D253">
        <f t="shared" si="3"/>
        <v>-2.161690204336248</v>
      </c>
    </row>
    <row r="254" spans="1:4" x14ac:dyDescent="0.2">
      <c r="A254">
        <v>248</v>
      </c>
      <c r="C254">
        <f>_xlfn.CHISQ.DIST('Ejercicio 2 A'!K251,EXTRA!$C$3,FALSE)</f>
        <v>0.19695577449688167</v>
      </c>
      <c r="D254">
        <f t="shared" si="3"/>
        <v>-1.6247760703865965</v>
      </c>
    </row>
    <row r="255" spans="1:4" x14ac:dyDescent="0.2">
      <c r="A255">
        <v>249</v>
      </c>
      <c r="C255">
        <f>_xlfn.CHISQ.DIST('Ejercicio 2 A'!K252,EXTRA!$C$3,FALSE)</f>
        <v>0.11151119300575206</v>
      </c>
      <c r="D255">
        <f t="shared" si="3"/>
        <v>-2.1936303074184589</v>
      </c>
    </row>
    <row r="256" spans="1:4" x14ac:dyDescent="0.2">
      <c r="A256">
        <v>250</v>
      </c>
      <c r="C256">
        <f>_xlfn.CHISQ.DIST('Ejercicio 2 A'!K253,EXTRA!$C$3,FALSE)</f>
        <v>9.7642837140522423E-2</v>
      </c>
      <c r="D256">
        <f t="shared" si="3"/>
        <v>-2.3264389767254685</v>
      </c>
    </row>
    <row r="257" spans="1:4" x14ac:dyDescent="0.2">
      <c r="A257">
        <v>251</v>
      </c>
      <c r="C257">
        <f>_xlfn.CHISQ.DIST('Ejercicio 2 A'!K254,EXTRA!$C$3,FALSE)</f>
        <v>0.10496054926551651</v>
      </c>
      <c r="D257">
        <f t="shared" si="3"/>
        <v>-2.254170720706334</v>
      </c>
    </row>
    <row r="258" spans="1:4" x14ac:dyDescent="0.2">
      <c r="A258">
        <v>252</v>
      </c>
      <c r="C258">
        <f>_xlfn.CHISQ.DIST('Ejercicio 2 A'!K255,EXTRA!$C$3,FALSE)</f>
        <v>8.5425825347669182E-2</v>
      </c>
      <c r="D258">
        <f t="shared" si="3"/>
        <v>-2.4601068193631979</v>
      </c>
    </row>
    <row r="259" spans="1:4" x14ac:dyDescent="0.2">
      <c r="A259">
        <v>253</v>
      </c>
      <c r="C259">
        <f>_xlfn.CHISQ.DIST('Ejercicio 2 A'!K256,EXTRA!$C$3,FALSE)</f>
        <v>6.6807353001783767E-2</v>
      </c>
      <c r="D259">
        <f t="shared" si="3"/>
        <v>-2.7059421296203294</v>
      </c>
    </row>
    <row r="260" spans="1:4" x14ac:dyDescent="0.2">
      <c r="A260">
        <v>254</v>
      </c>
      <c r="C260">
        <f>_xlfn.CHISQ.DIST('Ejercicio 2 A'!K257,EXTRA!$C$3,FALSE)</f>
        <v>4.6189687290108791E-2</v>
      </c>
      <c r="D260">
        <f t="shared" si="3"/>
        <v>-3.0749987246402886</v>
      </c>
    </row>
    <row r="261" spans="1:4" x14ac:dyDescent="0.2">
      <c r="A261">
        <v>255</v>
      </c>
      <c r="C261">
        <f>_xlfn.CHISQ.DIST('Ejercicio 2 A'!K258,EXTRA!$C$3,FALSE)</f>
        <v>0.15661655259195847</v>
      </c>
      <c r="D261">
        <f t="shared" si="3"/>
        <v>-1.8539548011903315</v>
      </c>
    </row>
    <row r="262" spans="1:4" x14ac:dyDescent="0.2">
      <c r="A262">
        <v>256</v>
      </c>
      <c r="C262">
        <f>_xlfn.CHISQ.DIST('Ejercicio 2 A'!K259,EXTRA!$C$3,FALSE)</f>
        <v>0.1218068481361337</v>
      </c>
      <c r="D262">
        <f t="shared" si="3"/>
        <v>-2.1053187008522793</v>
      </c>
    </row>
    <row r="263" spans="1:4" x14ac:dyDescent="0.2">
      <c r="A263">
        <v>257</v>
      </c>
      <c r="C263">
        <f>_xlfn.CHISQ.DIST('Ejercicio 2 A'!K260,EXTRA!$C$3,FALSE)</f>
        <v>8.5725886604428106E-2</v>
      </c>
      <c r="D263">
        <f t="shared" si="3"/>
        <v>-2.4566004382611109</v>
      </c>
    </row>
    <row r="264" spans="1:4" x14ac:dyDescent="0.2">
      <c r="A264">
        <v>258</v>
      </c>
      <c r="C264">
        <f>_xlfn.CHISQ.DIST('Ejercicio 2 A'!K261,EXTRA!$C$3,FALSE)</f>
        <v>6.2675922091836922E-2</v>
      </c>
      <c r="D264">
        <f t="shared" ref="D264:D327" si="4">LN(C264)</f>
        <v>-2.7697779227709836</v>
      </c>
    </row>
    <row r="265" spans="1:4" x14ac:dyDescent="0.2">
      <c r="A265">
        <v>259</v>
      </c>
      <c r="C265">
        <f>_xlfn.CHISQ.DIST('Ejercicio 2 A'!K262,EXTRA!$C$3,FALSE)</f>
        <v>0.17208697003846476</v>
      </c>
      <c r="D265">
        <f t="shared" si="4"/>
        <v>-1.7597552902028744</v>
      </c>
    </row>
    <row r="266" spans="1:4" x14ac:dyDescent="0.2">
      <c r="A266">
        <v>260</v>
      </c>
      <c r="C266">
        <f>_xlfn.CHISQ.DIST('Ejercicio 2 A'!K263,EXTRA!$C$3,FALSE)</f>
        <v>0.15676403366552871</v>
      </c>
      <c r="D266">
        <f t="shared" si="4"/>
        <v>-1.8530135745098955</v>
      </c>
    </row>
    <row r="267" spans="1:4" x14ac:dyDescent="0.2">
      <c r="A267">
        <v>261</v>
      </c>
      <c r="C267">
        <f>_xlfn.CHISQ.DIST('Ejercicio 2 A'!K264,EXTRA!$C$3,FALSE)</f>
        <v>0.12611701154409313</v>
      </c>
      <c r="D267">
        <f t="shared" si="4"/>
        <v>-2.070545139923051</v>
      </c>
    </row>
    <row r="268" spans="1:4" x14ac:dyDescent="0.2">
      <c r="A268">
        <v>262</v>
      </c>
      <c r="C268">
        <f>_xlfn.CHISQ.DIST('Ejercicio 2 A'!K265,EXTRA!$C$3,FALSE)</f>
        <v>0.14012455674099811</v>
      </c>
      <c r="D268">
        <f t="shared" si="4"/>
        <v>-1.965223560906159</v>
      </c>
    </row>
    <row r="269" spans="1:4" x14ac:dyDescent="0.2">
      <c r="A269">
        <v>263</v>
      </c>
      <c r="C269">
        <f>_xlfn.CHISQ.DIST('Ejercicio 2 A'!K266,EXTRA!$C$3,FALSE)</f>
        <v>0.13330731419467381</v>
      </c>
      <c r="D269">
        <f t="shared" si="4"/>
        <v>-2.0150981831251893</v>
      </c>
    </row>
    <row r="270" spans="1:4" x14ac:dyDescent="0.2">
      <c r="A270">
        <v>264</v>
      </c>
      <c r="C270">
        <f>_xlfn.CHISQ.DIST('Ejercicio 2 A'!K267,EXTRA!$C$3,FALSE)</f>
        <v>0.12993352908666511</v>
      </c>
      <c r="D270">
        <f t="shared" si="4"/>
        <v>-2.0407322740104625</v>
      </c>
    </row>
    <row r="271" spans="1:4" x14ac:dyDescent="0.2">
      <c r="A271">
        <v>265</v>
      </c>
      <c r="C271">
        <f>_xlfn.CHISQ.DIST('Ejercicio 2 A'!K268,EXTRA!$C$3,FALSE)</f>
        <v>0.22050131900399894</v>
      </c>
      <c r="D271">
        <f t="shared" si="4"/>
        <v>-1.5118516022355815</v>
      </c>
    </row>
    <row r="272" spans="1:4" x14ac:dyDescent="0.2">
      <c r="A272">
        <v>266</v>
      </c>
      <c r="C272">
        <f>_xlfn.CHISQ.DIST('Ejercicio 2 A'!K269,EXTRA!$C$3,FALSE)</f>
        <v>0.13333677665258883</v>
      </c>
      <c r="D272">
        <f t="shared" si="4"/>
        <v>-2.0148771959813052</v>
      </c>
    </row>
    <row r="273" spans="1:4" x14ac:dyDescent="0.2">
      <c r="A273">
        <v>267</v>
      </c>
      <c r="C273">
        <f>_xlfn.CHISQ.DIST('Ejercicio 2 A'!K270,EXTRA!$C$3,FALSE)</f>
        <v>0.13473302111185648</v>
      </c>
      <c r="D273">
        <f t="shared" si="4"/>
        <v>-2.0044600800125316</v>
      </c>
    </row>
    <row r="274" spans="1:4" x14ac:dyDescent="0.2">
      <c r="A274">
        <v>268</v>
      </c>
      <c r="C274">
        <f>_xlfn.CHISQ.DIST('Ejercicio 2 A'!K271,EXTRA!$C$3,FALSE)</f>
        <v>0.10011091283293942</v>
      </c>
      <c r="D274">
        <f t="shared" si="4"/>
        <v>-2.3014765792930509</v>
      </c>
    </row>
    <row r="275" spans="1:4" x14ac:dyDescent="0.2">
      <c r="A275">
        <v>269</v>
      </c>
      <c r="C275">
        <f>_xlfn.CHISQ.DIST('Ejercicio 2 A'!K272,EXTRA!$C$3,FALSE)</f>
        <v>8.4896328088594236E-2</v>
      </c>
      <c r="D275">
        <f t="shared" si="4"/>
        <v>-2.4663244364400163</v>
      </c>
    </row>
    <row r="276" spans="1:4" x14ac:dyDescent="0.2">
      <c r="A276">
        <v>270</v>
      </c>
      <c r="C276">
        <f>_xlfn.CHISQ.DIST('Ejercicio 2 A'!K273,EXTRA!$C$3,FALSE)</f>
        <v>0.12106403331556551</v>
      </c>
      <c r="D276">
        <f t="shared" si="4"/>
        <v>-2.1114356724077528</v>
      </c>
    </row>
    <row r="277" spans="1:4" x14ac:dyDescent="0.2">
      <c r="A277">
        <v>271</v>
      </c>
      <c r="C277">
        <f>_xlfn.CHISQ.DIST('Ejercicio 2 A'!K274,EXTRA!$C$3,FALSE)</f>
        <v>7.0521767162774959E-2</v>
      </c>
      <c r="D277">
        <f t="shared" si="4"/>
        <v>-2.6518338627367326</v>
      </c>
    </row>
    <row r="278" spans="1:4" x14ac:dyDescent="0.2">
      <c r="A278">
        <v>272</v>
      </c>
      <c r="C278">
        <f>_xlfn.CHISQ.DIST('Ejercicio 2 A'!K275,EXTRA!$C$3,FALSE)</f>
        <v>0.17586736350428436</v>
      </c>
      <c r="D278">
        <f t="shared" si="4"/>
        <v>-1.7380251845085439</v>
      </c>
    </row>
    <row r="279" spans="1:4" x14ac:dyDescent="0.2">
      <c r="A279">
        <v>273</v>
      </c>
      <c r="C279">
        <f>_xlfn.CHISQ.DIST('Ejercicio 2 A'!K276,EXTRA!$C$3,FALSE)</f>
        <v>0.11106631810405485</v>
      </c>
      <c r="D279">
        <f t="shared" si="4"/>
        <v>-2.1976277956813175</v>
      </c>
    </row>
    <row r="280" spans="1:4" x14ac:dyDescent="0.2">
      <c r="A280">
        <v>274</v>
      </c>
      <c r="C280">
        <f>_xlfn.CHISQ.DIST('Ejercicio 2 A'!K277,EXTRA!$C$3,FALSE)</f>
        <v>5.334518723434354E-2</v>
      </c>
      <c r="D280">
        <f t="shared" si="4"/>
        <v>-2.9309715164687162</v>
      </c>
    </row>
    <row r="281" spans="1:4" x14ac:dyDescent="0.2">
      <c r="A281">
        <v>275</v>
      </c>
      <c r="C281">
        <f>_xlfn.CHISQ.DIST('Ejercicio 2 A'!K278,EXTRA!$C$3,FALSE)</f>
        <v>3.7835254164859368E-2</v>
      </c>
      <c r="D281">
        <f t="shared" si="4"/>
        <v>-3.2745139611402467</v>
      </c>
    </row>
    <row r="282" spans="1:4" x14ac:dyDescent="0.2">
      <c r="A282">
        <v>276</v>
      </c>
      <c r="C282">
        <f>_xlfn.CHISQ.DIST('Ejercicio 2 A'!K279,EXTRA!$C$3,FALSE)</f>
        <v>9.441512553361088E-2</v>
      </c>
      <c r="D282">
        <f t="shared" si="4"/>
        <v>-2.3600539905555498</v>
      </c>
    </row>
    <row r="283" spans="1:4" x14ac:dyDescent="0.2">
      <c r="A283">
        <v>277</v>
      </c>
      <c r="C283">
        <f>_xlfn.CHISQ.DIST('Ejercicio 2 A'!K280,EXTRA!$C$3,FALSE)</f>
        <v>0.10944725967138881</v>
      </c>
      <c r="D283">
        <f t="shared" si="4"/>
        <v>-2.2123124925913094</v>
      </c>
    </row>
    <row r="284" spans="1:4" x14ac:dyDescent="0.2">
      <c r="A284">
        <v>278</v>
      </c>
      <c r="C284">
        <f>_xlfn.CHISQ.DIST('Ejercicio 2 A'!K281,EXTRA!$C$3,FALSE)</f>
        <v>0.14953955190004389</v>
      </c>
      <c r="D284">
        <f t="shared" si="4"/>
        <v>-1.9001943599372331</v>
      </c>
    </row>
    <row r="285" spans="1:4" x14ac:dyDescent="0.2">
      <c r="A285">
        <v>279</v>
      </c>
      <c r="C285">
        <f>_xlfn.CHISQ.DIST('Ejercicio 2 A'!K282,EXTRA!$C$3,FALSE)</f>
        <v>0.19569205112532989</v>
      </c>
      <c r="D285">
        <f t="shared" si="4"/>
        <v>-1.6312130230579134</v>
      </c>
    </row>
    <row r="286" spans="1:4" x14ac:dyDescent="0.2">
      <c r="A286">
        <v>280</v>
      </c>
      <c r="C286">
        <f>_xlfn.CHISQ.DIST('Ejercicio 2 A'!K283,EXTRA!$C$3,FALSE)</f>
        <v>3.9948421531008201E-2</v>
      </c>
      <c r="D286">
        <f t="shared" si="4"/>
        <v>-3.2201661186641251</v>
      </c>
    </row>
    <row r="287" spans="1:4" x14ac:dyDescent="0.2">
      <c r="A287">
        <v>281</v>
      </c>
      <c r="C287">
        <f>_xlfn.CHISQ.DIST('Ejercicio 2 A'!K284,EXTRA!$C$3,FALSE)</f>
        <v>0.19692319571542999</v>
      </c>
      <c r="D287">
        <f t="shared" si="4"/>
        <v>-1.6249414957278296</v>
      </c>
    </row>
    <row r="288" spans="1:4" x14ac:dyDescent="0.2">
      <c r="A288">
        <v>282</v>
      </c>
      <c r="C288">
        <f>_xlfn.CHISQ.DIST('Ejercicio 2 A'!K285,EXTRA!$C$3,FALSE)</f>
        <v>0.15839619714179995</v>
      </c>
      <c r="D288">
        <f t="shared" si="4"/>
        <v>-1.8426558078331889</v>
      </c>
    </row>
    <row r="289" spans="1:4" x14ac:dyDescent="0.2">
      <c r="A289">
        <v>283</v>
      </c>
      <c r="C289">
        <f>_xlfn.CHISQ.DIST('Ejercicio 2 A'!K286,EXTRA!$C$3,FALSE)</f>
        <v>9.8417864362581264E-2</v>
      </c>
      <c r="D289">
        <f t="shared" si="4"/>
        <v>-2.3185329430016295</v>
      </c>
    </row>
    <row r="290" spans="1:4" x14ac:dyDescent="0.2">
      <c r="A290">
        <v>284</v>
      </c>
      <c r="C290">
        <f>_xlfn.CHISQ.DIST('Ejercicio 2 A'!K287,EXTRA!$C$3,FALSE)</f>
        <v>5.309561453847509E-2</v>
      </c>
      <c r="D290">
        <f t="shared" si="4"/>
        <v>-2.9356609428741636</v>
      </c>
    </row>
    <row r="291" spans="1:4" x14ac:dyDescent="0.2">
      <c r="A291">
        <v>285</v>
      </c>
      <c r="C291">
        <f>_xlfn.CHISQ.DIST('Ejercicio 2 A'!K288,EXTRA!$C$3,FALSE)</f>
        <v>0.1443422462482844</v>
      </c>
      <c r="D291">
        <f t="shared" si="4"/>
        <v>-1.935568089256769</v>
      </c>
    </row>
    <row r="292" spans="1:4" x14ac:dyDescent="0.2">
      <c r="A292">
        <v>286</v>
      </c>
      <c r="C292">
        <f>_xlfn.CHISQ.DIST('Ejercicio 2 A'!K289,EXTRA!$C$3,FALSE)</f>
        <v>0.28609380657513717</v>
      </c>
      <c r="D292">
        <f t="shared" si="4"/>
        <v>-1.2514355269229291</v>
      </c>
    </row>
    <row r="293" spans="1:4" x14ac:dyDescent="0.2">
      <c r="A293">
        <v>287</v>
      </c>
      <c r="C293">
        <f>_xlfn.CHISQ.DIST('Ejercicio 2 A'!K290,EXTRA!$C$3,FALSE)</f>
        <v>0.10767912634949107</v>
      </c>
      <c r="D293">
        <f t="shared" si="4"/>
        <v>-2.2285995265148899</v>
      </c>
    </row>
    <row r="294" spans="1:4" x14ac:dyDescent="0.2">
      <c r="A294">
        <v>288</v>
      </c>
      <c r="C294">
        <f>_xlfn.CHISQ.DIST('Ejercicio 2 A'!K291,EXTRA!$C$3,FALSE)</f>
        <v>0.21301744573967485</v>
      </c>
      <c r="D294">
        <f t="shared" si="4"/>
        <v>-1.546381211745631</v>
      </c>
    </row>
    <row r="295" spans="1:4" x14ac:dyDescent="0.2">
      <c r="A295">
        <v>289</v>
      </c>
      <c r="C295">
        <f>_xlfn.CHISQ.DIST('Ejercicio 2 A'!K292,EXTRA!$C$3,FALSE)</f>
        <v>8.4575725922596059E-2</v>
      </c>
      <c r="D295">
        <f t="shared" si="4"/>
        <v>-2.4701079811704556</v>
      </c>
    </row>
    <row r="296" spans="1:4" x14ac:dyDescent="0.2">
      <c r="A296">
        <v>290</v>
      </c>
      <c r="C296">
        <f>_xlfn.CHISQ.DIST('Ejercicio 2 A'!K293,EXTRA!$C$3,FALSE)</f>
        <v>0.22018618464768902</v>
      </c>
      <c r="D296">
        <f t="shared" si="4"/>
        <v>-1.5132817966813723</v>
      </c>
    </row>
    <row r="297" spans="1:4" x14ac:dyDescent="0.2">
      <c r="A297">
        <v>291</v>
      </c>
      <c r="C297">
        <f>_xlfn.CHISQ.DIST('Ejercicio 2 A'!K294,EXTRA!$C$3,FALSE)</f>
        <v>0.18945342692741135</v>
      </c>
      <c r="D297">
        <f t="shared" si="4"/>
        <v>-1.6636120528586875</v>
      </c>
    </row>
    <row r="298" spans="1:4" x14ac:dyDescent="0.2">
      <c r="A298">
        <v>292</v>
      </c>
      <c r="C298">
        <f>_xlfn.CHISQ.DIST('Ejercicio 2 A'!K295,EXTRA!$C$3,FALSE)</f>
        <v>6.4571555546843504E-2</v>
      </c>
      <c r="D298">
        <f t="shared" si="4"/>
        <v>-2.7399812817737357</v>
      </c>
    </row>
    <row r="299" spans="1:4" x14ac:dyDescent="0.2">
      <c r="A299">
        <v>293</v>
      </c>
      <c r="C299">
        <f>_xlfn.CHISQ.DIST('Ejercicio 2 A'!K296,EXTRA!$C$3,FALSE)</f>
        <v>9.2252998847247122E-2</v>
      </c>
      <c r="D299">
        <f t="shared" si="4"/>
        <v>-2.3832204887606312</v>
      </c>
    </row>
    <row r="300" spans="1:4" x14ac:dyDescent="0.2">
      <c r="A300">
        <v>294</v>
      </c>
      <c r="C300">
        <f>_xlfn.CHISQ.DIST('Ejercicio 2 A'!K297,EXTRA!$C$3,FALSE)</f>
        <v>0.15251846430718352</v>
      </c>
      <c r="D300">
        <f t="shared" si="4"/>
        <v>-1.8804696128397962</v>
      </c>
    </row>
    <row r="301" spans="1:4" x14ac:dyDescent="0.2">
      <c r="A301">
        <v>295</v>
      </c>
      <c r="C301">
        <f>_xlfn.CHISQ.DIST('Ejercicio 2 A'!K298,EXTRA!$C$3,FALSE)</f>
        <v>9.531141560500915E-2</v>
      </c>
      <c r="D301">
        <f t="shared" si="4"/>
        <v>-2.3506056895040484</v>
      </c>
    </row>
    <row r="302" spans="1:4" x14ac:dyDescent="0.2">
      <c r="A302">
        <v>296</v>
      </c>
      <c r="C302">
        <f>_xlfn.CHISQ.DIST('Ejercicio 2 A'!K299,EXTRA!$C$3,FALSE)</f>
        <v>9.7934445490926877E-2</v>
      </c>
      <c r="D302">
        <f t="shared" si="4"/>
        <v>-2.3234569477027236</v>
      </c>
    </row>
    <row r="303" spans="1:4" x14ac:dyDescent="0.2">
      <c r="A303">
        <v>297</v>
      </c>
      <c r="C303">
        <f>_xlfn.CHISQ.DIST('Ejercicio 2 A'!K300,EXTRA!$C$3,FALSE)</f>
        <v>0.14352250929369589</v>
      </c>
      <c r="D303">
        <f t="shared" si="4"/>
        <v>-1.9412633968940591</v>
      </c>
    </row>
    <row r="304" spans="1:4" x14ac:dyDescent="0.2">
      <c r="A304">
        <v>298</v>
      </c>
      <c r="C304">
        <f>_xlfn.CHISQ.DIST('Ejercicio 2 A'!K301,EXTRA!$C$3,FALSE)</f>
        <v>2.7080374691675502E-2</v>
      </c>
      <c r="D304">
        <f t="shared" si="4"/>
        <v>-3.6089459945612785</v>
      </c>
    </row>
    <row r="305" spans="1:4" x14ac:dyDescent="0.2">
      <c r="A305">
        <v>299</v>
      </c>
      <c r="C305">
        <f>_xlfn.CHISQ.DIST('Ejercicio 2 A'!K302,EXTRA!$C$3,FALSE)</f>
        <v>9.6951781425390682E-2</v>
      </c>
      <c r="D305">
        <f t="shared" si="4"/>
        <v>-2.3335415227805898</v>
      </c>
    </row>
    <row r="306" spans="1:4" x14ac:dyDescent="0.2">
      <c r="A306">
        <v>300</v>
      </c>
      <c r="C306">
        <f>_xlfn.CHISQ.DIST('Ejercicio 2 A'!K303,EXTRA!$C$3,FALSE)</f>
        <v>8.7988677217950131E-2</v>
      </c>
      <c r="D306">
        <f t="shared" si="4"/>
        <v>-2.4305471407602042</v>
      </c>
    </row>
    <row r="307" spans="1:4" x14ac:dyDescent="0.2">
      <c r="A307">
        <v>301</v>
      </c>
      <c r="C307">
        <f>_xlfn.CHISQ.DIST('Ejercicio 2 A'!K304,EXTRA!$C$3,FALSE)</f>
        <v>0.12629404746467521</v>
      </c>
      <c r="D307">
        <f t="shared" si="4"/>
        <v>-2.0691423808656051</v>
      </c>
    </row>
    <row r="308" spans="1:4" x14ac:dyDescent="0.2">
      <c r="A308">
        <v>302</v>
      </c>
      <c r="C308">
        <f>_xlfn.CHISQ.DIST('Ejercicio 2 A'!K305,EXTRA!$C$3,FALSE)</f>
        <v>0.15362512521428012</v>
      </c>
      <c r="D308">
        <f t="shared" si="4"/>
        <v>-1.8732398960317944</v>
      </c>
    </row>
    <row r="309" spans="1:4" x14ac:dyDescent="0.2">
      <c r="A309">
        <v>303</v>
      </c>
      <c r="C309">
        <f>_xlfn.CHISQ.DIST('Ejercicio 2 A'!K306,EXTRA!$C$3,FALSE)</f>
        <v>0.27898965606792087</v>
      </c>
      <c r="D309">
        <f t="shared" si="4"/>
        <v>-1.2765805728734405</v>
      </c>
    </row>
    <row r="310" spans="1:4" x14ac:dyDescent="0.2">
      <c r="A310">
        <v>304</v>
      </c>
      <c r="C310">
        <f>_xlfn.CHISQ.DIST('Ejercicio 2 A'!K307,EXTRA!$C$3,FALSE)</f>
        <v>7.6389934703763387E-2</v>
      </c>
      <c r="D310">
        <f t="shared" si="4"/>
        <v>-2.5719043362038985</v>
      </c>
    </row>
    <row r="311" spans="1:4" x14ac:dyDescent="0.2">
      <c r="A311">
        <v>305</v>
      </c>
      <c r="C311">
        <f>_xlfn.CHISQ.DIST('Ejercicio 2 A'!K308,EXTRA!$C$3,FALSE)</f>
        <v>5.128545517421066E-2</v>
      </c>
      <c r="D311">
        <f t="shared" si="4"/>
        <v>-2.9703480918753757</v>
      </c>
    </row>
    <row r="312" spans="1:4" x14ac:dyDescent="0.2">
      <c r="A312">
        <v>306</v>
      </c>
      <c r="C312">
        <f>_xlfn.CHISQ.DIST('Ejercicio 2 A'!K309,EXTRA!$C$3,FALSE)</f>
        <v>0.20285072812964353</v>
      </c>
      <c r="D312">
        <f t="shared" si="4"/>
        <v>-1.5952848998382501</v>
      </c>
    </row>
    <row r="313" spans="1:4" x14ac:dyDescent="0.2">
      <c r="A313">
        <v>307</v>
      </c>
      <c r="C313">
        <f>_xlfn.CHISQ.DIST('Ejercicio 2 A'!K310,EXTRA!$C$3,FALSE)</f>
        <v>0.10163251407953351</v>
      </c>
      <c r="D313">
        <f t="shared" si="4"/>
        <v>-2.286391774565534</v>
      </c>
    </row>
    <row r="314" spans="1:4" x14ac:dyDescent="0.2">
      <c r="A314">
        <v>308</v>
      </c>
      <c r="C314">
        <f>_xlfn.CHISQ.DIST('Ejercicio 2 A'!K311,EXTRA!$C$3,FALSE)</f>
        <v>4.682316016177332E-2</v>
      </c>
      <c r="D314">
        <f t="shared" si="4"/>
        <v>-3.0613773232173429</v>
      </c>
    </row>
    <row r="315" spans="1:4" x14ac:dyDescent="0.2">
      <c r="A315">
        <v>309</v>
      </c>
      <c r="C315">
        <f>_xlfn.CHISQ.DIST('Ejercicio 2 A'!K312,EXTRA!$C$3,FALSE)</f>
        <v>0.11333826659254206</v>
      </c>
      <c r="D315">
        <f t="shared" si="4"/>
        <v>-2.1773784222296646</v>
      </c>
    </row>
    <row r="316" spans="1:4" x14ac:dyDescent="0.2">
      <c r="A316">
        <v>310</v>
      </c>
      <c r="C316">
        <f>_xlfn.CHISQ.DIST('Ejercicio 2 A'!K313,EXTRA!$C$3,FALSE)</f>
        <v>9.5725250494365269E-2</v>
      </c>
      <c r="D316">
        <f t="shared" si="4"/>
        <v>-2.3462731648098205</v>
      </c>
    </row>
    <row r="317" spans="1:4" x14ac:dyDescent="0.2">
      <c r="A317">
        <v>311</v>
      </c>
      <c r="C317">
        <f>_xlfn.CHISQ.DIST('Ejercicio 2 A'!K314,EXTRA!$C$3,FALSE)</f>
        <v>0.12153251555252405</v>
      </c>
      <c r="D317">
        <f t="shared" si="4"/>
        <v>-2.1075734342885202</v>
      </c>
    </row>
    <row r="318" spans="1:4" x14ac:dyDescent="0.2">
      <c r="A318">
        <v>312</v>
      </c>
      <c r="C318">
        <f>_xlfn.CHISQ.DIST('Ejercicio 2 A'!K315,EXTRA!$C$3,FALSE)</f>
        <v>0.154084426570304</v>
      </c>
      <c r="D318">
        <f t="shared" si="4"/>
        <v>-1.8702546023061557</v>
      </c>
    </row>
    <row r="319" spans="1:4" x14ac:dyDescent="0.2">
      <c r="A319">
        <v>313</v>
      </c>
      <c r="C319">
        <f>_xlfn.CHISQ.DIST('Ejercicio 2 A'!K316,EXTRA!$C$3,FALSE)</f>
        <v>0.12832273919709961</v>
      </c>
      <c r="D319">
        <f t="shared" si="4"/>
        <v>-2.0532067884809546</v>
      </c>
    </row>
    <row r="320" spans="1:4" x14ac:dyDescent="0.2">
      <c r="A320">
        <v>314</v>
      </c>
      <c r="C320">
        <f>_xlfn.CHISQ.DIST('Ejercicio 2 A'!K317,EXTRA!$C$3,FALSE)</f>
        <v>0.1160381464707928</v>
      </c>
      <c r="D320">
        <f t="shared" si="4"/>
        <v>-2.1538362930485713</v>
      </c>
    </row>
    <row r="321" spans="1:4" x14ac:dyDescent="0.2">
      <c r="A321">
        <v>315</v>
      </c>
      <c r="C321">
        <f>_xlfn.CHISQ.DIST('Ejercicio 2 A'!K318,EXTRA!$C$3,FALSE)</f>
        <v>7.235066497206058E-2</v>
      </c>
      <c r="D321">
        <f t="shared" si="4"/>
        <v>-2.6262306349025057</v>
      </c>
    </row>
    <row r="322" spans="1:4" x14ac:dyDescent="0.2">
      <c r="A322">
        <v>316</v>
      </c>
      <c r="C322">
        <f>_xlfn.CHISQ.DIST('Ejercicio 2 A'!K319,EXTRA!$C$3,FALSE)</f>
        <v>9.0963592041241104E-2</v>
      </c>
      <c r="D322">
        <f t="shared" si="4"/>
        <v>-2.3972959399805172</v>
      </c>
    </row>
    <row r="323" spans="1:4" x14ac:dyDescent="0.2">
      <c r="A323">
        <v>317</v>
      </c>
      <c r="C323">
        <f>_xlfn.CHISQ.DIST('Ejercicio 2 A'!K320,EXTRA!$C$3,FALSE)</f>
        <v>7.9570861923445479E-2</v>
      </c>
      <c r="D323">
        <f t="shared" si="4"/>
        <v>-2.5311073093848613</v>
      </c>
    </row>
    <row r="324" spans="1:4" x14ac:dyDescent="0.2">
      <c r="A324">
        <v>318</v>
      </c>
      <c r="C324">
        <f>_xlfn.CHISQ.DIST('Ejercicio 2 A'!K321,EXTRA!$C$3,FALSE)</f>
        <v>9.4488804595919865E-2</v>
      </c>
      <c r="D324">
        <f t="shared" si="4"/>
        <v>-2.3592739213849967</v>
      </c>
    </row>
    <row r="325" spans="1:4" x14ac:dyDescent="0.2">
      <c r="A325">
        <v>319</v>
      </c>
      <c r="C325">
        <f>_xlfn.CHISQ.DIST('Ejercicio 2 A'!K322,EXTRA!$C$3,FALSE)</f>
        <v>0.1809119970219181</v>
      </c>
      <c r="D325">
        <f t="shared" si="4"/>
        <v>-1.7097445702507423</v>
      </c>
    </row>
    <row r="326" spans="1:4" x14ac:dyDescent="0.2">
      <c r="A326">
        <v>320</v>
      </c>
      <c r="C326">
        <f>_xlfn.CHISQ.DIST('Ejercicio 2 A'!K323,EXTRA!$C$3,FALSE)</f>
        <v>0.1260987237751752</v>
      </c>
      <c r="D326">
        <f t="shared" si="4"/>
        <v>-2.0706901567985989</v>
      </c>
    </row>
    <row r="327" spans="1:4" x14ac:dyDescent="0.2">
      <c r="A327">
        <v>321</v>
      </c>
      <c r="C327">
        <f>_xlfn.CHISQ.DIST('Ejercicio 2 A'!K324,EXTRA!$C$3,FALSE)</f>
        <v>8.6037233295807786E-2</v>
      </c>
      <c r="D327">
        <f t="shared" si="4"/>
        <v>-2.4529751311223134</v>
      </c>
    </row>
    <row r="328" spans="1:4" x14ac:dyDescent="0.2">
      <c r="A328">
        <v>322</v>
      </c>
      <c r="C328">
        <f>_xlfn.CHISQ.DIST('Ejercicio 2 A'!K325,EXTRA!$C$3,FALSE)</f>
        <v>0.15898631130821575</v>
      </c>
      <c r="D328">
        <f t="shared" ref="D328:D391" si="5">LN(C328)</f>
        <v>-1.8389371728692279</v>
      </c>
    </row>
    <row r="329" spans="1:4" x14ac:dyDescent="0.2">
      <c r="A329">
        <v>323</v>
      </c>
      <c r="C329">
        <f>_xlfn.CHISQ.DIST('Ejercicio 2 A'!K326,EXTRA!$C$3,FALSE)</f>
        <v>7.6035668379278137E-2</v>
      </c>
      <c r="D329">
        <f t="shared" si="5"/>
        <v>-2.5765527280123819</v>
      </c>
    </row>
    <row r="330" spans="1:4" x14ac:dyDescent="0.2">
      <c r="A330">
        <v>324</v>
      </c>
      <c r="C330">
        <f>_xlfn.CHISQ.DIST('Ejercicio 2 A'!K327,EXTRA!$C$3,FALSE)</f>
        <v>7.884533883334359E-2</v>
      </c>
      <c r="D330">
        <f t="shared" si="5"/>
        <v>-2.5402670816724271</v>
      </c>
    </row>
    <row r="331" spans="1:4" x14ac:dyDescent="0.2">
      <c r="A331">
        <v>325</v>
      </c>
      <c r="C331">
        <f>_xlfn.CHISQ.DIST('Ejercicio 2 A'!K328,EXTRA!$C$3,FALSE)</f>
        <v>5.2116287728011967E-2</v>
      </c>
      <c r="D331">
        <f t="shared" si="5"/>
        <v>-2.9542777547415802</v>
      </c>
    </row>
    <row r="332" spans="1:4" x14ac:dyDescent="0.2">
      <c r="A332">
        <v>326</v>
      </c>
      <c r="C332">
        <f>_xlfn.CHISQ.DIST('Ejercicio 2 A'!K329,EXTRA!$C$3,FALSE)</f>
        <v>0.11593055016038985</v>
      </c>
      <c r="D332">
        <f t="shared" si="5"/>
        <v>-2.1547639726853665</v>
      </c>
    </row>
    <row r="333" spans="1:4" x14ac:dyDescent="0.2">
      <c r="A333">
        <v>327</v>
      </c>
      <c r="C333">
        <f>_xlfn.CHISQ.DIST('Ejercicio 2 A'!K330,EXTRA!$C$3,FALSE)</f>
        <v>8.0539739224141385E-2</v>
      </c>
      <c r="D333">
        <f t="shared" si="5"/>
        <v>-2.5190045614068648</v>
      </c>
    </row>
    <row r="334" spans="1:4" x14ac:dyDescent="0.2">
      <c r="A334">
        <v>328</v>
      </c>
      <c r="C334">
        <f>_xlfn.CHISQ.DIST('Ejercicio 2 A'!K331,EXTRA!$C$3,FALSE)</f>
        <v>8.2562888898426376E-2</v>
      </c>
      <c r="D334">
        <f t="shared" si="5"/>
        <v>-2.4941949863588153</v>
      </c>
    </row>
    <row r="335" spans="1:4" x14ac:dyDescent="0.2">
      <c r="A335">
        <v>329</v>
      </c>
      <c r="C335">
        <f>_xlfn.CHISQ.DIST('Ejercicio 2 A'!K332,EXTRA!$C$3,FALSE)</f>
        <v>8.5635544993342236E-2</v>
      </c>
      <c r="D335">
        <f t="shared" si="5"/>
        <v>-2.4576548367755646</v>
      </c>
    </row>
    <row r="336" spans="1:4" x14ac:dyDescent="0.2">
      <c r="A336">
        <v>330</v>
      </c>
      <c r="C336">
        <f>_xlfn.CHISQ.DIST('Ejercicio 2 A'!K333,EXTRA!$C$3,FALSE)</f>
        <v>0.12042374249113369</v>
      </c>
      <c r="D336">
        <f t="shared" si="5"/>
        <v>-2.1167385687779303</v>
      </c>
    </row>
    <row r="337" spans="1:4" x14ac:dyDescent="0.2">
      <c r="A337">
        <v>331</v>
      </c>
      <c r="C337">
        <f>_xlfn.CHISQ.DIST('Ejercicio 2 A'!K334,EXTRA!$C$3,FALSE)</f>
        <v>6.5434973349882575E-2</v>
      </c>
      <c r="D337">
        <f t="shared" si="5"/>
        <v>-2.7266984027509649</v>
      </c>
    </row>
    <row r="338" spans="1:4" x14ac:dyDescent="0.2">
      <c r="A338">
        <v>332</v>
      </c>
      <c r="C338">
        <f>_xlfn.CHISQ.DIST('Ejercicio 2 A'!K335,EXTRA!$C$3,FALSE)</f>
        <v>8.4417517058985661E-2</v>
      </c>
      <c r="D338">
        <f t="shared" si="5"/>
        <v>-2.4719803508231042</v>
      </c>
    </row>
    <row r="339" spans="1:4" x14ac:dyDescent="0.2">
      <c r="A339">
        <v>333</v>
      </c>
      <c r="C339">
        <f>_xlfn.CHISQ.DIST('Ejercicio 2 A'!K336,EXTRA!$C$3,FALSE)</f>
        <v>6.9551084826423679E-2</v>
      </c>
      <c r="D339">
        <f t="shared" si="5"/>
        <v>-2.665693762942472</v>
      </c>
    </row>
    <row r="340" spans="1:4" x14ac:dyDescent="0.2">
      <c r="A340">
        <v>334</v>
      </c>
      <c r="C340">
        <f>_xlfn.CHISQ.DIST('Ejercicio 2 A'!K337,EXTRA!$C$3,FALSE)</f>
        <v>9.6538614275085949E-2</v>
      </c>
      <c r="D340">
        <f t="shared" si="5"/>
        <v>-2.3378122027466768</v>
      </c>
    </row>
    <row r="341" spans="1:4" x14ac:dyDescent="0.2">
      <c r="A341">
        <v>335</v>
      </c>
      <c r="C341">
        <f>_xlfn.CHISQ.DIST('Ejercicio 2 A'!K338,EXTRA!$C$3,FALSE)</f>
        <v>7.3686773632295019E-2</v>
      </c>
      <c r="D341">
        <f t="shared" si="5"/>
        <v>-2.6079319581404938</v>
      </c>
    </row>
    <row r="342" spans="1:4" x14ac:dyDescent="0.2">
      <c r="A342">
        <v>336</v>
      </c>
      <c r="C342">
        <f>_xlfn.CHISQ.DIST('Ejercicio 2 A'!K339,EXTRA!$C$3,FALSE)</f>
        <v>0.15527108491237665</v>
      </c>
      <c r="D342">
        <f t="shared" si="5"/>
        <v>-1.8625827547501432</v>
      </c>
    </row>
    <row r="343" spans="1:4" x14ac:dyDescent="0.2">
      <c r="A343">
        <v>337</v>
      </c>
      <c r="C343">
        <f>_xlfn.CHISQ.DIST('Ejercicio 2 A'!K340,EXTRA!$C$3,FALSE)</f>
        <v>0.15378471990628387</v>
      </c>
      <c r="D343">
        <f t="shared" si="5"/>
        <v>-1.8722015772604519</v>
      </c>
    </row>
    <row r="344" spans="1:4" x14ac:dyDescent="0.2">
      <c r="A344">
        <v>338</v>
      </c>
      <c r="C344">
        <f>_xlfn.CHISQ.DIST('Ejercicio 2 A'!K341,EXTRA!$C$3,FALSE)</f>
        <v>0.2284611982436465</v>
      </c>
      <c r="D344">
        <f t="shared" si="5"/>
        <v>-1.4763888938172613</v>
      </c>
    </row>
    <row r="345" spans="1:4" x14ac:dyDescent="0.2">
      <c r="A345">
        <v>339</v>
      </c>
      <c r="C345">
        <f>_xlfn.CHISQ.DIST('Ejercicio 2 A'!K342,EXTRA!$C$3,FALSE)</f>
        <v>6.2792474732711323E-2</v>
      </c>
      <c r="D345">
        <f t="shared" si="5"/>
        <v>-2.7679200417850174</v>
      </c>
    </row>
    <row r="346" spans="1:4" x14ac:dyDescent="0.2">
      <c r="A346">
        <v>340</v>
      </c>
      <c r="C346">
        <f>_xlfn.CHISQ.DIST('Ejercicio 2 A'!K343,EXTRA!$C$3,FALSE)</f>
        <v>0.11549117573244601</v>
      </c>
      <c r="D346">
        <f t="shared" si="5"/>
        <v>-2.1585611525238453</v>
      </c>
    </row>
    <row r="347" spans="1:4" x14ac:dyDescent="0.2">
      <c r="A347">
        <v>341</v>
      </c>
      <c r="C347">
        <f>_xlfn.CHISQ.DIST('Ejercicio 2 A'!K344,EXTRA!$C$3,FALSE)</f>
        <v>0.16165609045268015</v>
      </c>
      <c r="D347">
        <f t="shared" si="5"/>
        <v>-1.8222840987330662</v>
      </c>
    </row>
    <row r="348" spans="1:4" x14ac:dyDescent="0.2">
      <c r="A348">
        <v>342</v>
      </c>
      <c r="C348">
        <f>_xlfn.CHISQ.DIST('Ejercicio 2 A'!K345,EXTRA!$C$3,FALSE)</f>
        <v>5.9576108144228666E-2</v>
      </c>
      <c r="D348">
        <f t="shared" si="5"/>
        <v>-2.8205006553439933</v>
      </c>
    </row>
    <row r="349" spans="1:4" x14ac:dyDescent="0.2">
      <c r="A349">
        <v>343</v>
      </c>
      <c r="C349">
        <f>_xlfn.CHISQ.DIST('Ejercicio 2 A'!K346,EXTRA!$C$3,FALSE)</f>
        <v>0.15227577975422429</v>
      </c>
      <c r="D349">
        <f t="shared" si="5"/>
        <v>-1.8820620615751176</v>
      </c>
    </row>
    <row r="350" spans="1:4" x14ac:dyDescent="0.2">
      <c r="A350">
        <v>344</v>
      </c>
      <c r="C350">
        <f>_xlfn.CHISQ.DIST('Ejercicio 2 A'!K347,EXTRA!$C$3,FALSE)</f>
        <v>0.10114297327631189</v>
      </c>
      <c r="D350">
        <f t="shared" si="5"/>
        <v>-2.2912201861322665</v>
      </c>
    </row>
    <row r="351" spans="1:4" x14ac:dyDescent="0.2">
      <c r="A351">
        <v>345</v>
      </c>
      <c r="C351">
        <f>_xlfn.CHISQ.DIST('Ejercicio 2 A'!K348,EXTRA!$C$3,FALSE)</f>
        <v>9.9751897605904499E-2</v>
      </c>
      <c r="D351">
        <f t="shared" si="5"/>
        <v>-2.3050691997750206</v>
      </c>
    </row>
    <row r="352" spans="1:4" x14ac:dyDescent="0.2">
      <c r="A352">
        <v>346</v>
      </c>
      <c r="C352">
        <f>_xlfn.CHISQ.DIST('Ejercicio 2 A'!K349,EXTRA!$C$3,FALSE)</f>
        <v>7.2796791445280867E-2</v>
      </c>
      <c r="D352">
        <f t="shared" si="5"/>
        <v>-2.6200833983045988</v>
      </c>
    </row>
    <row r="353" spans="1:4" x14ac:dyDescent="0.2">
      <c r="A353">
        <v>347</v>
      </c>
      <c r="C353">
        <f>_xlfn.CHISQ.DIST('Ejercicio 2 A'!K350,EXTRA!$C$3,FALSE)</f>
        <v>0.23794050096534408</v>
      </c>
      <c r="D353">
        <f t="shared" si="5"/>
        <v>-1.4357346325087899</v>
      </c>
    </row>
    <row r="354" spans="1:4" x14ac:dyDescent="0.2">
      <c r="A354">
        <v>348</v>
      </c>
      <c r="C354">
        <f>_xlfn.CHISQ.DIST('Ejercicio 2 A'!K351,EXTRA!$C$3,FALSE)</f>
        <v>4.7535940356841777E-2</v>
      </c>
      <c r="D354">
        <f t="shared" si="5"/>
        <v>-3.0462692149571824</v>
      </c>
    </row>
    <row r="355" spans="1:4" x14ac:dyDescent="0.2">
      <c r="A355">
        <v>349</v>
      </c>
      <c r="C355">
        <f>_xlfn.CHISQ.DIST('Ejercicio 2 A'!K352,EXTRA!$C$3,FALSE)</f>
        <v>0.10858902834833851</v>
      </c>
      <c r="D355">
        <f t="shared" si="5"/>
        <v>-2.2201849046859978</v>
      </c>
    </row>
    <row r="356" spans="1:4" x14ac:dyDescent="0.2">
      <c r="A356">
        <v>350</v>
      </c>
      <c r="C356">
        <f>_xlfn.CHISQ.DIST('Ejercicio 2 A'!K353,EXTRA!$C$3,FALSE)</f>
        <v>0.11601545719926734</v>
      </c>
      <c r="D356">
        <f t="shared" si="5"/>
        <v>-2.1540318450351719</v>
      </c>
    </row>
    <row r="357" spans="1:4" x14ac:dyDescent="0.2">
      <c r="A357">
        <v>351</v>
      </c>
      <c r="C357">
        <f>_xlfn.CHISQ.DIST('Ejercicio 2 A'!K354,EXTRA!$C$3,FALSE)</f>
        <v>6.3804735693707315E-2</v>
      </c>
      <c r="D357">
        <f t="shared" si="5"/>
        <v>-2.7519278642119973</v>
      </c>
    </row>
    <row r="358" spans="1:4" x14ac:dyDescent="0.2">
      <c r="A358">
        <v>352</v>
      </c>
      <c r="C358">
        <f>_xlfn.CHISQ.DIST('Ejercicio 2 A'!K355,EXTRA!$C$3,FALSE)</f>
        <v>4.8874792260441065E-2</v>
      </c>
      <c r="D358">
        <f t="shared" si="5"/>
        <v>-3.0184935111113984</v>
      </c>
    </row>
    <row r="359" spans="1:4" x14ac:dyDescent="0.2">
      <c r="A359">
        <v>353</v>
      </c>
      <c r="C359">
        <f>_xlfn.CHISQ.DIST('Ejercicio 2 A'!K356,EXTRA!$C$3,FALSE)</f>
        <v>0.16257945539652821</v>
      </c>
      <c r="D359">
        <f t="shared" si="5"/>
        <v>-1.8165884404261905</v>
      </c>
    </row>
    <row r="360" spans="1:4" x14ac:dyDescent="0.2">
      <c r="A360">
        <v>354</v>
      </c>
      <c r="C360">
        <f>_xlfn.CHISQ.DIST('Ejercicio 2 A'!K357,EXTRA!$C$3,FALSE)</f>
        <v>5.7402643818190074E-2</v>
      </c>
      <c r="D360">
        <f t="shared" si="5"/>
        <v>-2.857664917166975</v>
      </c>
    </row>
    <row r="361" spans="1:4" x14ac:dyDescent="0.2">
      <c r="A361">
        <v>355</v>
      </c>
      <c r="C361">
        <f>_xlfn.CHISQ.DIST('Ejercicio 2 A'!K358,EXTRA!$C$3,FALSE)</f>
        <v>5.8749723127148525E-2</v>
      </c>
      <c r="D361">
        <f t="shared" si="5"/>
        <v>-2.8344688386983603</v>
      </c>
    </row>
    <row r="362" spans="1:4" x14ac:dyDescent="0.2">
      <c r="A362">
        <v>356</v>
      </c>
      <c r="C362">
        <f>_xlfn.CHISQ.DIST('Ejercicio 2 A'!K359,EXTRA!$C$3,FALSE)</f>
        <v>6.9239201110152165E-2</v>
      </c>
      <c r="D362">
        <f t="shared" si="5"/>
        <v>-2.6701880867223182</v>
      </c>
    </row>
    <row r="363" spans="1:4" x14ac:dyDescent="0.2">
      <c r="A363">
        <v>357</v>
      </c>
      <c r="C363">
        <f>_xlfn.CHISQ.DIST('Ejercicio 2 A'!K360,EXTRA!$C$3,FALSE)</f>
        <v>0.11870806977329658</v>
      </c>
      <c r="D363">
        <f t="shared" si="5"/>
        <v>-2.1310879950666091</v>
      </c>
    </row>
    <row r="364" spans="1:4" x14ac:dyDescent="0.2">
      <c r="A364">
        <v>358</v>
      </c>
      <c r="C364">
        <f>_xlfn.CHISQ.DIST('Ejercicio 2 A'!K361,EXTRA!$C$3,FALSE)</f>
        <v>0.15108140745738605</v>
      </c>
      <c r="D364">
        <f t="shared" si="5"/>
        <v>-1.8899364652070485</v>
      </c>
    </row>
    <row r="365" spans="1:4" x14ac:dyDescent="0.2">
      <c r="A365">
        <v>359</v>
      </c>
      <c r="C365">
        <f>_xlfn.CHISQ.DIST('Ejercicio 2 A'!K362,EXTRA!$C$3,FALSE)</f>
        <v>6.0799568316976291E-2</v>
      </c>
      <c r="D365">
        <f t="shared" si="5"/>
        <v>-2.8001725900849532</v>
      </c>
    </row>
    <row r="366" spans="1:4" x14ac:dyDescent="0.2">
      <c r="A366">
        <v>360</v>
      </c>
      <c r="C366">
        <f>_xlfn.CHISQ.DIST('Ejercicio 2 A'!K363,EXTRA!$C$3,FALSE)</f>
        <v>3.7233716457060438E-2</v>
      </c>
      <c r="D366">
        <f t="shared" si="5"/>
        <v>-3.2905405718233642</v>
      </c>
    </row>
    <row r="367" spans="1:4" x14ac:dyDescent="0.2">
      <c r="A367">
        <v>361</v>
      </c>
      <c r="C367">
        <f>_xlfn.CHISQ.DIST('Ejercicio 2 A'!K364,EXTRA!$C$3,FALSE)</f>
        <v>0.14873699356003806</v>
      </c>
      <c r="D367">
        <f t="shared" si="5"/>
        <v>-1.9055756766311898</v>
      </c>
    </row>
    <row r="368" spans="1:4" x14ac:dyDescent="0.2">
      <c r="A368">
        <v>362</v>
      </c>
      <c r="C368">
        <f>_xlfn.CHISQ.DIST('Ejercicio 2 A'!K365,EXTRA!$C$3,FALSE)</f>
        <v>9.4305798556505421E-2</v>
      </c>
      <c r="D368">
        <f t="shared" si="5"/>
        <v>-2.3612126007082122</v>
      </c>
    </row>
    <row r="369" spans="1:4" x14ac:dyDescent="0.2">
      <c r="A369">
        <v>363</v>
      </c>
      <c r="C369">
        <f>_xlfn.CHISQ.DIST('Ejercicio 2 A'!K366,EXTRA!$C$3,FALSE)</f>
        <v>0.12915399841738309</v>
      </c>
      <c r="D369">
        <f t="shared" si="5"/>
        <v>-2.0467498004353328</v>
      </c>
    </row>
    <row r="370" spans="1:4" x14ac:dyDescent="0.2">
      <c r="A370">
        <v>364</v>
      </c>
      <c r="C370">
        <f>_xlfn.CHISQ.DIST('Ejercicio 2 A'!K367,EXTRA!$C$3,FALSE)</f>
        <v>0.11509075372444201</v>
      </c>
      <c r="D370">
        <f t="shared" si="5"/>
        <v>-2.162034299022904</v>
      </c>
    </row>
    <row r="371" spans="1:4" x14ac:dyDescent="0.2">
      <c r="A371">
        <v>365</v>
      </c>
      <c r="C371">
        <f>_xlfn.CHISQ.DIST('Ejercicio 2 A'!K368,EXTRA!$C$3,FALSE)</f>
        <v>0.23426681994856702</v>
      </c>
      <c r="D371">
        <f t="shared" si="5"/>
        <v>-1.4512945570323095</v>
      </c>
    </row>
    <row r="372" spans="1:4" x14ac:dyDescent="0.2">
      <c r="A372">
        <v>366</v>
      </c>
      <c r="C372">
        <f>_xlfn.CHISQ.DIST('Ejercicio 2 A'!K369,EXTRA!$C$3,FALSE)</f>
        <v>9.0507172675930933E-2</v>
      </c>
      <c r="D372">
        <f t="shared" si="5"/>
        <v>-2.4023261753292195</v>
      </c>
    </row>
    <row r="373" spans="1:4" x14ac:dyDescent="0.2">
      <c r="A373">
        <v>367</v>
      </c>
      <c r="C373">
        <f>_xlfn.CHISQ.DIST('Ejercicio 2 A'!K370,EXTRA!$C$3,FALSE)</f>
        <v>5.2945803280676149E-2</v>
      </c>
      <c r="D373">
        <f t="shared" si="5"/>
        <v>-2.9384864682311287</v>
      </c>
    </row>
    <row r="374" spans="1:4" x14ac:dyDescent="0.2">
      <c r="A374">
        <v>368</v>
      </c>
      <c r="C374">
        <f>_xlfn.CHISQ.DIST('Ejercicio 2 A'!K371,EXTRA!$C$3,FALSE)</f>
        <v>6.1276787533602134E-2</v>
      </c>
      <c r="D374">
        <f t="shared" si="5"/>
        <v>-2.7923541776784564</v>
      </c>
    </row>
    <row r="375" spans="1:4" x14ac:dyDescent="0.2">
      <c r="A375">
        <v>369</v>
      </c>
      <c r="C375">
        <f>_xlfn.CHISQ.DIST('Ejercicio 2 A'!K372,EXTRA!$C$3,FALSE)</f>
        <v>8.4008797766897028E-2</v>
      </c>
      <c r="D375">
        <f t="shared" si="5"/>
        <v>-2.4768337503029816</v>
      </c>
    </row>
    <row r="376" spans="1:4" x14ac:dyDescent="0.2">
      <c r="A376">
        <v>370</v>
      </c>
      <c r="C376">
        <f>_xlfn.CHISQ.DIST('Ejercicio 2 A'!K373,EXTRA!$C$3,FALSE)</f>
        <v>7.2762618347509883E-2</v>
      </c>
      <c r="D376">
        <f t="shared" si="5"/>
        <v>-2.6205529398951763</v>
      </c>
    </row>
    <row r="377" spans="1:4" x14ac:dyDescent="0.2">
      <c r="A377">
        <v>371</v>
      </c>
      <c r="C377">
        <f>_xlfn.CHISQ.DIST('Ejercicio 2 A'!K374,EXTRA!$C$3,FALSE)</f>
        <v>0.13756562513109499</v>
      </c>
      <c r="D377">
        <f t="shared" si="5"/>
        <v>-1.9836542020536769</v>
      </c>
    </row>
    <row r="378" spans="1:4" x14ac:dyDescent="0.2">
      <c r="A378">
        <v>372</v>
      </c>
      <c r="C378">
        <f>_xlfn.CHISQ.DIST('Ejercicio 2 A'!K375,EXTRA!$C$3,FALSE)</f>
        <v>0.12928437630304004</v>
      </c>
      <c r="D378">
        <f t="shared" si="5"/>
        <v>-2.0457408334283351</v>
      </c>
    </row>
    <row r="379" spans="1:4" x14ac:dyDescent="0.2">
      <c r="A379">
        <v>373</v>
      </c>
      <c r="C379">
        <f>_xlfn.CHISQ.DIST('Ejercicio 2 A'!K376,EXTRA!$C$3,FALSE)</f>
        <v>0.10481332724949738</v>
      </c>
      <c r="D379">
        <f t="shared" si="5"/>
        <v>-2.2555743467691776</v>
      </c>
    </row>
    <row r="380" spans="1:4" x14ac:dyDescent="0.2">
      <c r="A380">
        <v>374</v>
      </c>
      <c r="C380">
        <f>_xlfn.CHISQ.DIST('Ejercicio 2 A'!K377,EXTRA!$C$3,FALSE)</f>
        <v>0.22803479447616942</v>
      </c>
      <c r="D380">
        <f t="shared" si="5"/>
        <v>-1.4782570543193934</v>
      </c>
    </row>
    <row r="381" spans="1:4" x14ac:dyDescent="0.2">
      <c r="A381">
        <v>375</v>
      </c>
      <c r="C381">
        <f>_xlfn.CHISQ.DIST('Ejercicio 2 A'!K378,EXTRA!$C$3,FALSE)</f>
        <v>0.15060828727478998</v>
      </c>
      <c r="D381">
        <f t="shared" si="5"/>
        <v>-1.8930729367452903</v>
      </c>
    </row>
    <row r="382" spans="1:4" x14ac:dyDescent="0.2">
      <c r="A382">
        <v>376</v>
      </c>
      <c r="C382">
        <f>_xlfn.CHISQ.DIST('Ejercicio 2 A'!K379,EXTRA!$C$3,FALSE)</f>
        <v>0.17814651087040809</v>
      </c>
      <c r="D382">
        <f t="shared" si="5"/>
        <v>-1.7251489724692213</v>
      </c>
    </row>
    <row r="383" spans="1:4" x14ac:dyDescent="0.2">
      <c r="A383">
        <v>377</v>
      </c>
      <c r="C383">
        <f>_xlfn.CHISQ.DIST('Ejercicio 2 A'!K380,EXTRA!$C$3,FALSE)</f>
        <v>0.1245737610156714</v>
      </c>
      <c r="D383">
        <f t="shared" si="5"/>
        <v>-2.0828572805541024</v>
      </c>
    </row>
    <row r="384" spans="1:4" x14ac:dyDescent="0.2">
      <c r="A384">
        <v>378</v>
      </c>
      <c r="C384">
        <f>_xlfn.CHISQ.DIST('Ejercicio 2 A'!K381,EXTRA!$C$3,FALSE)</f>
        <v>0.20742772405246721</v>
      </c>
      <c r="D384">
        <f t="shared" si="5"/>
        <v>-1.5729723178075612</v>
      </c>
    </row>
    <row r="385" spans="1:4" x14ac:dyDescent="0.2">
      <c r="A385">
        <v>379</v>
      </c>
      <c r="C385">
        <f>_xlfn.CHISQ.DIST('Ejercicio 2 A'!K382,EXTRA!$C$3,FALSE)</f>
        <v>0.10522434069047383</v>
      </c>
      <c r="D385">
        <f t="shared" si="5"/>
        <v>-2.2516606300569517</v>
      </c>
    </row>
    <row r="386" spans="1:4" x14ac:dyDescent="0.2">
      <c r="A386">
        <v>380</v>
      </c>
      <c r="C386">
        <f>_xlfn.CHISQ.DIST('Ejercicio 2 A'!K383,EXTRA!$C$3,FALSE)</f>
        <v>0.27966708521989464</v>
      </c>
      <c r="D386">
        <f t="shared" si="5"/>
        <v>-1.2741553645695194</v>
      </c>
    </row>
    <row r="387" spans="1:4" x14ac:dyDescent="0.2">
      <c r="A387">
        <v>381</v>
      </c>
      <c r="C387">
        <f>_xlfn.CHISQ.DIST('Ejercicio 2 A'!K384,EXTRA!$C$3,FALSE)</f>
        <v>6.2963347486567262E-2</v>
      </c>
      <c r="D387">
        <f t="shared" si="5"/>
        <v>-2.7652025078212095</v>
      </c>
    </row>
    <row r="388" spans="1:4" x14ac:dyDescent="0.2">
      <c r="A388">
        <v>382</v>
      </c>
      <c r="C388">
        <f>_xlfn.CHISQ.DIST('Ejercicio 2 A'!K385,EXTRA!$C$3,FALSE)</f>
        <v>7.1038108281143209E-2</v>
      </c>
      <c r="D388">
        <f t="shared" si="5"/>
        <v>-2.6445388095781275</v>
      </c>
    </row>
    <row r="389" spans="1:4" x14ac:dyDescent="0.2">
      <c r="A389">
        <v>383</v>
      </c>
      <c r="C389">
        <f>_xlfn.CHISQ.DIST('Ejercicio 2 A'!K386,EXTRA!$C$3,FALSE)</f>
        <v>0.15316789743429732</v>
      </c>
      <c r="D389">
        <f t="shared" si="5"/>
        <v>-1.8762205904071549</v>
      </c>
    </row>
    <row r="390" spans="1:4" x14ac:dyDescent="0.2">
      <c r="A390">
        <v>384</v>
      </c>
      <c r="C390">
        <f>_xlfn.CHISQ.DIST('Ejercicio 2 A'!K387,EXTRA!$C$3,FALSE)</f>
        <v>0.10963401730917391</v>
      </c>
      <c r="D390">
        <f t="shared" si="5"/>
        <v>-2.210607575716649</v>
      </c>
    </row>
    <row r="391" spans="1:4" x14ac:dyDescent="0.2">
      <c r="A391">
        <v>385</v>
      </c>
      <c r="C391">
        <f>_xlfn.CHISQ.DIST('Ejercicio 2 A'!K388,EXTRA!$C$3,FALSE)</f>
        <v>9.0433840040929206E-2</v>
      </c>
      <c r="D391">
        <f t="shared" si="5"/>
        <v>-2.4031367448945797</v>
      </c>
    </row>
    <row r="392" spans="1:4" x14ac:dyDescent="0.2">
      <c r="A392">
        <v>386</v>
      </c>
      <c r="C392">
        <f>_xlfn.CHISQ.DIST('Ejercicio 2 A'!K389,EXTRA!$C$3,FALSE)</f>
        <v>0.15591507206246036</v>
      </c>
      <c r="D392">
        <f t="shared" ref="D392:D455" si="6">LN(C392)</f>
        <v>-1.8584438298334753</v>
      </c>
    </row>
    <row r="393" spans="1:4" x14ac:dyDescent="0.2">
      <c r="A393">
        <v>387</v>
      </c>
      <c r="C393">
        <f>_xlfn.CHISQ.DIST('Ejercicio 2 A'!K390,EXTRA!$C$3,FALSE)</f>
        <v>6.922900988136807E-2</v>
      </c>
      <c r="D393">
        <f t="shared" si="6"/>
        <v>-2.6703352862669578</v>
      </c>
    </row>
    <row r="394" spans="1:4" x14ac:dyDescent="0.2">
      <c r="A394">
        <v>388</v>
      </c>
      <c r="C394">
        <f>_xlfn.CHISQ.DIST('Ejercicio 2 A'!K391,EXTRA!$C$3,FALSE)</f>
        <v>0.10695801657369534</v>
      </c>
      <c r="D394">
        <f t="shared" si="6"/>
        <v>-2.2353188899870173</v>
      </c>
    </row>
    <row r="395" spans="1:4" x14ac:dyDescent="0.2">
      <c r="A395">
        <v>389</v>
      </c>
      <c r="C395">
        <f>_xlfn.CHISQ.DIST('Ejercicio 2 A'!K392,EXTRA!$C$3,FALSE)</f>
        <v>7.4550749038266417E-2</v>
      </c>
      <c r="D395">
        <f t="shared" si="6"/>
        <v>-2.5962751903602097</v>
      </c>
    </row>
    <row r="396" spans="1:4" x14ac:dyDescent="0.2">
      <c r="A396">
        <v>390</v>
      </c>
      <c r="C396">
        <f>_xlfn.CHISQ.DIST('Ejercicio 2 A'!K393,EXTRA!$C$3,FALSE)</f>
        <v>0.14403208174577464</v>
      </c>
      <c r="D396">
        <f t="shared" si="6"/>
        <v>-1.9377192143189081</v>
      </c>
    </row>
    <row r="397" spans="1:4" x14ac:dyDescent="0.2">
      <c r="A397">
        <v>391</v>
      </c>
      <c r="C397">
        <f>_xlfn.CHISQ.DIST('Ejercicio 2 A'!K394,EXTRA!$C$3,FALSE)</f>
        <v>0.21418263744699617</v>
      </c>
      <c r="D397">
        <f t="shared" si="6"/>
        <v>-1.5409261819242586</v>
      </c>
    </row>
    <row r="398" spans="1:4" x14ac:dyDescent="0.2">
      <c r="A398">
        <v>392</v>
      </c>
      <c r="C398">
        <f>_xlfn.CHISQ.DIST('Ejercicio 2 A'!K395,EXTRA!$C$3,FALSE)</f>
        <v>0.18318081363191116</v>
      </c>
      <c r="D398">
        <f t="shared" si="6"/>
        <v>-1.6972815613100349</v>
      </c>
    </row>
    <row r="399" spans="1:4" x14ac:dyDescent="0.2">
      <c r="A399">
        <v>393</v>
      </c>
      <c r="C399">
        <f>_xlfn.CHISQ.DIST('Ejercicio 2 A'!K396,EXTRA!$C$3,FALSE)</f>
        <v>5.7861075138613043E-2</v>
      </c>
      <c r="D399">
        <f t="shared" si="6"/>
        <v>-2.8497103978817075</v>
      </c>
    </row>
    <row r="400" spans="1:4" x14ac:dyDescent="0.2">
      <c r="A400">
        <v>394</v>
      </c>
      <c r="C400">
        <f>_xlfn.CHISQ.DIST('Ejercicio 2 A'!K397,EXTRA!$C$3,FALSE)</f>
        <v>8.7741037921314297E-2</v>
      </c>
      <c r="D400">
        <f t="shared" si="6"/>
        <v>-2.4333655538028189</v>
      </c>
    </row>
    <row r="401" spans="1:4" x14ac:dyDescent="0.2">
      <c r="A401">
        <v>395</v>
      </c>
      <c r="C401">
        <f>_xlfn.CHISQ.DIST('Ejercicio 2 A'!K398,EXTRA!$C$3,FALSE)</f>
        <v>8.3634545077989231E-2</v>
      </c>
      <c r="D401">
        <f t="shared" si="6"/>
        <v>-2.4812986256065552</v>
      </c>
    </row>
    <row r="402" spans="1:4" x14ac:dyDescent="0.2">
      <c r="A402">
        <v>396</v>
      </c>
      <c r="C402">
        <f>_xlfn.CHISQ.DIST('Ejercicio 2 A'!K399,EXTRA!$C$3,FALSE)</f>
        <v>0.18892850019100763</v>
      </c>
      <c r="D402">
        <f t="shared" si="6"/>
        <v>-1.6663866413658961</v>
      </c>
    </row>
    <row r="403" spans="1:4" x14ac:dyDescent="0.2">
      <c r="A403">
        <v>397</v>
      </c>
      <c r="C403">
        <f>_xlfn.CHISQ.DIST('Ejercicio 2 A'!K400,EXTRA!$C$3,FALSE)</f>
        <v>0.19661424730268776</v>
      </c>
      <c r="D403">
        <f t="shared" si="6"/>
        <v>-1.6265116054172268</v>
      </c>
    </row>
    <row r="404" spans="1:4" x14ac:dyDescent="0.2">
      <c r="A404">
        <v>398</v>
      </c>
      <c r="C404">
        <f>_xlfn.CHISQ.DIST('Ejercicio 2 A'!K401,EXTRA!$C$3,FALSE)</f>
        <v>0.10568364651899988</v>
      </c>
      <c r="D404">
        <f t="shared" si="6"/>
        <v>-2.247305114073809</v>
      </c>
    </row>
    <row r="405" spans="1:4" x14ac:dyDescent="0.2">
      <c r="A405">
        <v>399</v>
      </c>
      <c r="C405">
        <f>_xlfn.CHISQ.DIST('Ejercicio 2 A'!K402,EXTRA!$C$3,FALSE)</f>
        <v>0.1904948898012212</v>
      </c>
      <c r="D405">
        <f t="shared" si="6"/>
        <v>-1.658129909965623</v>
      </c>
    </row>
    <row r="406" spans="1:4" x14ac:dyDescent="0.2">
      <c r="A406">
        <v>400</v>
      </c>
      <c r="C406">
        <f>_xlfn.CHISQ.DIST('Ejercicio 2 A'!K403,EXTRA!$C$3,FALSE)</f>
        <v>6.7509169490141782E-2</v>
      </c>
      <c r="D406">
        <f t="shared" si="6"/>
        <v>-2.6954918460312571</v>
      </c>
    </row>
    <row r="407" spans="1:4" x14ac:dyDescent="0.2">
      <c r="A407">
        <v>401</v>
      </c>
      <c r="C407">
        <f>_xlfn.CHISQ.DIST('Ejercicio 2 A'!K404,EXTRA!$C$3,FALSE)</f>
        <v>0.13243370731274079</v>
      </c>
      <c r="D407">
        <f t="shared" si="6"/>
        <v>-2.0216730809267531</v>
      </c>
    </row>
    <row r="408" spans="1:4" x14ac:dyDescent="0.2">
      <c r="A408">
        <v>402</v>
      </c>
      <c r="C408">
        <f>_xlfn.CHISQ.DIST('Ejercicio 2 A'!K405,EXTRA!$C$3,FALSE)</f>
        <v>0.18464399719474203</v>
      </c>
      <c r="D408">
        <f t="shared" si="6"/>
        <v>-1.6893256473116882</v>
      </c>
    </row>
    <row r="409" spans="1:4" x14ac:dyDescent="0.2">
      <c r="A409">
        <v>403</v>
      </c>
      <c r="C409">
        <f>_xlfn.CHISQ.DIST('Ejercicio 2 A'!K406,EXTRA!$C$3,FALSE)</f>
        <v>0.19865632474930825</v>
      </c>
      <c r="D409">
        <f t="shared" si="6"/>
        <v>-1.6161789585708892</v>
      </c>
    </row>
    <row r="410" spans="1:4" x14ac:dyDescent="0.2">
      <c r="A410">
        <v>404</v>
      </c>
      <c r="C410">
        <f>_xlfn.CHISQ.DIST('Ejercicio 2 A'!K407,EXTRA!$C$3,FALSE)</f>
        <v>0.1078337006967952</v>
      </c>
      <c r="D410">
        <f t="shared" si="6"/>
        <v>-2.2271650469441964</v>
      </c>
    </row>
    <row r="411" spans="1:4" x14ac:dyDescent="0.2">
      <c r="A411">
        <v>405</v>
      </c>
      <c r="C411">
        <f>_xlfn.CHISQ.DIST('Ejercicio 2 A'!K408,EXTRA!$C$3,FALSE)</f>
        <v>0.21456908130499514</v>
      </c>
      <c r="D411">
        <f t="shared" si="6"/>
        <v>-1.5391235350974621</v>
      </c>
    </row>
    <row r="412" spans="1:4" x14ac:dyDescent="0.2">
      <c r="A412">
        <v>406</v>
      </c>
      <c r="C412">
        <f>_xlfn.CHISQ.DIST('Ejercicio 2 A'!K409,EXTRA!$C$3,FALSE)</f>
        <v>9.089469500592938E-2</v>
      </c>
      <c r="D412">
        <f t="shared" si="6"/>
        <v>-2.398053640272614</v>
      </c>
    </row>
    <row r="413" spans="1:4" x14ac:dyDescent="0.2">
      <c r="A413">
        <v>407</v>
      </c>
      <c r="C413">
        <f>_xlfn.CHISQ.DIST('Ejercicio 2 A'!K410,EXTRA!$C$3,FALSE)</f>
        <v>5.4680111994495101E-2</v>
      </c>
      <c r="D413">
        <f t="shared" si="6"/>
        <v>-2.9062552189482536</v>
      </c>
    </row>
    <row r="414" spans="1:4" x14ac:dyDescent="0.2">
      <c r="A414">
        <v>408</v>
      </c>
      <c r="C414">
        <f>_xlfn.CHISQ.DIST('Ejercicio 2 A'!K411,EXTRA!$C$3,FALSE)</f>
        <v>6.1931342574459772E-2</v>
      </c>
      <c r="D414">
        <f t="shared" si="6"/>
        <v>-2.7817288853642004</v>
      </c>
    </row>
    <row r="415" spans="1:4" x14ac:dyDescent="0.2">
      <c r="A415">
        <v>409</v>
      </c>
      <c r="C415">
        <f>_xlfn.CHISQ.DIST('Ejercicio 2 A'!K412,EXTRA!$C$3,FALSE)</f>
        <v>0.12004541534560983</v>
      </c>
      <c r="D415">
        <f t="shared" si="6"/>
        <v>-2.1198851465850566</v>
      </c>
    </row>
    <row r="416" spans="1:4" x14ac:dyDescent="0.2">
      <c r="A416">
        <v>410</v>
      </c>
      <c r="C416">
        <f>_xlfn.CHISQ.DIST('Ejercicio 2 A'!K413,EXTRA!$C$3,FALSE)</f>
        <v>7.7219162829959692E-2</v>
      </c>
      <c r="D416">
        <f t="shared" si="6"/>
        <v>-2.5611076295676782</v>
      </c>
    </row>
    <row r="417" spans="1:4" x14ac:dyDescent="0.2">
      <c r="A417">
        <v>411</v>
      </c>
      <c r="C417">
        <f>_xlfn.CHISQ.DIST('Ejercicio 2 A'!K414,EXTRA!$C$3,FALSE)</f>
        <v>0.32383447412850069</v>
      </c>
      <c r="D417">
        <f t="shared" si="6"/>
        <v>-1.127522776054086</v>
      </c>
    </row>
    <row r="418" spans="1:4" x14ac:dyDescent="0.2">
      <c r="A418">
        <v>412</v>
      </c>
      <c r="C418">
        <f>_xlfn.CHISQ.DIST('Ejercicio 2 A'!K415,EXTRA!$C$3,FALSE)</f>
        <v>0.15288874360868385</v>
      </c>
      <c r="D418">
        <f t="shared" si="6"/>
        <v>-1.8780447880594182</v>
      </c>
    </row>
    <row r="419" spans="1:4" x14ac:dyDescent="0.2">
      <c r="A419">
        <v>413</v>
      </c>
      <c r="C419">
        <f>_xlfn.CHISQ.DIST('Ejercicio 2 A'!K416,EXTRA!$C$3,FALSE)</f>
        <v>0.17835662521161358</v>
      </c>
      <c r="D419">
        <f t="shared" si="6"/>
        <v>-1.7239702206195553</v>
      </c>
    </row>
    <row r="420" spans="1:4" x14ac:dyDescent="0.2">
      <c r="A420">
        <v>414</v>
      </c>
      <c r="C420">
        <f>_xlfn.CHISQ.DIST('Ejercicio 2 A'!K417,EXTRA!$C$3,FALSE)</f>
        <v>0.15080991539224112</v>
      </c>
      <c r="D420">
        <f t="shared" si="6"/>
        <v>-1.8917350736319067</v>
      </c>
    </row>
    <row r="421" spans="1:4" x14ac:dyDescent="0.2">
      <c r="A421">
        <v>415</v>
      </c>
      <c r="C421">
        <f>_xlfn.CHISQ.DIST('Ejercicio 2 A'!K418,EXTRA!$C$3,FALSE)</f>
        <v>0.11925828524379518</v>
      </c>
      <c r="D421">
        <f t="shared" si="6"/>
        <v>-2.1264636736917772</v>
      </c>
    </row>
    <row r="422" spans="1:4" x14ac:dyDescent="0.2">
      <c r="A422">
        <v>416</v>
      </c>
      <c r="C422">
        <f>_xlfn.CHISQ.DIST('Ejercicio 2 A'!K419,EXTRA!$C$3,FALSE)</f>
        <v>0.19576613277585617</v>
      </c>
      <c r="D422">
        <f t="shared" si="6"/>
        <v>-1.6308345323048403</v>
      </c>
    </row>
    <row r="423" spans="1:4" x14ac:dyDescent="0.2">
      <c r="A423">
        <v>417</v>
      </c>
      <c r="C423">
        <f>_xlfn.CHISQ.DIST('Ejercicio 2 A'!K420,EXTRA!$C$3,FALSE)</f>
        <v>0.15141814884681154</v>
      </c>
      <c r="D423">
        <f t="shared" si="6"/>
        <v>-1.8877100716702309</v>
      </c>
    </row>
    <row r="424" spans="1:4" x14ac:dyDescent="0.2">
      <c r="A424">
        <v>418</v>
      </c>
      <c r="C424">
        <f>_xlfn.CHISQ.DIST('Ejercicio 2 A'!K421,EXTRA!$C$3,FALSE)</f>
        <v>0.25304438372715721</v>
      </c>
      <c r="D424">
        <f t="shared" si="6"/>
        <v>-1.3741903758890068</v>
      </c>
    </row>
    <row r="425" spans="1:4" x14ac:dyDescent="0.2">
      <c r="A425">
        <v>419</v>
      </c>
      <c r="C425">
        <f>_xlfn.CHISQ.DIST('Ejercicio 2 A'!K422,EXTRA!$C$3,FALSE)</f>
        <v>0.10500238990702247</v>
      </c>
      <c r="D425">
        <f t="shared" si="6"/>
        <v>-2.2537721680643803</v>
      </c>
    </row>
    <row r="426" spans="1:4" x14ac:dyDescent="0.2">
      <c r="A426">
        <v>420</v>
      </c>
      <c r="C426">
        <f>_xlfn.CHISQ.DIST('Ejercicio 2 A'!K423,EXTRA!$C$3,FALSE)</f>
        <v>0.10115539626614582</v>
      </c>
      <c r="D426">
        <f t="shared" si="6"/>
        <v>-2.2910973676451216</v>
      </c>
    </row>
    <row r="427" spans="1:4" x14ac:dyDescent="0.2">
      <c r="A427">
        <v>421</v>
      </c>
      <c r="C427">
        <f>_xlfn.CHISQ.DIST('Ejercicio 2 A'!K424,EXTRA!$C$3,FALSE)</f>
        <v>5.2527602352769161E-2</v>
      </c>
      <c r="D427">
        <f t="shared" si="6"/>
        <v>-2.9464164884470851</v>
      </c>
    </row>
    <row r="428" spans="1:4" x14ac:dyDescent="0.2">
      <c r="A428">
        <v>422</v>
      </c>
      <c r="C428">
        <f>_xlfn.CHISQ.DIST('Ejercicio 2 A'!K425,EXTRA!$C$3,FALSE)</f>
        <v>8.7776639565920397E-2</v>
      </c>
      <c r="D428">
        <f t="shared" si="6"/>
        <v>-2.4329598779118884</v>
      </c>
    </row>
    <row r="429" spans="1:4" x14ac:dyDescent="0.2">
      <c r="A429">
        <v>423</v>
      </c>
      <c r="C429">
        <f>_xlfn.CHISQ.DIST('Ejercicio 2 A'!K426,EXTRA!$C$3,FALSE)</f>
        <v>0.15021612516731112</v>
      </c>
      <c r="D429">
        <f t="shared" si="6"/>
        <v>-1.8956801874431117</v>
      </c>
    </row>
    <row r="430" spans="1:4" x14ac:dyDescent="0.2">
      <c r="A430">
        <v>424</v>
      </c>
      <c r="C430">
        <f>_xlfn.CHISQ.DIST('Ejercicio 2 A'!K427,EXTRA!$C$3,FALSE)</f>
        <v>0.1161789809780801</v>
      </c>
      <c r="D430">
        <f t="shared" si="6"/>
        <v>-2.1526233375176722</v>
      </c>
    </row>
    <row r="431" spans="1:4" x14ac:dyDescent="0.2">
      <c r="A431">
        <v>425</v>
      </c>
      <c r="C431">
        <f>_xlfn.CHISQ.DIST('Ejercicio 2 A'!K428,EXTRA!$C$3,FALSE)</f>
        <v>0.19015837674123809</v>
      </c>
      <c r="D431">
        <f t="shared" si="6"/>
        <v>-1.6598979922453556</v>
      </c>
    </row>
    <row r="432" spans="1:4" x14ac:dyDescent="0.2">
      <c r="A432">
        <v>426</v>
      </c>
      <c r="C432">
        <f>_xlfn.CHISQ.DIST('Ejercicio 2 A'!K429,EXTRA!$C$3,FALSE)</f>
        <v>6.8102865122313769E-2</v>
      </c>
      <c r="D432">
        <f t="shared" si="6"/>
        <v>-2.6867359944310119</v>
      </c>
    </row>
    <row r="433" spans="1:4" x14ac:dyDescent="0.2">
      <c r="A433">
        <v>427</v>
      </c>
      <c r="C433">
        <f>_xlfn.CHISQ.DIST('Ejercicio 2 A'!K430,EXTRA!$C$3,FALSE)</f>
        <v>0.22614706027726214</v>
      </c>
      <c r="D433">
        <f t="shared" si="6"/>
        <v>-1.486569782137855</v>
      </c>
    </row>
    <row r="434" spans="1:4" x14ac:dyDescent="0.2">
      <c r="A434">
        <v>428</v>
      </c>
      <c r="C434">
        <f>_xlfn.CHISQ.DIST('Ejercicio 2 A'!K431,EXTRA!$C$3,FALSE)</f>
        <v>9.7113943036687786E-2</v>
      </c>
      <c r="D434">
        <f t="shared" si="6"/>
        <v>-2.3318703193829924</v>
      </c>
    </row>
    <row r="435" spans="1:4" x14ac:dyDescent="0.2">
      <c r="A435">
        <v>429</v>
      </c>
      <c r="C435">
        <f>_xlfn.CHISQ.DIST('Ejercicio 2 A'!K432,EXTRA!$C$3,FALSE)</f>
        <v>0.19399323991803946</v>
      </c>
      <c r="D435">
        <f t="shared" si="6"/>
        <v>-1.6399319663092391</v>
      </c>
    </row>
    <row r="436" spans="1:4" x14ac:dyDescent="0.2">
      <c r="A436">
        <v>430</v>
      </c>
      <c r="C436">
        <f>_xlfn.CHISQ.DIST('Ejercicio 2 A'!K433,EXTRA!$C$3,FALSE)</f>
        <v>0.14826531011865549</v>
      </c>
      <c r="D436">
        <f t="shared" si="6"/>
        <v>-1.9087519741353018</v>
      </c>
    </row>
    <row r="437" spans="1:4" x14ac:dyDescent="0.2">
      <c r="A437">
        <v>431</v>
      </c>
      <c r="C437">
        <f>_xlfn.CHISQ.DIST('Ejercicio 2 A'!K434,EXTRA!$C$3,FALSE)</f>
        <v>0.17204016388825696</v>
      </c>
      <c r="D437">
        <f t="shared" si="6"/>
        <v>-1.7600273184498909</v>
      </c>
    </row>
    <row r="438" spans="1:4" x14ac:dyDescent="0.2">
      <c r="A438">
        <v>432</v>
      </c>
      <c r="C438">
        <f>_xlfn.CHISQ.DIST('Ejercicio 2 A'!K435,EXTRA!$C$3,FALSE)</f>
        <v>5.2349344205905E-2</v>
      </c>
      <c r="D438">
        <f t="shared" si="6"/>
        <v>-2.9498158688518878</v>
      </c>
    </row>
    <row r="439" spans="1:4" x14ac:dyDescent="0.2">
      <c r="A439">
        <v>433</v>
      </c>
      <c r="C439">
        <f>_xlfn.CHISQ.DIST('Ejercicio 2 A'!K436,EXTRA!$C$3,FALSE)</f>
        <v>0.13062210644175845</v>
      </c>
      <c r="D439">
        <f t="shared" si="6"/>
        <v>-2.0354468081504535</v>
      </c>
    </row>
    <row r="440" spans="1:4" x14ac:dyDescent="0.2">
      <c r="A440">
        <v>434</v>
      </c>
      <c r="C440">
        <f>_xlfn.CHISQ.DIST('Ejercicio 2 A'!K437,EXTRA!$C$3,FALSE)</f>
        <v>3.140361860796291E-2</v>
      </c>
      <c r="D440">
        <f t="shared" si="6"/>
        <v>-3.4608321504159996</v>
      </c>
    </row>
    <row r="441" spans="1:4" x14ac:dyDescent="0.2">
      <c r="A441">
        <v>435</v>
      </c>
      <c r="C441">
        <f>_xlfn.CHISQ.DIST('Ejercicio 2 A'!K438,EXTRA!$C$3,FALSE)</f>
        <v>6.9958674106512631E-2</v>
      </c>
      <c r="D441">
        <f t="shared" si="6"/>
        <v>-2.6598505811766731</v>
      </c>
    </row>
    <row r="442" spans="1:4" x14ac:dyDescent="0.2">
      <c r="A442">
        <v>436</v>
      </c>
      <c r="C442">
        <f>_xlfn.CHISQ.DIST('Ejercicio 2 A'!K439,EXTRA!$C$3,FALSE)</f>
        <v>3.2396460467765467E-2</v>
      </c>
      <c r="D442">
        <f t="shared" si="6"/>
        <v>-3.429706106973557</v>
      </c>
    </row>
    <row r="443" spans="1:4" x14ac:dyDescent="0.2">
      <c r="A443">
        <v>437</v>
      </c>
      <c r="C443">
        <f>_xlfn.CHISQ.DIST('Ejercicio 2 A'!K440,EXTRA!$C$3,FALSE)</f>
        <v>3.9816444310985501E-2</v>
      </c>
      <c r="D443">
        <f t="shared" si="6"/>
        <v>-3.2234752783816187</v>
      </c>
    </row>
    <row r="444" spans="1:4" x14ac:dyDescent="0.2">
      <c r="A444">
        <v>438</v>
      </c>
      <c r="C444">
        <f>_xlfn.CHISQ.DIST('Ejercicio 2 A'!K441,EXTRA!$C$3,FALSE)</f>
        <v>0.16938445939899324</v>
      </c>
      <c r="D444">
        <f t="shared" si="6"/>
        <v>-1.7755842400575161</v>
      </c>
    </row>
    <row r="445" spans="1:4" x14ac:dyDescent="0.2">
      <c r="A445">
        <v>439</v>
      </c>
      <c r="C445">
        <f>_xlfn.CHISQ.DIST('Ejercicio 2 A'!K442,EXTRA!$C$3,FALSE)</f>
        <v>0.11249528938345586</v>
      </c>
      <c r="D445">
        <f t="shared" si="6"/>
        <v>-2.1848439303613842</v>
      </c>
    </row>
    <row r="446" spans="1:4" x14ac:dyDescent="0.2">
      <c r="A446">
        <v>440</v>
      </c>
      <c r="C446">
        <f>_xlfn.CHISQ.DIST('Ejercicio 2 A'!K443,EXTRA!$C$3,FALSE)</f>
        <v>0.14708941766498509</v>
      </c>
      <c r="D446">
        <f t="shared" si="6"/>
        <v>-1.9167145936975076</v>
      </c>
    </row>
    <row r="447" spans="1:4" x14ac:dyDescent="0.2">
      <c r="A447">
        <v>441</v>
      </c>
      <c r="C447">
        <f>_xlfn.CHISQ.DIST('Ejercicio 2 A'!K444,EXTRA!$C$3,FALSE)</f>
        <v>9.9064839815414016E-2</v>
      </c>
      <c r="D447">
        <f t="shared" si="6"/>
        <v>-2.3119806956016999</v>
      </c>
    </row>
    <row r="448" spans="1:4" x14ac:dyDescent="0.2">
      <c r="A448">
        <v>442</v>
      </c>
      <c r="C448">
        <f>_xlfn.CHISQ.DIST('Ejercicio 2 A'!K445,EXTRA!$C$3,FALSE)</f>
        <v>6.6529862538267245E-2</v>
      </c>
      <c r="D448">
        <f t="shared" si="6"/>
        <v>-2.7101043713920983</v>
      </c>
    </row>
    <row r="449" spans="1:4" x14ac:dyDescent="0.2">
      <c r="A449">
        <v>443</v>
      </c>
      <c r="C449">
        <f>_xlfn.CHISQ.DIST('Ejercicio 2 A'!K446,EXTRA!$C$3,FALSE)</f>
        <v>0.17445666457192466</v>
      </c>
      <c r="D449">
        <f t="shared" si="6"/>
        <v>-1.7460789087433153</v>
      </c>
    </row>
    <row r="450" spans="1:4" x14ac:dyDescent="0.2">
      <c r="A450">
        <v>444</v>
      </c>
      <c r="C450">
        <f>_xlfn.CHISQ.DIST('Ejercicio 2 A'!K447,EXTRA!$C$3,FALSE)</f>
        <v>9.6896639858399997E-2</v>
      </c>
      <c r="D450">
        <f t="shared" si="6"/>
        <v>-2.334110437070557</v>
      </c>
    </row>
    <row r="451" spans="1:4" x14ac:dyDescent="0.2">
      <c r="A451">
        <v>445</v>
      </c>
      <c r="C451">
        <f>_xlfn.CHISQ.DIST('Ejercicio 2 A'!K448,EXTRA!$C$3,FALSE)</f>
        <v>6.4328807441268121E-2</v>
      </c>
      <c r="D451">
        <f t="shared" si="6"/>
        <v>-2.743747731873948</v>
      </c>
    </row>
    <row r="452" spans="1:4" x14ac:dyDescent="0.2">
      <c r="A452">
        <v>446</v>
      </c>
      <c r="C452">
        <f>_xlfn.CHISQ.DIST('Ejercicio 2 A'!K449,EXTRA!$C$3,FALSE)</f>
        <v>9.2764004598950373E-2</v>
      </c>
      <c r="D452">
        <f t="shared" si="6"/>
        <v>-2.3776965959122882</v>
      </c>
    </row>
    <row r="453" spans="1:4" x14ac:dyDescent="0.2">
      <c r="A453">
        <v>447</v>
      </c>
      <c r="C453">
        <f>_xlfn.CHISQ.DIST('Ejercicio 2 A'!K450,EXTRA!$C$3,FALSE)</f>
        <v>0.16037868585897569</v>
      </c>
      <c r="D453">
        <f t="shared" si="6"/>
        <v>-1.8302174735576646</v>
      </c>
    </row>
    <row r="454" spans="1:4" x14ac:dyDescent="0.2">
      <c r="A454">
        <v>448</v>
      </c>
      <c r="C454">
        <f>_xlfn.CHISQ.DIST('Ejercicio 2 A'!K451,EXTRA!$C$3,FALSE)</f>
        <v>9.4216044568189855E-2</v>
      </c>
      <c r="D454">
        <f t="shared" si="6"/>
        <v>-2.3621647874003138</v>
      </c>
    </row>
    <row r="455" spans="1:4" x14ac:dyDescent="0.2">
      <c r="A455">
        <v>449</v>
      </c>
      <c r="C455">
        <f>_xlfn.CHISQ.DIST('Ejercicio 2 A'!K452,EXTRA!$C$3,FALSE)</f>
        <v>4.4721685317972354E-2</v>
      </c>
      <c r="D455">
        <f t="shared" si="6"/>
        <v>-3.107296764844222</v>
      </c>
    </row>
    <row r="456" spans="1:4" x14ac:dyDescent="0.2">
      <c r="A456">
        <v>450</v>
      </c>
      <c r="C456">
        <f>_xlfn.CHISQ.DIST('Ejercicio 2 A'!K453,EXTRA!$C$3,FALSE)</f>
        <v>8.4565672142676268E-2</v>
      </c>
      <c r="D456">
        <f t="shared" ref="D456:D519" si="7">LN(C456)</f>
        <v>-2.4702268613505489</v>
      </c>
    </row>
    <row r="457" spans="1:4" x14ac:dyDescent="0.2">
      <c r="A457">
        <v>451</v>
      </c>
      <c r="C457">
        <f>_xlfn.CHISQ.DIST('Ejercicio 2 A'!K454,EXTRA!$C$3,FALSE)</f>
        <v>4.3654281044118587E-2</v>
      </c>
      <c r="D457">
        <f t="shared" si="7"/>
        <v>-3.1314539248936129</v>
      </c>
    </row>
    <row r="458" spans="1:4" x14ac:dyDescent="0.2">
      <c r="A458">
        <v>452</v>
      </c>
      <c r="C458">
        <f>_xlfn.CHISQ.DIST('Ejercicio 2 A'!K455,EXTRA!$C$3,FALSE)</f>
        <v>6.3519491746981627E-2</v>
      </c>
      <c r="D458">
        <f t="shared" si="7"/>
        <v>-2.7564084635396635</v>
      </c>
    </row>
    <row r="459" spans="1:4" x14ac:dyDescent="0.2">
      <c r="A459">
        <v>453</v>
      </c>
      <c r="C459">
        <f>_xlfn.CHISQ.DIST('Ejercicio 2 A'!K456,EXTRA!$C$3,FALSE)</f>
        <v>9.1242195022314052E-2</v>
      </c>
      <c r="D459">
        <f t="shared" si="7"/>
        <v>-2.3942378241798155</v>
      </c>
    </row>
    <row r="460" spans="1:4" x14ac:dyDescent="0.2">
      <c r="A460">
        <v>454</v>
      </c>
      <c r="C460">
        <f>_xlfn.CHISQ.DIST('Ejercicio 2 A'!K457,EXTRA!$C$3,FALSE)</f>
        <v>5.6361792806501103E-2</v>
      </c>
      <c r="D460">
        <f t="shared" si="7"/>
        <v>-2.8759637825480522</v>
      </c>
    </row>
    <row r="461" spans="1:4" x14ac:dyDescent="0.2">
      <c r="A461">
        <v>455</v>
      </c>
      <c r="C461">
        <f>_xlfn.CHISQ.DIST('Ejercicio 2 A'!K458,EXTRA!$C$3,FALSE)</f>
        <v>0.24469082956078023</v>
      </c>
      <c r="D461">
        <f t="shared" si="7"/>
        <v>-1.4077597854892157</v>
      </c>
    </row>
    <row r="462" spans="1:4" x14ac:dyDescent="0.2">
      <c r="A462">
        <v>456</v>
      </c>
      <c r="C462">
        <f>_xlfn.CHISQ.DIST('Ejercicio 2 A'!K459,EXTRA!$C$3,FALSE)</f>
        <v>0.21556123092319229</v>
      </c>
      <c r="D462">
        <f t="shared" si="7"/>
        <v>-1.5345102755824664</v>
      </c>
    </row>
    <row r="463" spans="1:4" x14ac:dyDescent="0.2">
      <c r="A463">
        <v>457</v>
      </c>
      <c r="C463">
        <f>_xlfn.CHISQ.DIST('Ejercicio 2 A'!K460,EXTRA!$C$3,FALSE)</f>
        <v>0.17288427859472213</v>
      </c>
      <c r="D463">
        <f t="shared" si="7"/>
        <v>-1.7551328181614698</v>
      </c>
    </row>
    <row r="464" spans="1:4" x14ac:dyDescent="0.2">
      <c r="A464">
        <v>458</v>
      </c>
      <c r="C464">
        <f>_xlfn.CHISQ.DIST('Ejercicio 2 A'!K461,EXTRA!$C$3,FALSE)</f>
        <v>6.675167403473245E-2</v>
      </c>
      <c r="D464">
        <f t="shared" si="7"/>
        <v>-2.7067759028442335</v>
      </c>
    </row>
    <row r="465" spans="1:4" x14ac:dyDescent="0.2">
      <c r="A465">
        <v>459</v>
      </c>
      <c r="C465">
        <f>_xlfn.CHISQ.DIST('Ejercicio 2 A'!K462,EXTRA!$C$3,FALSE)</f>
        <v>0.18867116150470731</v>
      </c>
      <c r="D465">
        <f t="shared" si="7"/>
        <v>-1.6677496655009589</v>
      </c>
    </row>
    <row r="466" spans="1:4" x14ac:dyDescent="0.2">
      <c r="A466">
        <v>460</v>
      </c>
      <c r="C466">
        <f>_xlfn.CHISQ.DIST('Ejercicio 2 A'!K463,EXTRA!$C$3,FALSE)</f>
        <v>5.2851267174088973E-2</v>
      </c>
      <c r="D466">
        <f t="shared" si="7"/>
        <v>-2.9402735901493755</v>
      </c>
    </row>
    <row r="467" spans="1:4" x14ac:dyDescent="0.2">
      <c r="A467">
        <v>461</v>
      </c>
      <c r="C467">
        <f>_xlfn.CHISQ.DIST('Ejercicio 2 A'!K464,EXTRA!$C$3,FALSE)</f>
        <v>0.11222448799236708</v>
      </c>
      <c r="D467">
        <f t="shared" si="7"/>
        <v>-2.1872540566558736</v>
      </c>
    </row>
    <row r="468" spans="1:4" x14ac:dyDescent="0.2">
      <c r="A468">
        <v>462</v>
      </c>
      <c r="C468">
        <f>_xlfn.CHISQ.DIST('Ejercicio 2 A'!K465,EXTRA!$C$3,FALSE)</f>
        <v>0.12579216210839536</v>
      </c>
      <c r="D468">
        <f t="shared" si="7"/>
        <v>-2.0731242410415702</v>
      </c>
    </row>
    <row r="469" spans="1:4" x14ac:dyDescent="0.2">
      <c r="A469">
        <v>463</v>
      </c>
      <c r="C469">
        <f>_xlfn.CHISQ.DIST('Ejercicio 2 A'!K466,EXTRA!$C$3,FALSE)</f>
        <v>0.10410902060007675</v>
      </c>
      <c r="D469">
        <f t="shared" si="7"/>
        <v>-2.2623166538965904</v>
      </c>
    </row>
    <row r="470" spans="1:4" x14ac:dyDescent="0.2">
      <c r="A470">
        <v>464</v>
      </c>
      <c r="C470">
        <f>_xlfn.CHISQ.DIST('Ejercicio 2 A'!K467,EXTRA!$C$3,FALSE)</f>
        <v>0.16042998841736672</v>
      </c>
      <c r="D470">
        <f t="shared" si="7"/>
        <v>-1.8298976408165826</v>
      </c>
    </row>
    <row r="471" spans="1:4" x14ac:dyDescent="0.2">
      <c r="A471">
        <v>465</v>
      </c>
      <c r="C471">
        <f>_xlfn.CHISQ.DIST('Ejercicio 2 A'!K468,EXTRA!$C$3,FALSE)</f>
        <v>8.1035615376148215E-2</v>
      </c>
      <c r="D471">
        <f t="shared" si="7"/>
        <v>-2.5128665249458288</v>
      </c>
    </row>
    <row r="472" spans="1:4" x14ac:dyDescent="0.2">
      <c r="A472">
        <v>466</v>
      </c>
      <c r="C472">
        <f>_xlfn.CHISQ.DIST('Ejercicio 2 A'!K469,EXTRA!$C$3,FALSE)</f>
        <v>0.12634882371228692</v>
      </c>
      <c r="D472">
        <f t="shared" si="7"/>
        <v>-2.0687087549476062</v>
      </c>
    </row>
    <row r="473" spans="1:4" x14ac:dyDescent="0.2">
      <c r="A473">
        <v>467</v>
      </c>
      <c r="C473">
        <f>_xlfn.CHISQ.DIST('Ejercicio 2 A'!K470,EXTRA!$C$3,FALSE)</f>
        <v>0.13239226057672421</v>
      </c>
      <c r="D473">
        <f t="shared" si="7"/>
        <v>-2.0219860920463595</v>
      </c>
    </row>
    <row r="474" spans="1:4" x14ac:dyDescent="0.2">
      <c r="A474">
        <v>468</v>
      </c>
      <c r="C474">
        <f>_xlfn.CHISQ.DIST('Ejercicio 2 A'!K471,EXTRA!$C$3,FALSE)</f>
        <v>0.10852688655005611</v>
      </c>
      <c r="D474">
        <f t="shared" si="7"/>
        <v>-2.2207573343948779</v>
      </c>
    </row>
    <row r="475" spans="1:4" x14ac:dyDescent="0.2">
      <c r="A475">
        <v>469</v>
      </c>
      <c r="C475">
        <f>_xlfn.CHISQ.DIST('Ejercicio 2 A'!K472,EXTRA!$C$3,FALSE)</f>
        <v>0.14218452579654209</v>
      </c>
      <c r="D475">
        <f t="shared" si="7"/>
        <v>-1.9506295875305097</v>
      </c>
    </row>
    <row r="476" spans="1:4" x14ac:dyDescent="0.2">
      <c r="A476">
        <v>470</v>
      </c>
      <c r="C476">
        <f>_xlfn.CHISQ.DIST('Ejercicio 2 A'!K473,EXTRA!$C$3,FALSE)</f>
        <v>6.9465509130872266E-2</v>
      </c>
      <c r="D476">
        <f t="shared" si="7"/>
        <v>-2.6669249210930879</v>
      </c>
    </row>
    <row r="477" spans="1:4" x14ac:dyDescent="0.2">
      <c r="A477">
        <v>471</v>
      </c>
      <c r="C477">
        <f>_xlfn.CHISQ.DIST('Ejercicio 2 A'!K474,EXTRA!$C$3,FALSE)</f>
        <v>9.9555657513002618E-2</v>
      </c>
      <c r="D477">
        <f t="shared" si="7"/>
        <v>-2.3070384192178079</v>
      </c>
    </row>
    <row r="478" spans="1:4" x14ac:dyDescent="0.2">
      <c r="A478">
        <v>472</v>
      </c>
      <c r="C478">
        <f>_xlfn.CHISQ.DIST('Ejercicio 2 A'!K475,EXTRA!$C$3,FALSE)</f>
        <v>0.20374514825275672</v>
      </c>
      <c r="D478">
        <f t="shared" si="7"/>
        <v>-1.59088533940109</v>
      </c>
    </row>
    <row r="479" spans="1:4" x14ac:dyDescent="0.2">
      <c r="A479">
        <v>473</v>
      </c>
      <c r="C479">
        <f>_xlfn.CHISQ.DIST('Ejercicio 2 A'!K476,EXTRA!$C$3,FALSE)</f>
        <v>0.11490790723186906</v>
      </c>
      <c r="D479">
        <f t="shared" si="7"/>
        <v>-2.1636242781152419</v>
      </c>
    </row>
    <row r="480" spans="1:4" x14ac:dyDescent="0.2">
      <c r="A480">
        <v>474</v>
      </c>
      <c r="C480">
        <f>_xlfn.CHISQ.DIST('Ejercicio 2 A'!K477,EXTRA!$C$3,FALSE)</f>
        <v>0.12898094157811757</v>
      </c>
      <c r="D480">
        <f t="shared" si="7"/>
        <v>-2.0480906252395652</v>
      </c>
    </row>
    <row r="481" spans="1:4" x14ac:dyDescent="0.2">
      <c r="A481">
        <v>475</v>
      </c>
      <c r="C481">
        <f>_xlfn.CHISQ.DIST('Ejercicio 2 A'!K478,EXTRA!$C$3,FALSE)</f>
        <v>0.13848002129193743</v>
      </c>
      <c r="D481">
        <f t="shared" si="7"/>
        <v>-1.977029214359592</v>
      </c>
    </row>
    <row r="482" spans="1:4" x14ac:dyDescent="0.2">
      <c r="A482">
        <v>476</v>
      </c>
      <c r="C482">
        <f>_xlfn.CHISQ.DIST('Ejercicio 2 A'!K479,EXTRA!$C$3,FALSE)</f>
        <v>3.3005501414837816E-2</v>
      </c>
      <c r="D482">
        <f t="shared" si="7"/>
        <v>-3.4110810218696082</v>
      </c>
    </row>
    <row r="483" spans="1:4" x14ac:dyDescent="0.2">
      <c r="A483">
        <v>477</v>
      </c>
      <c r="C483">
        <f>_xlfn.CHISQ.DIST('Ejercicio 2 A'!K480,EXTRA!$C$3,FALSE)</f>
        <v>0.13459825462114927</v>
      </c>
      <c r="D483">
        <f t="shared" si="7"/>
        <v>-2.005460829009007</v>
      </c>
    </row>
    <row r="484" spans="1:4" x14ac:dyDescent="0.2">
      <c r="A484">
        <v>478</v>
      </c>
      <c r="C484">
        <f>_xlfn.CHISQ.DIST('Ejercicio 2 A'!K481,EXTRA!$C$3,FALSE)</f>
        <v>4.3973347037133181E-2</v>
      </c>
      <c r="D484">
        <f t="shared" si="7"/>
        <v>-3.1241715777600834</v>
      </c>
    </row>
    <row r="485" spans="1:4" x14ac:dyDescent="0.2">
      <c r="A485">
        <v>479</v>
      </c>
      <c r="C485">
        <f>_xlfn.CHISQ.DIST('Ejercicio 2 A'!K482,EXTRA!$C$3,FALSE)</f>
        <v>0.15592588082206668</v>
      </c>
      <c r="D485">
        <f t="shared" si="7"/>
        <v>-1.8583745075747364</v>
      </c>
    </row>
    <row r="486" spans="1:4" x14ac:dyDescent="0.2">
      <c r="A486">
        <v>480</v>
      </c>
      <c r="C486">
        <f>_xlfn.CHISQ.DIST('Ejercicio 2 A'!K483,EXTRA!$C$3,FALSE)</f>
        <v>7.6788057972050058E-2</v>
      </c>
      <c r="D486">
        <f t="shared" si="7"/>
        <v>-2.566706146074734</v>
      </c>
    </row>
    <row r="487" spans="1:4" x14ac:dyDescent="0.2">
      <c r="A487">
        <v>481</v>
      </c>
      <c r="C487">
        <f>_xlfn.CHISQ.DIST('Ejercicio 2 A'!K484,EXTRA!$C$3,FALSE)</f>
        <v>0.18700666689901363</v>
      </c>
      <c r="D487">
        <f t="shared" si="7"/>
        <v>-1.6766110108966801</v>
      </c>
    </row>
    <row r="488" spans="1:4" x14ac:dyDescent="0.2">
      <c r="A488">
        <v>482</v>
      </c>
      <c r="C488">
        <f>_xlfn.CHISQ.DIST('Ejercicio 2 A'!K485,EXTRA!$C$3,FALSE)</f>
        <v>8.5418223516981612E-2</v>
      </c>
      <c r="D488">
        <f t="shared" si="7"/>
        <v>-2.4601958108234578</v>
      </c>
    </row>
    <row r="489" spans="1:4" x14ac:dyDescent="0.2">
      <c r="A489">
        <v>483</v>
      </c>
      <c r="C489">
        <f>_xlfn.CHISQ.DIST('Ejercicio 2 A'!K486,EXTRA!$C$3,FALSE)</f>
        <v>0.29643255769819338</v>
      </c>
      <c r="D489">
        <f t="shared" si="7"/>
        <v>-1.2159355478065146</v>
      </c>
    </row>
    <row r="490" spans="1:4" x14ac:dyDescent="0.2">
      <c r="A490">
        <v>484</v>
      </c>
      <c r="C490">
        <f>_xlfn.CHISQ.DIST('Ejercicio 2 A'!K487,EXTRA!$C$3,FALSE)</f>
        <v>0.1148098333263385</v>
      </c>
      <c r="D490">
        <f t="shared" si="7"/>
        <v>-2.1644781426121753</v>
      </c>
    </row>
    <row r="491" spans="1:4" x14ac:dyDescent="0.2">
      <c r="A491">
        <v>485</v>
      </c>
      <c r="C491">
        <f>_xlfn.CHISQ.DIST('Ejercicio 2 A'!K488,EXTRA!$C$3,FALSE)</f>
        <v>0.1441283082166781</v>
      </c>
      <c r="D491">
        <f t="shared" si="7"/>
        <v>-1.9370513468545922</v>
      </c>
    </row>
    <row r="492" spans="1:4" x14ac:dyDescent="0.2">
      <c r="A492">
        <v>486</v>
      </c>
      <c r="C492">
        <f>_xlfn.CHISQ.DIST('Ejercicio 2 A'!K489,EXTRA!$C$3,FALSE)</f>
        <v>0.18962450052737626</v>
      </c>
      <c r="D492">
        <f t="shared" si="7"/>
        <v>-1.6627094753188807</v>
      </c>
    </row>
    <row r="493" spans="1:4" x14ac:dyDescent="0.2">
      <c r="A493">
        <v>487</v>
      </c>
      <c r="C493">
        <f>_xlfn.CHISQ.DIST('Ejercicio 2 A'!K490,EXTRA!$C$3,FALSE)</f>
        <v>0.11262621189340431</v>
      </c>
      <c r="D493">
        <f t="shared" si="7"/>
        <v>-2.1836808026817449</v>
      </c>
    </row>
    <row r="494" spans="1:4" x14ac:dyDescent="0.2">
      <c r="A494">
        <v>488</v>
      </c>
      <c r="C494">
        <f>_xlfn.CHISQ.DIST('Ejercicio 2 A'!K491,EXTRA!$C$3,FALSE)</f>
        <v>8.4107252915439509E-2</v>
      </c>
      <c r="D494">
        <f t="shared" si="7"/>
        <v>-2.4756624741589288</v>
      </c>
    </row>
    <row r="495" spans="1:4" x14ac:dyDescent="0.2">
      <c r="A495">
        <v>489</v>
      </c>
      <c r="C495">
        <f>_xlfn.CHISQ.DIST('Ejercicio 2 A'!K492,EXTRA!$C$3,FALSE)</f>
        <v>7.1242187489087519E-2</v>
      </c>
      <c r="D495">
        <f t="shared" si="7"/>
        <v>-2.6416701151212632</v>
      </c>
    </row>
    <row r="496" spans="1:4" x14ac:dyDescent="0.2">
      <c r="A496">
        <v>490</v>
      </c>
      <c r="C496">
        <f>_xlfn.CHISQ.DIST('Ejercicio 2 A'!K493,EXTRA!$C$3,FALSE)</f>
        <v>5.7593124717649387E-2</v>
      </c>
      <c r="D496">
        <f t="shared" si="7"/>
        <v>-2.8543520809453757</v>
      </c>
    </row>
    <row r="497" spans="1:4" x14ac:dyDescent="0.2">
      <c r="A497">
        <v>491</v>
      </c>
      <c r="C497">
        <f>_xlfn.CHISQ.DIST('Ejercicio 2 A'!K494,EXTRA!$C$3,FALSE)</f>
        <v>0.20625453882111655</v>
      </c>
      <c r="D497">
        <f t="shared" si="7"/>
        <v>-1.5786442476040705</v>
      </c>
    </row>
    <row r="498" spans="1:4" x14ac:dyDescent="0.2">
      <c r="A498">
        <v>492</v>
      </c>
      <c r="C498">
        <f>_xlfn.CHISQ.DIST('Ejercicio 2 A'!K495,EXTRA!$C$3,FALSE)</f>
        <v>9.1486480779429197E-2</v>
      </c>
      <c r="D498">
        <f t="shared" si="7"/>
        <v>-2.3915640686614119</v>
      </c>
    </row>
    <row r="499" spans="1:4" x14ac:dyDescent="0.2">
      <c r="A499">
        <v>493</v>
      </c>
      <c r="C499">
        <f>_xlfn.CHISQ.DIST('Ejercicio 2 A'!K496,EXTRA!$C$3,FALSE)</f>
        <v>0.10574913947566562</v>
      </c>
      <c r="D499">
        <f t="shared" si="7"/>
        <v>-2.2466855984348095</v>
      </c>
    </row>
    <row r="500" spans="1:4" x14ac:dyDescent="0.2">
      <c r="A500">
        <v>494</v>
      </c>
      <c r="C500">
        <f>_xlfn.CHISQ.DIST('Ejercicio 2 A'!K497,EXTRA!$C$3,FALSE)</f>
        <v>4.2987881999555638E-2</v>
      </c>
      <c r="D500">
        <f t="shared" si="7"/>
        <v>-3.146837016969414</v>
      </c>
    </row>
    <row r="501" spans="1:4" x14ac:dyDescent="0.2">
      <c r="A501">
        <v>495</v>
      </c>
      <c r="C501">
        <f>_xlfn.CHISQ.DIST('Ejercicio 2 A'!K498,EXTRA!$C$3,FALSE)</f>
        <v>0.13239968902459823</v>
      </c>
      <c r="D501">
        <f t="shared" si="7"/>
        <v>-2.0219299842387985</v>
      </c>
    </row>
    <row r="502" spans="1:4" x14ac:dyDescent="0.2">
      <c r="A502">
        <v>496</v>
      </c>
      <c r="C502">
        <f>_xlfn.CHISQ.DIST('Ejercicio 2 A'!K499,EXTRA!$C$3,FALSE)</f>
        <v>8.4395497273914821E-2</v>
      </c>
      <c r="D502">
        <f t="shared" si="7"/>
        <v>-2.4722412286385111</v>
      </c>
    </row>
    <row r="503" spans="1:4" x14ac:dyDescent="0.2">
      <c r="A503">
        <v>497</v>
      </c>
      <c r="C503">
        <f>_xlfn.CHISQ.DIST('Ejercicio 2 A'!K500,EXTRA!$C$3,FALSE)</f>
        <v>6.9157399176812587E-2</v>
      </c>
      <c r="D503">
        <f t="shared" si="7"/>
        <v>-2.6713702247617808</v>
      </c>
    </row>
    <row r="504" spans="1:4" x14ac:dyDescent="0.2">
      <c r="A504">
        <v>498</v>
      </c>
      <c r="C504">
        <f>_xlfn.CHISQ.DIST('Ejercicio 2 A'!K501,EXTRA!$C$3,FALSE)</f>
        <v>0.11191252130537864</v>
      </c>
      <c r="D504">
        <f t="shared" si="7"/>
        <v>-2.190037772646555</v>
      </c>
    </row>
    <row r="505" spans="1:4" x14ac:dyDescent="0.2">
      <c r="A505">
        <v>499</v>
      </c>
      <c r="C505">
        <f>_xlfn.CHISQ.DIST('Ejercicio 2 A'!K502,EXTRA!$C$3,FALSE)</f>
        <v>0.13222445950149186</v>
      </c>
      <c r="D505">
        <f t="shared" si="7"/>
        <v>-2.0232543497564146</v>
      </c>
    </row>
    <row r="506" spans="1:4" x14ac:dyDescent="0.2">
      <c r="A506">
        <v>500</v>
      </c>
      <c r="C506">
        <f>_xlfn.CHISQ.DIST('Ejercicio 2 A'!K503,EXTRA!$C$3,FALSE)</f>
        <v>9.6703963872175905E-2</v>
      </c>
      <c r="D506">
        <f t="shared" si="7"/>
        <v>-2.3361008859237602</v>
      </c>
    </row>
    <row r="507" spans="1:4" x14ac:dyDescent="0.2">
      <c r="A507">
        <v>501</v>
      </c>
      <c r="C507">
        <f>_xlfn.CHISQ.DIST('Ejercicio 2 A'!K504,EXTRA!$C$3,FALSE)</f>
        <v>0.10118809648677295</v>
      </c>
      <c r="D507">
        <f t="shared" si="7"/>
        <v>-2.2907741526954646</v>
      </c>
    </row>
    <row r="508" spans="1:4" x14ac:dyDescent="0.2">
      <c r="A508">
        <v>502</v>
      </c>
      <c r="C508">
        <f>_xlfn.CHISQ.DIST('Ejercicio 2 A'!K505,EXTRA!$C$3,FALSE)</f>
        <v>4.6007764613099633E-2</v>
      </c>
      <c r="D508">
        <f t="shared" si="7"/>
        <v>-3.0789451008005249</v>
      </c>
    </row>
    <row r="509" spans="1:4" x14ac:dyDescent="0.2">
      <c r="A509">
        <v>503</v>
      </c>
      <c r="C509">
        <f>_xlfn.CHISQ.DIST('Ejercicio 2 A'!K506,EXTRA!$C$3,FALSE)</f>
        <v>0.11007251156316977</v>
      </c>
      <c r="D509">
        <f t="shared" si="7"/>
        <v>-2.2066159343351717</v>
      </c>
    </row>
    <row r="510" spans="1:4" x14ac:dyDescent="0.2">
      <c r="A510">
        <v>504</v>
      </c>
      <c r="C510">
        <f>_xlfn.CHISQ.DIST('Ejercicio 2 A'!K507,EXTRA!$C$3,FALSE)</f>
        <v>0.26840910917565314</v>
      </c>
      <c r="D510">
        <f t="shared" si="7"/>
        <v>-1.3152429356540614</v>
      </c>
    </row>
    <row r="511" spans="1:4" x14ac:dyDescent="0.2">
      <c r="A511">
        <v>505</v>
      </c>
      <c r="C511">
        <f>_xlfn.CHISQ.DIST('Ejercicio 2 A'!K508,EXTRA!$C$3,FALSE)</f>
        <v>0.16041293954806418</v>
      </c>
      <c r="D511">
        <f t="shared" si="7"/>
        <v>-1.8300039163042594</v>
      </c>
    </row>
    <row r="512" spans="1:4" x14ac:dyDescent="0.2">
      <c r="A512">
        <v>506</v>
      </c>
      <c r="C512">
        <f>_xlfn.CHISQ.DIST('Ejercicio 2 A'!K509,EXTRA!$C$3,FALSE)</f>
        <v>0.24278954939385941</v>
      </c>
      <c r="D512">
        <f t="shared" si="7"/>
        <v>-1.4155602627583042</v>
      </c>
    </row>
    <row r="513" spans="1:4" x14ac:dyDescent="0.2">
      <c r="A513">
        <v>507</v>
      </c>
      <c r="C513">
        <f>_xlfn.CHISQ.DIST('Ejercicio 2 A'!K510,EXTRA!$C$3,FALSE)</f>
        <v>0.13422544547377041</v>
      </c>
      <c r="D513">
        <f t="shared" si="7"/>
        <v>-2.0082344638205987</v>
      </c>
    </row>
    <row r="514" spans="1:4" x14ac:dyDescent="0.2">
      <c r="A514">
        <v>508</v>
      </c>
      <c r="C514">
        <f>_xlfn.CHISQ.DIST('Ejercicio 2 A'!K511,EXTRA!$C$3,FALSE)</f>
        <v>8.1927222372504091E-2</v>
      </c>
      <c r="D514">
        <f t="shared" si="7"/>
        <v>-2.5019239578502757</v>
      </c>
    </row>
    <row r="515" spans="1:4" x14ac:dyDescent="0.2">
      <c r="A515">
        <v>509</v>
      </c>
      <c r="C515">
        <f>_xlfn.CHISQ.DIST('Ejercicio 2 A'!K512,EXTRA!$C$3,FALSE)</f>
        <v>8.4102290922506415E-2</v>
      </c>
      <c r="D515">
        <f t="shared" si="7"/>
        <v>-2.4757214719163847</v>
      </c>
    </row>
    <row r="516" spans="1:4" x14ac:dyDescent="0.2">
      <c r="A516">
        <v>510</v>
      </c>
      <c r="C516">
        <f>_xlfn.CHISQ.DIST('Ejercicio 2 A'!K513,EXTRA!$C$3,FALSE)</f>
        <v>0.123771898227062</v>
      </c>
      <c r="D516">
        <f t="shared" si="7"/>
        <v>-2.0893149378178943</v>
      </c>
    </row>
    <row r="517" spans="1:4" x14ac:dyDescent="0.2">
      <c r="A517">
        <v>511</v>
      </c>
      <c r="C517">
        <f>_xlfn.CHISQ.DIST('Ejercicio 2 A'!K514,EXTRA!$C$3,FALSE)</f>
        <v>2.9595543873864975E-2</v>
      </c>
      <c r="D517">
        <f t="shared" si="7"/>
        <v>-3.5201314737869875</v>
      </c>
    </row>
    <row r="518" spans="1:4" x14ac:dyDescent="0.2">
      <c r="A518">
        <v>512</v>
      </c>
      <c r="C518">
        <f>_xlfn.CHISQ.DIST('Ejercicio 2 A'!K515,EXTRA!$C$3,FALSE)</f>
        <v>9.4397310522140593E-2</v>
      </c>
      <c r="D518">
        <f t="shared" si="7"/>
        <v>-2.3602426964680978</v>
      </c>
    </row>
    <row r="519" spans="1:4" x14ac:dyDescent="0.2">
      <c r="A519">
        <v>513</v>
      </c>
      <c r="C519">
        <f>_xlfn.CHISQ.DIST('Ejercicio 2 A'!K516,EXTRA!$C$3,FALSE)</f>
        <v>7.4577191098341156E-2</v>
      </c>
      <c r="D519">
        <f t="shared" si="7"/>
        <v>-2.5959205678752797</v>
      </c>
    </row>
    <row r="520" spans="1:4" x14ac:dyDescent="0.2">
      <c r="A520">
        <v>514</v>
      </c>
      <c r="C520">
        <f>_xlfn.CHISQ.DIST('Ejercicio 2 A'!K517,EXTRA!$C$3,FALSE)</f>
        <v>0.15294195981662456</v>
      </c>
      <c r="D520">
        <f t="shared" ref="D520:D583" si="8">LN(C520)</f>
        <v>-1.8776967771639668</v>
      </c>
    </row>
    <row r="521" spans="1:4" x14ac:dyDescent="0.2">
      <c r="A521">
        <v>515</v>
      </c>
      <c r="C521">
        <f>_xlfn.CHISQ.DIST('Ejercicio 2 A'!K518,EXTRA!$C$3,FALSE)</f>
        <v>0.11105916212754215</v>
      </c>
      <c r="D521">
        <f t="shared" si="8"/>
        <v>-2.1976922275196435</v>
      </c>
    </row>
    <row r="522" spans="1:4" x14ac:dyDescent="0.2">
      <c r="A522">
        <v>516</v>
      </c>
      <c r="C522">
        <f>_xlfn.CHISQ.DIST('Ejercicio 2 A'!K519,EXTRA!$C$3,FALSE)</f>
        <v>8.4154592175753259E-2</v>
      </c>
      <c r="D522">
        <f t="shared" si="8"/>
        <v>-2.4750997885240826</v>
      </c>
    </row>
    <row r="523" spans="1:4" x14ac:dyDescent="0.2">
      <c r="A523">
        <v>517</v>
      </c>
      <c r="C523">
        <f>_xlfn.CHISQ.DIST('Ejercicio 2 A'!K520,EXTRA!$C$3,FALSE)</f>
        <v>0.11328491682472713</v>
      </c>
      <c r="D523">
        <f t="shared" si="8"/>
        <v>-2.1778492458055756</v>
      </c>
    </row>
    <row r="524" spans="1:4" x14ac:dyDescent="0.2">
      <c r="A524">
        <v>518</v>
      </c>
      <c r="C524">
        <f>_xlfn.CHISQ.DIST('Ejercicio 2 A'!K521,EXTRA!$C$3,FALSE)</f>
        <v>9.5699035879082142E-2</v>
      </c>
      <c r="D524">
        <f t="shared" si="8"/>
        <v>-2.3465470549827305</v>
      </c>
    </row>
    <row r="525" spans="1:4" x14ac:dyDescent="0.2">
      <c r="A525">
        <v>519</v>
      </c>
      <c r="C525">
        <f>_xlfn.CHISQ.DIST('Ejercicio 2 A'!K522,EXTRA!$C$3,FALSE)</f>
        <v>0.12811908377768991</v>
      </c>
      <c r="D525">
        <f t="shared" si="8"/>
        <v>-2.0547951055492204</v>
      </c>
    </row>
    <row r="526" spans="1:4" x14ac:dyDescent="0.2">
      <c r="A526">
        <v>520</v>
      </c>
      <c r="C526">
        <f>_xlfn.CHISQ.DIST('Ejercicio 2 A'!K523,EXTRA!$C$3,FALSE)</f>
        <v>0.10180959307777102</v>
      </c>
      <c r="D526">
        <f t="shared" si="8"/>
        <v>-2.2846509447498042</v>
      </c>
    </row>
    <row r="527" spans="1:4" x14ac:dyDescent="0.2">
      <c r="A527">
        <v>521</v>
      </c>
      <c r="C527">
        <f>_xlfn.CHISQ.DIST('Ejercicio 2 A'!K524,EXTRA!$C$3,FALSE)</f>
        <v>0.20682367715245328</v>
      </c>
      <c r="D527">
        <f t="shared" si="8"/>
        <v>-1.5758886499014286</v>
      </c>
    </row>
    <row r="528" spans="1:4" x14ac:dyDescent="0.2">
      <c r="A528">
        <v>522</v>
      </c>
      <c r="C528">
        <f>_xlfn.CHISQ.DIST('Ejercicio 2 A'!K525,EXTRA!$C$3,FALSE)</f>
        <v>0.18306044094332188</v>
      </c>
      <c r="D528">
        <f t="shared" si="8"/>
        <v>-1.6979389022918054</v>
      </c>
    </row>
    <row r="529" spans="1:4" x14ac:dyDescent="0.2">
      <c r="A529">
        <v>523</v>
      </c>
      <c r="C529">
        <f>_xlfn.CHISQ.DIST('Ejercicio 2 A'!K526,EXTRA!$C$3,FALSE)</f>
        <v>7.1285880586573119E-2</v>
      </c>
      <c r="D529">
        <f t="shared" si="8"/>
        <v>-2.6410569994108735</v>
      </c>
    </row>
    <row r="530" spans="1:4" x14ac:dyDescent="0.2">
      <c r="A530">
        <v>524</v>
      </c>
      <c r="C530">
        <f>_xlfn.CHISQ.DIST('Ejercicio 2 A'!K527,EXTRA!$C$3,FALSE)</f>
        <v>7.5815619826458402E-2</v>
      </c>
      <c r="D530">
        <f t="shared" si="8"/>
        <v>-2.5794509412504412</v>
      </c>
    </row>
    <row r="531" spans="1:4" x14ac:dyDescent="0.2">
      <c r="A531">
        <v>525</v>
      </c>
      <c r="C531">
        <f>_xlfn.CHISQ.DIST('Ejercicio 2 A'!K528,EXTRA!$C$3,FALSE)</f>
        <v>5.7637957285427553E-2</v>
      </c>
      <c r="D531">
        <f t="shared" si="8"/>
        <v>-2.8535739476629143</v>
      </c>
    </row>
    <row r="532" spans="1:4" x14ac:dyDescent="0.2">
      <c r="A532">
        <v>526</v>
      </c>
      <c r="C532">
        <f>_xlfn.CHISQ.DIST('Ejercicio 2 A'!K529,EXTRA!$C$3,FALSE)</f>
        <v>7.5923843890439921E-2</v>
      </c>
      <c r="D532">
        <f t="shared" si="8"/>
        <v>-2.5780244951607916</v>
      </c>
    </row>
    <row r="533" spans="1:4" x14ac:dyDescent="0.2">
      <c r="A533">
        <v>527</v>
      </c>
      <c r="C533">
        <f>_xlfn.CHISQ.DIST('Ejercicio 2 A'!K530,EXTRA!$C$3,FALSE)</f>
        <v>4.7011823359535444E-2</v>
      </c>
      <c r="D533">
        <f t="shared" si="8"/>
        <v>-3.0573561480670217</v>
      </c>
    </row>
    <row r="534" spans="1:4" x14ac:dyDescent="0.2">
      <c r="A534">
        <v>528</v>
      </c>
      <c r="C534">
        <f>_xlfn.CHISQ.DIST('Ejercicio 2 A'!K531,EXTRA!$C$3,FALSE)</f>
        <v>6.5275998924737955E-2</v>
      </c>
      <c r="D534">
        <f t="shared" si="8"/>
        <v>-2.7291308611859972</v>
      </c>
    </row>
    <row r="535" spans="1:4" x14ac:dyDescent="0.2">
      <c r="A535">
        <v>529</v>
      </c>
      <c r="C535">
        <f>_xlfn.CHISQ.DIST('Ejercicio 2 A'!K532,EXTRA!$C$3,FALSE)</f>
        <v>0.11809373973160098</v>
      </c>
      <c r="D535">
        <f t="shared" si="8"/>
        <v>-2.1362765653836271</v>
      </c>
    </row>
    <row r="536" spans="1:4" x14ac:dyDescent="0.2">
      <c r="A536">
        <v>530</v>
      </c>
      <c r="C536">
        <f>_xlfn.CHISQ.DIST('Ejercicio 2 A'!K533,EXTRA!$C$3,FALSE)</f>
        <v>0.11867129966820142</v>
      </c>
      <c r="D536">
        <f t="shared" si="8"/>
        <v>-2.1313977954125765</v>
      </c>
    </row>
    <row r="537" spans="1:4" x14ac:dyDescent="0.2">
      <c r="A537">
        <v>531</v>
      </c>
      <c r="C537">
        <f>_xlfn.CHISQ.DIST('Ejercicio 2 A'!K534,EXTRA!$C$3,FALSE)</f>
        <v>7.8545004839384716E-2</v>
      </c>
      <c r="D537">
        <f t="shared" si="8"/>
        <v>-2.5440835084173425</v>
      </c>
    </row>
    <row r="538" spans="1:4" x14ac:dyDescent="0.2">
      <c r="A538">
        <v>532</v>
      </c>
      <c r="C538">
        <f>_xlfn.CHISQ.DIST('Ejercicio 2 A'!K535,EXTRA!$C$3,FALSE)</f>
        <v>9.7413357622909647E-2</v>
      </c>
      <c r="D538">
        <f t="shared" si="8"/>
        <v>-2.3287919358177507</v>
      </c>
    </row>
    <row r="539" spans="1:4" x14ac:dyDescent="0.2">
      <c r="A539">
        <v>533</v>
      </c>
      <c r="C539">
        <f>_xlfn.CHISQ.DIST('Ejercicio 2 A'!K536,EXTRA!$C$3,FALSE)</f>
        <v>0.19031466429811114</v>
      </c>
      <c r="D539">
        <f t="shared" si="8"/>
        <v>-1.6590764488043988</v>
      </c>
    </row>
    <row r="540" spans="1:4" x14ac:dyDescent="0.2">
      <c r="A540">
        <v>534</v>
      </c>
      <c r="C540">
        <f>_xlfn.CHISQ.DIST('Ejercicio 2 A'!K537,EXTRA!$C$3,FALSE)</f>
        <v>7.0775133184769468E-2</v>
      </c>
      <c r="D540">
        <f t="shared" si="8"/>
        <v>-2.6482475661806535</v>
      </c>
    </row>
    <row r="541" spans="1:4" x14ac:dyDescent="0.2">
      <c r="A541">
        <v>535</v>
      </c>
      <c r="C541">
        <f>_xlfn.CHISQ.DIST('Ejercicio 2 A'!K538,EXTRA!$C$3,FALSE)</f>
        <v>9.2660446393475052E-2</v>
      </c>
      <c r="D541">
        <f t="shared" si="8"/>
        <v>-2.3788135814628792</v>
      </c>
    </row>
    <row r="542" spans="1:4" x14ac:dyDescent="0.2">
      <c r="A542">
        <v>536</v>
      </c>
      <c r="C542">
        <f>_xlfn.CHISQ.DIST('Ejercicio 2 A'!K539,EXTRA!$C$3,FALSE)</f>
        <v>6.0606347687890576E-2</v>
      </c>
      <c r="D542">
        <f t="shared" si="8"/>
        <v>-2.8033556440675591</v>
      </c>
    </row>
    <row r="543" spans="1:4" x14ac:dyDescent="0.2">
      <c r="A543">
        <v>537</v>
      </c>
      <c r="C543">
        <f>_xlfn.CHISQ.DIST('Ejercicio 2 A'!K540,EXTRA!$C$3,FALSE)</f>
        <v>6.7341998663156086E-2</v>
      </c>
      <c r="D543">
        <f t="shared" si="8"/>
        <v>-2.6979711855121082</v>
      </c>
    </row>
    <row r="544" spans="1:4" x14ac:dyDescent="0.2">
      <c r="A544">
        <v>538</v>
      </c>
      <c r="C544">
        <f>_xlfn.CHISQ.DIST('Ejercicio 2 A'!K541,EXTRA!$C$3,FALSE)</f>
        <v>0.14873112039150813</v>
      </c>
      <c r="D544">
        <f t="shared" si="8"/>
        <v>-1.9056151643494037</v>
      </c>
    </row>
    <row r="545" spans="1:4" x14ac:dyDescent="0.2">
      <c r="A545">
        <v>539</v>
      </c>
      <c r="C545">
        <f>_xlfn.CHISQ.DIST('Ejercicio 2 A'!K542,EXTRA!$C$3,FALSE)</f>
        <v>0.10784345254469736</v>
      </c>
      <c r="D545">
        <f t="shared" si="8"/>
        <v>-2.2270746168938897</v>
      </c>
    </row>
    <row r="546" spans="1:4" x14ac:dyDescent="0.2">
      <c r="A546">
        <v>540</v>
      </c>
      <c r="C546">
        <f>_xlfn.CHISQ.DIST('Ejercicio 2 A'!K543,EXTRA!$C$3,FALSE)</f>
        <v>7.0135355799722271E-2</v>
      </c>
      <c r="D546">
        <f t="shared" si="8"/>
        <v>-2.6573282497539719</v>
      </c>
    </row>
    <row r="547" spans="1:4" x14ac:dyDescent="0.2">
      <c r="A547">
        <v>541</v>
      </c>
      <c r="C547">
        <f>_xlfn.CHISQ.DIST('Ejercicio 2 A'!K544,EXTRA!$C$3,FALSE)</f>
        <v>6.2421067627073668E-2</v>
      </c>
      <c r="D547">
        <f t="shared" si="8"/>
        <v>-2.7738524383595697</v>
      </c>
    </row>
    <row r="548" spans="1:4" x14ac:dyDescent="0.2">
      <c r="A548">
        <v>542</v>
      </c>
      <c r="C548">
        <f>_xlfn.CHISQ.DIST('Ejercicio 2 A'!K545,EXTRA!$C$3,FALSE)</f>
        <v>0.1447387632418414</v>
      </c>
      <c r="D548">
        <f t="shared" si="8"/>
        <v>-1.9328247942687822</v>
      </c>
    </row>
    <row r="549" spans="1:4" x14ac:dyDescent="0.2">
      <c r="A549">
        <v>543</v>
      </c>
      <c r="C549">
        <f>_xlfn.CHISQ.DIST('Ejercicio 2 A'!K546,EXTRA!$C$3,FALSE)</f>
        <v>0.11749637998697143</v>
      </c>
      <c r="D549">
        <f t="shared" si="8"/>
        <v>-2.1413477544940385</v>
      </c>
    </row>
    <row r="550" spans="1:4" x14ac:dyDescent="0.2">
      <c r="A550">
        <v>544</v>
      </c>
      <c r="C550">
        <f>_xlfn.CHISQ.DIST('Ejercicio 2 A'!K547,EXTRA!$C$3,FALSE)</f>
        <v>7.0141182766570262E-2</v>
      </c>
      <c r="D550">
        <f t="shared" si="8"/>
        <v>-2.657245171472872</v>
      </c>
    </row>
    <row r="551" spans="1:4" x14ac:dyDescent="0.2">
      <c r="A551">
        <v>545</v>
      </c>
      <c r="C551">
        <f>_xlfn.CHISQ.DIST('Ejercicio 2 A'!K548,EXTRA!$C$3,FALSE)</f>
        <v>4.568990446797664E-2</v>
      </c>
      <c r="D551">
        <f t="shared" si="8"/>
        <v>-3.0858779142829307</v>
      </c>
    </row>
    <row r="552" spans="1:4" x14ac:dyDescent="0.2">
      <c r="A552">
        <v>546</v>
      </c>
      <c r="C552">
        <f>_xlfn.CHISQ.DIST('Ejercicio 2 A'!K549,EXTRA!$C$3,FALSE)</f>
        <v>5.6037527521546782E-2</v>
      </c>
      <c r="D552">
        <f t="shared" si="8"/>
        <v>-2.8817336783733873</v>
      </c>
    </row>
    <row r="553" spans="1:4" x14ac:dyDescent="0.2">
      <c r="A553">
        <v>547</v>
      </c>
      <c r="C553">
        <f>_xlfn.CHISQ.DIST('Ejercicio 2 A'!K550,EXTRA!$C$3,FALSE)</f>
        <v>0.14284711196093017</v>
      </c>
      <c r="D553">
        <f t="shared" si="8"/>
        <v>-1.9459803677940801</v>
      </c>
    </row>
    <row r="554" spans="1:4" x14ac:dyDescent="0.2">
      <c r="A554">
        <v>548</v>
      </c>
      <c r="C554">
        <f>_xlfn.CHISQ.DIST('Ejercicio 2 A'!K551,EXTRA!$C$3,FALSE)</f>
        <v>0.12674865275852545</v>
      </c>
      <c r="D554">
        <f t="shared" si="8"/>
        <v>-2.0655492656913936</v>
      </c>
    </row>
    <row r="555" spans="1:4" x14ac:dyDescent="0.2">
      <c r="A555">
        <v>549</v>
      </c>
      <c r="C555">
        <f>_xlfn.CHISQ.DIST('Ejercicio 2 A'!K552,EXTRA!$C$3,FALSE)</f>
        <v>3.4459582662742051E-2</v>
      </c>
      <c r="D555">
        <f t="shared" si="8"/>
        <v>-3.3679681587292807</v>
      </c>
    </row>
    <row r="556" spans="1:4" x14ac:dyDescent="0.2">
      <c r="A556">
        <v>550</v>
      </c>
      <c r="C556">
        <f>_xlfn.CHISQ.DIST('Ejercicio 2 A'!K553,EXTRA!$C$3,FALSE)</f>
        <v>3.8866562857846898E-2</v>
      </c>
      <c r="D556">
        <f t="shared" si="8"/>
        <v>-3.247620964633299</v>
      </c>
    </row>
    <row r="557" spans="1:4" x14ac:dyDescent="0.2">
      <c r="A557">
        <v>551</v>
      </c>
      <c r="C557">
        <f>_xlfn.CHISQ.DIST('Ejercicio 2 A'!K554,EXTRA!$C$3,FALSE)</f>
        <v>0.12440769107961652</v>
      </c>
      <c r="D557">
        <f t="shared" si="8"/>
        <v>-2.0841912751893226</v>
      </c>
    </row>
    <row r="558" spans="1:4" x14ac:dyDescent="0.2">
      <c r="A558">
        <v>552</v>
      </c>
      <c r="C558">
        <f>_xlfn.CHISQ.DIST('Ejercicio 2 A'!K555,EXTRA!$C$3,FALSE)</f>
        <v>7.3762453959348231E-2</v>
      </c>
      <c r="D558">
        <f t="shared" si="8"/>
        <v>-2.6069054307732764</v>
      </c>
    </row>
    <row r="559" spans="1:4" x14ac:dyDescent="0.2">
      <c r="A559">
        <v>553</v>
      </c>
      <c r="C559">
        <f>_xlfn.CHISQ.DIST('Ejercicio 2 A'!K556,EXTRA!$C$3,FALSE)</f>
        <v>9.4630089300275985E-2</v>
      </c>
      <c r="D559">
        <f t="shared" si="8"/>
        <v>-2.3577797847841575</v>
      </c>
    </row>
    <row r="560" spans="1:4" x14ac:dyDescent="0.2">
      <c r="A560">
        <v>554</v>
      </c>
      <c r="C560">
        <f>_xlfn.CHISQ.DIST('Ejercicio 2 A'!K557,EXTRA!$C$3,FALSE)</f>
        <v>0.15308043906053512</v>
      </c>
      <c r="D560">
        <f t="shared" si="8"/>
        <v>-1.876791750251749</v>
      </c>
    </row>
    <row r="561" spans="1:4" x14ac:dyDescent="0.2">
      <c r="A561">
        <v>555</v>
      </c>
      <c r="C561">
        <f>_xlfn.CHISQ.DIST('Ejercicio 2 A'!K558,EXTRA!$C$3,FALSE)</f>
        <v>4.2825904590193691E-2</v>
      </c>
      <c r="D561">
        <f t="shared" si="8"/>
        <v>-3.1506121120483104</v>
      </c>
    </row>
    <row r="562" spans="1:4" x14ac:dyDescent="0.2">
      <c r="A562">
        <v>556</v>
      </c>
      <c r="C562">
        <f>_xlfn.CHISQ.DIST('Ejercicio 2 A'!K559,EXTRA!$C$3,FALSE)</f>
        <v>0.17596281684097825</v>
      </c>
      <c r="D562">
        <f t="shared" si="8"/>
        <v>-1.7374825742131894</v>
      </c>
    </row>
    <row r="563" spans="1:4" x14ac:dyDescent="0.2">
      <c r="A563">
        <v>557</v>
      </c>
      <c r="C563">
        <f>_xlfn.CHISQ.DIST('Ejercicio 2 A'!K560,EXTRA!$C$3,FALSE)</f>
        <v>8.8995657551729251E-2</v>
      </c>
      <c r="D563">
        <f t="shared" si="8"/>
        <v>-2.4191677019939477</v>
      </c>
    </row>
    <row r="564" spans="1:4" x14ac:dyDescent="0.2">
      <c r="A564">
        <v>558</v>
      </c>
      <c r="C564">
        <f>_xlfn.CHISQ.DIST('Ejercicio 2 A'!K561,EXTRA!$C$3,FALSE)</f>
        <v>0.13741521170962487</v>
      </c>
      <c r="D564">
        <f t="shared" si="8"/>
        <v>-1.9847481941892722</v>
      </c>
    </row>
    <row r="565" spans="1:4" x14ac:dyDescent="0.2">
      <c r="A565">
        <v>559</v>
      </c>
      <c r="C565">
        <f>_xlfn.CHISQ.DIST('Ejercicio 2 A'!K562,EXTRA!$C$3,FALSE)</f>
        <v>7.3440351175140445E-2</v>
      </c>
      <c r="D565">
        <f t="shared" si="8"/>
        <v>-2.6112817508847601</v>
      </c>
    </row>
    <row r="566" spans="1:4" x14ac:dyDescent="0.2">
      <c r="A566">
        <v>560</v>
      </c>
      <c r="C566">
        <f>_xlfn.CHISQ.DIST('Ejercicio 2 A'!K563,EXTRA!$C$3,FALSE)</f>
        <v>0.11169377015895372</v>
      </c>
      <c r="D566">
        <f t="shared" si="8"/>
        <v>-2.1919943474350134</v>
      </c>
    </row>
    <row r="567" spans="1:4" x14ac:dyDescent="0.2">
      <c r="A567">
        <v>561</v>
      </c>
      <c r="C567">
        <f>_xlfn.CHISQ.DIST('Ejercicio 2 A'!K564,EXTRA!$C$3,FALSE)</f>
        <v>9.2593343983303655E-2</v>
      </c>
      <c r="D567">
        <f t="shared" si="8"/>
        <v>-2.3795380191434212</v>
      </c>
    </row>
    <row r="568" spans="1:4" x14ac:dyDescent="0.2">
      <c r="A568">
        <v>562</v>
      </c>
      <c r="C568">
        <f>_xlfn.CHISQ.DIST('Ejercicio 2 A'!K565,EXTRA!$C$3,FALSE)</f>
        <v>7.1888307075308758E-2</v>
      </c>
      <c r="D568">
        <f t="shared" si="8"/>
        <v>-2.6326416550839329</v>
      </c>
    </row>
    <row r="569" spans="1:4" x14ac:dyDescent="0.2">
      <c r="A569">
        <v>563</v>
      </c>
      <c r="C569">
        <f>_xlfn.CHISQ.DIST('Ejercicio 2 A'!K566,EXTRA!$C$3,FALSE)</f>
        <v>8.2555833402057147E-2</v>
      </c>
      <c r="D569">
        <f t="shared" si="8"/>
        <v>-2.4942804460362549</v>
      </c>
    </row>
    <row r="570" spans="1:4" x14ac:dyDescent="0.2">
      <c r="A570">
        <v>564</v>
      </c>
      <c r="C570">
        <f>_xlfn.CHISQ.DIST('Ejercicio 2 A'!K567,EXTRA!$C$3,FALSE)</f>
        <v>3.6214814928662173E-2</v>
      </c>
      <c r="D570">
        <f t="shared" si="8"/>
        <v>-3.3182869916982529</v>
      </c>
    </row>
    <row r="571" spans="1:4" x14ac:dyDescent="0.2">
      <c r="A571">
        <v>565</v>
      </c>
      <c r="C571">
        <f>_xlfn.CHISQ.DIST('Ejercicio 2 A'!K568,EXTRA!$C$3,FALSE)</f>
        <v>0.10233686397490423</v>
      </c>
      <c r="D571">
        <f t="shared" si="8"/>
        <v>-2.2794853192747797</v>
      </c>
    </row>
    <row r="572" spans="1:4" x14ac:dyDescent="0.2">
      <c r="A572">
        <v>566</v>
      </c>
      <c r="C572">
        <f>_xlfn.CHISQ.DIST('Ejercicio 2 A'!K569,EXTRA!$C$3,FALSE)</f>
        <v>0.15239889343021609</v>
      </c>
      <c r="D572">
        <f t="shared" si="8"/>
        <v>-1.8812538967125394</v>
      </c>
    </row>
    <row r="573" spans="1:4" x14ac:dyDescent="0.2">
      <c r="A573">
        <v>567</v>
      </c>
      <c r="C573">
        <f>_xlfn.CHISQ.DIST('Ejercicio 2 A'!K570,EXTRA!$C$3,FALSE)</f>
        <v>5.2877796726180273E-2</v>
      </c>
      <c r="D573">
        <f t="shared" si="8"/>
        <v>-2.9397717498479592</v>
      </c>
    </row>
    <row r="574" spans="1:4" x14ac:dyDescent="0.2">
      <c r="A574">
        <v>568</v>
      </c>
      <c r="C574">
        <f>_xlfn.CHISQ.DIST('Ejercicio 2 A'!K571,EXTRA!$C$3,FALSE)</f>
        <v>0.11289617714660016</v>
      </c>
      <c r="D574">
        <f t="shared" si="8"/>
        <v>-2.1812866689259289</v>
      </c>
    </row>
    <row r="575" spans="1:4" x14ac:dyDescent="0.2">
      <c r="A575">
        <v>569</v>
      </c>
      <c r="C575">
        <f>_xlfn.CHISQ.DIST('Ejercicio 2 A'!K572,EXTRA!$C$3,FALSE)</f>
        <v>0.12002859231046475</v>
      </c>
      <c r="D575">
        <f t="shared" si="8"/>
        <v>-2.1200252953278285</v>
      </c>
    </row>
    <row r="576" spans="1:4" x14ac:dyDescent="0.2">
      <c r="A576">
        <v>570</v>
      </c>
      <c r="C576">
        <f>_xlfn.CHISQ.DIST('Ejercicio 2 A'!K573,EXTRA!$C$3,FALSE)</f>
        <v>0.15757535657269886</v>
      </c>
      <c r="D576">
        <f t="shared" si="8"/>
        <v>-1.8478514807094399</v>
      </c>
    </row>
    <row r="577" spans="1:4" x14ac:dyDescent="0.2">
      <c r="A577">
        <v>571</v>
      </c>
      <c r="C577">
        <f>_xlfn.CHISQ.DIST('Ejercicio 2 A'!K574,EXTRA!$C$3,FALSE)</f>
        <v>8.0974696485288003E-2</v>
      </c>
      <c r="D577">
        <f t="shared" si="8"/>
        <v>-2.5136185621838467</v>
      </c>
    </row>
    <row r="578" spans="1:4" x14ac:dyDescent="0.2">
      <c r="A578">
        <v>572</v>
      </c>
      <c r="C578">
        <f>_xlfn.CHISQ.DIST('Ejercicio 2 A'!K575,EXTRA!$C$3,FALSE)</f>
        <v>5.4763514208760716E-2</v>
      </c>
      <c r="D578">
        <f t="shared" si="8"/>
        <v>-2.9047311058810301</v>
      </c>
    </row>
    <row r="579" spans="1:4" x14ac:dyDescent="0.2">
      <c r="A579">
        <v>573</v>
      </c>
      <c r="C579">
        <f>_xlfn.CHISQ.DIST('Ejercicio 2 A'!K576,EXTRA!$C$3,FALSE)</f>
        <v>4.7191842677724291E-2</v>
      </c>
      <c r="D579">
        <f t="shared" si="8"/>
        <v>-3.053534225951009</v>
      </c>
    </row>
    <row r="580" spans="1:4" x14ac:dyDescent="0.2">
      <c r="A580">
        <v>574</v>
      </c>
      <c r="C580">
        <f>_xlfn.CHISQ.DIST('Ejercicio 2 A'!K577,EXTRA!$C$3,FALSE)</f>
        <v>0.12272719300681091</v>
      </c>
      <c r="D580">
        <f t="shared" si="8"/>
        <v>-2.0977913299223769</v>
      </c>
    </row>
    <row r="581" spans="1:4" x14ac:dyDescent="0.2">
      <c r="A581">
        <v>575</v>
      </c>
      <c r="C581">
        <f>_xlfn.CHISQ.DIST('Ejercicio 2 A'!K578,EXTRA!$C$3,FALSE)</f>
        <v>0.10873084779863712</v>
      </c>
      <c r="D581">
        <f t="shared" si="8"/>
        <v>-2.2188797367193578</v>
      </c>
    </row>
    <row r="582" spans="1:4" x14ac:dyDescent="0.2">
      <c r="A582">
        <v>576</v>
      </c>
      <c r="C582">
        <f>_xlfn.CHISQ.DIST('Ejercicio 2 A'!K579,EXTRA!$C$3,FALSE)</f>
        <v>0.12054428639716874</v>
      </c>
      <c r="D582">
        <f t="shared" si="8"/>
        <v>-2.1157380716028777</v>
      </c>
    </row>
    <row r="583" spans="1:4" x14ac:dyDescent="0.2">
      <c r="A583">
        <v>577</v>
      </c>
      <c r="C583">
        <f>_xlfn.CHISQ.DIST('Ejercicio 2 A'!K580,EXTRA!$C$3,FALSE)</f>
        <v>5.7559754145276469E-2</v>
      </c>
      <c r="D583">
        <f t="shared" si="8"/>
        <v>-2.8549316682494292</v>
      </c>
    </row>
    <row r="584" spans="1:4" x14ac:dyDescent="0.2">
      <c r="A584">
        <v>578</v>
      </c>
      <c r="C584">
        <f>_xlfn.CHISQ.DIST('Ejercicio 2 A'!K581,EXTRA!$C$3,FALSE)</f>
        <v>0.2302069135197872</v>
      </c>
      <c r="D584">
        <f t="shared" ref="D584:D647" si="9">LN(C584)</f>
        <v>-1.4687767504790048</v>
      </c>
    </row>
    <row r="585" spans="1:4" x14ac:dyDescent="0.2">
      <c r="A585">
        <v>579</v>
      </c>
      <c r="C585">
        <f>_xlfn.CHISQ.DIST('Ejercicio 2 A'!K582,EXTRA!$C$3,FALSE)</f>
        <v>8.4770667245027007E-2</v>
      </c>
      <c r="D585">
        <f t="shared" si="9"/>
        <v>-2.4678057011526571</v>
      </c>
    </row>
    <row r="586" spans="1:4" x14ac:dyDescent="0.2">
      <c r="A586">
        <v>580</v>
      </c>
      <c r="C586">
        <f>_xlfn.CHISQ.DIST('Ejercicio 2 A'!K583,EXTRA!$C$3,FALSE)</f>
        <v>0.1928754065254587</v>
      </c>
      <c r="D586">
        <f t="shared" si="9"/>
        <v>-1.6457108605864064</v>
      </c>
    </row>
    <row r="587" spans="1:4" x14ac:dyDescent="0.2">
      <c r="A587">
        <v>581</v>
      </c>
      <c r="C587">
        <f>_xlfn.CHISQ.DIST('Ejercicio 2 A'!K584,EXTRA!$C$3,FALSE)</f>
        <v>0.19568337315790477</v>
      </c>
      <c r="D587">
        <f t="shared" si="9"/>
        <v>-1.6312573690586487</v>
      </c>
    </row>
    <row r="588" spans="1:4" x14ac:dyDescent="0.2">
      <c r="A588">
        <v>582</v>
      </c>
      <c r="C588">
        <f>_xlfn.CHISQ.DIST('Ejercicio 2 A'!K585,EXTRA!$C$3,FALSE)</f>
        <v>0.12362797236634536</v>
      </c>
      <c r="D588">
        <f t="shared" si="9"/>
        <v>-2.0904784459200454</v>
      </c>
    </row>
    <row r="589" spans="1:4" x14ac:dyDescent="0.2">
      <c r="A589">
        <v>583</v>
      </c>
      <c r="C589">
        <f>_xlfn.CHISQ.DIST('Ejercicio 2 A'!K586,EXTRA!$C$3,FALSE)</f>
        <v>2.6283420321766227E-2</v>
      </c>
      <c r="D589">
        <f t="shared" si="9"/>
        <v>-3.6388169446043341</v>
      </c>
    </row>
    <row r="590" spans="1:4" x14ac:dyDescent="0.2">
      <c r="A590">
        <v>584</v>
      </c>
      <c r="C590">
        <f>_xlfn.CHISQ.DIST('Ejercicio 2 A'!K587,EXTRA!$C$3,FALSE)</f>
        <v>8.7283557317146349E-2</v>
      </c>
      <c r="D590">
        <f t="shared" si="9"/>
        <v>-2.4385931807587129</v>
      </c>
    </row>
    <row r="591" spans="1:4" x14ac:dyDescent="0.2">
      <c r="A591">
        <v>585</v>
      </c>
      <c r="C591">
        <f>_xlfn.CHISQ.DIST('Ejercicio 2 A'!K588,EXTRA!$C$3,FALSE)</f>
        <v>6.0051980886855191E-2</v>
      </c>
      <c r="D591">
        <f t="shared" si="9"/>
        <v>-2.812544743708703</v>
      </c>
    </row>
    <row r="592" spans="1:4" x14ac:dyDescent="0.2">
      <c r="A592">
        <v>586</v>
      </c>
      <c r="C592">
        <f>_xlfn.CHISQ.DIST('Ejercicio 2 A'!K589,EXTRA!$C$3,FALSE)</f>
        <v>6.4933466322383809E-2</v>
      </c>
      <c r="D592">
        <f t="shared" si="9"/>
        <v>-2.7343921283579165</v>
      </c>
    </row>
    <row r="593" spans="1:4" x14ac:dyDescent="0.2">
      <c r="A593">
        <v>587</v>
      </c>
      <c r="C593">
        <f>_xlfn.CHISQ.DIST('Ejercicio 2 A'!K590,EXTRA!$C$3,FALSE)</f>
        <v>9.8338997546854393E-2</v>
      </c>
      <c r="D593">
        <f t="shared" si="9"/>
        <v>-2.3193346107979678</v>
      </c>
    </row>
    <row r="594" spans="1:4" x14ac:dyDescent="0.2">
      <c r="A594">
        <v>588</v>
      </c>
      <c r="C594">
        <f>_xlfn.CHISQ.DIST('Ejercicio 2 A'!K591,EXTRA!$C$3,FALSE)</f>
        <v>0.10606578443543696</v>
      </c>
      <c r="D594">
        <f t="shared" si="9"/>
        <v>-2.2436957694860209</v>
      </c>
    </row>
    <row r="595" spans="1:4" x14ac:dyDescent="0.2">
      <c r="A595">
        <v>589</v>
      </c>
      <c r="C595">
        <f>_xlfn.CHISQ.DIST('Ejercicio 2 A'!K592,EXTRA!$C$3,FALSE)</f>
        <v>0.20903102306600516</v>
      </c>
      <c r="D595">
        <f t="shared" si="9"/>
        <v>-1.5652726023103052</v>
      </c>
    </row>
    <row r="596" spans="1:4" x14ac:dyDescent="0.2">
      <c r="A596">
        <v>590</v>
      </c>
      <c r="C596">
        <f>_xlfn.CHISQ.DIST('Ejercicio 2 A'!K593,EXTRA!$C$3,FALSE)</f>
        <v>0.26941737236649926</v>
      </c>
      <c r="D596">
        <f t="shared" si="9"/>
        <v>-1.3114935316859353</v>
      </c>
    </row>
    <row r="597" spans="1:4" x14ac:dyDescent="0.2">
      <c r="A597">
        <v>591</v>
      </c>
      <c r="C597">
        <f>_xlfn.CHISQ.DIST('Ejercicio 2 A'!K594,EXTRA!$C$3,FALSE)</f>
        <v>0.14931505898613512</v>
      </c>
      <c r="D597">
        <f t="shared" si="9"/>
        <v>-1.9016967155841333</v>
      </c>
    </row>
    <row r="598" spans="1:4" x14ac:dyDescent="0.2">
      <c r="A598">
        <v>592</v>
      </c>
      <c r="C598">
        <f>_xlfn.CHISQ.DIST('Ejercicio 2 A'!K595,EXTRA!$C$3,FALSE)</f>
        <v>5.984209953924962E-2</v>
      </c>
      <c r="D598">
        <f t="shared" si="9"/>
        <v>-2.8160458600482281</v>
      </c>
    </row>
    <row r="599" spans="1:4" x14ac:dyDescent="0.2">
      <c r="A599">
        <v>593</v>
      </c>
      <c r="C599">
        <f>_xlfn.CHISQ.DIST('Ejercicio 2 A'!K596,EXTRA!$C$3,FALSE)</f>
        <v>3.1000138252840318E-2</v>
      </c>
      <c r="D599">
        <f t="shared" si="9"/>
        <v>-3.473763614737893</v>
      </c>
    </row>
    <row r="600" spans="1:4" x14ac:dyDescent="0.2">
      <c r="A600">
        <v>594</v>
      </c>
      <c r="C600">
        <f>_xlfn.CHISQ.DIST('Ejercicio 2 A'!K597,EXTRA!$C$3,FALSE)</f>
        <v>0.16720075413171887</v>
      </c>
      <c r="D600">
        <f t="shared" si="9"/>
        <v>-1.7885600679845373</v>
      </c>
    </row>
    <row r="601" spans="1:4" x14ac:dyDescent="0.2">
      <c r="A601">
        <v>595</v>
      </c>
      <c r="C601">
        <f>_xlfn.CHISQ.DIST('Ejercicio 2 A'!K598,EXTRA!$C$3,FALSE)</f>
        <v>4.4072701007126742E-2</v>
      </c>
      <c r="D601">
        <f t="shared" si="9"/>
        <v>-3.1219147129859888</v>
      </c>
    </row>
    <row r="602" spans="1:4" x14ac:dyDescent="0.2">
      <c r="A602">
        <v>596</v>
      </c>
      <c r="C602">
        <f>_xlfn.CHISQ.DIST('Ejercicio 2 A'!K599,EXTRA!$C$3,FALSE)</f>
        <v>0.13583893663760829</v>
      </c>
      <c r="D602">
        <f t="shared" si="9"/>
        <v>-1.9962853845003259</v>
      </c>
    </row>
    <row r="603" spans="1:4" x14ac:dyDescent="0.2">
      <c r="A603">
        <v>597</v>
      </c>
      <c r="C603">
        <f>_xlfn.CHISQ.DIST('Ejercicio 2 A'!K600,EXTRA!$C$3,FALSE)</f>
        <v>7.3565763459135305E-2</v>
      </c>
      <c r="D603">
        <f t="shared" si="9"/>
        <v>-2.6095755318648002</v>
      </c>
    </row>
    <row r="604" spans="1:4" x14ac:dyDescent="0.2">
      <c r="A604">
        <v>598</v>
      </c>
      <c r="C604">
        <f>_xlfn.CHISQ.DIST('Ejercicio 2 A'!K601,EXTRA!$C$3,FALSE)</f>
        <v>4.3477929441263635E-2</v>
      </c>
      <c r="D604">
        <f t="shared" si="9"/>
        <v>-3.13550183880914</v>
      </c>
    </row>
    <row r="605" spans="1:4" x14ac:dyDescent="0.2">
      <c r="A605">
        <v>599</v>
      </c>
      <c r="C605">
        <f>_xlfn.CHISQ.DIST('Ejercicio 2 A'!K602,EXTRA!$C$3,FALSE)</f>
        <v>0.14539217800893584</v>
      </c>
      <c r="D605">
        <f t="shared" si="9"/>
        <v>-1.9283205116919961</v>
      </c>
    </row>
    <row r="606" spans="1:4" x14ac:dyDescent="0.2">
      <c r="A606">
        <v>600</v>
      </c>
      <c r="C606">
        <f>_xlfn.CHISQ.DIST('Ejercicio 2 A'!K603,EXTRA!$C$3,FALSE)</f>
        <v>0.11611546478138898</v>
      </c>
      <c r="D606">
        <f t="shared" si="9"/>
        <v>-2.153170196897511</v>
      </c>
    </row>
    <row r="607" spans="1:4" x14ac:dyDescent="0.2">
      <c r="A607">
        <v>601</v>
      </c>
      <c r="C607">
        <f>_xlfn.CHISQ.DIST('Ejercicio 2 A'!K604,EXTRA!$C$3,FALSE)</f>
        <v>9.2417810848843526E-2</v>
      </c>
      <c r="D607">
        <f t="shared" si="9"/>
        <v>-2.3814355608055879</v>
      </c>
    </row>
    <row r="608" spans="1:4" x14ac:dyDescent="0.2">
      <c r="A608">
        <v>602</v>
      </c>
      <c r="C608">
        <f>_xlfn.CHISQ.DIST('Ejercicio 2 A'!K605,EXTRA!$C$3,FALSE)</f>
        <v>0.2269293799540737</v>
      </c>
      <c r="D608">
        <f t="shared" si="9"/>
        <v>-1.4831164114267568</v>
      </c>
    </row>
    <row r="609" spans="1:4" x14ac:dyDescent="0.2">
      <c r="A609">
        <v>603</v>
      </c>
      <c r="C609">
        <f>_xlfn.CHISQ.DIST('Ejercicio 2 A'!K606,EXTRA!$C$3,FALSE)</f>
        <v>0.15537461082180892</v>
      </c>
      <c r="D609">
        <f t="shared" si="9"/>
        <v>-1.8619162339215176</v>
      </c>
    </row>
    <row r="610" spans="1:4" x14ac:dyDescent="0.2">
      <c r="A610">
        <v>604</v>
      </c>
      <c r="C610">
        <f>_xlfn.CHISQ.DIST('Ejercicio 2 A'!K607,EXTRA!$C$3,FALSE)</f>
        <v>7.5224743509158767E-2</v>
      </c>
      <c r="D610">
        <f t="shared" si="9"/>
        <v>-2.5872750661207773</v>
      </c>
    </row>
    <row r="611" spans="1:4" x14ac:dyDescent="0.2">
      <c r="A611">
        <v>605</v>
      </c>
      <c r="C611">
        <f>_xlfn.CHISQ.DIST('Ejercicio 2 A'!K608,EXTRA!$C$3,FALSE)</f>
        <v>6.794081605399703E-2</v>
      </c>
      <c r="D611">
        <f t="shared" si="9"/>
        <v>-2.6891183049294742</v>
      </c>
    </row>
    <row r="612" spans="1:4" x14ac:dyDescent="0.2">
      <c r="A612">
        <v>606</v>
      </c>
      <c r="C612">
        <f>_xlfn.CHISQ.DIST('Ejercicio 2 A'!K609,EXTRA!$C$3,FALSE)</f>
        <v>0.20416013928566601</v>
      </c>
      <c r="D612">
        <f t="shared" si="9"/>
        <v>-1.5888505965881605</v>
      </c>
    </row>
    <row r="613" spans="1:4" x14ac:dyDescent="0.2">
      <c r="A613">
        <v>607</v>
      </c>
      <c r="C613">
        <f>_xlfn.CHISQ.DIST('Ejercicio 2 A'!K610,EXTRA!$C$3,FALSE)</f>
        <v>0.17398361966069167</v>
      </c>
      <c r="D613">
        <f t="shared" si="9"/>
        <v>-1.748794124080127</v>
      </c>
    </row>
    <row r="614" spans="1:4" x14ac:dyDescent="0.2">
      <c r="A614">
        <v>608</v>
      </c>
      <c r="C614">
        <f>_xlfn.CHISQ.DIST('Ejercicio 2 A'!K611,EXTRA!$C$3,FALSE)</f>
        <v>6.3390674626609758E-2</v>
      </c>
      <c r="D614">
        <f t="shared" si="9"/>
        <v>-2.7584385162658074</v>
      </c>
    </row>
    <row r="615" spans="1:4" x14ac:dyDescent="0.2">
      <c r="A615">
        <v>609</v>
      </c>
      <c r="C615">
        <f>_xlfn.CHISQ.DIST('Ejercicio 2 A'!K612,EXTRA!$C$3,FALSE)</f>
        <v>0.11541197571045626</v>
      </c>
      <c r="D615">
        <f t="shared" si="9"/>
        <v>-2.1592471546385914</v>
      </c>
    </row>
    <row r="616" spans="1:4" x14ac:dyDescent="0.2">
      <c r="A616">
        <v>610</v>
      </c>
      <c r="C616">
        <f>_xlfn.CHISQ.DIST('Ejercicio 2 A'!K613,EXTRA!$C$3,FALSE)</f>
        <v>0.10889108036071281</v>
      </c>
      <c r="D616">
        <f t="shared" si="9"/>
        <v>-2.2174071590946109</v>
      </c>
    </row>
    <row r="617" spans="1:4" x14ac:dyDescent="0.2">
      <c r="A617">
        <v>611</v>
      </c>
      <c r="C617">
        <f>_xlfn.CHISQ.DIST('Ejercicio 2 A'!K614,EXTRA!$C$3,FALSE)</f>
        <v>0.15472241678686344</v>
      </c>
      <c r="D617">
        <f t="shared" si="9"/>
        <v>-1.8661226270083573</v>
      </c>
    </row>
    <row r="618" spans="1:4" x14ac:dyDescent="0.2">
      <c r="A618">
        <v>612</v>
      </c>
      <c r="C618">
        <f>_xlfn.CHISQ.DIST('Ejercicio 2 A'!K615,EXTRA!$C$3,FALSE)</f>
        <v>0.17770572846292096</v>
      </c>
      <c r="D618">
        <f t="shared" si="9"/>
        <v>-1.7276263076336329</v>
      </c>
    </row>
    <row r="619" spans="1:4" x14ac:dyDescent="0.2">
      <c r="A619">
        <v>613</v>
      </c>
      <c r="C619">
        <f>_xlfn.CHISQ.DIST('Ejercicio 2 A'!K616,EXTRA!$C$3,FALSE)</f>
        <v>0.22297458694699721</v>
      </c>
      <c r="D619">
        <f t="shared" si="9"/>
        <v>-1.5006974738948751</v>
      </c>
    </row>
    <row r="620" spans="1:4" x14ac:dyDescent="0.2">
      <c r="A620">
        <v>614</v>
      </c>
      <c r="C620">
        <f>_xlfn.CHISQ.DIST('Ejercicio 2 A'!K617,EXTRA!$C$3,FALSE)</f>
        <v>0.13992095181777758</v>
      </c>
      <c r="D620">
        <f t="shared" si="9"/>
        <v>-1.9666776457093249</v>
      </c>
    </row>
    <row r="621" spans="1:4" x14ac:dyDescent="0.2">
      <c r="A621">
        <v>615</v>
      </c>
      <c r="C621">
        <f>_xlfn.CHISQ.DIST('Ejercicio 2 A'!K618,EXTRA!$C$3,FALSE)</f>
        <v>0.11693789733956882</v>
      </c>
      <c r="D621">
        <f t="shared" si="9"/>
        <v>-2.1461122770738039</v>
      </c>
    </row>
    <row r="622" spans="1:4" x14ac:dyDescent="0.2">
      <c r="A622">
        <v>616</v>
      </c>
      <c r="C622">
        <f>_xlfn.CHISQ.DIST('Ejercicio 2 A'!K619,EXTRA!$C$3,FALSE)</f>
        <v>0.11784037954587286</v>
      </c>
      <c r="D622">
        <f t="shared" si="9"/>
        <v>-2.1384242859752365</v>
      </c>
    </row>
    <row r="623" spans="1:4" x14ac:dyDescent="0.2">
      <c r="A623">
        <v>617</v>
      </c>
      <c r="C623">
        <f>_xlfn.CHISQ.DIST('Ejercicio 2 A'!K620,EXTRA!$C$3,FALSE)</f>
        <v>3.6100346209201842E-2</v>
      </c>
      <c r="D623">
        <f t="shared" si="9"/>
        <v>-3.3214528234066889</v>
      </c>
    </row>
    <row r="624" spans="1:4" x14ac:dyDescent="0.2">
      <c r="A624">
        <v>618</v>
      </c>
      <c r="C624">
        <f>_xlfn.CHISQ.DIST('Ejercicio 2 A'!K621,EXTRA!$C$3,FALSE)</f>
        <v>0.15271147825285647</v>
      </c>
      <c r="D624">
        <f t="shared" si="9"/>
        <v>-1.879204900932562</v>
      </c>
    </row>
    <row r="625" spans="1:4" x14ac:dyDescent="0.2">
      <c r="A625">
        <v>619</v>
      </c>
      <c r="C625">
        <f>_xlfn.CHISQ.DIST('Ejercicio 2 A'!K622,EXTRA!$C$3,FALSE)</f>
        <v>0.10358800188165532</v>
      </c>
      <c r="D625">
        <f t="shared" si="9"/>
        <v>-2.2673337678166106</v>
      </c>
    </row>
    <row r="626" spans="1:4" x14ac:dyDescent="0.2">
      <c r="A626">
        <v>620</v>
      </c>
      <c r="C626">
        <f>_xlfn.CHISQ.DIST('Ejercicio 2 A'!K623,EXTRA!$C$3,FALSE)</f>
        <v>0.19060164930289641</v>
      </c>
      <c r="D626">
        <f t="shared" si="9"/>
        <v>-1.6575696345838582</v>
      </c>
    </row>
    <row r="627" spans="1:4" x14ac:dyDescent="0.2">
      <c r="A627">
        <v>621</v>
      </c>
      <c r="C627">
        <f>_xlfn.CHISQ.DIST('Ejercicio 2 A'!K624,EXTRA!$C$3,FALSE)</f>
        <v>0.14962704754302447</v>
      </c>
      <c r="D627">
        <f t="shared" si="9"/>
        <v>-1.8996094306995568</v>
      </c>
    </row>
    <row r="628" spans="1:4" x14ac:dyDescent="0.2">
      <c r="A628">
        <v>622</v>
      </c>
      <c r="C628">
        <f>_xlfn.CHISQ.DIST('Ejercicio 2 A'!K625,EXTRA!$C$3,FALSE)</f>
        <v>0.13270053259946349</v>
      </c>
      <c r="D628">
        <f t="shared" si="9"/>
        <v>-2.0196603240916415</v>
      </c>
    </row>
    <row r="629" spans="1:4" x14ac:dyDescent="0.2">
      <c r="A629">
        <v>623</v>
      </c>
      <c r="C629">
        <f>_xlfn.CHISQ.DIST('Ejercicio 2 A'!K626,EXTRA!$C$3,FALSE)</f>
        <v>9.6371175839517445E-2</v>
      </c>
      <c r="D629">
        <f t="shared" si="9"/>
        <v>-2.3395481278909229</v>
      </c>
    </row>
    <row r="630" spans="1:4" x14ac:dyDescent="0.2">
      <c r="A630">
        <v>624</v>
      </c>
      <c r="C630">
        <f>_xlfn.CHISQ.DIST('Ejercicio 2 A'!K627,EXTRA!$C$3,FALSE)</f>
        <v>0.1547282002723962</v>
      </c>
      <c r="D630">
        <f t="shared" si="9"/>
        <v>-1.8660852479551926</v>
      </c>
    </row>
    <row r="631" spans="1:4" x14ac:dyDescent="0.2">
      <c r="A631">
        <v>625</v>
      </c>
      <c r="C631">
        <f>_xlfn.CHISQ.DIST('Ejercicio 2 A'!K628,EXTRA!$C$3,FALSE)</f>
        <v>5.2801318856878526E-2</v>
      </c>
      <c r="D631">
        <f t="shared" si="9"/>
        <v>-2.941219110231903</v>
      </c>
    </row>
    <row r="632" spans="1:4" x14ac:dyDescent="0.2">
      <c r="A632">
        <v>626</v>
      </c>
      <c r="C632">
        <f>_xlfn.CHISQ.DIST('Ejercicio 2 A'!K629,EXTRA!$C$3,FALSE)</f>
        <v>0.11551094184934464</v>
      </c>
      <c r="D632">
        <f t="shared" si="9"/>
        <v>-2.1583900188809695</v>
      </c>
    </row>
    <row r="633" spans="1:4" x14ac:dyDescent="0.2">
      <c r="A633">
        <v>627</v>
      </c>
      <c r="C633">
        <f>_xlfn.CHISQ.DIST('Ejercicio 2 A'!K630,EXTRA!$C$3,FALSE)</f>
        <v>0.1441187716539355</v>
      </c>
      <c r="D633">
        <f t="shared" si="9"/>
        <v>-1.9371175162170045</v>
      </c>
    </row>
    <row r="634" spans="1:4" x14ac:dyDescent="0.2">
      <c r="A634">
        <v>628</v>
      </c>
      <c r="C634">
        <f>_xlfn.CHISQ.DIST('Ejercicio 2 A'!K631,EXTRA!$C$3,FALSE)</f>
        <v>0.17675024129737546</v>
      </c>
      <c r="D634">
        <f t="shared" si="9"/>
        <v>-1.7330176090161438</v>
      </c>
    </row>
    <row r="635" spans="1:4" x14ac:dyDescent="0.2">
      <c r="A635">
        <v>629</v>
      </c>
      <c r="C635">
        <f>_xlfn.CHISQ.DIST('Ejercicio 2 A'!K632,EXTRA!$C$3,FALSE)</f>
        <v>0.11305810949391232</v>
      </c>
      <c r="D635">
        <f t="shared" si="9"/>
        <v>-2.1798533491386158</v>
      </c>
    </row>
    <row r="636" spans="1:4" x14ac:dyDescent="0.2">
      <c r="A636">
        <v>630</v>
      </c>
      <c r="C636">
        <f>_xlfn.CHISQ.DIST('Ejercicio 2 A'!K633,EXTRA!$C$3,FALSE)</f>
        <v>7.722245361330736E-2</v>
      </c>
      <c r="D636">
        <f t="shared" si="9"/>
        <v>-2.5610650143267351</v>
      </c>
    </row>
    <row r="637" spans="1:4" x14ac:dyDescent="0.2">
      <c r="A637">
        <v>631</v>
      </c>
      <c r="C637">
        <f>_xlfn.CHISQ.DIST('Ejercicio 2 A'!K634,EXTRA!$C$3,FALSE)</f>
        <v>4.1866323193507769E-2</v>
      </c>
      <c r="D637">
        <f t="shared" si="9"/>
        <v>-3.1732735176265265</v>
      </c>
    </row>
    <row r="638" spans="1:4" x14ac:dyDescent="0.2">
      <c r="A638">
        <v>632</v>
      </c>
      <c r="C638">
        <f>_xlfn.CHISQ.DIST('Ejercicio 2 A'!K635,EXTRA!$C$3,FALSE)</f>
        <v>0.13745596944438326</v>
      </c>
      <c r="D638">
        <f t="shared" si="9"/>
        <v>-1.9844516353802621</v>
      </c>
    </row>
    <row r="639" spans="1:4" x14ac:dyDescent="0.2">
      <c r="A639">
        <v>633</v>
      </c>
      <c r="C639">
        <f>_xlfn.CHISQ.DIST('Ejercicio 2 A'!K636,EXTRA!$C$3,FALSE)</f>
        <v>8.3670324707129221E-2</v>
      </c>
      <c r="D639">
        <f t="shared" si="9"/>
        <v>-2.4808709078750701</v>
      </c>
    </row>
    <row r="640" spans="1:4" x14ac:dyDescent="0.2">
      <c r="A640">
        <v>634</v>
      </c>
      <c r="C640">
        <f>_xlfn.CHISQ.DIST('Ejercicio 2 A'!K637,EXTRA!$C$3,FALSE)</f>
        <v>0.26072052160707726</v>
      </c>
      <c r="D640">
        <f t="shared" si="9"/>
        <v>-1.3443062438140019</v>
      </c>
    </row>
    <row r="641" spans="1:4" x14ac:dyDescent="0.2">
      <c r="A641">
        <v>635</v>
      </c>
      <c r="C641">
        <f>_xlfn.CHISQ.DIST('Ejercicio 2 A'!K638,EXTRA!$C$3,FALSE)</f>
        <v>5.2810182675714329E-2</v>
      </c>
      <c r="D641">
        <f t="shared" si="9"/>
        <v>-2.941051253157096</v>
      </c>
    </row>
    <row r="642" spans="1:4" x14ac:dyDescent="0.2">
      <c r="A642">
        <v>636</v>
      </c>
      <c r="C642">
        <f>_xlfn.CHISQ.DIST('Ejercicio 2 A'!K639,EXTRA!$C$3,FALSE)</f>
        <v>0.10532543489744191</v>
      </c>
      <c r="D642">
        <f t="shared" si="9"/>
        <v>-2.2507003420257297</v>
      </c>
    </row>
    <row r="643" spans="1:4" x14ac:dyDescent="0.2">
      <c r="A643">
        <v>637</v>
      </c>
      <c r="C643">
        <f>_xlfn.CHISQ.DIST('Ejercicio 2 A'!K640,EXTRA!$C$3,FALSE)</f>
        <v>0.13732702296080712</v>
      </c>
      <c r="D643">
        <f t="shared" si="9"/>
        <v>-1.9853901686709337</v>
      </c>
    </row>
    <row r="644" spans="1:4" x14ac:dyDescent="0.2">
      <c r="A644">
        <v>638</v>
      </c>
      <c r="C644">
        <f>_xlfn.CHISQ.DIST('Ejercicio 2 A'!K641,EXTRA!$C$3,FALSE)</f>
        <v>7.2610264771103106E-2</v>
      </c>
      <c r="D644">
        <f t="shared" si="9"/>
        <v>-2.6226489791140093</v>
      </c>
    </row>
    <row r="645" spans="1:4" x14ac:dyDescent="0.2">
      <c r="A645">
        <v>639</v>
      </c>
      <c r="C645">
        <f>_xlfn.CHISQ.DIST('Ejercicio 2 A'!K642,EXTRA!$C$3,FALSE)</f>
        <v>0.17111524731968372</v>
      </c>
      <c r="D645">
        <f t="shared" si="9"/>
        <v>-1.7654179885553332</v>
      </c>
    </row>
    <row r="646" spans="1:4" x14ac:dyDescent="0.2">
      <c r="A646">
        <v>640</v>
      </c>
      <c r="C646">
        <f>_xlfn.CHISQ.DIST('Ejercicio 2 A'!K643,EXTRA!$C$3,FALSE)</f>
        <v>0.1474646171390791</v>
      </c>
      <c r="D646">
        <f t="shared" si="9"/>
        <v>-1.9141670157818376</v>
      </c>
    </row>
    <row r="647" spans="1:4" x14ac:dyDescent="0.2">
      <c r="A647">
        <v>641</v>
      </c>
      <c r="C647">
        <f>_xlfn.CHISQ.DIST('Ejercicio 2 A'!K644,EXTRA!$C$3,FALSE)</f>
        <v>0.10005994966495435</v>
      </c>
      <c r="D647">
        <f t="shared" si="9"/>
        <v>-2.3019857759708318</v>
      </c>
    </row>
    <row r="648" spans="1:4" x14ac:dyDescent="0.2">
      <c r="A648">
        <v>642</v>
      </c>
      <c r="C648">
        <f>_xlfn.CHISQ.DIST('Ejercicio 2 A'!K645,EXTRA!$C$3,FALSE)</f>
        <v>0.12592986668533146</v>
      </c>
      <c r="D648">
        <f t="shared" ref="D648:D711" si="10">LN(C648)</f>
        <v>-2.0720301406060013</v>
      </c>
    </row>
    <row r="649" spans="1:4" x14ac:dyDescent="0.2">
      <c r="A649">
        <v>643</v>
      </c>
      <c r="C649">
        <f>_xlfn.CHISQ.DIST('Ejercicio 2 A'!K646,EXTRA!$C$3,FALSE)</f>
        <v>0.148884638689191</v>
      </c>
      <c r="D649">
        <f t="shared" si="10"/>
        <v>-1.9045835098982216</v>
      </c>
    </row>
    <row r="650" spans="1:4" x14ac:dyDescent="0.2">
      <c r="A650">
        <v>644</v>
      </c>
      <c r="C650">
        <f>_xlfn.CHISQ.DIST('Ejercicio 2 A'!K647,EXTRA!$C$3,FALSE)</f>
        <v>0.16268702394599355</v>
      </c>
      <c r="D650">
        <f t="shared" si="10"/>
        <v>-1.8159270224183814</v>
      </c>
    </row>
    <row r="651" spans="1:4" x14ac:dyDescent="0.2">
      <c r="A651">
        <v>645</v>
      </c>
      <c r="C651">
        <f>_xlfn.CHISQ.DIST('Ejercicio 2 A'!K648,EXTRA!$C$3,FALSE)</f>
        <v>0.19660388409148064</v>
      </c>
      <c r="D651">
        <f t="shared" si="10"/>
        <v>-1.6265643151494702</v>
      </c>
    </row>
    <row r="652" spans="1:4" x14ac:dyDescent="0.2">
      <c r="A652">
        <v>646</v>
      </c>
      <c r="C652">
        <f>_xlfn.CHISQ.DIST('Ejercicio 2 A'!K649,EXTRA!$C$3,FALSE)</f>
        <v>0.11976564410705527</v>
      </c>
      <c r="D652">
        <f t="shared" si="10"/>
        <v>-2.1222184114988507</v>
      </c>
    </row>
    <row r="653" spans="1:4" x14ac:dyDescent="0.2">
      <c r="A653">
        <v>647</v>
      </c>
      <c r="C653">
        <f>_xlfn.CHISQ.DIST('Ejercicio 2 A'!K650,EXTRA!$C$3,FALSE)</f>
        <v>8.6435789387016251E-2</v>
      </c>
      <c r="D653">
        <f t="shared" si="10"/>
        <v>-2.4483534599248897</v>
      </c>
    </row>
    <row r="654" spans="1:4" x14ac:dyDescent="0.2">
      <c r="A654">
        <v>648</v>
      </c>
      <c r="C654">
        <f>_xlfn.CHISQ.DIST('Ejercicio 2 A'!K651,EXTRA!$C$3,FALSE)</f>
        <v>6.5351557989480891E-2</v>
      </c>
      <c r="D654">
        <f t="shared" si="10"/>
        <v>-2.7279739985001323</v>
      </c>
    </row>
    <row r="655" spans="1:4" x14ac:dyDescent="0.2">
      <c r="A655">
        <v>649</v>
      </c>
      <c r="C655">
        <f>_xlfn.CHISQ.DIST('Ejercicio 2 A'!K652,EXTRA!$C$3,FALSE)</f>
        <v>0.15916681502999175</v>
      </c>
      <c r="D655">
        <f t="shared" si="10"/>
        <v>-1.8378024756042937</v>
      </c>
    </row>
    <row r="656" spans="1:4" x14ac:dyDescent="0.2">
      <c r="A656">
        <v>650</v>
      </c>
      <c r="C656">
        <f>_xlfn.CHISQ.DIST('Ejercicio 2 A'!K653,EXTRA!$C$3,FALSE)</f>
        <v>3.5782793412558016E-2</v>
      </c>
      <c r="D656">
        <f t="shared" si="10"/>
        <v>-3.3302881320496862</v>
      </c>
    </row>
    <row r="657" spans="1:4" x14ac:dyDescent="0.2">
      <c r="A657">
        <v>651</v>
      </c>
      <c r="C657">
        <f>_xlfn.CHISQ.DIST('Ejercicio 2 A'!K654,EXTRA!$C$3,FALSE)</f>
        <v>0.11201248122376882</v>
      </c>
      <c r="D657">
        <f t="shared" si="10"/>
        <v>-2.189144974398026</v>
      </c>
    </row>
    <row r="658" spans="1:4" x14ac:dyDescent="0.2">
      <c r="A658">
        <v>652</v>
      </c>
      <c r="C658">
        <f>_xlfn.CHISQ.DIST('Ejercicio 2 A'!K655,EXTRA!$C$3,FALSE)</f>
        <v>0.10274559114568135</v>
      </c>
      <c r="D658">
        <f t="shared" si="10"/>
        <v>-2.2754993350842372</v>
      </c>
    </row>
    <row r="659" spans="1:4" x14ac:dyDescent="0.2">
      <c r="A659">
        <v>653</v>
      </c>
      <c r="C659">
        <f>_xlfn.CHISQ.DIST('Ejercicio 2 A'!K656,EXTRA!$C$3,FALSE)</f>
        <v>6.548799252217051E-2</v>
      </c>
      <c r="D659">
        <f t="shared" si="10"/>
        <v>-2.7258884734183519</v>
      </c>
    </row>
    <row r="660" spans="1:4" x14ac:dyDescent="0.2">
      <c r="A660">
        <v>654</v>
      </c>
      <c r="C660">
        <f>_xlfn.CHISQ.DIST('Ejercicio 2 A'!K657,EXTRA!$C$3,FALSE)</f>
        <v>0.1060945221058321</v>
      </c>
      <c r="D660">
        <f t="shared" si="10"/>
        <v>-2.2434248642348043</v>
      </c>
    </row>
    <row r="661" spans="1:4" x14ac:dyDescent="0.2">
      <c r="A661">
        <v>655</v>
      </c>
      <c r="C661">
        <f>_xlfn.CHISQ.DIST('Ejercicio 2 A'!K658,EXTRA!$C$3,FALSE)</f>
        <v>0.12933870262479466</v>
      </c>
      <c r="D661">
        <f t="shared" si="10"/>
        <v>-2.0453207137485379</v>
      </c>
    </row>
    <row r="662" spans="1:4" x14ac:dyDescent="0.2">
      <c r="A662">
        <v>656</v>
      </c>
      <c r="C662">
        <f>_xlfn.CHISQ.DIST('Ejercicio 2 A'!K659,EXTRA!$C$3,FALSE)</f>
        <v>0.14578929236321678</v>
      </c>
      <c r="D662">
        <f t="shared" si="10"/>
        <v>-1.9255929026859744</v>
      </c>
    </row>
    <row r="663" spans="1:4" x14ac:dyDescent="0.2">
      <c r="A663">
        <v>657</v>
      </c>
      <c r="C663">
        <f>_xlfn.CHISQ.DIST('Ejercicio 2 A'!K660,EXTRA!$C$3,FALSE)</f>
        <v>0.21454969821276418</v>
      </c>
      <c r="D663">
        <f t="shared" si="10"/>
        <v>-1.5392138741512129</v>
      </c>
    </row>
    <row r="664" spans="1:4" x14ac:dyDescent="0.2">
      <c r="A664">
        <v>658</v>
      </c>
      <c r="C664">
        <f>_xlfn.CHISQ.DIST('Ejercicio 2 A'!K661,EXTRA!$C$3,FALSE)</f>
        <v>0.22129054122689948</v>
      </c>
      <c r="D664">
        <f t="shared" si="10"/>
        <v>-1.508278774696254</v>
      </c>
    </row>
    <row r="665" spans="1:4" x14ac:dyDescent="0.2">
      <c r="A665">
        <v>659</v>
      </c>
      <c r="C665">
        <f>_xlfn.CHISQ.DIST('Ejercicio 2 A'!K662,EXTRA!$C$3,FALSE)</f>
        <v>7.2731064126779654E-2</v>
      </c>
      <c r="D665">
        <f t="shared" si="10"/>
        <v>-2.6209866937281721</v>
      </c>
    </row>
    <row r="666" spans="1:4" x14ac:dyDescent="0.2">
      <c r="A666">
        <v>660</v>
      </c>
      <c r="C666">
        <f>_xlfn.CHISQ.DIST('Ejercicio 2 A'!K663,EXTRA!$C$3,FALSE)</f>
        <v>0.12139530578650855</v>
      </c>
      <c r="D666">
        <f t="shared" si="10"/>
        <v>-2.1087030684312871</v>
      </c>
    </row>
    <row r="667" spans="1:4" x14ac:dyDescent="0.2">
      <c r="A667">
        <v>661</v>
      </c>
      <c r="C667">
        <f>_xlfn.CHISQ.DIST('Ejercicio 2 A'!K664,EXTRA!$C$3,FALSE)</f>
        <v>0.11127124555967829</v>
      </c>
      <c r="D667">
        <f t="shared" si="10"/>
        <v>-2.1957844048455382</v>
      </c>
    </row>
    <row r="668" spans="1:4" x14ac:dyDescent="0.2">
      <c r="A668">
        <v>662</v>
      </c>
      <c r="C668">
        <f>_xlfn.CHISQ.DIST('Ejercicio 2 A'!K665,EXTRA!$C$3,FALSE)</f>
        <v>0.2605756490629681</v>
      </c>
      <c r="D668">
        <f t="shared" si="10"/>
        <v>-1.3448620604725154</v>
      </c>
    </row>
    <row r="669" spans="1:4" x14ac:dyDescent="0.2">
      <c r="A669">
        <v>663</v>
      </c>
      <c r="C669">
        <f>_xlfn.CHISQ.DIST('Ejercicio 2 A'!K666,EXTRA!$C$3,FALSE)</f>
        <v>7.9736141129585825E-2</v>
      </c>
      <c r="D669">
        <f t="shared" si="10"/>
        <v>-2.5290323313578553</v>
      </c>
    </row>
    <row r="670" spans="1:4" x14ac:dyDescent="0.2">
      <c r="A670">
        <v>664</v>
      </c>
      <c r="C670">
        <f>_xlfn.CHISQ.DIST('Ejercicio 2 A'!K667,EXTRA!$C$3,FALSE)</f>
        <v>6.2331194912432018E-2</v>
      </c>
      <c r="D670">
        <f t="shared" si="10"/>
        <v>-2.7752932576017999</v>
      </c>
    </row>
    <row r="671" spans="1:4" x14ac:dyDescent="0.2">
      <c r="A671">
        <v>665</v>
      </c>
      <c r="C671">
        <f>_xlfn.CHISQ.DIST('Ejercicio 2 A'!K668,EXTRA!$C$3,FALSE)</f>
        <v>0.28925736355815551</v>
      </c>
      <c r="D671">
        <f t="shared" si="10"/>
        <v>-1.2404384558143891</v>
      </c>
    </row>
    <row r="672" spans="1:4" x14ac:dyDescent="0.2">
      <c r="A672">
        <v>666</v>
      </c>
      <c r="C672">
        <f>_xlfn.CHISQ.DIST('Ejercicio 2 A'!K669,EXTRA!$C$3,FALSE)</f>
        <v>0.11055486771794751</v>
      </c>
      <c r="D672">
        <f t="shared" si="10"/>
        <v>-2.2022433408258242</v>
      </c>
    </row>
    <row r="673" spans="1:4" x14ac:dyDescent="0.2">
      <c r="A673">
        <v>667</v>
      </c>
      <c r="C673">
        <f>_xlfn.CHISQ.DIST('Ejercicio 2 A'!K670,EXTRA!$C$3,FALSE)</f>
        <v>0.16750650129745387</v>
      </c>
      <c r="D673">
        <f t="shared" si="10"/>
        <v>-1.7867331147541061</v>
      </c>
    </row>
    <row r="674" spans="1:4" x14ac:dyDescent="0.2">
      <c r="A674">
        <v>668</v>
      </c>
      <c r="C674">
        <f>_xlfn.CHISQ.DIST('Ejercicio 2 A'!K671,EXTRA!$C$3,FALSE)</f>
        <v>0.13312857700993827</v>
      </c>
      <c r="D674">
        <f t="shared" si="10"/>
        <v>-2.0164398733212057</v>
      </c>
    </row>
    <row r="675" spans="1:4" x14ac:dyDescent="0.2">
      <c r="A675">
        <v>669</v>
      </c>
      <c r="C675">
        <f>_xlfn.CHISQ.DIST('Ejercicio 2 A'!K672,EXTRA!$C$3,FALSE)</f>
        <v>6.8881986511311194E-2</v>
      </c>
      <c r="D675">
        <f t="shared" si="10"/>
        <v>-2.6753605791027013</v>
      </c>
    </row>
    <row r="676" spans="1:4" x14ac:dyDescent="0.2">
      <c r="A676">
        <v>670</v>
      </c>
      <c r="C676">
        <f>_xlfn.CHISQ.DIST('Ejercicio 2 A'!K673,EXTRA!$C$3,FALSE)</f>
        <v>0.10191430648739967</v>
      </c>
      <c r="D676">
        <f t="shared" si="10"/>
        <v>-2.283622951283415</v>
      </c>
    </row>
    <row r="677" spans="1:4" x14ac:dyDescent="0.2">
      <c r="A677">
        <v>671</v>
      </c>
      <c r="C677">
        <f>_xlfn.CHISQ.DIST('Ejercicio 2 A'!K674,EXTRA!$C$3,FALSE)</f>
        <v>8.1049966386813888E-2</v>
      </c>
      <c r="D677">
        <f t="shared" si="10"/>
        <v>-2.5126894455221431</v>
      </c>
    </row>
    <row r="678" spans="1:4" x14ac:dyDescent="0.2">
      <c r="A678">
        <v>672</v>
      </c>
      <c r="C678">
        <f>_xlfn.CHISQ.DIST('Ejercicio 2 A'!K675,EXTRA!$C$3,FALSE)</f>
        <v>0.11699824736529139</v>
      </c>
      <c r="D678">
        <f t="shared" si="10"/>
        <v>-2.1455963240804135</v>
      </c>
    </row>
    <row r="679" spans="1:4" x14ac:dyDescent="0.2">
      <c r="A679">
        <v>673</v>
      </c>
      <c r="C679">
        <f>_xlfn.CHISQ.DIST('Ejercicio 2 A'!K676,EXTRA!$C$3,FALSE)</f>
        <v>8.423764729554746E-2</v>
      </c>
      <c r="D679">
        <f t="shared" si="10"/>
        <v>-2.4741133401367947</v>
      </c>
    </row>
    <row r="680" spans="1:4" x14ac:dyDescent="0.2">
      <c r="A680">
        <v>674</v>
      </c>
      <c r="C680">
        <f>_xlfn.CHISQ.DIST('Ejercicio 2 A'!K677,EXTRA!$C$3,FALSE)</f>
        <v>8.5112626358451987E-2</v>
      </c>
      <c r="D680">
        <f t="shared" si="10"/>
        <v>-2.4637798835690492</v>
      </c>
    </row>
    <row r="681" spans="1:4" x14ac:dyDescent="0.2">
      <c r="A681">
        <v>675</v>
      </c>
      <c r="C681">
        <f>_xlfn.CHISQ.DIST('Ejercicio 2 A'!K678,EXTRA!$C$3,FALSE)</f>
        <v>8.7904559894041182E-2</v>
      </c>
      <c r="D681">
        <f t="shared" si="10"/>
        <v>-2.4315035997088565</v>
      </c>
    </row>
    <row r="682" spans="1:4" x14ac:dyDescent="0.2">
      <c r="A682">
        <v>676</v>
      </c>
      <c r="C682">
        <f>_xlfn.CHISQ.DIST('Ejercicio 2 A'!K679,EXTRA!$C$3,FALSE)</f>
        <v>0.14989793134602758</v>
      </c>
      <c r="D682">
        <f t="shared" si="10"/>
        <v>-1.897800674195443</v>
      </c>
    </row>
    <row r="683" spans="1:4" x14ac:dyDescent="0.2">
      <c r="A683">
        <v>677</v>
      </c>
      <c r="C683">
        <f>_xlfn.CHISQ.DIST('Ejercicio 2 A'!K680,EXTRA!$C$3,FALSE)</f>
        <v>8.2190678981393359E-2</v>
      </c>
      <c r="D683">
        <f t="shared" si="10"/>
        <v>-2.4987133777365744</v>
      </c>
    </row>
    <row r="684" spans="1:4" x14ac:dyDescent="0.2">
      <c r="A684">
        <v>678</v>
      </c>
      <c r="C684">
        <f>_xlfn.CHISQ.DIST('Ejercicio 2 A'!K681,EXTRA!$C$3,FALSE)</f>
        <v>2.5829688023166444E-2</v>
      </c>
      <c r="D684">
        <f t="shared" si="10"/>
        <v>-3.6562307500283797</v>
      </c>
    </row>
    <row r="685" spans="1:4" x14ac:dyDescent="0.2">
      <c r="A685">
        <v>679</v>
      </c>
      <c r="C685">
        <f>_xlfn.CHISQ.DIST('Ejercicio 2 A'!K682,EXTRA!$C$3,FALSE)</f>
        <v>0.12422866391919582</v>
      </c>
      <c r="D685">
        <f t="shared" si="10"/>
        <v>-2.0856313477109825</v>
      </c>
    </row>
    <row r="686" spans="1:4" x14ac:dyDescent="0.2">
      <c r="A686">
        <v>680</v>
      </c>
      <c r="C686">
        <f>_xlfn.CHISQ.DIST('Ejercicio 2 A'!K683,EXTRA!$C$3,FALSE)</f>
        <v>7.0806962728079098E-2</v>
      </c>
      <c r="D686">
        <f t="shared" si="10"/>
        <v>-2.647797939500943</v>
      </c>
    </row>
    <row r="687" spans="1:4" x14ac:dyDescent="0.2">
      <c r="A687">
        <v>681</v>
      </c>
      <c r="C687">
        <f>_xlfn.CHISQ.DIST('Ejercicio 2 A'!K684,EXTRA!$C$3,FALSE)</f>
        <v>9.6068058838942344E-2</v>
      </c>
      <c r="D687">
        <f t="shared" si="10"/>
        <v>-2.3426983924589928</v>
      </c>
    </row>
    <row r="688" spans="1:4" x14ac:dyDescent="0.2">
      <c r="A688">
        <v>682</v>
      </c>
      <c r="C688">
        <f>_xlfn.CHISQ.DIST('Ejercicio 2 A'!K685,EXTRA!$C$3,FALSE)</f>
        <v>7.1821151275921577E-2</v>
      </c>
      <c r="D688">
        <f t="shared" si="10"/>
        <v>-2.6335762602942783</v>
      </c>
    </row>
    <row r="689" spans="1:4" x14ac:dyDescent="0.2">
      <c r="A689">
        <v>683</v>
      </c>
      <c r="C689">
        <f>_xlfn.CHISQ.DIST('Ejercicio 2 A'!K686,EXTRA!$C$3,FALSE)</f>
        <v>9.7259831150490902E-2</v>
      </c>
      <c r="D689">
        <f t="shared" si="10"/>
        <v>-2.3303692100712277</v>
      </c>
    </row>
    <row r="690" spans="1:4" x14ac:dyDescent="0.2">
      <c r="A690">
        <v>684</v>
      </c>
      <c r="C690">
        <f>_xlfn.CHISQ.DIST('Ejercicio 2 A'!K687,EXTRA!$C$3,FALSE)</f>
        <v>0.2170818227870801</v>
      </c>
      <c r="D690">
        <f t="shared" si="10"/>
        <v>-1.527480932977336</v>
      </c>
    </row>
    <row r="691" spans="1:4" x14ac:dyDescent="0.2">
      <c r="A691">
        <v>685</v>
      </c>
      <c r="C691">
        <f>_xlfn.CHISQ.DIST('Ejercicio 2 A'!K688,EXTRA!$C$3,FALSE)</f>
        <v>0.13866697122667299</v>
      </c>
      <c r="D691">
        <f t="shared" si="10"/>
        <v>-1.975680111045196</v>
      </c>
    </row>
    <row r="692" spans="1:4" x14ac:dyDescent="0.2">
      <c r="A692">
        <v>686</v>
      </c>
      <c r="C692">
        <f>_xlfn.CHISQ.DIST('Ejercicio 2 A'!K689,EXTRA!$C$3,FALSE)</f>
        <v>0.24207131097429826</v>
      </c>
      <c r="D692">
        <f t="shared" si="10"/>
        <v>-1.4185229227856304</v>
      </c>
    </row>
    <row r="693" spans="1:4" x14ac:dyDescent="0.2">
      <c r="A693">
        <v>687</v>
      </c>
      <c r="C693">
        <f>_xlfn.CHISQ.DIST('Ejercicio 2 A'!K690,EXTRA!$C$3,FALSE)</f>
        <v>0.12725871974056063</v>
      </c>
      <c r="D693">
        <f t="shared" si="10"/>
        <v>-2.061533101415423</v>
      </c>
    </row>
    <row r="694" spans="1:4" x14ac:dyDescent="0.2">
      <c r="A694">
        <v>688</v>
      </c>
      <c r="C694">
        <f>_xlfn.CHISQ.DIST('Ejercicio 2 A'!K691,EXTRA!$C$3,FALSE)</f>
        <v>5.928808564330338E-2</v>
      </c>
      <c r="D694">
        <f t="shared" si="10"/>
        <v>-2.8253469098039754</v>
      </c>
    </row>
    <row r="695" spans="1:4" x14ac:dyDescent="0.2">
      <c r="A695">
        <v>689</v>
      </c>
      <c r="C695">
        <f>_xlfn.CHISQ.DIST('Ejercicio 2 A'!K692,EXTRA!$C$3,FALSE)</f>
        <v>4.7733383296450313E-2</v>
      </c>
      <c r="D695">
        <f t="shared" si="10"/>
        <v>-3.0421242664109047</v>
      </c>
    </row>
    <row r="696" spans="1:4" x14ac:dyDescent="0.2">
      <c r="A696">
        <v>690</v>
      </c>
      <c r="C696">
        <f>_xlfn.CHISQ.DIST('Ejercicio 2 A'!K693,EXTRA!$C$3,FALSE)</f>
        <v>0.13319893876615094</v>
      </c>
      <c r="D696">
        <f t="shared" si="10"/>
        <v>-2.0159114881286757</v>
      </c>
    </row>
    <row r="697" spans="1:4" x14ac:dyDescent="0.2">
      <c r="A697">
        <v>691</v>
      </c>
      <c r="C697">
        <f>_xlfn.CHISQ.DIST('Ejercicio 2 A'!K694,EXTRA!$C$3,FALSE)</f>
        <v>0.10140547660215091</v>
      </c>
      <c r="D697">
        <f t="shared" si="10"/>
        <v>-2.2886281794003906</v>
      </c>
    </row>
    <row r="698" spans="1:4" x14ac:dyDescent="0.2">
      <c r="A698">
        <v>692</v>
      </c>
      <c r="C698">
        <f>_xlfn.CHISQ.DIST('Ejercicio 2 A'!K695,EXTRA!$C$3,FALSE)</f>
        <v>0.15891863054782651</v>
      </c>
      <c r="D698">
        <f t="shared" si="10"/>
        <v>-1.8393629653153385</v>
      </c>
    </row>
    <row r="699" spans="1:4" x14ac:dyDescent="0.2">
      <c r="A699">
        <v>693</v>
      </c>
      <c r="C699">
        <f>_xlfn.CHISQ.DIST('Ejercicio 2 A'!K696,EXTRA!$C$3,FALSE)</f>
        <v>0.33774225570726218</v>
      </c>
      <c r="D699">
        <f t="shared" si="10"/>
        <v>-1.0854722314727656</v>
      </c>
    </row>
    <row r="700" spans="1:4" x14ac:dyDescent="0.2">
      <c r="A700">
        <v>694</v>
      </c>
      <c r="C700">
        <f>_xlfn.CHISQ.DIST('Ejercicio 2 A'!K697,EXTRA!$C$3,FALSE)</f>
        <v>0.10474656090033502</v>
      </c>
      <c r="D700">
        <f t="shared" si="10"/>
        <v>-2.256211552219237</v>
      </c>
    </row>
    <row r="701" spans="1:4" x14ac:dyDescent="0.2">
      <c r="A701">
        <v>695</v>
      </c>
      <c r="C701">
        <f>_xlfn.CHISQ.DIST('Ejercicio 2 A'!K698,EXTRA!$C$3,FALSE)</f>
        <v>8.317221193357742E-2</v>
      </c>
      <c r="D701">
        <f t="shared" si="10"/>
        <v>-2.486841978125415</v>
      </c>
    </row>
    <row r="702" spans="1:4" x14ac:dyDescent="0.2">
      <c r="A702">
        <v>696</v>
      </c>
      <c r="C702">
        <f>_xlfn.CHISQ.DIST('Ejercicio 2 A'!K699,EXTRA!$C$3,FALSE)</f>
        <v>0.15521466166122122</v>
      </c>
      <c r="D702">
        <f t="shared" si="10"/>
        <v>-1.8629462062283462</v>
      </c>
    </row>
    <row r="703" spans="1:4" x14ac:dyDescent="0.2">
      <c r="A703">
        <v>697</v>
      </c>
      <c r="C703">
        <f>_xlfn.CHISQ.DIST('Ejercicio 2 A'!K700,EXTRA!$C$3,FALSE)</f>
        <v>7.1958037356096752E-2</v>
      </c>
      <c r="D703">
        <f t="shared" si="10"/>
        <v>-2.6316721443671254</v>
      </c>
    </row>
    <row r="704" spans="1:4" x14ac:dyDescent="0.2">
      <c r="A704">
        <v>698</v>
      </c>
      <c r="C704">
        <f>_xlfn.CHISQ.DIST('Ejercicio 2 A'!K701,EXTRA!$C$3,FALSE)</f>
        <v>0.13848450625736353</v>
      </c>
      <c r="D704">
        <f t="shared" si="10"/>
        <v>-1.9769968277903358</v>
      </c>
    </row>
    <row r="705" spans="1:4" x14ac:dyDescent="0.2">
      <c r="A705">
        <v>699</v>
      </c>
      <c r="C705">
        <f>_xlfn.CHISQ.DIST('Ejercicio 2 A'!K702,EXTRA!$C$3,FALSE)</f>
        <v>9.2407168424134184E-2</v>
      </c>
      <c r="D705">
        <f t="shared" si="10"/>
        <v>-2.3815507229959256</v>
      </c>
    </row>
    <row r="706" spans="1:4" x14ac:dyDescent="0.2">
      <c r="A706">
        <v>700</v>
      </c>
      <c r="C706">
        <f>_xlfn.CHISQ.DIST('Ejercicio 2 A'!K703,EXTRA!$C$3,FALSE)</f>
        <v>0.10081246873519216</v>
      </c>
      <c r="D706">
        <f t="shared" si="10"/>
        <v>-2.2944932332250434</v>
      </c>
    </row>
    <row r="707" spans="1:4" x14ac:dyDescent="0.2">
      <c r="A707">
        <v>701</v>
      </c>
      <c r="C707">
        <f>_xlfn.CHISQ.DIST('Ejercicio 2 A'!K704,EXTRA!$C$3,FALSE)</f>
        <v>0.18996954331758362</v>
      </c>
      <c r="D707">
        <f t="shared" si="10"/>
        <v>-1.6608915179993085</v>
      </c>
    </row>
    <row r="708" spans="1:4" x14ac:dyDescent="0.2">
      <c r="A708">
        <v>702</v>
      </c>
      <c r="C708">
        <f>_xlfn.CHISQ.DIST('Ejercicio 2 A'!K705,EXTRA!$C$3,FALSE)</f>
        <v>5.9860608951445002E-2</v>
      </c>
      <c r="D708">
        <f t="shared" si="10"/>
        <v>-2.8157366036817471</v>
      </c>
    </row>
    <row r="709" spans="1:4" x14ac:dyDescent="0.2">
      <c r="A709">
        <v>703</v>
      </c>
      <c r="C709">
        <f>_xlfn.CHISQ.DIST('Ejercicio 2 A'!K706,EXTRA!$C$3,FALSE)</f>
        <v>9.0958943575294479E-2</v>
      </c>
      <c r="D709">
        <f t="shared" si="10"/>
        <v>-2.3973470437751283</v>
      </c>
    </row>
    <row r="710" spans="1:4" x14ac:dyDescent="0.2">
      <c r="A710">
        <v>704</v>
      </c>
      <c r="C710">
        <f>_xlfn.CHISQ.DIST('Ejercicio 2 A'!K707,EXTRA!$C$3,FALSE)</f>
        <v>0.29537816373290182</v>
      </c>
      <c r="D710">
        <f t="shared" si="10"/>
        <v>-1.2194988326296696</v>
      </c>
    </row>
    <row r="711" spans="1:4" x14ac:dyDescent="0.2">
      <c r="A711">
        <v>705</v>
      </c>
      <c r="C711">
        <f>_xlfn.CHISQ.DIST('Ejercicio 2 A'!K708,EXTRA!$C$3,FALSE)</f>
        <v>2.8455641883600637E-2</v>
      </c>
      <c r="D711">
        <f t="shared" si="10"/>
        <v>-3.5594088293322161</v>
      </c>
    </row>
    <row r="712" spans="1:4" x14ac:dyDescent="0.2">
      <c r="A712">
        <v>706</v>
      </c>
      <c r="C712">
        <f>_xlfn.CHISQ.DIST('Ejercicio 2 A'!K709,EXTRA!$C$3,FALSE)</f>
        <v>0.10340142643797878</v>
      </c>
      <c r="D712">
        <f t="shared" ref="D712:D775" si="11">LN(C712)</f>
        <v>-2.2691365216646768</v>
      </c>
    </row>
    <row r="713" spans="1:4" x14ac:dyDescent="0.2">
      <c r="A713">
        <v>707</v>
      </c>
      <c r="C713">
        <f>_xlfn.CHISQ.DIST('Ejercicio 2 A'!K710,EXTRA!$C$3,FALSE)</f>
        <v>6.11164141236177E-2</v>
      </c>
      <c r="D713">
        <f t="shared" si="11"/>
        <v>-2.7949748052884189</v>
      </c>
    </row>
    <row r="714" spans="1:4" x14ac:dyDescent="0.2">
      <c r="A714">
        <v>708</v>
      </c>
      <c r="C714">
        <f>_xlfn.CHISQ.DIST('Ejercicio 2 A'!K711,EXTRA!$C$3,FALSE)</f>
        <v>7.856379137063764E-2</v>
      </c>
      <c r="D714">
        <f t="shared" si="11"/>
        <v>-2.5438443552725709</v>
      </c>
    </row>
    <row r="715" spans="1:4" x14ac:dyDescent="0.2">
      <c r="A715">
        <v>709</v>
      </c>
      <c r="C715">
        <f>_xlfn.CHISQ.DIST('Ejercicio 2 A'!K712,EXTRA!$C$3,FALSE)</f>
        <v>0.1073103946736591</v>
      </c>
      <c r="D715">
        <f t="shared" si="11"/>
        <v>-2.2320297591665441</v>
      </c>
    </row>
    <row r="716" spans="1:4" x14ac:dyDescent="0.2">
      <c r="A716">
        <v>710</v>
      </c>
      <c r="C716">
        <f>_xlfn.CHISQ.DIST('Ejercicio 2 A'!K713,EXTRA!$C$3,FALSE)</f>
        <v>4.6132034010240491E-2</v>
      </c>
      <c r="D716">
        <f t="shared" si="11"/>
        <v>-3.0762476893812134</v>
      </c>
    </row>
    <row r="717" spans="1:4" x14ac:dyDescent="0.2">
      <c r="A717">
        <v>711</v>
      </c>
      <c r="C717">
        <f>_xlfn.CHISQ.DIST('Ejercicio 2 A'!K714,EXTRA!$C$3,FALSE)</f>
        <v>8.9583088008360665E-2</v>
      </c>
      <c r="D717">
        <f t="shared" si="11"/>
        <v>-2.4125887267234467</v>
      </c>
    </row>
    <row r="718" spans="1:4" x14ac:dyDescent="0.2">
      <c r="A718">
        <v>712</v>
      </c>
      <c r="C718">
        <f>_xlfn.CHISQ.DIST('Ejercicio 2 A'!K715,EXTRA!$C$3,FALSE)</f>
        <v>0.27313916822907924</v>
      </c>
      <c r="D718">
        <f t="shared" si="11"/>
        <v>-1.2977738399547745</v>
      </c>
    </row>
    <row r="719" spans="1:4" x14ac:dyDescent="0.2">
      <c r="A719">
        <v>713</v>
      </c>
      <c r="C719">
        <f>_xlfn.CHISQ.DIST('Ejercicio 2 A'!K716,EXTRA!$C$3,FALSE)</f>
        <v>0.10282786650572595</v>
      </c>
      <c r="D719">
        <f t="shared" si="11"/>
        <v>-2.274698887736827</v>
      </c>
    </row>
    <row r="720" spans="1:4" x14ac:dyDescent="0.2">
      <c r="A720">
        <v>714</v>
      </c>
      <c r="C720">
        <f>_xlfn.CHISQ.DIST('Ejercicio 2 A'!K717,EXTRA!$C$3,FALSE)</f>
        <v>0.19010763413668458</v>
      </c>
      <c r="D720">
        <f t="shared" si="11"/>
        <v>-1.6601648717633937</v>
      </c>
    </row>
    <row r="721" spans="1:4" x14ac:dyDescent="0.2">
      <c r="A721">
        <v>715</v>
      </c>
      <c r="C721">
        <f>_xlfn.CHISQ.DIST('Ejercicio 2 A'!K718,EXTRA!$C$3,FALSE)</f>
        <v>6.2040896155300861E-2</v>
      </c>
      <c r="D721">
        <f t="shared" si="11"/>
        <v>-2.7799614959795931</v>
      </c>
    </row>
    <row r="722" spans="1:4" x14ac:dyDescent="0.2">
      <c r="A722">
        <v>716</v>
      </c>
      <c r="C722">
        <f>_xlfn.CHISQ.DIST('Ejercicio 2 A'!K719,EXTRA!$C$3,FALSE)</f>
        <v>0.19989149266212561</v>
      </c>
      <c r="D722">
        <f t="shared" si="11"/>
        <v>-1.6099805963497549</v>
      </c>
    </row>
    <row r="723" spans="1:4" x14ac:dyDescent="0.2">
      <c r="A723">
        <v>717</v>
      </c>
      <c r="C723">
        <f>_xlfn.CHISQ.DIST('Ejercicio 2 A'!K720,EXTRA!$C$3,FALSE)</f>
        <v>0.18887914588746285</v>
      </c>
      <c r="D723">
        <f t="shared" si="11"/>
        <v>-1.6666479082001586</v>
      </c>
    </row>
    <row r="724" spans="1:4" x14ac:dyDescent="0.2">
      <c r="A724">
        <v>718</v>
      </c>
      <c r="C724">
        <f>_xlfn.CHISQ.DIST('Ejercicio 2 A'!K721,EXTRA!$C$3,FALSE)</f>
        <v>0.12849016626135074</v>
      </c>
      <c r="D724">
        <f t="shared" si="11"/>
        <v>-2.0519029047242356</v>
      </c>
    </row>
    <row r="725" spans="1:4" x14ac:dyDescent="0.2">
      <c r="A725">
        <v>719</v>
      </c>
      <c r="C725">
        <f>_xlfn.CHISQ.DIST('Ejercicio 2 A'!K722,EXTRA!$C$3,FALSE)</f>
        <v>0.10529481501818781</v>
      </c>
      <c r="D725">
        <f t="shared" si="11"/>
        <v>-2.2509911011477235</v>
      </c>
    </row>
    <row r="726" spans="1:4" x14ac:dyDescent="0.2">
      <c r="A726">
        <v>720</v>
      </c>
      <c r="C726">
        <f>_xlfn.CHISQ.DIST('Ejercicio 2 A'!K723,EXTRA!$C$3,FALSE)</f>
        <v>3.7432998646730831E-2</v>
      </c>
      <c r="D726">
        <f t="shared" si="11"/>
        <v>-3.2852026468167677</v>
      </c>
    </row>
    <row r="727" spans="1:4" x14ac:dyDescent="0.2">
      <c r="A727">
        <v>721</v>
      </c>
      <c r="C727">
        <f>_xlfn.CHISQ.DIST('Ejercicio 2 A'!K724,EXTRA!$C$3,FALSE)</f>
        <v>0.17125904026231831</v>
      </c>
      <c r="D727">
        <f t="shared" si="11"/>
        <v>-1.7645780133801841</v>
      </c>
    </row>
    <row r="728" spans="1:4" x14ac:dyDescent="0.2">
      <c r="A728">
        <v>722</v>
      </c>
      <c r="C728">
        <f>_xlfn.CHISQ.DIST('Ejercicio 2 A'!K725,EXTRA!$C$3,FALSE)</f>
        <v>0.13645568920027401</v>
      </c>
      <c r="D728">
        <f t="shared" si="11"/>
        <v>-1.9917553383014179</v>
      </c>
    </row>
    <row r="729" spans="1:4" x14ac:dyDescent="0.2">
      <c r="A729">
        <v>723</v>
      </c>
      <c r="C729">
        <f>_xlfn.CHISQ.DIST('Ejercicio 2 A'!K726,EXTRA!$C$3,FALSE)</f>
        <v>0.12552861000705048</v>
      </c>
      <c r="D729">
        <f t="shared" si="11"/>
        <v>-2.0752215782074273</v>
      </c>
    </row>
    <row r="730" spans="1:4" x14ac:dyDescent="0.2">
      <c r="A730">
        <v>724</v>
      </c>
      <c r="C730">
        <f>_xlfn.CHISQ.DIST('Ejercicio 2 A'!K727,EXTRA!$C$3,FALSE)</f>
        <v>0.19653854888987179</v>
      </c>
      <c r="D730">
        <f t="shared" si="11"/>
        <v>-1.6268966893565222</v>
      </c>
    </row>
    <row r="731" spans="1:4" x14ac:dyDescent="0.2">
      <c r="A731">
        <v>725</v>
      </c>
      <c r="C731">
        <f>_xlfn.CHISQ.DIST('Ejercicio 2 A'!K728,EXTRA!$C$3,FALSE)</f>
        <v>8.788742028744885E-2</v>
      </c>
      <c r="D731">
        <f t="shared" si="11"/>
        <v>-2.4316985984412098</v>
      </c>
    </row>
    <row r="732" spans="1:4" x14ac:dyDescent="0.2">
      <c r="A732">
        <v>726</v>
      </c>
      <c r="C732">
        <f>_xlfn.CHISQ.DIST('Ejercicio 2 A'!K729,EXTRA!$C$3,FALSE)</f>
        <v>0.10138956911982096</v>
      </c>
      <c r="D732">
        <f t="shared" si="11"/>
        <v>-2.2887850617572147</v>
      </c>
    </row>
    <row r="733" spans="1:4" x14ac:dyDescent="0.2">
      <c r="A733">
        <v>727</v>
      </c>
      <c r="C733">
        <f>_xlfn.CHISQ.DIST('Ejercicio 2 A'!K730,EXTRA!$C$3,FALSE)</f>
        <v>0.14571463201227955</v>
      </c>
      <c r="D733">
        <f t="shared" si="11"/>
        <v>-1.9261051452070979</v>
      </c>
    </row>
    <row r="734" spans="1:4" x14ac:dyDescent="0.2">
      <c r="A734">
        <v>728</v>
      </c>
      <c r="C734">
        <f>_xlfn.CHISQ.DIST('Ejercicio 2 A'!K731,EXTRA!$C$3,FALSE)</f>
        <v>5.3478351518970312E-2</v>
      </c>
      <c r="D734">
        <f t="shared" si="11"/>
        <v>-2.9284783514760835</v>
      </c>
    </row>
    <row r="735" spans="1:4" x14ac:dyDescent="0.2">
      <c r="A735">
        <v>729</v>
      </c>
      <c r="C735">
        <f>_xlfn.CHISQ.DIST('Ejercicio 2 A'!K732,EXTRA!$C$3,FALSE)</f>
        <v>4.6509703240459672E-2</v>
      </c>
      <c r="D735">
        <f t="shared" si="11"/>
        <v>-3.0680943163199235</v>
      </c>
    </row>
    <row r="736" spans="1:4" x14ac:dyDescent="0.2">
      <c r="A736">
        <v>730</v>
      </c>
      <c r="C736">
        <f>_xlfn.CHISQ.DIST('Ejercicio 2 A'!K733,EXTRA!$C$3,FALSE)</f>
        <v>8.7690951701473993E-2</v>
      </c>
      <c r="D736">
        <f t="shared" si="11"/>
        <v>-2.4339365582280537</v>
      </c>
    </row>
    <row r="737" spans="1:4" x14ac:dyDescent="0.2">
      <c r="A737">
        <v>731</v>
      </c>
      <c r="C737">
        <f>_xlfn.CHISQ.DIST('Ejercicio 2 A'!K734,EXTRA!$C$3,FALSE)</f>
        <v>7.0224391973707598E-2</v>
      </c>
      <c r="D737">
        <f t="shared" si="11"/>
        <v>-2.6560595642890834</v>
      </c>
    </row>
    <row r="738" spans="1:4" x14ac:dyDescent="0.2">
      <c r="A738">
        <v>732</v>
      </c>
      <c r="C738">
        <f>_xlfn.CHISQ.DIST('Ejercicio 2 A'!K735,EXTRA!$C$3,FALSE)</f>
        <v>7.4214040182854574E-2</v>
      </c>
      <c r="D738">
        <f t="shared" si="11"/>
        <v>-2.6008019259156101</v>
      </c>
    </row>
    <row r="739" spans="1:4" x14ac:dyDescent="0.2">
      <c r="A739">
        <v>733</v>
      </c>
      <c r="C739">
        <f>_xlfn.CHISQ.DIST('Ejercicio 2 A'!K736,EXTRA!$C$3,FALSE)</f>
        <v>0.2238186699079677</v>
      </c>
      <c r="D739">
        <f t="shared" si="11"/>
        <v>-1.4969190642961452</v>
      </c>
    </row>
    <row r="740" spans="1:4" x14ac:dyDescent="0.2">
      <c r="A740">
        <v>734</v>
      </c>
      <c r="C740">
        <f>_xlfn.CHISQ.DIST('Ejercicio 2 A'!K737,EXTRA!$C$3,FALSE)</f>
        <v>0.24467550903029153</v>
      </c>
      <c r="D740">
        <f t="shared" si="11"/>
        <v>-1.4078223992379988</v>
      </c>
    </row>
    <row r="741" spans="1:4" x14ac:dyDescent="0.2">
      <c r="A741">
        <v>735</v>
      </c>
      <c r="C741">
        <f>_xlfn.CHISQ.DIST('Ejercicio 2 A'!K738,EXTRA!$C$3,FALSE)</f>
        <v>0.10545637047769951</v>
      </c>
      <c r="D741">
        <f t="shared" si="11"/>
        <v>-2.2494579615758017</v>
      </c>
    </row>
    <row r="742" spans="1:4" x14ac:dyDescent="0.2">
      <c r="A742">
        <v>736</v>
      </c>
      <c r="C742">
        <f>_xlfn.CHISQ.DIST('Ejercicio 2 A'!K739,EXTRA!$C$3,FALSE)</f>
        <v>6.5635917078307696E-2</v>
      </c>
      <c r="D742">
        <f t="shared" si="11"/>
        <v>-2.7236322164269131</v>
      </c>
    </row>
    <row r="743" spans="1:4" x14ac:dyDescent="0.2">
      <c r="A743">
        <v>737</v>
      </c>
      <c r="C743">
        <f>_xlfn.CHISQ.DIST('Ejercicio 2 A'!K740,EXTRA!$C$3,FALSE)</f>
        <v>7.8079429176277138E-2</v>
      </c>
      <c r="D743">
        <f t="shared" si="11"/>
        <v>-2.5500286476586709</v>
      </c>
    </row>
    <row r="744" spans="1:4" x14ac:dyDescent="0.2">
      <c r="A744">
        <v>738</v>
      </c>
      <c r="C744">
        <f>_xlfn.CHISQ.DIST('Ejercicio 2 A'!K741,EXTRA!$C$3,FALSE)</f>
        <v>0.13227263006232037</v>
      </c>
      <c r="D744">
        <f t="shared" si="11"/>
        <v>-2.0228901070992231</v>
      </c>
    </row>
    <row r="745" spans="1:4" x14ac:dyDescent="0.2">
      <c r="A745">
        <v>739</v>
      </c>
      <c r="C745">
        <f>_xlfn.CHISQ.DIST('Ejercicio 2 A'!K742,EXTRA!$C$3,FALSE)</f>
        <v>6.1488792677441229E-2</v>
      </c>
      <c r="D745">
        <f t="shared" si="11"/>
        <v>-2.7889003536632293</v>
      </c>
    </row>
    <row r="746" spans="1:4" x14ac:dyDescent="0.2">
      <c r="A746">
        <v>740</v>
      </c>
      <c r="C746">
        <f>_xlfn.CHISQ.DIST('Ejercicio 2 A'!K743,EXTRA!$C$3,FALSE)</f>
        <v>6.5637134552052723E-2</v>
      </c>
      <c r="D746">
        <f t="shared" si="11"/>
        <v>-2.7236136677037757</v>
      </c>
    </row>
    <row r="747" spans="1:4" x14ac:dyDescent="0.2">
      <c r="A747">
        <v>741</v>
      </c>
      <c r="C747">
        <f>_xlfn.CHISQ.DIST('Ejercicio 2 A'!K744,EXTRA!$C$3,FALSE)</f>
        <v>7.9081417201663617E-2</v>
      </c>
      <c r="D747">
        <f t="shared" si="11"/>
        <v>-2.5372773597267004</v>
      </c>
    </row>
    <row r="748" spans="1:4" x14ac:dyDescent="0.2">
      <c r="A748">
        <v>742</v>
      </c>
      <c r="C748">
        <f>_xlfn.CHISQ.DIST('Ejercicio 2 A'!K745,EXTRA!$C$3,FALSE)</f>
        <v>0.12252517578643586</v>
      </c>
      <c r="D748">
        <f t="shared" si="11"/>
        <v>-2.0994387534890375</v>
      </c>
    </row>
    <row r="749" spans="1:4" x14ac:dyDescent="0.2">
      <c r="A749">
        <v>743</v>
      </c>
      <c r="C749">
        <f>_xlfn.CHISQ.DIST('Ejercicio 2 A'!K746,EXTRA!$C$3,FALSE)</f>
        <v>9.6728289364200401E-2</v>
      </c>
      <c r="D749">
        <f t="shared" si="11"/>
        <v>-2.335849371589974</v>
      </c>
    </row>
    <row r="750" spans="1:4" x14ac:dyDescent="0.2">
      <c r="A750">
        <v>744</v>
      </c>
      <c r="C750">
        <f>_xlfn.CHISQ.DIST('Ejercicio 2 A'!K747,EXTRA!$C$3,FALSE)</f>
        <v>7.3824569255489692E-2</v>
      </c>
      <c r="D750">
        <f t="shared" si="11"/>
        <v>-2.6060636860391395</v>
      </c>
    </row>
    <row r="751" spans="1:4" x14ac:dyDescent="0.2">
      <c r="A751">
        <v>745</v>
      </c>
      <c r="C751">
        <f>_xlfn.CHISQ.DIST('Ejercicio 2 A'!K748,EXTRA!$C$3,FALSE)</f>
        <v>6.4534851706956262E-2</v>
      </c>
      <c r="D751">
        <f t="shared" si="11"/>
        <v>-2.7405498645676771</v>
      </c>
    </row>
    <row r="752" spans="1:4" x14ac:dyDescent="0.2">
      <c r="A752">
        <v>746</v>
      </c>
      <c r="C752">
        <f>_xlfn.CHISQ.DIST('Ejercicio 2 A'!K749,EXTRA!$C$3,FALSE)</f>
        <v>8.5947107525330468E-2</v>
      </c>
      <c r="D752">
        <f t="shared" si="11"/>
        <v>-2.4540232007116365</v>
      </c>
    </row>
    <row r="753" spans="1:4" x14ac:dyDescent="0.2">
      <c r="A753">
        <v>747</v>
      </c>
      <c r="C753">
        <f>_xlfn.CHISQ.DIST('Ejercicio 2 A'!K750,EXTRA!$C$3,FALSE)</f>
        <v>4.7299287962370366E-2</v>
      </c>
      <c r="D753">
        <f t="shared" si="11"/>
        <v>-3.051260037247232</v>
      </c>
    </row>
    <row r="754" spans="1:4" x14ac:dyDescent="0.2">
      <c r="A754">
        <v>748</v>
      </c>
      <c r="C754">
        <f>_xlfn.CHISQ.DIST('Ejercicio 2 A'!K751,EXTRA!$C$3,FALSE)</f>
        <v>8.5251462624248875E-2</v>
      </c>
      <c r="D754">
        <f t="shared" si="11"/>
        <v>-2.4621500060830037</v>
      </c>
    </row>
    <row r="755" spans="1:4" x14ac:dyDescent="0.2">
      <c r="A755">
        <v>749</v>
      </c>
      <c r="C755">
        <f>_xlfn.CHISQ.DIST('Ejercicio 2 A'!K752,EXTRA!$C$3,FALSE)</f>
        <v>0.15560178975887873</v>
      </c>
      <c r="D755">
        <f t="shared" si="11"/>
        <v>-1.8604551649975782</v>
      </c>
    </row>
    <row r="756" spans="1:4" x14ac:dyDescent="0.2">
      <c r="A756">
        <v>750</v>
      </c>
      <c r="C756">
        <f>_xlfn.CHISQ.DIST('Ejercicio 2 A'!K753,EXTRA!$C$3,FALSE)</f>
        <v>3.0938280840385149E-2</v>
      </c>
      <c r="D756">
        <f t="shared" si="11"/>
        <v>-3.4757609996865568</v>
      </c>
    </row>
    <row r="757" spans="1:4" x14ac:dyDescent="0.2">
      <c r="A757">
        <v>751</v>
      </c>
      <c r="C757">
        <f>_xlfn.CHISQ.DIST('Ejercicio 2 A'!K754,EXTRA!$C$3,FALSE)</f>
        <v>0.17620556756910244</v>
      </c>
      <c r="D757">
        <f t="shared" si="11"/>
        <v>-1.7361039679707375</v>
      </c>
    </row>
    <row r="758" spans="1:4" x14ac:dyDescent="0.2">
      <c r="A758">
        <v>752</v>
      </c>
      <c r="C758">
        <f>_xlfn.CHISQ.DIST('Ejercicio 2 A'!K755,EXTRA!$C$3,FALSE)</f>
        <v>0.21744825125380579</v>
      </c>
      <c r="D758">
        <f t="shared" si="11"/>
        <v>-1.5257943820319639</v>
      </c>
    </row>
    <row r="759" spans="1:4" x14ac:dyDescent="0.2">
      <c r="A759">
        <v>753</v>
      </c>
      <c r="C759">
        <f>_xlfn.CHISQ.DIST('Ejercicio 2 A'!K756,EXTRA!$C$3,FALSE)</f>
        <v>0.1199418479211137</v>
      </c>
      <c r="D759">
        <f t="shared" si="11"/>
        <v>-2.1207482543143232</v>
      </c>
    </row>
    <row r="760" spans="1:4" x14ac:dyDescent="0.2">
      <c r="A760">
        <v>754</v>
      </c>
      <c r="C760">
        <f>_xlfn.CHISQ.DIST('Ejercicio 2 A'!K757,EXTRA!$C$3,FALSE)</f>
        <v>8.4180155439737003E-2</v>
      </c>
      <c r="D760">
        <f t="shared" si="11"/>
        <v>-2.474796069125178</v>
      </c>
    </row>
    <row r="761" spans="1:4" x14ac:dyDescent="0.2">
      <c r="A761">
        <v>755</v>
      </c>
      <c r="C761">
        <f>_xlfn.CHISQ.DIST('Ejercicio 2 A'!K758,EXTRA!$C$3,FALSE)</f>
        <v>0.12250837760411872</v>
      </c>
      <c r="D761">
        <f t="shared" si="11"/>
        <v>-2.0995758627306986</v>
      </c>
    </row>
    <row r="762" spans="1:4" x14ac:dyDescent="0.2">
      <c r="A762">
        <v>756</v>
      </c>
      <c r="C762">
        <f>_xlfn.CHISQ.DIST('Ejercicio 2 A'!K759,EXTRA!$C$3,FALSE)</f>
        <v>0.1191339821092491</v>
      </c>
      <c r="D762">
        <f t="shared" si="11"/>
        <v>-2.1275065191430285</v>
      </c>
    </row>
    <row r="763" spans="1:4" x14ac:dyDescent="0.2">
      <c r="A763">
        <v>757</v>
      </c>
      <c r="C763">
        <f>_xlfn.CHISQ.DIST('Ejercicio 2 A'!K760,EXTRA!$C$3,FALSE)</f>
        <v>0.14192016482254113</v>
      </c>
      <c r="D763">
        <f t="shared" si="11"/>
        <v>-1.9524905990451249</v>
      </c>
    </row>
    <row r="764" spans="1:4" x14ac:dyDescent="0.2">
      <c r="A764">
        <v>758</v>
      </c>
      <c r="C764">
        <f>_xlfn.CHISQ.DIST('Ejercicio 2 A'!K761,EXTRA!$C$3,FALSE)</f>
        <v>0.11008961436742827</v>
      </c>
      <c r="D764">
        <f t="shared" si="11"/>
        <v>-2.2064605687906158</v>
      </c>
    </row>
    <row r="765" spans="1:4" x14ac:dyDescent="0.2">
      <c r="A765">
        <v>759</v>
      </c>
      <c r="C765">
        <f>_xlfn.CHISQ.DIST('Ejercicio 2 A'!K762,EXTRA!$C$3,FALSE)</f>
        <v>8.6730285084879455E-2</v>
      </c>
      <c r="D765">
        <f t="shared" si="11"/>
        <v>-2.4449521472523252</v>
      </c>
    </row>
    <row r="766" spans="1:4" x14ac:dyDescent="0.2">
      <c r="A766">
        <v>760</v>
      </c>
      <c r="C766">
        <f>_xlfn.CHISQ.DIST('Ejercicio 2 A'!K763,EXTRA!$C$3,FALSE)</f>
        <v>0.14934961233431257</v>
      </c>
      <c r="D766">
        <f t="shared" si="11"/>
        <v>-1.9014653300092754</v>
      </c>
    </row>
    <row r="767" spans="1:4" x14ac:dyDescent="0.2">
      <c r="A767">
        <v>761</v>
      </c>
      <c r="C767">
        <f>_xlfn.CHISQ.DIST('Ejercicio 2 A'!K764,EXTRA!$C$3,FALSE)</f>
        <v>6.2681594556303746E-2</v>
      </c>
      <c r="D767">
        <f t="shared" si="11"/>
        <v>-2.7696874221831869</v>
      </c>
    </row>
    <row r="768" spans="1:4" x14ac:dyDescent="0.2">
      <c r="A768">
        <v>762</v>
      </c>
      <c r="C768">
        <f>_xlfn.CHISQ.DIST('Ejercicio 2 A'!K765,EXTRA!$C$3,FALSE)</f>
        <v>0.24073893135605365</v>
      </c>
      <c r="D768">
        <f t="shared" si="11"/>
        <v>-1.4240422050366055</v>
      </c>
    </row>
    <row r="769" spans="1:4" x14ac:dyDescent="0.2">
      <c r="A769">
        <v>763</v>
      </c>
      <c r="C769">
        <f>_xlfn.CHISQ.DIST('Ejercicio 2 A'!K766,EXTRA!$C$3,FALSE)</f>
        <v>0.10247335496494894</v>
      </c>
      <c r="D769">
        <f t="shared" si="11"/>
        <v>-2.2781524657584118</v>
      </c>
    </row>
    <row r="770" spans="1:4" x14ac:dyDescent="0.2">
      <c r="A770">
        <v>764</v>
      </c>
      <c r="C770">
        <f>_xlfn.CHISQ.DIST('Ejercicio 2 A'!K767,EXTRA!$C$3,FALSE)</f>
        <v>0.2147779103676111</v>
      </c>
      <c r="D770">
        <f t="shared" si="11"/>
        <v>-1.5381507597752446</v>
      </c>
    </row>
    <row r="771" spans="1:4" x14ac:dyDescent="0.2">
      <c r="A771">
        <v>765</v>
      </c>
      <c r="C771">
        <f>_xlfn.CHISQ.DIST('Ejercicio 2 A'!K768,EXTRA!$C$3,FALSE)</f>
        <v>2.5433087436726707E-2</v>
      </c>
      <c r="D771">
        <f t="shared" si="11"/>
        <v>-3.671704297687306</v>
      </c>
    </row>
    <row r="772" spans="1:4" x14ac:dyDescent="0.2">
      <c r="A772">
        <v>766</v>
      </c>
      <c r="C772">
        <f>_xlfn.CHISQ.DIST('Ejercicio 2 A'!K769,EXTRA!$C$3,FALSE)</f>
        <v>4.4177898431264059E-2</v>
      </c>
      <c r="D772">
        <f t="shared" si="11"/>
        <v>-3.1195306504496858</v>
      </c>
    </row>
    <row r="773" spans="1:4" x14ac:dyDescent="0.2">
      <c r="A773">
        <v>767</v>
      </c>
      <c r="C773">
        <f>_xlfn.CHISQ.DIST('Ejercicio 2 A'!K770,EXTRA!$C$3,FALSE)</f>
        <v>0.11290823863537305</v>
      </c>
      <c r="D773">
        <f t="shared" si="11"/>
        <v>-2.1811798376335241</v>
      </c>
    </row>
    <row r="774" spans="1:4" x14ac:dyDescent="0.2">
      <c r="A774">
        <v>768</v>
      </c>
      <c r="C774">
        <f>_xlfn.CHISQ.DIST('Ejercicio 2 A'!K771,EXTRA!$C$3,FALSE)</f>
        <v>4.3617993198584677E-2</v>
      </c>
      <c r="D774">
        <f t="shared" si="11"/>
        <v>-3.1322855257185038</v>
      </c>
    </row>
    <row r="775" spans="1:4" x14ac:dyDescent="0.2">
      <c r="A775">
        <v>769</v>
      </c>
      <c r="C775">
        <f>_xlfn.CHISQ.DIST('Ejercicio 2 A'!K772,EXTRA!$C$3,FALSE)</f>
        <v>0.16840151125427927</v>
      </c>
      <c r="D775">
        <f t="shared" si="11"/>
        <v>-1.7814042030201211</v>
      </c>
    </row>
    <row r="776" spans="1:4" x14ac:dyDescent="0.2">
      <c r="A776">
        <v>770</v>
      </c>
      <c r="C776">
        <f>_xlfn.CHISQ.DIST('Ejercicio 2 A'!K773,EXTRA!$C$3,FALSE)</f>
        <v>9.1411208963667223E-2</v>
      </c>
      <c r="D776">
        <f t="shared" ref="D776:D839" si="12">LN(C776)</f>
        <v>-2.3923871716772829</v>
      </c>
    </row>
    <row r="777" spans="1:4" x14ac:dyDescent="0.2">
      <c r="A777">
        <v>771</v>
      </c>
      <c r="C777">
        <f>_xlfn.CHISQ.DIST('Ejercicio 2 A'!K774,EXTRA!$C$3,FALSE)</f>
        <v>9.0041972194990216E-2</v>
      </c>
      <c r="D777">
        <f t="shared" si="12"/>
        <v>-2.4074793596407233</v>
      </c>
    </row>
    <row r="778" spans="1:4" x14ac:dyDescent="0.2">
      <c r="A778">
        <v>772</v>
      </c>
      <c r="C778">
        <f>_xlfn.CHISQ.DIST('Ejercicio 2 A'!K775,EXTRA!$C$3,FALSE)</f>
        <v>0.14528173649401077</v>
      </c>
      <c r="D778">
        <f t="shared" si="12"/>
        <v>-1.9290804114609756</v>
      </c>
    </row>
    <row r="779" spans="1:4" x14ac:dyDescent="0.2">
      <c r="A779">
        <v>773</v>
      </c>
      <c r="C779">
        <f>_xlfn.CHISQ.DIST('Ejercicio 2 A'!K776,EXTRA!$C$3,FALSE)</f>
        <v>0.12383354981437569</v>
      </c>
      <c r="D779">
        <f t="shared" si="12"/>
        <v>-2.0888169553294196</v>
      </c>
    </row>
    <row r="780" spans="1:4" x14ac:dyDescent="0.2">
      <c r="A780">
        <v>774</v>
      </c>
      <c r="C780">
        <f>_xlfn.CHISQ.DIST('Ejercicio 2 A'!K777,EXTRA!$C$3,FALSE)</f>
        <v>4.601520287764474E-2</v>
      </c>
      <c r="D780">
        <f t="shared" si="12"/>
        <v>-3.0787834397551546</v>
      </c>
    </row>
    <row r="781" spans="1:4" x14ac:dyDescent="0.2">
      <c r="A781">
        <v>775</v>
      </c>
      <c r="C781">
        <f>_xlfn.CHISQ.DIST('Ejercicio 2 A'!K778,EXTRA!$C$3,FALSE)</f>
        <v>0.18408509883466539</v>
      </c>
      <c r="D781">
        <f t="shared" si="12"/>
        <v>-1.6923571346237232</v>
      </c>
    </row>
    <row r="782" spans="1:4" x14ac:dyDescent="0.2">
      <c r="A782">
        <v>776</v>
      </c>
      <c r="C782">
        <f>_xlfn.CHISQ.DIST('Ejercicio 2 A'!K779,EXTRA!$C$3,FALSE)</f>
        <v>0.11407741820970407</v>
      </c>
      <c r="D782">
        <f t="shared" si="12"/>
        <v>-2.1708779539738576</v>
      </c>
    </row>
    <row r="783" spans="1:4" x14ac:dyDescent="0.2">
      <c r="A783">
        <v>777</v>
      </c>
      <c r="C783">
        <f>_xlfn.CHISQ.DIST('Ejercicio 2 A'!K780,EXTRA!$C$3,FALSE)</f>
        <v>4.1916755819947381E-2</v>
      </c>
      <c r="D783">
        <f t="shared" si="12"/>
        <v>-3.1720696317554262</v>
      </c>
    </row>
    <row r="784" spans="1:4" x14ac:dyDescent="0.2">
      <c r="A784">
        <v>778</v>
      </c>
      <c r="C784">
        <f>_xlfn.CHISQ.DIST('Ejercicio 2 A'!K781,EXTRA!$C$3,FALSE)</f>
        <v>0.13678788381981963</v>
      </c>
      <c r="D784">
        <f t="shared" si="12"/>
        <v>-1.9893238462846843</v>
      </c>
    </row>
    <row r="785" spans="1:4" x14ac:dyDescent="0.2">
      <c r="A785">
        <v>779</v>
      </c>
      <c r="C785">
        <f>_xlfn.CHISQ.DIST('Ejercicio 2 A'!K782,EXTRA!$C$3,FALSE)</f>
        <v>4.9182535093868031E-2</v>
      </c>
      <c r="D785">
        <f t="shared" si="12"/>
        <v>-3.0122166962703063</v>
      </c>
    </row>
    <row r="786" spans="1:4" x14ac:dyDescent="0.2">
      <c r="A786">
        <v>780</v>
      </c>
      <c r="C786">
        <f>_xlfn.CHISQ.DIST('Ejercicio 2 A'!K783,EXTRA!$C$3,FALSE)</f>
        <v>0.10176071193456025</v>
      </c>
      <c r="D786">
        <f t="shared" si="12"/>
        <v>-2.2851311832025316</v>
      </c>
    </row>
    <row r="787" spans="1:4" x14ac:dyDescent="0.2">
      <c r="A787">
        <v>781</v>
      </c>
      <c r="C787">
        <f>_xlfn.CHISQ.DIST('Ejercicio 2 A'!K784,EXTRA!$C$3,FALSE)</f>
        <v>7.9157776064200006E-2</v>
      </c>
      <c r="D787">
        <f t="shared" si="12"/>
        <v>-2.5363122528288788</v>
      </c>
    </row>
    <row r="788" spans="1:4" x14ac:dyDescent="0.2">
      <c r="A788">
        <v>782</v>
      </c>
      <c r="C788">
        <f>_xlfn.CHISQ.DIST('Ejercicio 2 A'!K785,EXTRA!$C$3,FALSE)</f>
        <v>8.5377950467721314E-2</v>
      </c>
      <c r="D788">
        <f t="shared" si="12"/>
        <v>-2.4606674027691917</v>
      </c>
    </row>
    <row r="789" spans="1:4" x14ac:dyDescent="0.2">
      <c r="A789">
        <v>783</v>
      </c>
      <c r="C789">
        <f>_xlfn.CHISQ.DIST('Ejercicio 2 A'!K786,EXTRA!$C$3,FALSE)</f>
        <v>8.2483280766255218E-2</v>
      </c>
      <c r="D789">
        <f t="shared" si="12"/>
        <v>-2.4951596635580078</v>
      </c>
    </row>
    <row r="790" spans="1:4" x14ac:dyDescent="0.2">
      <c r="A790">
        <v>784</v>
      </c>
      <c r="C790">
        <f>_xlfn.CHISQ.DIST('Ejercicio 2 A'!K787,EXTRA!$C$3,FALSE)</f>
        <v>0.18491937979775452</v>
      </c>
      <c r="D790">
        <f t="shared" si="12"/>
        <v>-1.6878353337626397</v>
      </c>
    </row>
    <row r="791" spans="1:4" x14ac:dyDescent="0.2">
      <c r="A791">
        <v>785</v>
      </c>
      <c r="C791">
        <f>_xlfn.CHISQ.DIST('Ejercicio 2 A'!K788,EXTRA!$C$3,FALSE)</f>
        <v>0.23955115262167415</v>
      </c>
      <c r="D791">
        <f t="shared" si="12"/>
        <v>-1.4289883040525</v>
      </c>
    </row>
    <row r="792" spans="1:4" x14ac:dyDescent="0.2">
      <c r="A792">
        <v>786</v>
      </c>
      <c r="C792">
        <f>_xlfn.CHISQ.DIST('Ejercicio 2 A'!K789,EXTRA!$C$3,FALSE)</f>
        <v>0.12711657182626249</v>
      </c>
      <c r="D792">
        <f t="shared" si="12"/>
        <v>-2.0626507251297297</v>
      </c>
    </row>
    <row r="793" spans="1:4" x14ac:dyDescent="0.2">
      <c r="A793">
        <v>787</v>
      </c>
      <c r="C793">
        <f>_xlfn.CHISQ.DIST('Ejercicio 2 A'!K790,EXTRA!$C$3,FALSE)</f>
        <v>8.2836749150934336E-2</v>
      </c>
      <c r="D793">
        <f t="shared" si="12"/>
        <v>-2.4908834857291748</v>
      </c>
    </row>
    <row r="794" spans="1:4" x14ac:dyDescent="0.2">
      <c r="A794">
        <v>788</v>
      </c>
      <c r="C794">
        <f>_xlfn.CHISQ.DIST('Ejercicio 2 A'!K791,EXTRA!$C$3,FALSE)</f>
        <v>0.20252256653418055</v>
      </c>
      <c r="D794">
        <f t="shared" si="12"/>
        <v>-1.5969039589695169</v>
      </c>
    </row>
    <row r="795" spans="1:4" x14ac:dyDescent="0.2">
      <c r="A795">
        <v>789</v>
      </c>
      <c r="C795">
        <f>_xlfn.CHISQ.DIST('Ejercicio 2 A'!K792,EXTRA!$C$3,FALSE)</f>
        <v>0.1107327422528312</v>
      </c>
      <c r="D795">
        <f t="shared" si="12"/>
        <v>-2.200635708358587</v>
      </c>
    </row>
    <row r="796" spans="1:4" x14ac:dyDescent="0.2">
      <c r="A796">
        <v>790</v>
      </c>
      <c r="C796">
        <f>_xlfn.CHISQ.DIST('Ejercicio 2 A'!K793,EXTRA!$C$3,FALSE)</f>
        <v>5.8479159534887248E-2</v>
      </c>
      <c r="D796">
        <f t="shared" si="12"/>
        <v>-2.839084835482343</v>
      </c>
    </row>
    <row r="797" spans="1:4" x14ac:dyDescent="0.2">
      <c r="A797">
        <v>791</v>
      </c>
      <c r="C797">
        <f>_xlfn.CHISQ.DIST('Ejercicio 2 A'!K794,EXTRA!$C$3,FALSE)</f>
        <v>9.9926687030497119E-2</v>
      </c>
      <c r="D797">
        <f t="shared" si="12"/>
        <v>-2.3033184915600691</v>
      </c>
    </row>
    <row r="798" spans="1:4" x14ac:dyDescent="0.2">
      <c r="A798">
        <v>792</v>
      </c>
      <c r="C798">
        <f>_xlfn.CHISQ.DIST('Ejercicio 2 A'!K795,EXTRA!$C$3,FALSE)</f>
        <v>0.17093304228324718</v>
      </c>
      <c r="D798">
        <f t="shared" si="12"/>
        <v>-1.7664833647563485</v>
      </c>
    </row>
    <row r="799" spans="1:4" x14ac:dyDescent="0.2">
      <c r="A799">
        <v>793</v>
      </c>
      <c r="C799">
        <f>_xlfn.CHISQ.DIST('Ejercicio 2 A'!K796,EXTRA!$C$3,FALSE)</f>
        <v>6.291711218849258E-2</v>
      </c>
      <c r="D799">
        <f t="shared" si="12"/>
        <v>-2.7659370984045797</v>
      </c>
    </row>
    <row r="800" spans="1:4" x14ac:dyDescent="0.2">
      <c r="A800">
        <v>794</v>
      </c>
      <c r="C800">
        <f>_xlfn.CHISQ.DIST('Ejercicio 2 A'!K797,EXTRA!$C$3,FALSE)</f>
        <v>0.11905616648250157</v>
      </c>
      <c r="D800">
        <f t="shared" si="12"/>
        <v>-2.1281599099736401</v>
      </c>
    </row>
    <row r="801" spans="1:4" x14ac:dyDescent="0.2">
      <c r="A801">
        <v>795</v>
      </c>
      <c r="C801">
        <f>_xlfn.CHISQ.DIST('Ejercicio 2 A'!K798,EXTRA!$C$3,FALSE)</f>
        <v>4.029353142980565E-2</v>
      </c>
      <c r="D801">
        <f t="shared" si="12"/>
        <v>-3.2115643333393358</v>
      </c>
    </row>
    <row r="802" spans="1:4" x14ac:dyDescent="0.2">
      <c r="A802">
        <v>796</v>
      </c>
      <c r="C802">
        <f>_xlfn.CHISQ.DIST('Ejercicio 2 A'!K799,EXTRA!$C$3,FALSE)</f>
        <v>3.8204291383286973E-2</v>
      </c>
      <c r="D802">
        <f t="shared" si="12"/>
        <v>-3.2648074298026368</v>
      </c>
    </row>
    <row r="803" spans="1:4" x14ac:dyDescent="0.2">
      <c r="A803">
        <v>797</v>
      </c>
      <c r="C803">
        <f>_xlfn.CHISQ.DIST('Ejercicio 2 A'!K800,EXTRA!$C$3,FALSE)</f>
        <v>0.16736901945107355</v>
      </c>
      <c r="D803">
        <f t="shared" si="12"/>
        <v>-1.7875542070441435</v>
      </c>
    </row>
    <row r="804" spans="1:4" x14ac:dyDescent="0.2">
      <c r="A804">
        <v>798</v>
      </c>
      <c r="C804">
        <f>_xlfn.CHISQ.DIST('Ejercicio 2 A'!K801,EXTRA!$C$3,FALSE)</f>
        <v>0.22302682959788195</v>
      </c>
      <c r="D804">
        <f t="shared" si="12"/>
        <v>-1.5004632026608129</v>
      </c>
    </row>
    <row r="805" spans="1:4" x14ac:dyDescent="0.2">
      <c r="A805">
        <v>799</v>
      </c>
      <c r="C805">
        <f>_xlfn.CHISQ.DIST('Ejercicio 2 A'!K802,EXTRA!$C$3,FALSE)</f>
        <v>0.13368688901284306</v>
      </c>
      <c r="D805">
        <f t="shared" si="12"/>
        <v>-2.0122548624138696</v>
      </c>
    </row>
    <row r="806" spans="1:4" x14ac:dyDescent="0.2">
      <c r="A806">
        <v>800</v>
      </c>
      <c r="C806">
        <f>_xlfn.CHISQ.DIST('Ejercicio 2 A'!K803,EXTRA!$C$3,FALSE)</f>
        <v>8.33153389320299E-2</v>
      </c>
      <c r="D806">
        <f t="shared" si="12"/>
        <v>-2.4851226059204885</v>
      </c>
    </row>
    <row r="807" spans="1:4" x14ac:dyDescent="0.2">
      <c r="A807">
        <v>801</v>
      </c>
      <c r="C807">
        <f>_xlfn.CHISQ.DIST('Ejercicio 2 A'!K804,EXTRA!$C$3,FALSE)</f>
        <v>0.11523191116319001</v>
      </c>
      <c r="D807">
        <f t="shared" si="12"/>
        <v>-2.1608085624546844</v>
      </c>
    </row>
    <row r="808" spans="1:4" x14ac:dyDescent="0.2">
      <c r="A808">
        <v>802</v>
      </c>
      <c r="C808">
        <f>_xlfn.CHISQ.DIST('Ejercicio 2 A'!K805,EXTRA!$C$3,FALSE)</f>
        <v>9.3134634696895341E-2</v>
      </c>
      <c r="D808">
        <f t="shared" si="12"/>
        <v>-2.3737091478015797</v>
      </c>
    </row>
    <row r="809" spans="1:4" x14ac:dyDescent="0.2">
      <c r="A809">
        <v>803</v>
      </c>
      <c r="C809">
        <f>_xlfn.CHISQ.DIST('Ejercicio 2 A'!K806,EXTRA!$C$3,FALSE)</f>
        <v>0.11869590780393134</v>
      </c>
      <c r="D809">
        <f t="shared" si="12"/>
        <v>-2.1311904530751056</v>
      </c>
    </row>
    <row r="810" spans="1:4" x14ac:dyDescent="0.2">
      <c r="A810">
        <v>804</v>
      </c>
      <c r="C810">
        <f>_xlfn.CHISQ.DIST('Ejercicio 2 A'!K807,EXTRA!$C$3,FALSE)</f>
        <v>0.23691254189433256</v>
      </c>
      <c r="D810">
        <f t="shared" si="12"/>
        <v>-1.4400642274951114</v>
      </c>
    </row>
    <row r="811" spans="1:4" x14ac:dyDescent="0.2">
      <c r="A811">
        <v>805</v>
      </c>
      <c r="C811">
        <f>_xlfn.CHISQ.DIST('Ejercicio 2 A'!K808,EXTRA!$C$3,FALSE)</f>
        <v>0.14117857573029072</v>
      </c>
      <c r="D811">
        <f t="shared" si="12"/>
        <v>-1.9577296953905978</v>
      </c>
    </row>
    <row r="812" spans="1:4" x14ac:dyDescent="0.2">
      <c r="A812">
        <v>806</v>
      </c>
      <c r="C812">
        <f>_xlfn.CHISQ.DIST('Ejercicio 2 A'!K809,EXTRA!$C$3,FALSE)</f>
        <v>9.9792421143126961E-2</v>
      </c>
      <c r="D812">
        <f t="shared" si="12"/>
        <v>-2.3046630389979703</v>
      </c>
    </row>
    <row r="813" spans="1:4" x14ac:dyDescent="0.2">
      <c r="A813">
        <v>807</v>
      </c>
      <c r="C813">
        <f>_xlfn.CHISQ.DIST('Ejercicio 2 A'!K810,EXTRA!$C$3,FALSE)</f>
        <v>0.12481145113572503</v>
      </c>
      <c r="D813">
        <f t="shared" si="12"/>
        <v>-2.0809510713608916</v>
      </c>
    </row>
    <row r="814" spans="1:4" x14ac:dyDescent="0.2">
      <c r="A814">
        <v>808</v>
      </c>
      <c r="C814">
        <f>_xlfn.CHISQ.DIST('Ejercicio 2 A'!K811,EXTRA!$C$3,FALSE)</f>
        <v>2.7122564446518525E-2</v>
      </c>
      <c r="D814">
        <f t="shared" si="12"/>
        <v>-3.6073892611429765</v>
      </c>
    </row>
    <row r="815" spans="1:4" x14ac:dyDescent="0.2">
      <c r="A815">
        <v>809</v>
      </c>
      <c r="C815">
        <f>_xlfn.CHISQ.DIST('Ejercicio 2 A'!K812,EXTRA!$C$3,FALSE)</f>
        <v>7.620911466148278E-2</v>
      </c>
      <c r="D815">
        <f t="shared" si="12"/>
        <v>-2.5742742084627488</v>
      </c>
    </row>
    <row r="816" spans="1:4" x14ac:dyDescent="0.2">
      <c r="A816">
        <v>810</v>
      </c>
      <c r="C816">
        <f>_xlfn.CHISQ.DIST('Ejercicio 2 A'!K813,EXTRA!$C$3,FALSE)</f>
        <v>9.9401027929026733E-2</v>
      </c>
      <c r="D816">
        <f t="shared" si="12"/>
        <v>-2.3085928240347831</v>
      </c>
    </row>
    <row r="817" spans="1:4" x14ac:dyDescent="0.2">
      <c r="A817">
        <v>811</v>
      </c>
      <c r="C817">
        <f>_xlfn.CHISQ.DIST('Ejercicio 2 A'!K814,EXTRA!$C$3,FALSE)</f>
        <v>0.13510575245777293</v>
      </c>
      <c r="D817">
        <f t="shared" si="12"/>
        <v>-2.0016974556643281</v>
      </c>
    </row>
    <row r="818" spans="1:4" x14ac:dyDescent="0.2">
      <c r="A818">
        <v>812</v>
      </c>
      <c r="C818">
        <f>_xlfn.CHISQ.DIST('Ejercicio 2 A'!K815,EXTRA!$C$3,FALSE)</f>
        <v>9.8963417645985458E-2</v>
      </c>
      <c r="D818">
        <f t="shared" si="12"/>
        <v>-2.3130050158638351</v>
      </c>
    </row>
    <row r="819" spans="1:4" x14ac:dyDescent="0.2">
      <c r="A819">
        <v>813</v>
      </c>
      <c r="C819">
        <f>_xlfn.CHISQ.DIST('Ejercicio 2 A'!K816,EXTRA!$C$3,FALSE)</f>
        <v>0.16072429234379676</v>
      </c>
      <c r="D819">
        <f t="shared" si="12"/>
        <v>-1.8280648518647062</v>
      </c>
    </row>
    <row r="820" spans="1:4" x14ac:dyDescent="0.2">
      <c r="A820">
        <v>814</v>
      </c>
      <c r="C820">
        <f>_xlfn.CHISQ.DIST('Ejercicio 2 A'!K817,EXTRA!$C$3,FALSE)</f>
        <v>0.13285858783247392</v>
      </c>
      <c r="D820">
        <f t="shared" si="12"/>
        <v>-2.0184699657908878</v>
      </c>
    </row>
    <row r="821" spans="1:4" x14ac:dyDescent="0.2">
      <c r="A821">
        <v>815</v>
      </c>
      <c r="C821">
        <f>_xlfn.CHISQ.DIST('Ejercicio 2 A'!K818,EXTRA!$C$3,FALSE)</f>
        <v>8.4140259884286361E-2</v>
      </c>
      <c r="D821">
        <f t="shared" si="12"/>
        <v>-2.475270112111835</v>
      </c>
    </row>
    <row r="822" spans="1:4" x14ac:dyDescent="0.2">
      <c r="A822">
        <v>816</v>
      </c>
      <c r="C822">
        <f>_xlfn.CHISQ.DIST('Ejercicio 2 A'!K819,EXTRA!$C$3,FALSE)</f>
        <v>5.8438040488598242E-2</v>
      </c>
      <c r="D822">
        <f t="shared" si="12"/>
        <v>-2.8397882229732523</v>
      </c>
    </row>
    <row r="823" spans="1:4" x14ac:dyDescent="0.2">
      <c r="A823">
        <v>817</v>
      </c>
      <c r="C823">
        <f>_xlfn.CHISQ.DIST('Ejercicio 2 A'!K820,EXTRA!$C$3,FALSE)</f>
        <v>0.11244966117431085</v>
      </c>
      <c r="D823">
        <f t="shared" si="12"/>
        <v>-2.1852496137044213</v>
      </c>
    </row>
    <row r="824" spans="1:4" x14ac:dyDescent="0.2">
      <c r="A824">
        <v>818</v>
      </c>
      <c r="C824">
        <f>_xlfn.CHISQ.DIST('Ejercicio 2 A'!K821,EXTRA!$C$3,FALSE)</f>
        <v>0.14403351625175764</v>
      </c>
      <c r="D824">
        <f t="shared" si="12"/>
        <v>-1.9377092547403054</v>
      </c>
    </row>
    <row r="825" spans="1:4" x14ac:dyDescent="0.2">
      <c r="A825">
        <v>819</v>
      </c>
      <c r="C825">
        <f>_xlfn.CHISQ.DIST('Ejercicio 2 A'!K822,EXTRA!$C$3,FALSE)</f>
        <v>0.17046690165097914</v>
      </c>
      <c r="D825">
        <f t="shared" si="12"/>
        <v>-1.7692141263175025</v>
      </c>
    </row>
    <row r="826" spans="1:4" x14ac:dyDescent="0.2">
      <c r="A826">
        <v>820</v>
      </c>
      <c r="C826">
        <f>_xlfn.CHISQ.DIST('Ejercicio 2 A'!K823,EXTRA!$C$3,FALSE)</f>
        <v>5.7575365081333388E-2</v>
      </c>
      <c r="D826">
        <f t="shared" si="12"/>
        <v>-2.8546604923257415</v>
      </c>
    </row>
    <row r="827" spans="1:4" x14ac:dyDescent="0.2">
      <c r="A827">
        <v>821</v>
      </c>
      <c r="C827">
        <f>_xlfn.CHISQ.DIST('Ejercicio 2 A'!K824,EXTRA!$C$3,FALSE)</f>
        <v>5.8823687515349402E-2</v>
      </c>
      <c r="D827">
        <f t="shared" si="12"/>
        <v>-2.8332106562988884</v>
      </c>
    </row>
    <row r="828" spans="1:4" x14ac:dyDescent="0.2">
      <c r="A828">
        <v>822</v>
      </c>
      <c r="C828">
        <f>_xlfn.CHISQ.DIST('Ejercicio 2 A'!K825,EXTRA!$C$3,FALSE)</f>
        <v>3.3724672953492442E-2</v>
      </c>
      <c r="D828">
        <f t="shared" si="12"/>
        <v>-3.3895255743855253</v>
      </c>
    </row>
    <row r="829" spans="1:4" x14ac:dyDescent="0.2">
      <c r="A829">
        <v>823</v>
      </c>
      <c r="C829">
        <f>_xlfn.CHISQ.DIST('Ejercicio 2 A'!K826,EXTRA!$C$3,FALSE)</f>
        <v>0.12927559641533143</v>
      </c>
      <c r="D829">
        <f t="shared" si="12"/>
        <v>-2.0458087471708972</v>
      </c>
    </row>
    <row r="830" spans="1:4" x14ac:dyDescent="0.2">
      <c r="A830">
        <v>824</v>
      </c>
      <c r="C830">
        <f>_xlfn.CHISQ.DIST('Ejercicio 2 A'!K827,EXTRA!$C$3,FALSE)</f>
        <v>0.10859689306585113</v>
      </c>
      <c r="D830">
        <f t="shared" si="12"/>
        <v>-2.2201124808616095</v>
      </c>
    </row>
    <row r="831" spans="1:4" x14ac:dyDescent="0.2">
      <c r="A831">
        <v>825</v>
      </c>
      <c r="C831">
        <f>_xlfn.CHISQ.DIST('Ejercicio 2 A'!K828,EXTRA!$C$3,FALSE)</f>
        <v>9.1631826557424884E-2</v>
      </c>
      <c r="D831">
        <f t="shared" si="12"/>
        <v>-2.3899766161490752</v>
      </c>
    </row>
    <row r="832" spans="1:4" x14ac:dyDescent="0.2">
      <c r="A832">
        <v>826</v>
      </c>
      <c r="C832">
        <f>_xlfn.CHISQ.DIST('Ejercicio 2 A'!K829,EXTRA!$C$3,FALSE)</f>
        <v>2.8848760373457225E-2</v>
      </c>
      <c r="D832">
        <f t="shared" si="12"/>
        <v>-3.545688254942263</v>
      </c>
    </row>
    <row r="833" spans="1:4" x14ac:dyDescent="0.2">
      <c r="A833">
        <v>827</v>
      </c>
      <c r="C833">
        <f>_xlfn.CHISQ.DIST('Ejercicio 2 A'!K830,EXTRA!$C$3,FALSE)</f>
        <v>4.089641672639769E-2</v>
      </c>
      <c r="D833">
        <f t="shared" si="12"/>
        <v>-3.1967128303729373</v>
      </c>
    </row>
    <row r="834" spans="1:4" x14ac:dyDescent="0.2">
      <c r="A834">
        <v>828</v>
      </c>
      <c r="C834">
        <f>_xlfn.CHISQ.DIST('Ejercicio 2 A'!K831,EXTRA!$C$3,FALSE)</f>
        <v>0.15155734055808917</v>
      </c>
      <c r="D834">
        <f t="shared" si="12"/>
        <v>-1.8867912401083526</v>
      </c>
    </row>
    <row r="835" spans="1:4" x14ac:dyDescent="0.2">
      <c r="A835">
        <v>829</v>
      </c>
      <c r="C835">
        <f>_xlfn.CHISQ.DIST('Ejercicio 2 A'!K832,EXTRA!$C$3,FALSE)</f>
        <v>0.28920902052084868</v>
      </c>
      <c r="D835">
        <f t="shared" si="12"/>
        <v>-1.2406055978947239</v>
      </c>
    </row>
    <row r="836" spans="1:4" x14ac:dyDescent="0.2">
      <c r="A836">
        <v>830</v>
      </c>
      <c r="C836">
        <f>_xlfn.CHISQ.DIST('Ejercicio 2 A'!K833,EXTRA!$C$3,FALSE)</f>
        <v>0.25958326698675177</v>
      </c>
      <c r="D836">
        <f t="shared" si="12"/>
        <v>-1.3486777531373737</v>
      </c>
    </row>
    <row r="837" spans="1:4" x14ac:dyDescent="0.2">
      <c r="A837">
        <v>831</v>
      </c>
      <c r="C837">
        <f>_xlfn.CHISQ.DIST('Ejercicio 2 A'!K834,EXTRA!$C$3,FALSE)</f>
        <v>0.11541697034750846</v>
      </c>
      <c r="D837">
        <f t="shared" si="12"/>
        <v>-2.1592038789824115</v>
      </c>
    </row>
    <row r="838" spans="1:4" x14ac:dyDescent="0.2">
      <c r="A838">
        <v>832</v>
      </c>
      <c r="C838">
        <f>_xlfn.CHISQ.DIST('Ejercicio 2 A'!K835,EXTRA!$C$3,FALSE)</f>
        <v>0.22762805210980844</v>
      </c>
      <c r="D838">
        <f t="shared" si="12"/>
        <v>-1.480042332524276</v>
      </c>
    </row>
    <row r="839" spans="1:4" x14ac:dyDescent="0.2">
      <c r="A839">
        <v>833</v>
      </c>
      <c r="C839">
        <f>_xlfn.CHISQ.DIST('Ejercicio 2 A'!K836,EXTRA!$C$3,FALSE)</f>
        <v>8.6791649611400262E-2</v>
      </c>
      <c r="D839">
        <f t="shared" si="12"/>
        <v>-2.4442448645772403</v>
      </c>
    </row>
    <row r="840" spans="1:4" x14ac:dyDescent="0.2">
      <c r="A840">
        <v>834</v>
      </c>
      <c r="C840">
        <f>_xlfn.CHISQ.DIST('Ejercicio 2 A'!K837,EXTRA!$C$3,FALSE)</f>
        <v>2.674476879952134E-2</v>
      </c>
      <c r="D840">
        <f t="shared" ref="D840:D903" si="13">LN(C840)</f>
        <v>-3.6214163836606543</v>
      </c>
    </row>
    <row r="841" spans="1:4" x14ac:dyDescent="0.2">
      <c r="A841">
        <v>835</v>
      </c>
      <c r="C841">
        <f>_xlfn.CHISQ.DIST('Ejercicio 2 A'!K838,EXTRA!$C$3,FALSE)</f>
        <v>6.8443295700764295E-2</v>
      </c>
      <c r="D841">
        <f t="shared" si="13"/>
        <v>-2.6817496765184123</v>
      </c>
    </row>
    <row r="842" spans="1:4" x14ac:dyDescent="0.2">
      <c r="A842">
        <v>836</v>
      </c>
      <c r="C842">
        <f>_xlfn.CHISQ.DIST('Ejercicio 2 A'!K839,EXTRA!$C$3,FALSE)</f>
        <v>9.8926446003144472E-2</v>
      </c>
      <c r="D842">
        <f t="shared" si="13"/>
        <v>-2.3133786746514997</v>
      </c>
    </row>
    <row r="843" spans="1:4" x14ac:dyDescent="0.2">
      <c r="A843">
        <v>837</v>
      </c>
      <c r="C843">
        <f>_xlfn.CHISQ.DIST('Ejercicio 2 A'!K840,EXTRA!$C$3,FALSE)</f>
        <v>8.6349177240200636E-2</v>
      </c>
      <c r="D843">
        <f t="shared" si="13"/>
        <v>-2.4493560026317089</v>
      </c>
    </row>
    <row r="844" spans="1:4" x14ac:dyDescent="0.2">
      <c r="A844">
        <v>838</v>
      </c>
      <c r="C844">
        <f>_xlfn.CHISQ.DIST('Ejercicio 2 A'!K841,EXTRA!$C$3,FALSE)</f>
        <v>5.7919225399731405E-2</v>
      </c>
      <c r="D844">
        <f t="shared" si="13"/>
        <v>-2.8487059046175256</v>
      </c>
    </row>
    <row r="845" spans="1:4" x14ac:dyDescent="0.2">
      <c r="A845">
        <v>839</v>
      </c>
      <c r="C845">
        <f>_xlfn.CHISQ.DIST('Ejercicio 2 A'!K842,EXTRA!$C$3,FALSE)</f>
        <v>8.2369434048489204E-2</v>
      </c>
      <c r="D845">
        <f t="shared" si="13"/>
        <v>-2.496540856897683</v>
      </c>
    </row>
    <row r="846" spans="1:4" x14ac:dyDescent="0.2">
      <c r="A846">
        <v>840</v>
      </c>
      <c r="C846">
        <f>_xlfn.CHISQ.DIST('Ejercicio 2 A'!K843,EXTRA!$C$3,FALSE)</f>
        <v>7.2665168140857606E-2</v>
      </c>
      <c r="D846">
        <f t="shared" si="13"/>
        <v>-2.6218931269885961</v>
      </c>
    </row>
    <row r="847" spans="1:4" x14ac:dyDescent="0.2">
      <c r="A847">
        <v>841</v>
      </c>
      <c r="C847">
        <f>_xlfn.CHISQ.DIST('Ejercicio 2 A'!K844,EXTRA!$C$3,FALSE)</f>
        <v>5.366666811024072E-2</v>
      </c>
      <c r="D847">
        <f t="shared" si="13"/>
        <v>-2.9249631757668886</v>
      </c>
    </row>
    <row r="848" spans="1:4" x14ac:dyDescent="0.2">
      <c r="A848">
        <v>842</v>
      </c>
      <c r="C848">
        <f>_xlfn.CHISQ.DIST('Ejercicio 2 A'!K845,EXTRA!$C$3,FALSE)</f>
        <v>0.15309851688992893</v>
      </c>
      <c r="D848">
        <f t="shared" si="13"/>
        <v>-1.8766736635637944</v>
      </c>
    </row>
    <row r="849" spans="1:4" x14ac:dyDescent="0.2">
      <c r="A849">
        <v>843</v>
      </c>
      <c r="C849">
        <f>_xlfn.CHISQ.DIST('Ejercicio 2 A'!K846,EXTRA!$C$3,FALSE)</f>
        <v>0.13628022651344088</v>
      </c>
      <c r="D849">
        <f t="shared" si="13"/>
        <v>-1.9930420240727538</v>
      </c>
    </row>
    <row r="850" spans="1:4" x14ac:dyDescent="0.2">
      <c r="A850">
        <v>844</v>
      </c>
      <c r="C850">
        <f>_xlfn.CHISQ.DIST('Ejercicio 2 A'!K847,EXTRA!$C$3,FALSE)</f>
        <v>0.18563471695024034</v>
      </c>
      <c r="D850">
        <f t="shared" si="13"/>
        <v>-1.6839744235885583</v>
      </c>
    </row>
    <row r="851" spans="1:4" x14ac:dyDescent="0.2">
      <c r="A851">
        <v>845</v>
      </c>
      <c r="C851">
        <f>_xlfn.CHISQ.DIST('Ejercicio 2 A'!K848,EXTRA!$C$3,FALSE)</f>
        <v>0.10740139687445753</v>
      </c>
      <c r="D851">
        <f t="shared" si="13"/>
        <v>-2.2311820907120885</v>
      </c>
    </row>
    <row r="852" spans="1:4" x14ac:dyDescent="0.2">
      <c r="A852">
        <v>846</v>
      </c>
      <c r="C852">
        <f>_xlfn.CHISQ.DIST('Ejercicio 2 A'!K849,EXTRA!$C$3,FALSE)</f>
        <v>0.13925031138821253</v>
      </c>
      <c r="D852">
        <f t="shared" si="13"/>
        <v>-1.9714821639961844</v>
      </c>
    </row>
    <row r="853" spans="1:4" x14ac:dyDescent="0.2">
      <c r="A853">
        <v>847</v>
      </c>
      <c r="C853">
        <f>_xlfn.CHISQ.DIST('Ejercicio 2 A'!K850,EXTRA!$C$3,FALSE)</f>
        <v>0.18576169241552579</v>
      </c>
      <c r="D853">
        <f t="shared" si="13"/>
        <v>-1.6832906503100307</v>
      </c>
    </row>
    <row r="854" spans="1:4" x14ac:dyDescent="0.2">
      <c r="A854">
        <v>848</v>
      </c>
      <c r="C854">
        <f>_xlfn.CHISQ.DIST('Ejercicio 2 A'!K851,EXTRA!$C$3,FALSE)</f>
        <v>0.15034899896633924</v>
      </c>
      <c r="D854">
        <f t="shared" si="13"/>
        <v>-1.8947960275921165</v>
      </c>
    </row>
    <row r="855" spans="1:4" x14ac:dyDescent="0.2">
      <c r="A855">
        <v>849</v>
      </c>
      <c r="C855">
        <f>_xlfn.CHISQ.DIST('Ejercicio 2 A'!K852,EXTRA!$C$3,FALSE)</f>
        <v>0.11380331186491303</v>
      </c>
      <c r="D855">
        <f t="shared" si="13"/>
        <v>-2.1732836552097465</v>
      </c>
    </row>
    <row r="856" spans="1:4" x14ac:dyDescent="0.2">
      <c r="A856">
        <v>850</v>
      </c>
      <c r="C856">
        <f>_xlfn.CHISQ.DIST('Ejercicio 2 A'!K853,EXTRA!$C$3,FALSE)</f>
        <v>0.16119520560318348</v>
      </c>
      <c r="D856">
        <f t="shared" si="13"/>
        <v>-1.8251391912676438</v>
      </c>
    </row>
    <row r="857" spans="1:4" x14ac:dyDescent="0.2">
      <c r="A857">
        <v>851</v>
      </c>
      <c r="C857">
        <f>_xlfn.CHISQ.DIST('Ejercicio 2 A'!K854,EXTRA!$C$3,FALSE)</f>
        <v>0.15137982701227495</v>
      </c>
      <c r="D857">
        <f t="shared" si="13"/>
        <v>-1.8879631898400764</v>
      </c>
    </row>
    <row r="858" spans="1:4" x14ac:dyDescent="0.2">
      <c r="A858">
        <v>852</v>
      </c>
      <c r="C858">
        <f>_xlfn.CHISQ.DIST('Ejercicio 2 A'!K855,EXTRA!$C$3,FALSE)</f>
        <v>0.13523223379844426</v>
      </c>
      <c r="D858">
        <f t="shared" si="13"/>
        <v>-2.0007617281208061</v>
      </c>
    </row>
    <row r="859" spans="1:4" x14ac:dyDescent="0.2">
      <c r="A859">
        <v>853</v>
      </c>
      <c r="C859">
        <f>_xlfn.CHISQ.DIST('Ejercicio 2 A'!K856,EXTRA!$C$3,FALSE)</f>
        <v>0.17131066759309208</v>
      </c>
      <c r="D859">
        <f t="shared" si="13"/>
        <v>-1.7642766012589091</v>
      </c>
    </row>
    <row r="860" spans="1:4" x14ac:dyDescent="0.2">
      <c r="A860">
        <v>854</v>
      </c>
      <c r="C860">
        <f>_xlfn.CHISQ.DIST('Ejercicio 2 A'!K857,EXTRA!$C$3,FALSE)</f>
        <v>0.12536913473004369</v>
      </c>
      <c r="D860">
        <f t="shared" si="13"/>
        <v>-2.0764928156085487</v>
      </c>
    </row>
    <row r="861" spans="1:4" x14ac:dyDescent="0.2">
      <c r="A861">
        <v>855</v>
      </c>
      <c r="C861">
        <f>_xlfn.CHISQ.DIST('Ejercicio 2 A'!K858,EXTRA!$C$3,FALSE)</f>
        <v>0.10384280523485218</v>
      </c>
      <c r="D861">
        <f t="shared" si="13"/>
        <v>-2.2648770114177172</v>
      </c>
    </row>
    <row r="862" spans="1:4" x14ac:dyDescent="0.2">
      <c r="A862">
        <v>856</v>
      </c>
      <c r="C862">
        <f>_xlfn.CHISQ.DIST('Ejercicio 2 A'!K859,EXTRA!$C$3,FALSE)</f>
        <v>6.7136649537877222E-2</v>
      </c>
      <c r="D862">
        <f t="shared" si="13"/>
        <v>-2.7010251912986423</v>
      </c>
    </row>
    <row r="863" spans="1:4" x14ac:dyDescent="0.2">
      <c r="A863">
        <v>857</v>
      </c>
      <c r="C863">
        <f>_xlfn.CHISQ.DIST('Ejercicio 2 A'!K860,EXTRA!$C$3,FALSE)</f>
        <v>0.17964173210007647</v>
      </c>
      <c r="D863">
        <f t="shared" si="13"/>
        <v>-1.7167907887467568</v>
      </c>
    </row>
    <row r="864" spans="1:4" x14ac:dyDescent="0.2">
      <c r="A864">
        <v>858</v>
      </c>
      <c r="C864">
        <f>_xlfn.CHISQ.DIST('Ejercicio 2 A'!K861,EXTRA!$C$3,FALSE)</f>
        <v>0.31672603571294761</v>
      </c>
      <c r="D864">
        <f t="shared" si="13"/>
        <v>-1.149718119429282</v>
      </c>
    </row>
    <row r="865" spans="1:4" x14ac:dyDescent="0.2">
      <c r="A865">
        <v>859</v>
      </c>
      <c r="C865">
        <f>_xlfn.CHISQ.DIST('Ejercicio 2 A'!K862,EXTRA!$C$3,FALSE)</f>
        <v>9.826442253129955E-2</v>
      </c>
      <c r="D865">
        <f t="shared" si="13"/>
        <v>-2.3200932447942821</v>
      </c>
    </row>
    <row r="866" spans="1:4" x14ac:dyDescent="0.2">
      <c r="A866">
        <v>860</v>
      </c>
      <c r="C866">
        <f>_xlfn.CHISQ.DIST('Ejercicio 2 A'!K863,EXTRA!$C$3,FALSE)</f>
        <v>4.4804130049296606E-2</v>
      </c>
      <c r="D866">
        <f t="shared" si="13"/>
        <v>-3.1054549552099346</v>
      </c>
    </row>
    <row r="867" spans="1:4" x14ac:dyDescent="0.2">
      <c r="A867">
        <v>861</v>
      </c>
      <c r="C867">
        <f>_xlfn.CHISQ.DIST('Ejercicio 2 A'!K864,EXTRA!$C$3,FALSE)</f>
        <v>0.11870106754982258</v>
      </c>
      <c r="D867">
        <f t="shared" si="13"/>
        <v>-2.1311469837269019</v>
      </c>
    </row>
    <row r="868" spans="1:4" x14ac:dyDescent="0.2">
      <c r="A868">
        <v>862</v>
      </c>
      <c r="C868">
        <f>_xlfn.CHISQ.DIST('Ejercicio 2 A'!K865,EXTRA!$C$3,FALSE)</f>
        <v>7.1427631076983536E-2</v>
      </c>
      <c r="D868">
        <f t="shared" si="13"/>
        <v>-2.6390704946241477</v>
      </c>
    </row>
    <row r="869" spans="1:4" x14ac:dyDescent="0.2">
      <c r="A869">
        <v>863</v>
      </c>
      <c r="C869">
        <f>_xlfn.CHISQ.DIST('Ejercicio 2 A'!K866,EXTRA!$C$3,FALSE)</f>
        <v>7.8120179366889336E-2</v>
      </c>
      <c r="D869">
        <f t="shared" si="13"/>
        <v>-2.5495068769331644</v>
      </c>
    </row>
    <row r="870" spans="1:4" x14ac:dyDescent="0.2">
      <c r="A870">
        <v>864</v>
      </c>
      <c r="C870">
        <f>_xlfn.CHISQ.DIST('Ejercicio 2 A'!K867,EXTRA!$C$3,FALSE)</f>
        <v>0.11599000601697818</v>
      </c>
      <c r="D870">
        <f t="shared" si="13"/>
        <v>-2.1542512466133799</v>
      </c>
    </row>
    <row r="871" spans="1:4" x14ac:dyDescent="0.2">
      <c r="A871">
        <v>865</v>
      </c>
      <c r="C871">
        <f>_xlfn.CHISQ.DIST('Ejercicio 2 A'!K868,EXTRA!$C$3,FALSE)</f>
        <v>0.10233225431621096</v>
      </c>
      <c r="D871">
        <f t="shared" si="13"/>
        <v>-2.2795303642599003</v>
      </c>
    </row>
    <row r="872" spans="1:4" x14ac:dyDescent="0.2">
      <c r="A872">
        <v>866</v>
      </c>
      <c r="C872">
        <f>_xlfn.CHISQ.DIST('Ejercicio 2 A'!K869,EXTRA!$C$3,FALSE)</f>
        <v>0.17900813537322149</v>
      </c>
      <c r="D872">
        <f t="shared" si="13"/>
        <v>-1.7203240251617467</v>
      </c>
    </row>
    <row r="873" spans="1:4" x14ac:dyDescent="0.2">
      <c r="A873">
        <v>867</v>
      </c>
      <c r="C873">
        <f>_xlfn.CHISQ.DIST('Ejercicio 2 A'!K870,EXTRA!$C$3,FALSE)</f>
        <v>0.16393293247472257</v>
      </c>
      <c r="D873">
        <f t="shared" si="13"/>
        <v>-1.8082978831249716</v>
      </c>
    </row>
    <row r="874" spans="1:4" x14ac:dyDescent="0.2">
      <c r="A874">
        <v>868</v>
      </c>
      <c r="C874">
        <f>_xlfn.CHISQ.DIST('Ejercicio 2 A'!K871,EXTRA!$C$3,FALSE)</f>
        <v>0.12302502716498717</v>
      </c>
      <c r="D874">
        <f t="shared" si="13"/>
        <v>-2.095367471421445</v>
      </c>
    </row>
    <row r="875" spans="1:4" x14ac:dyDescent="0.2">
      <c r="A875">
        <v>869</v>
      </c>
      <c r="C875">
        <f>_xlfn.CHISQ.DIST('Ejercicio 2 A'!K872,EXTRA!$C$3,FALSE)</f>
        <v>0.11056499881912137</v>
      </c>
      <c r="D875">
        <f t="shared" si="13"/>
        <v>-2.202151706353177</v>
      </c>
    </row>
    <row r="876" spans="1:4" x14ac:dyDescent="0.2">
      <c r="A876">
        <v>870</v>
      </c>
      <c r="C876">
        <f>_xlfn.CHISQ.DIST('Ejercicio 2 A'!K873,EXTRA!$C$3,FALSE)</f>
        <v>0.1076096381431331</v>
      </c>
      <c r="D876">
        <f t="shared" si="13"/>
        <v>-2.2292450614450088</v>
      </c>
    </row>
    <row r="877" spans="1:4" x14ac:dyDescent="0.2">
      <c r="A877">
        <v>871</v>
      </c>
      <c r="C877">
        <f>_xlfn.CHISQ.DIST('Ejercicio 2 A'!K874,EXTRA!$C$3,FALSE)</f>
        <v>0.14690208692870585</v>
      </c>
      <c r="D877">
        <f t="shared" si="13"/>
        <v>-1.9179889894450417</v>
      </c>
    </row>
    <row r="878" spans="1:4" x14ac:dyDescent="0.2">
      <c r="A878">
        <v>872</v>
      </c>
      <c r="C878">
        <f>_xlfn.CHISQ.DIST('Ejercicio 2 A'!K875,EXTRA!$C$3,FALSE)</f>
        <v>0.11624252678870442</v>
      </c>
      <c r="D878">
        <f t="shared" si="13"/>
        <v>-2.152076522269649</v>
      </c>
    </row>
    <row r="879" spans="1:4" x14ac:dyDescent="0.2">
      <c r="A879">
        <v>873</v>
      </c>
      <c r="C879">
        <f>_xlfn.CHISQ.DIST('Ejercicio 2 A'!K876,EXTRA!$C$3,FALSE)</f>
        <v>0.24007268050426339</v>
      </c>
      <c r="D879">
        <f t="shared" si="13"/>
        <v>-1.4268135660511096</v>
      </c>
    </row>
    <row r="880" spans="1:4" x14ac:dyDescent="0.2">
      <c r="A880">
        <v>874</v>
      </c>
      <c r="C880">
        <f>_xlfn.CHISQ.DIST('Ejercicio 2 A'!K877,EXTRA!$C$3,FALSE)</f>
        <v>9.0407116455937186E-2</v>
      </c>
      <c r="D880">
        <f t="shared" si="13"/>
        <v>-2.4034322928246969</v>
      </c>
    </row>
    <row r="881" spans="1:4" x14ac:dyDescent="0.2">
      <c r="A881">
        <v>875</v>
      </c>
      <c r="C881">
        <f>_xlfn.CHISQ.DIST('Ejercicio 2 A'!K878,EXTRA!$C$3,FALSE)</f>
        <v>2.9014469121171314E-2</v>
      </c>
      <c r="D881">
        <f t="shared" si="13"/>
        <v>-3.5399606382096467</v>
      </c>
    </row>
    <row r="882" spans="1:4" x14ac:dyDescent="0.2">
      <c r="A882">
        <v>876</v>
      </c>
      <c r="C882">
        <f>_xlfn.CHISQ.DIST('Ejercicio 2 A'!K879,EXTRA!$C$3,FALSE)</f>
        <v>0.14014096808190818</v>
      </c>
      <c r="D882">
        <f t="shared" si="13"/>
        <v>-1.9651064481007992</v>
      </c>
    </row>
    <row r="883" spans="1:4" x14ac:dyDescent="0.2">
      <c r="A883">
        <v>877</v>
      </c>
      <c r="C883">
        <f>_xlfn.CHISQ.DIST('Ejercicio 2 A'!K880,EXTRA!$C$3,FALSE)</f>
        <v>0.11694600443090095</v>
      </c>
      <c r="D883">
        <f t="shared" si="13"/>
        <v>-2.1460429512991439</v>
      </c>
    </row>
    <row r="884" spans="1:4" x14ac:dyDescent="0.2">
      <c r="A884">
        <v>878</v>
      </c>
      <c r="C884">
        <f>_xlfn.CHISQ.DIST('Ejercicio 2 A'!K881,EXTRA!$C$3,FALSE)</f>
        <v>0.18892584881205884</v>
      </c>
      <c r="D884">
        <f t="shared" si="13"/>
        <v>-1.6664006752334741</v>
      </c>
    </row>
    <row r="885" spans="1:4" x14ac:dyDescent="0.2">
      <c r="A885">
        <v>879</v>
      </c>
      <c r="C885">
        <f>_xlfn.CHISQ.DIST('Ejercicio 2 A'!K882,EXTRA!$C$3,FALSE)</f>
        <v>4.8079295478119816E-2</v>
      </c>
      <c r="D885">
        <f t="shared" si="13"/>
        <v>-3.0349036419798514</v>
      </c>
    </row>
    <row r="886" spans="1:4" x14ac:dyDescent="0.2">
      <c r="A886">
        <v>880</v>
      </c>
      <c r="C886">
        <f>_xlfn.CHISQ.DIST('Ejercicio 2 A'!K883,EXTRA!$C$3,FALSE)</f>
        <v>0.1263077193320809</v>
      </c>
      <c r="D886">
        <f t="shared" si="13"/>
        <v>-2.0690341324745316</v>
      </c>
    </row>
    <row r="887" spans="1:4" x14ac:dyDescent="0.2">
      <c r="A887">
        <v>881</v>
      </c>
      <c r="C887">
        <f>_xlfn.CHISQ.DIST('Ejercicio 2 A'!K884,EXTRA!$C$3,FALSE)</f>
        <v>0.21501418449032547</v>
      </c>
      <c r="D887">
        <f t="shared" si="13"/>
        <v>-1.5370512786570807</v>
      </c>
    </row>
    <row r="888" spans="1:4" x14ac:dyDescent="0.2">
      <c r="A888">
        <v>882</v>
      </c>
      <c r="C888">
        <f>_xlfn.CHISQ.DIST('Ejercicio 2 A'!K885,EXTRA!$C$3,FALSE)</f>
        <v>0.14296407162431937</v>
      </c>
      <c r="D888">
        <f t="shared" si="13"/>
        <v>-1.9451619276725229</v>
      </c>
    </row>
    <row r="889" spans="1:4" x14ac:dyDescent="0.2">
      <c r="A889">
        <v>883</v>
      </c>
      <c r="C889">
        <f>_xlfn.CHISQ.DIST('Ejercicio 2 A'!K886,EXTRA!$C$3,FALSE)</f>
        <v>7.9332846214707764E-2</v>
      </c>
      <c r="D889">
        <f t="shared" si="13"/>
        <v>-2.5341030341483655</v>
      </c>
    </row>
    <row r="890" spans="1:4" x14ac:dyDescent="0.2">
      <c r="A890">
        <v>884</v>
      </c>
      <c r="C890">
        <f>_xlfn.CHISQ.DIST('Ejercicio 2 A'!K887,EXTRA!$C$3,FALSE)</f>
        <v>5.5105086884424233E-2</v>
      </c>
      <c r="D890">
        <f t="shared" si="13"/>
        <v>-2.8985132461331471</v>
      </c>
    </row>
    <row r="891" spans="1:4" x14ac:dyDescent="0.2">
      <c r="A891">
        <v>885</v>
      </c>
      <c r="C891">
        <f>_xlfn.CHISQ.DIST('Ejercicio 2 A'!K888,EXTRA!$C$3,FALSE)</f>
        <v>7.490613298354952E-2</v>
      </c>
      <c r="D891">
        <f t="shared" si="13"/>
        <v>-2.5915195095207544</v>
      </c>
    </row>
    <row r="892" spans="1:4" x14ac:dyDescent="0.2">
      <c r="A892">
        <v>886</v>
      </c>
      <c r="C892">
        <f>_xlfn.CHISQ.DIST('Ejercicio 2 A'!K889,EXTRA!$C$3,FALSE)</f>
        <v>0.17797818046414932</v>
      </c>
      <c r="D892">
        <f t="shared" si="13"/>
        <v>-1.7260943178658803</v>
      </c>
    </row>
    <row r="893" spans="1:4" x14ac:dyDescent="0.2">
      <c r="A893">
        <v>887</v>
      </c>
      <c r="C893">
        <f>_xlfn.CHISQ.DIST('Ejercicio 2 A'!K890,EXTRA!$C$3,FALSE)</f>
        <v>6.8138496725815317E-2</v>
      </c>
      <c r="D893">
        <f t="shared" si="13"/>
        <v>-2.686212928545137</v>
      </c>
    </row>
    <row r="894" spans="1:4" x14ac:dyDescent="0.2">
      <c r="A894">
        <v>888</v>
      </c>
      <c r="C894">
        <f>_xlfn.CHISQ.DIST('Ejercicio 2 A'!K891,EXTRA!$C$3,FALSE)</f>
        <v>0.18089438303772015</v>
      </c>
      <c r="D894">
        <f t="shared" si="13"/>
        <v>-1.7098419371584734</v>
      </c>
    </row>
    <row r="895" spans="1:4" x14ac:dyDescent="0.2">
      <c r="A895">
        <v>889</v>
      </c>
      <c r="C895">
        <f>_xlfn.CHISQ.DIST('Ejercicio 2 A'!K892,EXTRA!$C$3,FALSE)</f>
        <v>7.3748910537167353E-2</v>
      </c>
      <c r="D895">
        <f t="shared" si="13"/>
        <v>-2.6070890562487121</v>
      </c>
    </row>
    <row r="896" spans="1:4" x14ac:dyDescent="0.2">
      <c r="A896">
        <v>890</v>
      </c>
      <c r="C896">
        <f>_xlfn.CHISQ.DIST('Ejercicio 2 A'!K893,EXTRA!$C$3,FALSE)</f>
        <v>0.1132928682223192</v>
      </c>
      <c r="D896">
        <f t="shared" si="13"/>
        <v>-2.1777790588930004</v>
      </c>
    </row>
    <row r="897" spans="1:4" x14ac:dyDescent="0.2">
      <c r="A897">
        <v>891</v>
      </c>
      <c r="C897">
        <f>_xlfn.CHISQ.DIST('Ejercicio 2 A'!K894,EXTRA!$C$3,FALSE)</f>
        <v>0.15473920157174348</v>
      </c>
      <c r="D897">
        <f t="shared" si="13"/>
        <v>-1.8660141496793397</v>
      </c>
    </row>
    <row r="898" spans="1:4" x14ac:dyDescent="0.2">
      <c r="A898">
        <v>892</v>
      </c>
      <c r="C898">
        <f>_xlfn.CHISQ.DIST('Ejercicio 2 A'!K895,EXTRA!$C$3,FALSE)</f>
        <v>7.8479725024368424E-2</v>
      </c>
      <c r="D898">
        <f t="shared" si="13"/>
        <v>-2.5449149674981348</v>
      </c>
    </row>
    <row r="899" spans="1:4" x14ac:dyDescent="0.2">
      <c r="A899">
        <v>893</v>
      </c>
      <c r="C899">
        <f>_xlfn.CHISQ.DIST('Ejercicio 2 A'!K896,EXTRA!$C$3,FALSE)</f>
        <v>9.0605100552466386E-2</v>
      </c>
      <c r="D899">
        <f t="shared" si="13"/>
        <v>-2.4012447700292561</v>
      </c>
    </row>
    <row r="900" spans="1:4" x14ac:dyDescent="0.2">
      <c r="A900">
        <v>894</v>
      </c>
      <c r="C900">
        <f>_xlfn.CHISQ.DIST('Ejercicio 2 A'!K897,EXTRA!$C$3,FALSE)</f>
        <v>0.15442418095668489</v>
      </c>
      <c r="D900">
        <f t="shared" si="13"/>
        <v>-1.8680520412401427</v>
      </c>
    </row>
    <row r="901" spans="1:4" x14ac:dyDescent="0.2">
      <c r="A901">
        <v>895</v>
      </c>
      <c r="C901">
        <f>_xlfn.CHISQ.DIST('Ejercicio 2 A'!K898,EXTRA!$C$3,FALSE)</f>
        <v>0.175747345752716</v>
      </c>
      <c r="D901">
        <f t="shared" si="13"/>
        <v>-1.738707850808159</v>
      </c>
    </row>
    <row r="902" spans="1:4" x14ac:dyDescent="0.2">
      <c r="A902">
        <v>896</v>
      </c>
      <c r="C902">
        <f>_xlfn.CHISQ.DIST('Ejercicio 2 A'!K899,EXTRA!$C$3,FALSE)</f>
        <v>4.647572134625403E-2</v>
      </c>
      <c r="D902">
        <f t="shared" si="13"/>
        <v>-3.0688252243277003</v>
      </c>
    </row>
    <row r="903" spans="1:4" x14ac:dyDescent="0.2">
      <c r="A903">
        <v>897</v>
      </c>
      <c r="C903">
        <f>_xlfn.CHISQ.DIST('Ejercicio 2 A'!K900,EXTRA!$C$3,FALSE)</f>
        <v>0.10223247115562369</v>
      </c>
      <c r="D903">
        <f t="shared" si="13"/>
        <v>-2.2805059299960848</v>
      </c>
    </row>
    <row r="904" spans="1:4" x14ac:dyDescent="0.2">
      <c r="A904">
        <v>898</v>
      </c>
      <c r="C904">
        <f>_xlfn.CHISQ.DIST('Ejercicio 2 A'!K901,EXTRA!$C$3,FALSE)</f>
        <v>0.14795000728873767</v>
      </c>
      <c r="D904">
        <f t="shared" ref="D904:D967" si="14">LN(C904)</f>
        <v>-1.9108808508710486</v>
      </c>
    </row>
    <row r="905" spans="1:4" x14ac:dyDescent="0.2">
      <c r="A905">
        <v>899</v>
      </c>
      <c r="C905">
        <f>_xlfn.CHISQ.DIST('Ejercicio 2 A'!K902,EXTRA!$C$3,FALSE)</f>
        <v>9.2526878693647049E-2</v>
      </c>
      <c r="D905">
        <f t="shared" si="14"/>
        <v>-2.3802560962022259</v>
      </c>
    </row>
    <row r="906" spans="1:4" x14ac:dyDescent="0.2">
      <c r="A906">
        <v>900</v>
      </c>
      <c r="C906">
        <f>_xlfn.CHISQ.DIST('Ejercicio 2 A'!K903,EXTRA!$C$3,FALSE)</f>
        <v>6.9671688843620377E-2</v>
      </c>
      <c r="D906">
        <f t="shared" si="14"/>
        <v>-2.6639612296192912</v>
      </c>
    </row>
    <row r="907" spans="1:4" x14ac:dyDescent="0.2">
      <c r="A907">
        <v>901</v>
      </c>
      <c r="C907">
        <f>_xlfn.CHISQ.DIST('Ejercicio 2 A'!K904,EXTRA!$C$3,FALSE)</f>
        <v>0.20706098294698447</v>
      </c>
      <c r="D907">
        <f t="shared" si="14"/>
        <v>-1.5747419254952693</v>
      </c>
    </row>
    <row r="908" spans="1:4" x14ac:dyDescent="0.2">
      <c r="A908">
        <v>902</v>
      </c>
      <c r="C908">
        <f>_xlfn.CHISQ.DIST('Ejercicio 2 A'!K905,EXTRA!$C$3,FALSE)</f>
        <v>0.29253283538630021</v>
      </c>
      <c r="D908">
        <f t="shared" si="14"/>
        <v>-1.2291783608797127</v>
      </c>
    </row>
    <row r="909" spans="1:4" x14ac:dyDescent="0.2">
      <c r="A909">
        <v>903</v>
      </c>
      <c r="C909">
        <f>_xlfn.CHISQ.DIST('Ejercicio 2 A'!K906,EXTRA!$C$3,FALSE)</f>
        <v>0.15862869475710137</v>
      </c>
      <c r="D909">
        <f t="shared" si="14"/>
        <v>-1.8411890608178949</v>
      </c>
    </row>
    <row r="910" spans="1:4" x14ac:dyDescent="0.2">
      <c r="A910">
        <v>904</v>
      </c>
      <c r="C910">
        <f>_xlfn.CHISQ.DIST('Ejercicio 2 A'!K907,EXTRA!$C$3,FALSE)</f>
        <v>0.15528476724105969</v>
      </c>
      <c r="D910">
        <f t="shared" si="14"/>
        <v>-1.862494639658465</v>
      </c>
    </row>
    <row r="911" spans="1:4" x14ac:dyDescent="0.2">
      <c r="A911">
        <v>905</v>
      </c>
      <c r="C911">
        <f>_xlfn.CHISQ.DIST('Ejercicio 2 A'!K908,EXTRA!$C$3,FALSE)</f>
        <v>8.2870406842171215E-2</v>
      </c>
      <c r="D911">
        <f t="shared" si="14"/>
        <v>-2.4904772547309055</v>
      </c>
    </row>
    <row r="912" spans="1:4" x14ac:dyDescent="0.2">
      <c r="A912">
        <v>906</v>
      </c>
      <c r="C912">
        <f>_xlfn.CHISQ.DIST('Ejercicio 2 A'!K909,EXTRA!$C$3,FALSE)</f>
        <v>0.10311034845563066</v>
      </c>
      <c r="D912">
        <f t="shared" si="14"/>
        <v>-2.2719555200027468</v>
      </c>
    </row>
    <row r="913" spans="1:4" x14ac:dyDescent="0.2">
      <c r="A913">
        <v>907</v>
      </c>
      <c r="C913">
        <f>_xlfn.CHISQ.DIST('Ejercicio 2 A'!K910,EXTRA!$C$3,FALSE)</f>
        <v>8.2515158245346845E-2</v>
      </c>
      <c r="D913">
        <f t="shared" si="14"/>
        <v>-2.4947732662117152</v>
      </c>
    </row>
    <row r="914" spans="1:4" x14ac:dyDescent="0.2">
      <c r="A914">
        <v>908</v>
      </c>
      <c r="C914">
        <f>_xlfn.CHISQ.DIST('Ejercicio 2 A'!K911,EXTRA!$C$3,FALSE)</f>
        <v>0.11239021362294878</v>
      </c>
      <c r="D914">
        <f t="shared" si="14"/>
        <v>-2.1857784127246211</v>
      </c>
    </row>
    <row r="915" spans="1:4" x14ac:dyDescent="0.2">
      <c r="A915">
        <v>909</v>
      </c>
      <c r="C915">
        <f>_xlfn.CHISQ.DIST('Ejercicio 2 A'!K912,EXTRA!$C$3,FALSE)</f>
        <v>0.12408547917767584</v>
      </c>
      <c r="D915">
        <f t="shared" si="14"/>
        <v>-2.0867846026613757</v>
      </c>
    </row>
    <row r="916" spans="1:4" x14ac:dyDescent="0.2">
      <c r="A916">
        <v>910</v>
      </c>
      <c r="C916">
        <f>_xlfn.CHISQ.DIST('Ejercicio 2 A'!K913,EXTRA!$C$3,FALSE)</f>
        <v>0.10679819610968652</v>
      </c>
      <c r="D916">
        <f t="shared" si="14"/>
        <v>-2.2368142429574269</v>
      </c>
    </row>
    <row r="917" spans="1:4" x14ac:dyDescent="0.2">
      <c r="A917">
        <v>911</v>
      </c>
      <c r="C917">
        <f>_xlfn.CHISQ.DIST('Ejercicio 2 A'!K914,EXTRA!$C$3,FALSE)</f>
        <v>0.28202710266771008</v>
      </c>
      <c r="D917">
        <f t="shared" si="14"/>
        <v>-1.2657521039114286</v>
      </c>
    </row>
    <row r="918" spans="1:4" x14ac:dyDescent="0.2">
      <c r="A918">
        <v>912</v>
      </c>
      <c r="C918">
        <f>_xlfn.CHISQ.DIST('Ejercicio 2 A'!K915,EXTRA!$C$3,FALSE)</f>
        <v>0.38349709061952014</v>
      </c>
      <c r="D918">
        <f t="shared" si="14"/>
        <v>-0.95842324459338091</v>
      </c>
    </row>
    <row r="919" spans="1:4" x14ac:dyDescent="0.2">
      <c r="A919">
        <v>913</v>
      </c>
      <c r="C919">
        <f>_xlfn.CHISQ.DIST('Ejercicio 2 A'!K916,EXTRA!$C$3,FALSE)</f>
        <v>4.7905570023997528E-2</v>
      </c>
      <c r="D919">
        <f t="shared" si="14"/>
        <v>-3.0385234968999417</v>
      </c>
    </row>
    <row r="920" spans="1:4" x14ac:dyDescent="0.2">
      <c r="A920">
        <v>914</v>
      </c>
      <c r="C920">
        <f>_xlfn.CHISQ.DIST('Ejercicio 2 A'!K917,EXTRA!$C$3,FALSE)</f>
        <v>0.13350100064791601</v>
      </c>
      <c r="D920">
        <f t="shared" si="14"/>
        <v>-2.0136463056799165</v>
      </c>
    </row>
    <row r="921" spans="1:4" x14ac:dyDescent="0.2">
      <c r="A921">
        <v>915</v>
      </c>
      <c r="C921">
        <f>_xlfn.CHISQ.DIST('Ejercicio 2 A'!K918,EXTRA!$C$3,FALSE)</f>
        <v>0.10347466900819706</v>
      </c>
      <c r="D921">
        <f t="shared" si="14"/>
        <v>-2.2684284401135386</v>
      </c>
    </row>
    <row r="922" spans="1:4" x14ac:dyDescent="0.2">
      <c r="A922">
        <v>916</v>
      </c>
      <c r="C922">
        <f>_xlfn.CHISQ.DIST('Ejercicio 2 A'!K919,EXTRA!$C$3,FALSE)</f>
        <v>0.12530785441026643</v>
      </c>
      <c r="D922">
        <f t="shared" si="14"/>
        <v>-2.0769817342062078</v>
      </c>
    </row>
    <row r="923" spans="1:4" x14ac:dyDescent="0.2">
      <c r="A923">
        <v>917</v>
      </c>
      <c r="C923">
        <f>_xlfn.CHISQ.DIST('Ejercicio 2 A'!K920,EXTRA!$C$3,FALSE)</f>
        <v>0.20174603572961972</v>
      </c>
      <c r="D923">
        <f t="shared" si="14"/>
        <v>-1.6007456214446123</v>
      </c>
    </row>
    <row r="924" spans="1:4" x14ac:dyDescent="0.2">
      <c r="A924">
        <v>918</v>
      </c>
      <c r="C924">
        <f>_xlfn.CHISQ.DIST('Ejercicio 2 A'!K921,EXTRA!$C$3,FALSE)</f>
        <v>0.21740330626343282</v>
      </c>
      <c r="D924">
        <f t="shared" si="14"/>
        <v>-1.5260010962072088</v>
      </c>
    </row>
    <row r="925" spans="1:4" x14ac:dyDescent="0.2">
      <c r="A925">
        <v>919</v>
      </c>
      <c r="C925">
        <f>_xlfn.CHISQ.DIST('Ejercicio 2 A'!K922,EXTRA!$C$3,FALSE)</f>
        <v>0.18162108568499535</v>
      </c>
      <c r="D925">
        <f t="shared" si="14"/>
        <v>-1.7058327089550636</v>
      </c>
    </row>
    <row r="926" spans="1:4" x14ac:dyDescent="0.2">
      <c r="A926">
        <v>920</v>
      </c>
      <c r="C926">
        <f>_xlfn.CHISQ.DIST('Ejercicio 2 A'!K923,EXTRA!$C$3,FALSE)</f>
        <v>8.9507867001113808E-2</v>
      </c>
      <c r="D926">
        <f t="shared" si="14"/>
        <v>-2.4134287581104723</v>
      </c>
    </row>
    <row r="927" spans="1:4" x14ac:dyDescent="0.2">
      <c r="A927">
        <v>921</v>
      </c>
      <c r="C927">
        <f>_xlfn.CHISQ.DIST('Ejercicio 2 A'!K924,EXTRA!$C$3,FALSE)</f>
        <v>0.1753926911603004</v>
      </c>
      <c r="D927">
        <f t="shared" si="14"/>
        <v>-1.7407278694658439</v>
      </c>
    </row>
    <row r="928" spans="1:4" x14ac:dyDescent="0.2">
      <c r="A928">
        <v>922</v>
      </c>
      <c r="C928">
        <f>_xlfn.CHISQ.DIST('Ejercicio 2 A'!K925,EXTRA!$C$3,FALSE)</f>
        <v>5.858691474714308E-2</v>
      </c>
      <c r="D928">
        <f t="shared" si="14"/>
        <v>-2.8372439051641654</v>
      </c>
    </row>
    <row r="929" spans="1:4" x14ac:dyDescent="0.2">
      <c r="A929">
        <v>923</v>
      </c>
      <c r="C929">
        <f>_xlfn.CHISQ.DIST('Ejercicio 2 A'!K926,EXTRA!$C$3,FALSE)</f>
        <v>0.21170177617657793</v>
      </c>
      <c r="D929">
        <f t="shared" si="14"/>
        <v>-1.5525767108123765</v>
      </c>
    </row>
    <row r="930" spans="1:4" x14ac:dyDescent="0.2">
      <c r="A930">
        <v>924</v>
      </c>
      <c r="C930">
        <f>_xlfn.CHISQ.DIST('Ejercicio 2 A'!K927,EXTRA!$C$3,FALSE)</f>
        <v>0.1322204257747697</v>
      </c>
      <c r="D930">
        <f t="shared" si="14"/>
        <v>-2.023284856882452</v>
      </c>
    </row>
    <row r="931" spans="1:4" x14ac:dyDescent="0.2">
      <c r="A931">
        <v>925</v>
      </c>
      <c r="C931">
        <f>_xlfn.CHISQ.DIST('Ejercicio 2 A'!K928,EXTRA!$C$3,FALSE)</f>
        <v>0.15801283770230451</v>
      </c>
      <c r="D931">
        <f t="shared" si="14"/>
        <v>-1.8450789979754685</v>
      </c>
    </row>
    <row r="932" spans="1:4" x14ac:dyDescent="0.2">
      <c r="A932">
        <v>926</v>
      </c>
      <c r="C932">
        <f>_xlfn.CHISQ.DIST('Ejercicio 2 A'!K929,EXTRA!$C$3,FALSE)</f>
        <v>6.3434993979746682E-2</v>
      </c>
      <c r="D932">
        <f t="shared" si="14"/>
        <v>-2.757739614293865</v>
      </c>
    </row>
    <row r="933" spans="1:4" x14ac:dyDescent="0.2">
      <c r="A933">
        <v>927</v>
      </c>
      <c r="C933">
        <f>_xlfn.CHISQ.DIST('Ejercicio 2 A'!K930,EXTRA!$C$3,FALSE)</f>
        <v>6.3924890888810884E-2</v>
      </c>
      <c r="D933">
        <f t="shared" si="14"/>
        <v>-2.7500464646689031</v>
      </c>
    </row>
    <row r="934" spans="1:4" x14ac:dyDescent="0.2">
      <c r="A934">
        <v>928</v>
      </c>
      <c r="C934">
        <f>_xlfn.CHISQ.DIST('Ejercicio 2 A'!K931,EXTRA!$C$3,FALSE)</f>
        <v>0.12606502955368459</v>
      </c>
      <c r="D934">
        <f t="shared" si="14"/>
        <v>-2.0709573975994382</v>
      </c>
    </row>
    <row r="935" spans="1:4" x14ac:dyDescent="0.2">
      <c r="A935">
        <v>929</v>
      </c>
      <c r="C935">
        <f>_xlfn.CHISQ.DIST('Ejercicio 2 A'!K932,EXTRA!$C$3,FALSE)</f>
        <v>0.15782251805087005</v>
      </c>
      <c r="D935">
        <f t="shared" si="14"/>
        <v>-1.8462841808088892</v>
      </c>
    </row>
    <row r="936" spans="1:4" x14ac:dyDescent="0.2">
      <c r="A936">
        <v>930</v>
      </c>
      <c r="C936">
        <f>_xlfn.CHISQ.DIST('Ejercicio 2 A'!K933,EXTRA!$C$3,FALSE)</f>
        <v>5.4283613963128856E-2</v>
      </c>
      <c r="D936">
        <f t="shared" si="14"/>
        <v>-2.9135328662183917</v>
      </c>
    </row>
    <row r="937" spans="1:4" x14ac:dyDescent="0.2">
      <c r="A937">
        <v>931</v>
      </c>
      <c r="C937">
        <f>_xlfn.CHISQ.DIST('Ejercicio 2 A'!K934,EXTRA!$C$3,FALSE)</f>
        <v>0.14442117285466355</v>
      </c>
      <c r="D937">
        <f t="shared" si="14"/>
        <v>-1.9350214368546761</v>
      </c>
    </row>
    <row r="938" spans="1:4" x14ac:dyDescent="0.2">
      <c r="A938">
        <v>932</v>
      </c>
      <c r="C938">
        <f>_xlfn.CHISQ.DIST('Ejercicio 2 A'!K935,EXTRA!$C$3,FALSE)</f>
        <v>0.13661012395123728</v>
      </c>
      <c r="D938">
        <f t="shared" si="14"/>
        <v>-1.9906242207466673</v>
      </c>
    </row>
    <row r="939" spans="1:4" x14ac:dyDescent="0.2">
      <c r="A939">
        <v>933</v>
      </c>
      <c r="C939">
        <f>_xlfn.CHISQ.DIST('Ejercicio 2 A'!K936,EXTRA!$C$3,FALSE)</f>
        <v>7.1152478632124497E-2</v>
      </c>
      <c r="D939">
        <f t="shared" si="14"/>
        <v>-2.6429301183401366</v>
      </c>
    </row>
    <row r="940" spans="1:4" x14ac:dyDescent="0.2">
      <c r="A940">
        <v>934</v>
      </c>
      <c r="C940">
        <f>_xlfn.CHISQ.DIST('Ejercicio 2 A'!K937,EXTRA!$C$3,FALSE)</f>
        <v>0.1694352606790516</v>
      </c>
      <c r="D940">
        <f t="shared" si="14"/>
        <v>-1.7752843680168489</v>
      </c>
    </row>
    <row r="941" spans="1:4" x14ac:dyDescent="0.2">
      <c r="A941">
        <v>935</v>
      </c>
      <c r="C941">
        <f>_xlfn.CHISQ.DIST('Ejercicio 2 A'!K938,EXTRA!$C$3,FALSE)</f>
        <v>0.17028182492154234</v>
      </c>
      <c r="D941">
        <f t="shared" si="14"/>
        <v>-1.7703004208988391</v>
      </c>
    </row>
    <row r="942" spans="1:4" x14ac:dyDescent="0.2">
      <c r="A942">
        <v>936</v>
      </c>
      <c r="C942">
        <f>_xlfn.CHISQ.DIST('Ejercicio 2 A'!K939,EXTRA!$C$3,FALSE)</f>
        <v>0.178214699284726</v>
      </c>
      <c r="D942">
        <f t="shared" si="14"/>
        <v>-1.7247662797787322</v>
      </c>
    </row>
    <row r="943" spans="1:4" x14ac:dyDescent="0.2">
      <c r="A943">
        <v>937</v>
      </c>
      <c r="C943">
        <f>_xlfn.CHISQ.DIST('Ejercicio 2 A'!K940,EXTRA!$C$3,FALSE)</f>
        <v>4.0087453240723721E-2</v>
      </c>
      <c r="D943">
        <f t="shared" si="14"/>
        <v>-3.2166918803938844</v>
      </c>
    </row>
    <row r="944" spans="1:4" x14ac:dyDescent="0.2">
      <c r="A944">
        <v>938</v>
      </c>
      <c r="C944">
        <f>_xlfn.CHISQ.DIST('Ejercicio 2 A'!K941,EXTRA!$C$3,FALSE)</f>
        <v>0.15793809387951474</v>
      </c>
      <c r="D944">
        <f t="shared" si="14"/>
        <v>-1.8455521336222596</v>
      </c>
    </row>
    <row r="945" spans="1:4" x14ac:dyDescent="0.2">
      <c r="A945">
        <v>939</v>
      </c>
      <c r="C945">
        <f>_xlfn.CHISQ.DIST('Ejercicio 2 A'!K942,EXTRA!$C$3,FALSE)</f>
        <v>0.14110694225119552</v>
      </c>
      <c r="D945">
        <f t="shared" si="14"/>
        <v>-1.9582372204038896</v>
      </c>
    </row>
    <row r="946" spans="1:4" x14ac:dyDescent="0.2">
      <c r="A946">
        <v>940</v>
      </c>
      <c r="C946">
        <f>_xlfn.CHISQ.DIST('Ejercicio 2 A'!K943,EXTRA!$C$3,FALSE)</f>
        <v>0.10384802200591207</v>
      </c>
      <c r="D946">
        <f t="shared" si="14"/>
        <v>-2.2648267754864504</v>
      </c>
    </row>
    <row r="947" spans="1:4" x14ac:dyDescent="0.2">
      <c r="A947">
        <v>941</v>
      </c>
      <c r="C947">
        <f>_xlfn.CHISQ.DIST('Ejercicio 2 A'!K944,EXTRA!$C$3,FALSE)</f>
        <v>9.2308309100280178E-2</v>
      </c>
      <c r="D947">
        <f t="shared" si="14"/>
        <v>-2.3826211187702042</v>
      </c>
    </row>
    <row r="948" spans="1:4" x14ac:dyDescent="0.2">
      <c r="A948">
        <v>942</v>
      </c>
      <c r="C948">
        <f>_xlfn.CHISQ.DIST('Ejercicio 2 A'!K945,EXTRA!$C$3,FALSE)</f>
        <v>7.8989593081856449E-2</v>
      </c>
      <c r="D948">
        <f t="shared" si="14"/>
        <v>-2.5384391683337455</v>
      </c>
    </row>
    <row r="949" spans="1:4" x14ac:dyDescent="0.2">
      <c r="A949">
        <v>943</v>
      </c>
      <c r="C949">
        <f>_xlfn.CHISQ.DIST('Ejercicio 2 A'!K946,EXTRA!$C$3,FALSE)</f>
        <v>0.146867802618245</v>
      </c>
      <c r="D949">
        <f t="shared" si="14"/>
        <v>-1.9182223987346687</v>
      </c>
    </row>
    <row r="950" spans="1:4" x14ac:dyDescent="0.2">
      <c r="A950">
        <v>944</v>
      </c>
      <c r="C950">
        <f>_xlfn.CHISQ.DIST('Ejercicio 2 A'!K947,EXTRA!$C$3,FALSE)</f>
        <v>0.11585110519477403</v>
      </c>
      <c r="D950">
        <f t="shared" si="14"/>
        <v>-2.1554494882720525</v>
      </c>
    </row>
    <row r="951" spans="1:4" x14ac:dyDescent="0.2">
      <c r="A951">
        <v>945</v>
      </c>
      <c r="C951">
        <f>_xlfn.CHISQ.DIST('Ejercicio 2 A'!K948,EXTRA!$C$3,FALSE)</f>
        <v>0.20303789703975167</v>
      </c>
      <c r="D951">
        <f t="shared" si="14"/>
        <v>-1.5943626324389268</v>
      </c>
    </row>
    <row r="952" spans="1:4" x14ac:dyDescent="0.2">
      <c r="A952">
        <v>946</v>
      </c>
      <c r="C952">
        <f>_xlfn.CHISQ.DIST('Ejercicio 2 A'!K949,EXTRA!$C$3,FALSE)</f>
        <v>0.18196789791802748</v>
      </c>
      <c r="D952">
        <f t="shared" si="14"/>
        <v>-1.7039249925288</v>
      </c>
    </row>
    <row r="953" spans="1:4" x14ac:dyDescent="0.2">
      <c r="A953">
        <v>947</v>
      </c>
      <c r="C953">
        <f>_xlfn.CHISQ.DIST('Ejercicio 2 A'!K950,EXTRA!$C$3,FALSE)</f>
        <v>0.1107006473694062</v>
      </c>
      <c r="D953">
        <f t="shared" si="14"/>
        <v>-2.2009255913225294</v>
      </c>
    </row>
    <row r="954" spans="1:4" x14ac:dyDescent="0.2">
      <c r="A954">
        <v>948</v>
      </c>
      <c r="C954">
        <f>_xlfn.CHISQ.DIST('Ejercicio 2 A'!K951,EXTRA!$C$3,FALSE)</f>
        <v>0.12316143189616376</v>
      </c>
      <c r="D954">
        <f t="shared" si="14"/>
        <v>-2.0942593296848502</v>
      </c>
    </row>
    <row r="955" spans="1:4" x14ac:dyDescent="0.2">
      <c r="A955">
        <v>949</v>
      </c>
      <c r="C955">
        <f>_xlfn.CHISQ.DIST('Ejercicio 2 A'!K952,EXTRA!$C$3,FALSE)</f>
        <v>0.10818622652187947</v>
      </c>
      <c r="D955">
        <f t="shared" si="14"/>
        <v>-2.2239012171432542</v>
      </c>
    </row>
    <row r="956" spans="1:4" x14ac:dyDescent="0.2">
      <c r="A956">
        <v>950</v>
      </c>
      <c r="C956">
        <f>_xlfn.CHISQ.DIST('Ejercicio 2 A'!K953,EXTRA!$C$3,FALSE)</f>
        <v>0.13188351351431832</v>
      </c>
      <c r="D956">
        <f t="shared" si="14"/>
        <v>-2.0258362193810022</v>
      </c>
    </row>
    <row r="957" spans="1:4" x14ac:dyDescent="0.2">
      <c r="A957">
        <v>951</v>
      </c>
      <c r="C957">
        <f>_xlfn.CHISQ.DIST('Ejercicio 2 A'!K954,EXTRA!$C$3,FALSE)</f>
        <v>0.10113299062078085</v>
      </c>
      <c r="D957">
        <f t="shared" si="14"/>
        <v>-2.2913188894615879</v>
      </c>
    </row>
    <row r="958" spans="1:4" x14ac:dyDescent="0.2">
      <c r="A958">
        <v>952</v>
      </c>
      <c r="C958">
        <f>_xlfn.CHISQ.DIST('Ejercicio 2 A'!K955,EXTRA!$C$3,FALSE)</f>
        <v>4.9043145752320293E-2</v>
      </c>
      <c r="D958">
        <f t="shared" si="14"/>
        <v>-3.0150548427491679</v>
      </c>
    </row>
    <row r="959" spans="1:4" x14ac:dyDescent="0.2">
      <c r="A959">
        <v>953</v>
      </c>
      <c r="C959">
        <f>_xlfn.CHISQ.DIST('Ejercicio 2 A'!K956,EXTRA!$C$3,FALSE)</f>
        <v>9.9487621582147093E-2</v>
      </c>
      <c r="D959">
        <f t="shared" si="14"/>
        <v>-2.3077220487662613</v>
      </c>
    </row>
    <row r="960" spans="1:4" x14ac:dyDescent="0.2">
      <c r="A960">
        <v>954</v>
      </c>
      <c r="C960">
        <f>_xlfn.CHISQ.DIST('Ejercicio 2 A'!K957,EXTRA!$C$3,FALSE)</f>
        <v>2.9719371834952473E-2</v>
      </c>
      <c r="D960">
        <f t="shared" si="14"/>
        <v>-3.5159561954611824</v>
      </c>
    </row>
    <row r="961" spans="1:4" x14ac:dyDescent="0.2">
      <c r="A961">
        <v>955</v>
      </c>
      <c r="C961">
        <f>_xlfn.CHISQ.DIST('Ejercicio 2 A'!K958,EXTRA!$C$3,FALSE)</f>
        <v>8.9766804211128551E-2</v>
      </c>
      <c r="D961">
        <f t="shared" si="14"/>
        <v>-2.4105400355895834</v>
      </c>
    </row>
    <row r="962" spans="1:4" x14ac:dyDescent="0.2">
      <c r="A962">
        <v>956</v>
      </c>
      <c r="C962">
        <f>_xlfn.CHISQ.DIST('Ejercicio 2 A'!K959,EXTRA!$C$3,FALSE)</f>
        <v>0.20892415799297426</v>
      </c>
      <c r="D962">
        <f t="shared" si="14"/>
        <v>-1.5657839732907481</v>
      </c>
    </row>
    <row r="963" spans="1:4" x14ac:dyDescent="0.2">
      <c r="A963">
        <v>957</v>
      </c>
      <c r="C963">
        <f>_xlfn.CHISQ.DIST('Ejercicio 2 A'!K960,EXTRA!$C$3,FALSE)</f>
        <v>0.21271160712238488</v>
      </c>
      <c r="D963">
        <f t="shared" si="14"/>
        <v>-1.5478179878728249</v>
      </c>
    </row>
    <row r="964" spans="1:4" x14ac:dyDescent="0.2">
      <c r="A964">
        <v>958</v>
      </c>
      <c r="C964">
        <f>_xlfn.CHISQ.DIST('Ejercicio 2 A'!K961,EXTRA!$C$3,FALSE)</f>
        <v>7.5517670766755918E-2</v>
      </c>
      <c r="D964">
        <f t="shared" si="14"/>
        <v>-2.5833886002217539</v>
      </c>
    </row>
    <row r="965" spans="1:4" x14ac:dyDescent="0.2">
      <c r="A965">
        <v>959</v>
      </c>
      <c r="C965">
        <f>_xlfn.CHISQ.DIST('Ejercicio 2 A'!K962,EXTRA!$C$3,FALSE)</f>
        <v>0.14687036527379241</v>
      </c>
      <c r="D965">
        <f t="shared" si="14"/>
        <v>-1.9182049501642915</v>
      </c>
    </row>
    <row r="966" spans="1:4" x14ac:dyDescent="0.2">
      <c r="A966">
        <v>960</v>
      </c>
      <c r="C966">
        <f>_xlfn.CHISQ.DIST('Ejercicio 2 A'!K963,EXTRA!$C$3,FALSE)</f>
        <v>8.8053131428473499E-2</v>
      </c>
      <c r="D966">
        <f t="shared" si="14"/>
        <v>-2.4298148804647779</v>
      </c>
    </row>
    <row r="967" spans="1:4" x14ac:dyDescent="0.2">
      <c r="A967">
        <v>961</v>
      </c>
      <c r="C967">
        <f>_xlfn.CHISQ.DIST('Ejercicio 2 A'!K964,EXTRA!$C$3,FALSE)</f>
        <v>9.6902330902548517E-2</v>
      </c>
      <c r="D967">
        <f t="shared" si="14"/>
        <v>-2.3340517056528638</v>
      </c>
    </row>
    <row r="968" spans="1:4" x14ac:dyDescent="0.2">
      <c r="A968">
        <v>962</v>
      </c>
      <c r="C968">
        <f>_xlfn.CHISQ.DIST('Ejercicio 2 A'!K965,EXTRA!$C$3,FALSE)</f>
        <v>0.13249350939650545</v>
      </c>
      <c r="D968">
        <f t="shared" ref="D968:D1031" si="15">LN(C968)</f>
        <v>-2.0212216204424496</v>
      </c>
    </row>
    <row r="969" spans="1:4" x14ac:dyDescent="0.2">
      <c r="A969">
        <v>963</v>
      </c>
      <c r="C969">
        <f>_xlfn.CHISQ.DIST('Ejercicio 2 A'!K966,EXTRA!$C$3,FALSE)</f>
        <v>0.13293568302564418</v>
      </c>
      <c r="D969">
        <f t="shared" si="15"/>
        <v>-2.0178898539992876</v>
      </c>
    </row>
    <row r="970" spans="1:4" x14ac:dyDescent="0.2">
      <c r="A970">
        <v>964</v>
      </c>
      <c r="C970">
        <f>_xlfn.CHISQ.DIST('Ejercicio 2 A'!K967,EXTRA!$C$3,FALSE)</f>
        <v>0.10349900986968014</v>
      </c>
      <c r="D970">
        <f t="shared" si="15"/>
        <v>-2.2681932327989927</v>
      </c>
    </row>
    <row r="971" spans="1:4" x14ac:dyDescent="0.2">
      <c r="A971">
        <v>965</v>
      </c>
      <c r="C971">
        <f>_xlfn.CHISQ.DIST('Ejercicio 2 A'!K968,EXTRA!$C$3,FALSE)</f>
        <v>0.13790341738041936</v>
      </c>
      <c r="D971">
        <f t="shared" si="15"/>
        <v>-1.9812017129060426</v>
      </c>
    </row>
    <row r="972" spans="1:4" x14ac:dyDescent="0.2">
      <c r="A972">
        <v>966</v>
      </c>
      <c r="C972">
        <f>_xlfn.CHISQ.DIST('Ejercicio 2 A'!K969,EXTRA!$C$3,FALSE)</f>
        <v>0.10843410679527145</v>
      </c>
      <c r="D972">
        <f t="shared" si="15"/>
        <v>-2.2216126011320885</v>
      </c>
    </row>
    <row r="973" spans="1:4" x14ac:dyDescent="0.2">
      <c r="A973">
        <v>967</v>
      </c>
      <c r="C973">
        <f>_xlfn.CHISQ.DIST('Ejercicio 2 A'!K970,EXTRA!$C$3,FALSE)</f>
        <v>0.1036438100220852</v>
      </c>
      <c r="D973">
        <f t="shared" si="15"/>
        <v>-2.2667951618828366</v>
      </c>
    </row>
    <row r="974" spans="1:4" x14ac:dyDescent="0.2">
      <c r="A974">
        <v>968</v>
      </c>
      <c r="C974">
        <f>_xlfn.CHISQ.DIST('Ejercicio 2 A'!K971,EXTRA!$C$3,FALSE)</f>
        <v>7.9745283435251363E-2</v>
      </c>
      <c r="D974">
        <f t="shared" si="15"/>
        <v>-2.5289176809438589</v>
      </c>
    </row>
    <row r="975" spans="1:4" x14ac:dyDescent="0.2">
      <c r="A975">
        <v>969</v>
      </c>
      <c r="C975">
        <f>_xlfn.CHISQ.DIST('Ejercicio 2 A'!K972,EXTRA!$C$3,FALSE)</f>
        <v>8.2794666400881053E-2</v>
      </c>
      <c r="D975">
        <f t="shared" si="15"/>
        <v>-2.4913916351139838</v>
      </c>
    </row>
    <row r="976" spans="1:4" x14ac:dyDescent="0.2">
      <c r="A976">
        <v>970</v>
      </c>
      <c r="C976">
        <f>_xlfn.CHISQ.DIST('Ejercicio 2 A'!K973,EXTRA!$C$3,FALSE)</f>
        <v>0.13678783539810682</v>
      </c>
      <c r="D976">
        <f t="shared" si="15"/>
        <v>-1.9893242002759883</v>
      </c>
    </row>
    <row r="977" spans="1:4" x14ac:dyDescent="0.2">
      <c r="A977">
        <v>971</v>
      </c>
      <c r="C977">
        <f>_xlfn.CHISQ.DIST('Ejercicio 2 A'!K974,EXTRA!$C$3,FALSE)</f>
        <v>0.12484269867106215</v>
      </c>
      <c r="D977">
        <f t="shared" si="15"/>
        <v>-2.0807007447748971</v>
      </c>
    </row>
    <row r="978" spans="1:4" x14ac:dyDescent="0.2">
      <c r="A978">
        <v>972</v>
      </c>
      <c r="C978">
        <f>_xlfn.CHISQ.DIST('Ejercicio 2 A'!K975,EXTRA!$C$3,FALSE)</f>
        <v>9.4378448204772467E-2</v>
      </c>
      <c r="D978">
        <f t="shared" si="15"/>
        <v>-2.3604425348113058</v>
      </c>
    </row>
    <row r="979" spans="1:4" x14ac:dyDescent="0.2">
      <c r="A979">
        <v>973</v>
      </c>
      <c r="C979">
        <f>_xlfn.CHISQ.DIST('Ejercicio 2 A'!K976,EXTRA!$C$3,FALSE)</f>
        <v>8.055312169699988E-2</v>
      </c>
      <c r="D979">
        <f t="shared" si="15"/>
        <v>-2.5188384153366692</v>
      </c>
    </row>
    <row r="980" spans="1:4" x14ac:dyDescent="0.2">
      <c r="A980">
        <v>974</v>
      </c>
      <c r="C980">
        <f>_xlfn.CHISQ.DIST('Ejercicio 2 A'!K977,EXTRA!$C$3,FALSE)</f>
        <v>7.1730152442473452E-2</v>
      </c>
      <c r="D980">
        <f t="shared" si="15"/>
        <v>-2.6348440836198783</v>
      </c>
    </row>
    <row r="981" spans="1:4" x14ac:dyDescent="0.2">
      <c r="A981">
        <v>975</v>
      </c>
      <c r="C981">
        <f>_xlfn.CHISQ.DIST('Ejercicio 2 A'!K978,EXTRA!$C$3,FALSE)</f>
        <v>0.13364352606377203</v>
      </c>
      <c r="D981">
        <f t="shared" si="15"/>
        <v>-2.0125792770483879</v>
      </c>
    </row>
    <row r="982" spans="1:4" x14ac:dyDescent="0.2">
      <c r="A982">
        <v>976</v>
      </c>
      <c r="C982">
        <f>_xlfn.CHISQ.DIST('Ejercicio 2 A'!K979,EXTRA!$C$3,FALSE)</f>
        <v>0.12633481308757871</v>
      </c>
      <c r="D982">
        <f t="shared" si="15"/>
        <v>-2.0688196495421276</v>
      </c>
    </row>
    <row r="983" spans="1:4" x14ac:dyDescent="0.2">
      <c r="A983">
        <v>977</v>
      </c>
      <c r="C983">
        <f>_xlfn.CHISQ.DIST('Ejercicio 2 A'!K980,EXTRA!$C$3,FALSE)</f>
        <v>0.14944365932965104</v>
      </c>
      <c r="D983">
        <f t="shared" si="15"/>
        <v>-1.9008358178524554</v>
      </c>
    </row>
    <row r="984" spans="1:4" x14ac:dyDescent="0.2">
      <c r="A984">
        <v>978</v>
      </c>
      <c r="C984">
        <f>_xlfn.CHISQ.DIST('Ejercicio 2 A'!K981,EXTRA!$C$3,FALSE)</f>
        <v>5.6221743599143843E-2</v>
      </c>
      <c r="D984">
        <f t="shared" si="15"/>
        <v>-2.8784517001258334</v>
      </c>
    </row>
    <row r="985" spans="1:4" x14ac:dyDescent="0.2">
      <c r="A985">
        <v>979</v>
      </c>
      <c r="C985">
        <f>_xlfn.CHISQ.DIST('Ejercicio 2 A'!K982,EXTRA!$C$3,FALSE)</f>
        <v>0.11930039885340135</v>
      </c>
      <c r="D985">
        <f t="shared" si="15"/>
        <v>-2.1261106066030395</v>
      </c>
    </row>
    <row r="986" spans="1:4" x14ac:dyDescent="0.2">
      <c r="A986">
        <v>980</v>
      </c>
      <c r="C986">
        <f>_xlfn.CHISQ.DIST('Ejercicio 2 A'!K983,EXTRA!$C$3,FALSE)</f>
        <v>0.24686568023437577</v>
      </c>
      <c r="D986">
        <f t="shared" si="15"/>
        <v>-1.3989108949886997</v>
      </c>
    </row>
    <row r="987" spans="1:4" x14ac:dyDescent="0.2">
      <c r="A987">
        <v>981</v>
      </c>
      <c r="C987">
        <f>_xlfn.CHISQ.DIST('Ejercicio 2 A'!K984,EXTRA!$C$3,FALSE)</f>
        <v>8.1277576470506332E-2</v>
      </c>
      <c r="D987">
        <f t="shared" si="15"/>
        <v>-2.5098851126424382</v>
      </c>
    </row>
    <row r="988" spans="1:4" x14ac:dyDescent="0.2">
      <c r="A988">
        <v>982</v>
      </c>
      <c r="C988">
        <f>_xlfn.CHISQ.DIST('Ejercicio 2 A'!K985,EXTRA!$C$3,FALSE)</f>
        <v>0.1273288960347907</v>
      </c>
      <c r="D988">
        <f t="shared" si="15"/>
        <v>-2.0609818075451876</v>
      </c>
    </row>
    <row r="989" spans="1:4" x14ac:dyDescent="0.2">
      <c r="A989">
        <v>983</v>
      </c>
      <c r="C989">
        <f>_xlfn.CHISQ.DIST('Ejercicio 2 A'!K986,EXTRA!$C$3,FALSE)</f>
        <v>0.12950119834401119</v>
      </c>
      <c r="D989">
        <f t="shared" si="15"/>
        <v>-2.044065144263651</v>
      </c>
    </row>
    <row r="990" spans="1:4" x14ac:dyDescent="0.2">
      <c r="A990">
        <v>984</v>
      </c>
      <c r="C990">
        <f>_xlfn.CHISQ.DIST('Ejercicio 2 A'!K987,EXTRA!$C$3,FALSE)</f>
        <v>5.2353210619493211E-2</v>
      </c>
      <c r="D990">
        <f t="shared" si="15"/>
        <v>-2.9497420136609347</v>
      </c>
    </row>
    <row r="991" spans="1:4" x14ac:dyDescent="0.2">
      <c r="A991">
        <v>985</v>
      </c>
      <c r="C991">
        <f>_xlfn.CHISQ.DIST('Ejercicio 2 A'!K988,EXTRA!$C$3,FALSE)</f>
        <v>0.11086009815042468</v>
      </c>
      <c r="D991">
        <f t="shared" si="15"/>
        <v>-2.1994862496361467</v>
      </c>
    </row>
    <row r="992" spans="1:4" x14ac:dyDescent="0.2">
      <c r="A992">
        <v>986</v>
      </c>
      <c r="C992">
        <f>_xlfn.CHISQ.DIST('Ejercicio 2 A'!K989,EXTRA!$C$3,FALSE)</f>
        <v>0.11745773884940275</v>
      </c>
      <c r="D992">
        <f t="shared" si="15"/>
        <v>-2.1416766794612485</v>
      </c>
    </row>
    <row r="993" spans="1:4" x14ac:dyDescent="0.2">
      <c r="A993">
        <v>987</v>
      </c>
      <c r="C993">
        <f>_xlfn.CHISQ.DIST('Ejercicio 2 A'!K990,EXTRA!$C$3,FALSE)</f>
        <v>9.3177307858837141E-2</v>
      </c>
      <c r="D993">
        <f t="shared" si="15"/>
        <v>-2.3732510648456224</v>
      </c>
    </row>
    <row r="994" spans="1:4" x14ac:dyDescent="0.2">
      <c r="A994">
        <v>988</v>
      </c>
      <c r="C994">
        <f>_xlfn.CHISQ.DIST('Ejercicio 2 A'!K991,EXTRA!$C$3,FALSE)</f>
        <v>0.11009380616847736</v>
      </c>
      <c r="D994">
        <f t="shared" si="15"/>
        <v>-2.2064224932530538</v>
      </c>
    </row>
    <row r="995" spans="1:4" x14ac:dyDescent="0.2">
      <c r="A995">
        <v>989</v>
      </c>
      <c r="C995">
        <f>_xlfn.CHISQ.DIST('Ejercicio 2 A'!K992,EXTRA!$C$3,FALSE)</f>
        <v>8.1416254451218278E-2</v>
      </c>
      <c r="D995">
        <f t="shared" si="15"/>
        <v>-2.5081803397753619</v>
      </c>
    </row>
    <row r="996" spans="1:4" x14ac:dyDescent="0.2">
      <c r="A996">
        <v>990</v>
      </c>
      <c r="C996">
        <f>_xlfn.CHISQ.DIST('Ejercicio 2 A'!K993,EXTRA!$C$3,FALSE)</f>
        <v>0.21850490867815503</v>
      </c>
      <c r="D996">
        <f t="shared" si="15"/>
        <v>-1.5209467993525871</v>
      </c>
    </row>
    <row r="997" spans="1:4" x14ac:dyDescent="0.2">
      <c r="A997">
        <v>991</v>
      </c>
      <c r="C997">
        <f>_xlfn.CHISQ.DIST('Ejercicio 2 A'!K994,EXTRA!$C$3,FALSE)</f>
        <v>9.2057446312045585E-2</v>
      </c>
      <c r="D997">
        <f t="shared" si="15"/>
        <v>-2.3853424803646464</v>
      </c>
    </row>
    <row r="998" spans="1:4" x14ac:dyDescent="0.2">
      <c r="A998">
        <v>992</v>
      </c>
      <c r="C998">
        <f>_xlfn.CHISQ.DIST('Ejercicio 2 A'!K995,EXTRA!$C$3,FALSE)</f>
        <v>5.5613192235586154E-2</v>
      </c>
      <c r="D998">
        <f t="shared" si="15"/>
        <v>-2.8893348354455641</v>
      </c>
    </row>
    <row r="999" spans="1:4" x14ac:dyDescent="0.2">
      <c r="A999">
        <v>993</v>
      </c>
      <c r="C999">
        <f>_xlfn.CHISQ.DIST('Ejercicio 2 A'!K996,EXTRA!$C$3,FALSE)</f>
        <v>0.10101189122104968</v>
      </c>
      <c r="D999">
        <f t="shared" si="15"/>
        <v>-2.2925170342092045</v>
      </c>
    </row>
    <row r="1000" spans="1:4" x14ac:dyDescent="0.2">
      <c r="A1000">
        <v>994</v>
      </c>
      <c r="C1000">
        <f>_xlfn.CHISQ.DIST('Ejercicio 2 A'!K997,EXTRA!$C$3,FALSE)</f>
        <v>0.1630792597651359</v>
      </c>
      <c r="D1000">
        <f t="shared" si="15"/>
        <v>-1.8135189401317964</v>
      </c>
    </row>
    <row r="1001" spans="1:4" x14ac:dyDescent="0.2">
      <c r="A1001">
        <v>995</v>
      </c>
      <c r="C1001">
        <f>_xlfn.CHISQ.DIST('Ejercicio 2 A'!K998,EXTRA!$C$3,FALSE)</f>
        <v>7.9440603199801799E-2</v>
      </c>
      <c r="D1001">
        <f t="shared" si="15"/>
        <v>-2.532745666124478</v>
      </c>
    </row>
    <row r="1002" spans="1:4" x14ac:dyDescent="0.2">
      <c r="A1002">
        <v>996</v>
      </c>
      <c r="C1002">
        <f>_xlfn.CHISQ.DIST('Ejercicio 2 A'!K999,EXTRA!$C$3,FALSE)</f>
        <v>5.8778486600789465E-2</v>
      </c>
      <c r="D1002">
        <f t="shared" si="15"/>
        <v>-2.8339793651620613</v>
      </c>
    </row>
    <row r="1003" spans="1:4" x14ac:dyDescent="0.2">
      <c r="A1003">
        <v>997</v>
      </c>
      <c r="C1003">
        <f>_xlfn.CHISQ.DIST('Ejercicio 2 A'!K1000,EXTRA!$C$3,FALSE)</f>
        <v>7.4281285746052361E-2</v>
      </c>
      <c r="D1003">
        <f t="shared" si="15"/>
        <v>-2.5998962331960072</v>
      </c>
    </row>
    <row r="1004" spans="1:4" x14ac:dyDescent="0.2">
      <c r="A1004">
        <v>998</v>
      </c>
      <c r="C1004">
        <f>_xlfn.CHISQ.DIST('Ejercicio 2 A'!K1001,EXTRA!$C$3,FALSE)</f>
        <v>9.1932746015750688E-2</v>
      </c>
      <c r="D1004">
        <f t="shared" si="15"/>
        <v>-2.3866979908275794</v>
      </c>
    </row>
    <row r="1005" spans="1:4" x14ac:dyDescent="0.2">
      <c r="A1005">
        <v>999</v>
      </c>
      <c r="C1005">
        <f>_xlfn.CHISQ.DIST('Ejercicio 2 A'!K1002,EXTRA!$C$3,FALSE)</f>
        <v>0.10988137543179542</v>
      </c>
      <c r="D1005">
        <f t="shared" si="15"/>
        <v>-2.2083539002524524</v>
      </c>
    </row>
    <row r="1006" spans="1:4" x14ac:dyDescent="0.2">
      <c r="A1006">
        <v>1000</v>
      </c>
      <c r="C1006">
        <f>_xlfn.CHISQ.DIST('Ejercicio 2 A'!K1003,EXTRA!$C$3,FALSE)</f>
        <v>0.13545843497458115</v>
      </c>
      <c r="D1006">
        <f t="shared" si="15"/>
        <v>-1.9990904386758135</v>
      </c>
    </row>
    <row r="1007" spans="1:4" x14ac:dyDescent="0.2">
      <c r="A1007">
        <v>1001</v>
      </c>
      <c r="C1007">
        <f>_xlfn.CHISQ.DIST('Ejercicio 2 A'!K1004,EXTRA!$C$3,FALSE)</f>
        <v>9.7308526437381526E-2</v>
      </c>
      <c r="D1007">
        <f t="shared" si="15"/>
        <v>-2.3298686632350307</v>
      </c>
    </row>
    <row r="1008" spans="1:4" x14ac:dyDescent="0.2">
      <c r="A1008">
        <v>1002</v>
      </c>
      <c r="C1008">
        <f>_xlfn.CHISQ.DIST('Ejercicio 2 A'!K1005,EXTRA!$C$3,FALSE)</f>
        <v>0.12906362974779856</v>
      </c>
      <c r="D1008">
        <f t="shared" si="15"/>
        <v>-2.0474497423712581</v>
      </c>
    </row>
    <row r="1009" spans="1:4" x14ac:dyDescent="0.2">
      <c r="A1009">
        <v>1003</v>
      </c>
      <c r="C1009">
        <f>_xlfn.CHISQ.DIST('Ejercicio 2 A'!K1006,EXTRA!$C$3,FALSE)</f>
        <v>2.9008307751924263E-2</v>
      </c>
      <c r="D1009">
        <f t="shared" si="15"/>
        <v>-3.5401730158172779</v>
      </c>
    </row>
    <row r="1010" spans="1:4" x14ac:dyDescent="0.2">
      <c r="A1010">
        <v>1004</v>
      </c>
      <c r="C1010">
        <f>_xlfn.CHISQ.DIST('Ejercicio 2 A'!K1007,EXTRA!$C$3,FALSE)</f>
        <v>0.11614608385854688</v>
      </c>
      <c r="D1010">
        <f t="shared" si="15"/>
        <v>-2.152906536575649</v>
      </c>
    </row>
    <row r="1011" spans="1:4" x14ac:dyDescent="0.2">
      <c r="A1011">
        <v>1005</v>
      </c>
      <c r="C1011">
        <f>_xlfn.CHISQ.DIST('Ejercicio 2 A'!K1008,EXTRA!$C$3,FALSE)</f>
        <v>0.10965342193403473</v>
      </c>
      <c r="D1011">
        <f t="shared" si="15"/>
        <v>-2.2104305968164586</v>
      </c>
    </row>
    <row r="1012" spans="1:4" x14ac:dyDescent="0.2">
      <c r="A1012">
        <v>1006</v>
      </c>
      <c r="C1012">
        <f>_xlfn.CHISQ.DIST('Ejercicio 2 A'!K1009,EXTRA!$C$3,FALSE)</f>
        <v>9.3999490984314468E-2</v>
      </c>
      <c r="D1012">
        <f t="shared" si="15"/>
        <v>-2.3644659117872791</v>
      </c>
    </row>
    <row r="1013" spans="1:4" x14ac:dyDescent="0.2">
      <c r="A1013">
        <v>1007</v>
      </c>
      <c r="C1013">
        <f>_xlfn.CHISQ.DIST('Ejercicio 2 A'!K1010,EXTRA!$C$3,FALSE)</f>
        <v>8.9250608733152256E-2</v>
      </c>
      <c r="D1013">
        <f t="shared" si="15"/>
        <v>-2.4163070378061273</v>
      </c>
    </row>
    <row r="1014" spans="1:4" x14ac:dyDescent="0.2">
      <c r="A1014">
        <v>1008</v>
      </c>
      <c r="C1014">
        <f>_xlfn.CHISQ.DIST('Ejercicio 2 A'!K1011,EXTRA!$C$3,FALSE)</f>
        <v>0.19078724824869958</v>
      </c>
      <c r="D1014">
        <f t="shared" si="15"/>
        <v>-1.6565963552794749</v>
      </c>
    </row>
    <row r="1015" spans="1:4" x14ac:dyDescent="0.2">
      <c r="A1015">
        <v>1009</v>
      </c>
      <c r="C1015">
        <f>_xlfn.CHISQ.DIST('Ejercicio 2 A'!K1012,EXTRA!$C$3,FALSE)</f>
        <v>0.1621633193615809</v>
      </c>
      <c r="D1015">
        <f t="shared" si="15"/>
        <v>-1.8191513073785488</v>
      </c>
    </row>
    <row r="1016" spans="1:4" x14ac:dyDescent="0.2">
      <c r="A1016">
        <v>1010</v>
      </c>
      <c r="C1016">
        <f>_xlfn.CHISQ.DIST('Ejercicio 2 A'!K1013,EXTRA!$C$3,FALSE)</f>
        <v>0.17500795122189991</v>
      </c>
      <c r="D1016">
        <f t="shared" si="15"/>
        <v>-1.7429238705370727</v>
      </c>
    </row>
    <row r="1017" spans="1:4" x14ac:dyDescent="0.2">
      <c r="A1017">
        <v>1011</v>
      </c>
      <c r="C1017">
        <f>_xlfn.CHISQ.DIST('Ejercicio 2 A'!K1014,EXTRA!$C$3,FALSE)</f>
        <v>9.2895494118571939E-2</v>
      </c>
      <c r="D1017">
        <f t="shared" si="15"/>
        <v>-2.3762801368297803</v>
      </c>
    </row>
    <row r="1018" spans="1:4" x14ac:dyDescent="0.2">
      <c r="A1018">
        <v>1012</v>
      </c>
      <c r="C1018">
        <f>_xlfn.CHISQ.DIST('Ejercicio 2 A'!K1015,EXTRA!$C$3,FALSE)</f>
        <v>8.188149469230413E-2</v>
      </c>
      <c r="D1018">
        <f t="shared" si="15"/>
        <v>-2.5024822636865842</v>
      </c>
    </row>
    <row r="1019" spans="1:4" x14ac:dyDescent="0.2">
      <c r="A1019">
        <v>1013</v>
      </c>
      <c r="C1019">
        <f>_xlfn.CHISQ.DIST('Ejercicio 2 A'!K1016,EXTRA!$C$3,FALSE)</f>
        <v>9.4232426846852874E-2</v>
      </c>
      <c r="D1019">
        <f t="shared" si="15"/>
        <v>-2.3619909225917404</v>
      </c>
    </row>
    <row r="1020" spans="1:4" x14ac:dyDescent="0.2">
      <c r="A1020">
        <v>1014</v>
      </c>
      <c r="C1020">
        <f>_xlfn.CHISQ.DIST('Ejercicio 2 A'!K1017,EXTRA!$C$3,FALSE)</f>
        <v>0.13469436538170737</v>
      </c>
      <c r="D1020">
        <f t="shared" si="15"/>
        <v>-2.0047470273115233</v>
      </c>
    </row>
    <row r="1021" spans="1:4" x14ac:dyDescent="0.2">
      <c r="A1021">
        <v>1015</v>
      </c>
      <c r="C1021">
        <f>_xlfn.CHISQ.DIST('Ejercicio 2 A'!K1018,EXTRA!$C$3,FALSE)</f>
        <v>0.28572364646535875</v>
      </c>
      <c r="D1021">
        <f t="shared" si="15"/>
        <v>-1.2527302064032955</v>
      </c>
    </row>
    <row r="1022" spans="1:4" x14ac:dyDescent="0.2">
      <c r="A1022">
        <v>1016</v>
      </c>
      <c r="C1022">
        <f>_xlfn.CHISQ.DIST('Ejercicio 2 A'!K1019,EXTRA!$C$3,FALSE)</f>
        <v>0.35100889904244831</v>
      </c>
      <c r="D1022">
        <f t="shared" si="15"/>
        <v>-1.0469437024403745</v>
      </c>
    </row>
    <row r="1023" spans="1:4" x14ac:dyDescent="0.2">
      <c r="A1023">
        <v>1017</v>
      </c>
      <c r="C1023">
        <f>_xlfn.CHISQ.DIST('Ejercicio 2 A'!K1020,EXTRA!$C$3,FALSE)</f>
        <v>0.12147518969688879</v>
      </c>
      <c r="D1023">
        <f t="shared" si="15"/>
        <v>-2.1080452370788043</v>
      </c>
    </row>
    <row r="1024" spans="1:4" x14ac:dyDescent="0.2">
      <c r="A1024">
        <v>1018</v>
      </c>
      <c r="C1024">
        <f>_xlfn.CHISQ.DIST('Ejercicio 2 A'!K1021,EXTRA!$C$3,FALSE)</f>
        <v>8.4223389098368601E-2</v>
      </c>
      <c r="D1024">
        <f t="shared" si="15"/>
        <v>-2.4742826160419904</v>
      </c>
    </row>
    <row r="1025" spans="1:4" x14ac:dyDescent="0.2">
      <c r="A1025">
        <v>1019</v>
      </c>
      <c r="C1025">
        <f>_xlfn.CHISQ.DIST('Ejercicio 2 A'!K1022,EXTRA!$C$3,FALSE)</f>
        <v>5.733380197074367E-2</v>
      </c>
      <c r="D1025">
        <f t="shared" si="15"/>
        <v>-2.8588649169618803</v>
      </c>
    </row>
    <row r="1026" spans="1:4" x14ac:dyDescent="0.2">
      <c r="A1026">
        <v>1020</v>
      </c>
      <c r="C1026">
        <f>_xlfn.CHISQ.DIST('Ejercicio 2 A'!K1023,EXTRA!$C$3,FALSE)</f>
        <v>0.12767292685776621</v>
      </c>
      <c r="D1026">
        <f t="shared" si="15"/>
        <v>-2.0582835442323768</v>
      </c>
    </row>
    <row r="1027" spans="1:4" x14ac:dyDescent="0.2">
      <c r="A1027">
        <v>1021</v>
      </c>
      <c r="C1027">
        <f>_xlfn.CHISQ.DIST('Ejercicio 2 A'!K1024,EXTRA!$C$3,FALSE)</f>
        <v>0.13448935394520259</v>
      </c>
      <c r="D1027">
        <f t="shared" si="15"/>
        <v>-2.0062702358967659</v>
      </c>
    </row>
    <row r="1028" spans="1:4" x14ac:dyDescent="0.2">
      <c r="A1028">
        <v>1022</v>
      </c>
      <c r="C1028">
        <f>_xlfn.CHISQ.DIST('Ejercicio 2 A'!K1025,EXTRA!$C$3,FALSE)</f>
        <v>0.12736828098343081</v>
      </c>
      <c r="D1028">
        <f t="shared" si="15"/>
        <v>-2.0606725387153157</v>
      </c>
    </row>
    <row r="1029" spans="1:4" x14ac:dyDescent="0.2">
      <c r="A1029">
        <v>1023</v>
      </c>
      <c r="C1029">
        <f>_xlfn.CHISQ.DIST('Ejercicio 2 A'!K1026,EXTRA!$C$3,FALSE)</f>
        <v>9.6511300644288381E-2</v>
      </c>
      <c r="D1029">
        <f t="shared" si="15"/>
        <v>-2.338095172371307</v>
      </c>
    </row>
    <row r="1030" spans="1:4" x14ac:dyDescent="0.2">
      <c r="A1030">
        <v>1024</v>
      </c>
      <c r="C1030">
        <f>_xlfn.CHISQ.DIST('Ejercicio 2 A'!K1027,EXTRA!$C$3,FALSE)</f>
        <v>0.12223016158286501</v>
      </c>
      <c r="D1030">
        <f t="shared" si="15"/>
        <v>-2.1018494412363413</v>
      </c>
    </row>
    <row r="1031" spans="1:4" x14ac:dyDescent="0.2">
      <c r="A1031">
        <v>1025</v>
      </c>
      <c r="C1031">
        <f>_xlfn.CHISQ.DIST('Ejercicio 2 A'!K1028,EXTRA!$C$3,FALSE)</f>
        <v>9.0482382029000441E-2</v>
      </c>
      <c r="D1031">
        <f t="shared" si="15"/>
        <v>-2.4026001209403458</v>
      </c>
    </row>
    <row r="1032" spans="1:4" x14ac:dyDescent="0.2">
      <c r="A1032">
        <v>1026</v>
      </c>
      <c r="C1032">
        <f>_xlfn.CHISQ.DIST('Ejercicio 2 A'!K1029,EXTRA!$C$3,FALSE)</f>
        <v>3.9759760119635217E-2</v>
      </c>
      <c r="D1032">
        <f t="shared" ref="D1032:D1095" si="16">LN(C1032)</f>
        <v>-3.2248999304203334</v>
      </c>
    </row>
    <row r="1033" spans="1:4" x14ac:dyDescent="0.2">
      <c r="A1033">
        <v>1027</v>
      </c>
      <c r="C1033">
        <f>_xlfn.CHISQ.DIST('Ejercicio 2 A'!K1030,EXTRA!$C$3,FALSE)</f>
        <v>7.541082164848445E-2</v>
      </c>
      <c r="D1033">
        <f t="shared" si="16"/>
        <v>-2.5848044910772452</v>
      </c>
    </row>
    <row r="1034" spans="1:4" x14ac:dyDescent="0.2">
      <c r="A1034">
        <v>1028</v>
      </c>
      <c r="C1034">
        <f>_xlfn.CHISQ.DIST('Ejercicio 2 A'!K1031,EXTRA!$C$3,FALSE)</f>
        <v>7.9819745510838966E-2</v>
      </c>
      <c r="D1034">
        <f t="shared" si="16"/>
        <v>-2.5279843676547933</v>
      </c>
    </row>
    <row r="1035" spans="1:4" x14ac:dyDescent="0.2">
      <c r="A1035">
        <v>1029</v>
      </c>
      <c r="C1035">
        <f>_xlfn.CHISQ.DIST('Ejercicio 2 A'!K1032,EXTRA!$C$3,FALSE)</f>
        <v>0.1347957837173536</v>
      </c>
      <c r="D1035">
        <f t="shared" si="16"/>
        <v>-2.0039943590542744</v>
      </c>
    </row>
    <row r="1036" spans="1:4" x14ac:dyDescent="0.2">
      <c r="A1036">
        <v>1030</v>
      </c>
      <c r="C1036">
        <f>_xlfn.CHISQ.DIST('Ejercicio 2 A'!K1033,EXTRA!$C$3,FALSE)</f>
        <v>8.6442615336601122E-2</v>
      </c>
      <c r="D1036">
        <f t="shared" si="16"/>
        <v>-2.448274491709058</v>
      </c>
    </row>
    <row r="1037" spans="1:4" x14ac:dyDescent="0.2">
      <c r="A1037">
        <v>1031</v>
      </c>
      <c r="C1037">
        <f>_xlfn.CHISQ.DIST('Ejercicio 2 A'!K1034,EXTRA!$C$3,FALSE)</f>
        <v>0.11853239477246133</v>
      </c>
      <c r="D1037">
        <f t="shared" si="16"/>
        <v>-2.1325689821594387</v>
      </c>
    </row>
    <row r="1038" spans="1:4" x14ac:dyDescent="0.2">
      <c r="A1038">
        <v>1032</v>
      </c>
      <c r="C1038">
        <f>_xlfn.CHISQ.DIST('Ejercicio 2 A'!K1035,EXTRA!$C$3,FALSE)</f>
        <v>9.5116416572024409E-2</v>
      </c>
      <c r="D1038">
        <f t="shared" si="16"/>
        <v>-2.3526537000171466</v>
      </c>
    </row>
    <row r="1039" spans="1:4" x14ac:dyDescent="0.2">
      <c r="A1039">
        <v>1033</v>
      </c>
      <c r="C1039">
        <f>_xlfn.CHISQ.DIST('Ejercicio 2 A'!K1036,EXTRA!$C$3,FALSE)</f>
        <v>0.14065923076741918</v>
      </c>
      <c r="D1039">
        <f t="shared" si="16"/>
        <v>-1.9614151168544629</v>
      </c>
    </row>
    <row r="1040" spans="1:4" x14ac:dyDescent="0.2">
      <c r="A1040">
        <v>1034</v>
      </c>
      <c r="C1040">
        <f>_xlfn.CHISQ.DIST('Ejercicio 2 A'!K1037,EXTRA!$C$3,FALSE)</f>
        <v>0.12543362995578849</v>
      </c>
      <c r="D1040">
        <f t="shared" si="16"/>
        <v>-2.07597850527192</v>
      </c>
    </row>
    <row r="1041" spans="1:4" x14ac:dyDescent="0.2">
      <c r="A1041">
        <v>1035</v>
      </c>
      <c r="C1041">
        <f>_xlfn.CHISQ.DIST('Ejercicio 2 A'!K1038,EXTRA!$C$3,FALSE)</f>
        <v>8.1807425572683681E-2</v>
      </c>
      <c r="D1041">
        <f t="shared" si="16"/>
        <v>-2.5033872623212616</v>
      </c>
    </row>
    <row r="1042" spans="1:4" x14ac:dyDescent="0.2">
      <c r="A1042">
        <v>1036</v>
      </c>
      <c r="C1042">
        <f>_xlfn.CHISQ.DIST('Ejercicio 2 A'!K1039,EXTRA!$C$3,FALSE)</f>
        <v>0.12443315049449691</v>
      </c>
      <c r="D1042">
        <f t="shared" si="16"/>
        <v>-2.0839866511026317</v>
      </c>
    </row>
    <row r="1043" spans="1:4" x14ac:dyDescent="0.2">
      <c r="A1043">
        <v>1037</v>
      </c>
      <c r="C1043">
        <f>_xlfn.CHISQ.DIST('Ejercicio 2 A'!K1040,EXTRA!$C$3,FALSE)</f>
        <v>4.4935392220137767E-2</v>
      </c>
      <c r="D1043">
        <f t="shared" si="16"/>
        <v>-3.1025295492988394</v>
      </c>
    </row>
    <row r="1044" spans="1:4" x14ac:dyDescent="0.2">
      <c r="A1044">
        <v>1038</v>
      </c>
      <c r="C1044">
        <f>_xlfn.CHISQ.DIST('Ejercicio 2 A'!K1041,EXTRA!$C$3,FALSE)</f>
        <v>7.6169047015430189E-2</v>
      </c>
      <c r="D1044">
        <f t="shared" si="16"/>
        <v>-2.5748001059605938</v>
      </c>
    </row>
    <row r="1045" spans="1:4" x14ac:dyDescent="0.2">
      <c r="A1045">
        <v>1039</v>
      </c>
      <c r="C1045">
        <f>_xlfn.CHISQ.DIST('Ejercicio 2 A'!K1042,EXTRA!$C$3,FALSE)</f>
        <v>7.995331225625682E-2</v>
      </c>
      <c r="D1045">
        <f t="shared" si="16"/>
        <v>-2.5263124114639397</v>
      </c>
    </row>
    <row r="1046" spans="1:4" x14ac:dyDescent="0.2">
      <c r="A1046">
        <v>1040</v>
      </c>
      <c r="C1046">
        <f>_xlfn.CHISQ.DIST('Ejercicio 2 A'!K1043,EXTRA!$C$3,FALSE)</f>
        <v>0.16533386102134925</v>
      </c>
      <c r="D1046">
        <f t="shared" si="16"/>
        <v>-1.7997884492690259</v>
      </c>
    </row>
    <row r="1047" spans="1:4" x14ac:dyDescent="0.2">
      <c r="A1047">
        <v>1041</v>
      </c>
      <c r="C1047">
        <f>_xlfn.CHISQ.DIST('Ejercicio 2 A'!K1044,EXTRA!$C$3,FALSE)</f>
        <v>0.19038575706877039</v>
      </c>
      <c r="D1047">
        <f t="shared" si="16"/>
        <v>-1.6587029647340088</v>
      </c>
    </row>
    <row r="1048" spans="1:4" x14ac:dyDescent="0.2">
      <c r="A1048">
        <v>1042</v>
      </c>
      <c r="C1048">
        <f>_xlfn.CHISQ.DIST('Ejercicio 2 A'!K1045,EXTRA!$C$3,FALSE)</f>
        <v>4.2369961788448512E-2</v>
      </c>
      <c r="D1048">
        <f t="shared" si="16"/>
        <v>-3.1613156161980172</v>
      </c>
    </row>
    <row r="1049" spans="1:4" x14ac:dyDescent="0.2">
      <c r="A1049">
        <v>1043</v>
      </c>
      <c r="C1049">
        <f>_xlfn.CHISQ.DIST('Ejercicio 2 A'!K1046,EXTRA!$C$3,FALSE)</f>
        <v>0.17655876983747223</v>
      </c>
      <c r="D1049">
        <f t="shared" si="16"/>
        <v>-1.7341014844487745</v>
      </c>
    </row>
    <row r="1050" spans="1:4" x14ac:dyDescent="0.2">
      <c r="A1050">
        <v>1044</v>
      </c>
      <c r="C1050">
        <f>_xlfn.CHISQ.DIST('Ejercicio 2 A'!K1047,EXTRA!$C$3,FALSE)</f>
        <v>6.133918770604993E-2</v>
      </c>
      <c r="D1050">
        <f t="shared" si="16"/>
        <v>-2.7913363628674124</v>
      </c>
    </row>
    <row r="1051" spans="1:4" x14ac:dyDescent="0.2">
      <c r="A1051">
        <v>1045</v>
      </c>
      <c r="C1051">
        <f>_xlfn.CHISQ.DIST('Ejercicio 2 A'!K1048,EXTRA!$C$3,FALSE)</f>
        <v>9.2637368596568084E-2</v>
      </c>
      <c r="D1051">
        <f t="shared" si="16"/>
        <v>-2.3790626701747728</v>
      </c>
    </row>
    <row r="1052" spans="1:4" x14ac:dyDescent="0.2">
      <c r="A1052">
        <v>1046</v>
      </c>
      <c r="C1052">
        <f>_xlfn.CHISQ.DIST('Ejercicio 2 A'!K1049,EXTRA!$C$3,FALSE)</f>
        <v>0.14768688641499883</v>
      </c>
      <c r="D1052">
        <f t="shared" si="16"/>
        <v>-1.9126608786606611</v>
      </c>
    </row>
    <row r="1053" spans="1:4" x14ac:dyDescent="0.2">
      <c r="A1053">
        <v>1047</v>
      </c>
      <c r="C1053">
        <f>_xlfn.CHISQ.DIST('Ejercicio 2 A'!K1050,EXTRA!$C$3,FALSE)</f>
        <v>0.22363939305799663</v>
      </c>
      <c r="D1053">
        <f t="shared" si="16"/>
        <v>-1.4977203767515541</v>
      </c>
    </row>
    <row r="1054" spans="1:4" x14ac:dyDescent="0.2">
      <c r="A1054">
        <v>1048</v>
      </c>
      <c r="C1054">
        <f>_xlfn.CHISQ.DIST('Ejercicio 2 A'!K1051,EXTRA!$C$3,FALSE)</f>
        <v>0.14473017310449929</v>
      </c>
      <c r="D1054">
        <f t="shared" si="16"/>
        <v>-1.9328841452820762</v>
      </c>
    </row>
    <row r="1055" spans="1:4" x14ac:dyDescent="0.2">
      <c r="A1055">
        <v>1049</v>
      </c>
      <c r="C1055">
        <f>_xlfn.CHISQ.DIST('Ejercicio 2 A'!K1052,EXTRA!$C$3,FALSE)</f>
        <v>0.10507619407698393</v>
      </c>
      <c r="D1055">
        <f t="shared" si="16"/>
        <v>-2.2530695341109501</v>
      </c>
    </row>
    <row r="1056" spans="1:4" x14ac:dyDescent="0.2">
      <c r="A1056">
        <v>1050</v>
      </c>
      <c r="C1056">
        <f>_xlfn.CHISQ.DIST('Ejercicio 2 A'!K1053,EXTRA!$C$3,FALSE)</f>
        <v>0.31466343307572203</v>
      </c>
      <c r="D1056">
        <f t="shared" si="16"/>
        <v>-1.1562516777999559</v>
      </c>
    </row>
    <row r="1057" spans="1:4" x14ac:dyDescent="0.2">
      <c r="A1057">
        <v>1051</v>
      </c>
      <c r="C1057">
        <f>_xlfn.CHISQ.DIST('Ejercicio 2 A'!K1054,EXTRA!$C$3,FALSE)</f>
        <v>7.9203426633750143E-2</v>
      </c>
      <c r="D1057">
        <f t="shared" si="16"/>
        <v>-2.5357357155200315</v>
      </c>
    </row>
    <row r="1058" spans="1:4" x14ac:dyDescent="0.2">
      <c r="A1058">
        <v>1052</v>
      </c>
      <c r="C1058">
        <f>_xlfn.CHISQ.DIST('Ejercicio 2 A'!K1055,EXTRA!$C$3,FALSE)</f>
        <v>0.19438625927885445</v>
      </c>
      <c r="D1058">
        <f t="shared" si="16"/>
        <v>-1.6379080721758819</v>
      </c>
    </row>
    <row r="1059" spans="1:4" x14ac:dyDescent="0.2">
      <c r="A1059">
        <v>1053</v>
      </c>
      <c r="C1059">
        <f>_xlfn.CHISQ.DIST('Ejercicio 2 A'!K1056,EXTRA!$C$3,FALSE)</f>
        <v>9.4954817773552622E-2</v>
      </c>
      <c r="D1059">
        <f t="shared" si="16"/>
        <v>-2.3543541028999395</v>
      </c>
    </row>
    <row r="1060" spans="1:4" x14ac:dyDescent="0.2">
      <c r="A1060">
        <v>1054</v>
      </c>
      <c r="C1060">
        <f>_xlfn.CHISQ.DIST('Ejercicio 2 A'!K1057,EXTRA!$C$3,FALSE)</f>
        <v>0.1405099211901408</v>
      </c>
      <c r="D1060">
        <f t="shared" si="16"/>
        <v>-1.9624771792483897</v>
      </c>
    </row>
    <row r="1061" spans="1:4" x14ac:dyDescent="0.2">
      <c r="A1061">
        <v>1055</v>
      </c>
      <c r="C1061">
        <f>_xlfn.CHISQ.DIST('Ejercicio 2 A'!K1058,EXTRA!$C$3,FALSE)</f>
        <v>6.5889834565090247E-2</v>
      </c>
      <c r="D1061">
        <f t="shared" si="16"/>
        <v>-2.7197711048337259</v>
      </c>
    </row>
    <row r="1062" spans="1:4" x14ac:dyDescent="0.2">
      <c r="A1062">
        <v>1056</v>
      </c>
      <c r="C1062">
        <f>_xlfn.CHISQ.DIST('Ejercicio 2 A'!K1059,EXTRA!$C$3,FALSE)</f>
        <v>6.8394648232235969E-2</v>
      </c>
      <c r="D1062">
        <f t="shared" si="16"/>
        <v>-2.6824606996334865</v>
      </c>
    </row>
    <row r="1063" spans="1:4" x14ac:dyDescent="0.2">
      <c r="A1063">
        <v>1057</v>
      </c>
      <c r="C1063">
        <f>_xlfn.CHISQ.DIST('Ejercicio 2 A'!K1060,EXTRA!$C$3,FALSE)</f>
        <v>0.12829393315687063</v>
      </c>
      <c r="D1063">
        <f t="shared" si="16"/>
        <v>-2.0534312948630671</v>
      </c>
    </row>
    <row r="1064" spans="1:4" x14ac:dyDescent="0.2">
      <c r="A1064">
        <v>1058</v>
      </c>
      <c r="C1064">
        <f>_xlfn.CHISQ.DIST('Ejercicio 2 A'!K1061,EXTRA!$C$3,FALSE)</f>
        <v>0.25878426659680759</v>
      </c>
      <c r="D1064">
        <f t="shared" si="16"/>
        <v>-1.3517605118787976</v>
      </c>
    </row>
    <row r="1065" spans="1:4" x14ac:dyDescent="0.2">
      <c r="A1065">
        <v>1059</v>
      </c>
      <c r="C1065">
        <f>_xlfn.CHISQ.DIST('Ejercicio 2 A'!K1062,EXTRA!$C$3,FALSE)</f>
        <v>9.0278515216761612E-2</v>
      </c>
      <c r="D1065">
        <f t="shared" si="16"/>
        <v>-2.4048557735929283</v>
      </c>
    </row>
    <row r="1066" spans="1:4" x14ac:dyDescent="0.2">
      <c r="A1066">
        <v>1060</v>
      </c>
      <c r="C1066">
        <f>_xlfn.CHISQ.DIST('Ejercicio 2 A'!K1063,EXTRA!$C$3,FALSE)</f>
        <v>0.16373981201422513</v>
      </c>
      <c r="D1066">
        <f t="shared" si="16"/>
        <v>-1.8094766231093375</v>
      </c>
    </row>
    <row r="1067" spans="1:4" x14ac:dyDescent="0.2">
      <c r="A1067">
        <v>1061</v>
      </c>
      <c r="C1067">
        <f>_xlfn.CHISQ.DIST('Ejercicio 2 A'!K1064,EXTRA!$C$3,FALSE)</f>
        <v>0.13248411502379642</v>
      </c>
      <c r="D1067">
        <f t="shared" si="16"/>
        <v>-2.0212925273556919</v>
      </c>
    </row>
    <row r="1068" spans="1:4" x14ac:dyDescent="0.2">
      <c r="A1068">
        <v>1062</v>
      </c>
      <c r="C1068">
        <f>_xlfn.CHISQ.DIST('Ejercicio 2 A'!K1065,EXTRA!$C$3,FALSE)</f>
        <v>7.9196010706614542E-2</v>
      </c>
      <c r="D1068">
        <f t="shared" si="16"/>
        <v>-2.5358293512963392</v>
      </c>
    </row>
    <row r="1069" spans="1:4" x14ac:dyDescent="0.2">
      <c r="A1069">
        <v>1063</v>
      </c>
      <c r="C1069">
        <f>_xlfn.CHISQ.DIST('Ejercicio 2 A'!K1066,EXTRA!$C$3,FALSE)</f>
        <v>0.14782611522291322</v>
      </c>
      <c r="D1069">
        <f t="shared" si="16"/>
        <v>-1.9117185930932274</v>
      </c>
    </row>
    <row r="1070" spans="1:4" x14ac:dyDescent="0.2">
      <c r="A1070">
        <v>1064</v>
      </c>
      <c r="C1070">
        <f>_xlfn.CHISQ.DIST('Ejercicio 2 A'!K1067,EXTRA!$C$3,FALSE)</f>
        <v>0.18170148627774285</v>
      </c>
      <c r="D1070">
        <f t="shared" si="16"/>
        <v>-1.7053901237689817</v>
      </c>
    </row>
    <row r="1071" spans="1:4" x14ac:dyDescent="0.2">
      <c r="A1071">
        <v>1065</v>
      </c>
      <c r="C1071">
        <f>_xlfn.CHISQ.DIST('Ejercicio 2 A'!K1068,EXTRA!$C$3,FALSE)</f>
        <v>5.7400434407163206E-2</v>
      </c>
      <c r="D1071">
        <f t="shared" si="16"/>
        <v>-2.8577034076162087</v>
      </c>
    </row>
    <row r="1072" spans="1:4" x14ac:dyDescent="0.2">
      <c r="A1072">
        <v>1066</v>
      </c>
      <c r="C1072">
        <f>_xlfn.CHISQ.DIST('Ejercicio 2 A'!K1069,EXTRA!$C$3,FALSE)</f>
        <v>0.1852612160628932</v>
      </c>
      <c r="D1072">
        <f t="shared" si="16"/>
        <v>-1.6859884710900672</v>
      </c>
    </row>
    <row r="1073" spans="1:4" x14ac:dyDescent="0.2">
      <c r="A1073">
        <v>1067</v>
      </c>
      <c r="C1073">
        <f>_xlfn.CHISQ.DIST('Ejercicio 2 A'!K1070,EXTRA!$C$3,FALSE)</f>
        <v>7.193057237203318E-2</v>
      </c>
      <c r="D1073">
        <f t="shared" si="16"/>
        <v>-2.6320538977866494</v>
      </c>
    </row>
    <row r="1074" spans="1:4" x14ac:dyDescent="0.2">
      <c r="A1074">
        <v>1068</v>
      </c>
      <c r="C1074">
        <f>_xlfn.CHISQ.DIST('Ejercicio 2 A'!K1071,EXTRA!$C$3,FALSE)</f>
        <v>0.11166749839487571</v>
      </c>
      <c r="D1074">
        <f t="shared" si="16"/>
        <v>-2.192229587540599</v>
      </c>
    </row>
    <row r="1075" spans="1:4" x14ac:dyDescent="0.2">
      <c r="A1075">
        <v>1069</v>
      </c>
      <c r="C1075">
        <f>_xlfn.CHISQ.DIST('Ejercicio 2 A'!K1072,EXTRA!$C$3,FALSE)</f>
        <v>0.10434768663509889</v>
      </c>
      <c r="D1075">
        <f t="shared" si="16"/>
        <v>-2.2600268149897786</v>
      </c>
    </row>
    <row r="1076" spans="1:4" x14ac:dyDescent="0.2">
      <c r="A1076">
        <v>1070</v>
      </c>
      <c r="C1076">
        <f>_xlfn.CHISQ.DIST('Ejercicio 2 A'!K1073,EXTRA!$C$3,FALSE)</f>
        <v>0.14880475887204461</v>
      </c>
      <c r="D1076">
        <f t="shared" si="16"/>
        <v>-1.9051201754275817</v>
      </c>
    </row>
    <row r="1077" spans="1:4" x14ac:dyDescent="0.2">
      <c r="A1077">
        <v>1071</v>
      </c>
      <c r="C1077">
        <f>_xlfn.CHISQ.DIST('Ejercicio 2 A'!K1074,EXTRA!$C$3,FALSE)</f>
        <v>0.30685581557316149</v>
      </c>
      <c r="D1077">
        <f t="shared" si="16"/>
        <v>-1.1813772978313968</v>
      </c>
    </row>
    <row r="1078" spans="1:4" x14ac:dyDescent="0.2">
      <c r="A1078">
        <v>1072</v>
      </c>
      <c r="C1078">
        <f>_xlfn.CHISQ.DIST('Ejercicio 2 A'!K1075,EXTRA!$C$3,FALSE)</f>
        <v>0.1216139638436963</v>
      </c>
      <c r="D1078">
        <f t="shared" si="16"/>
        <v>-2.1069034818020937</v>
      </c>
    </row>
    <row r="1079" spans="1:4" x14ac:dyDescent="0.2">
      <c r="A1079">
        <v>1073</v>
      </c>
      <c r="C1079">
        <f>_xlfn.CHISQ.DIST('Ejercicio 2 A'!K1076,EXTRA!$C$3,FALSE)</f>
        <v>6.0511592903654141E-2</v>
      </c>
      <c r="D1079">
        <f t="shared" si="16"/>
        <v>-2.8049203140595544</v>
      </c>
    </row>
    <row r="1080" spans="1:4" x14ac:dyDescent="0.2">
      <c r="A1080">
        <v>1074</v>
      </c>
      <c r="C1080">
        <f>_xlfn.CHISQ.DIST('Ejercicio 2 A'!K1077,EXTRA!$C$3,FALSE)</f>
        <v>0.14731272513753688</v>
      </c>
      <c r="D1080">
        <f t="shared" si="16"/>
        <v>-1.9151975699880199</v>
      </c>
    </row>
    <row r="1081" spans="1:4" x14ac:dyDescent="0.2">
      <c r="A1081">
        <v>1075</v>
      </c>
      <c r="C1081">
        <f>_xlfn.CHISQ.DIST('Ejercicio 2 A'!K1078,EXTRA!$C$3,FALSE)</f>
        <v>8.1943290305015334E-2</v>
      </c>
      <c r="D1081">
        <f t="shared" si="16"/>
        <v>-2.50172785261694</v>
      </c>
    </row>
    <row r="1082" spans="1:4" x14ac:dyDescent="0.2">
      <c r="A1082">
        <v>1076</v>
      </c>
      <c r="C1082">
        <f>_xlfn.CHISQ.DIST('Ejercicio 2 A'!K1079,EXTRA!$C$3,FALSE)</f>
        <v>0.12910977947491681</v>
      </c>
      <c r="D1082">
        <f t="shared" si="16"/>
        <v>-2.0470922328372692</v>
      </c>
    </row>
    <row r="1083" spans="1:4" x14ac:dyDescent="0.2">
      <c r="A1083">
        <v>1077</v>
      </c>
      <c r="C1083">
        <f>_xlfn.CHISQ.DIST('Ejercicio 2 A'!K1080,EXTRA!$C$3,FALSE)</f>
        <v>0.2006067649628441</v>
      </c>
      <c r="D1083">
        <f t="shared" si="16"/>
        <v>-1.6064086803796405</v>
      </c>
    </row>
    <row r="1084" spans="1:4" x14ac:dyDescent="0.2">
      <c r="A1084">
        <v>1078</v>
      </c>
      <c r="C1084">
        <f>_xlfn.CHISQ.DIST('Ejercicio 2 A'!K1081,EXTRA!$C$3,FALSE)</f>
        <v>0.1819392904421</v>
      </c>
      <c r="D1084">
        <f t="shared" si="16"/>
        <v>-1.7040822165513059</v>
      </c>
    </row>
    <row r="1085" spans="1:4" x14ac:dyDescent="0.2">
      <c r="A1085">
        <v>1079</v>
      </c>
      <c r="C1085">
        <f>_xlfn.CHISQ.DIST('Ejercicio 2 A'!K1082,EXTRA!$C$3,FALSE)</f>
        <v>0.10663526612128421</v>
      </c>
      <c r="D1085">
        <f t="shared" si="16"/>
        <v>-2.238340995307766</v>
      </c>
    </row>
    <row r="1086" spans="1:4" x14ac:dyDescent="0.2">
      <c r="A1086">
        <v>1080</v>
      </c>
      <c r="C1086">
        <f>_xlfn.CHISQ.DIST('Ejercicio 2 A'!K1083,EXTRA!$C$3,FALSE)</f>
        <v>0.2413589915064511</v>
      </c>
      <c r="D1086">
        <f t="shared" si="16"/>
        <v>-1.4214698625190338</v>
      </c>
    </row>
    <row r="1087" spans="1:4" x14ac:dyDescent="0.2">
      <c r="A1087">
        <v>1081</v>
      </c>
      <c r="C1087">
        <f>_xlfn.CHISQ.DIST('Ejercicio 2 A'!K1084,EXTRA!$C$3,FALSE)</f>
        <v>0.10659936513549241</v>
      </c>
      <c r="D1087">
        <f t="shared" si="16"/>
        <v>-2.2386777228451216</v>
      </c>
    </row>
    <row r="1088" spans="1:4" x14ac:dyDescent="0.2">
      <c r="A1088">
        <v>1082</v>
      </c>
      <c r="C1088">
        <f>_xlfn.CHISQ.DIST('Ejercicio 2 A'!K1085,EXTRA!$C$3,FALSE)</f>
        <v>0.12374453285746223</v>
      </c>
      <c r="D1088">
        <f t="shared" si="16"/>
        <v>-2.0895360574388531</v>
      </c>
    </row>
    <row r="1089" spans="1:4" x14ac:dyDescent="0.2">
      <c r="A1089">
        <v>1083</v>
      </c>
      <c r="C1089">
        <f>_xlfn.CHISQ.DIST('Ejercicio 2 A'!K1086,EXTRA!$C$3,FALSE)</f>
        <v>0.13255646651786965</v>
      </c>
      <c r="D1089">
        <f t="shared" si="16"/>
        <v>-2.0207465619382483</v>
      </c>
    </row>
    <row r="1090" spans="1:4" x14ac:dyDescent="0.2">
      <c r="A1090">
        <v>1084</v>
      </c>
      <c r="C1090">
        <f>_xlfn.CHISQ.DIST('Ejercicio 2 A'!K1087,EXTRA!$C$3,FALSE)</f>
        <v>0.26060665190312238</v>
      </c>
      <c r="D1090">
        <f t="shared" si="16"/>
        <v>-1.3447430892790064</v>
      </c>
    </row>
    <row r="1091" spans="1:4" x14ac:dyDescent="0.2">
      <c r="A1091">
        <v>1085</v>
      </c>
      <c r="C1091">
        <f>_xlfn.CHISQ.DIST('Ejercicio 2 A'!K1088,EXTRA!$C$3,FALSE)</f>
        <v>0.10230814987028312</v>
      </c>
      <c r="D1091">
        <f t="shared" si="16"/>
        <v>-2.2797659428215744</v>
      </c>
    </row>
    <row r="1092" spans="1:4" x14ac:dyDescent="0.2">
      <c r="A1092">
        <v>1086</v>
      </c>
      <c r="C1092">
        <f>_xlfn.CHISQ.DIST('Ejercicio 2 A'!K1089,EXTRA!$C$3,FALSE)</f>
        <v>0.2181650744094871</v>
      </c>
      <c r="D1092">
        <f t="shared" si="16"/>
        <v>-1.5225032806791616</v>
      </c>
    </row>
    <row r="1093" spans="1:4" x14ac:dyDescent="0.2">
      <c r="A1093">
        <v>1087</v>
      </c>
      <c r="C1093">
        <f>_xlfn.CHISQ.DIST('Ejercicio 2 A'!K1090,EXTRA!$C$3,FALSE)</f>
        <v>9.7253433156727978E-2</v>
      </c>
      <c r="D1093">
        <f t="shared" si="16"/>
        <v>-2.3304349947238889</v>
      </c>
    </row>
    <row r="1094" spans="1:4" x14ac:dyDescent="0.2">
      <c r="A1094">
        <v>1088</v>
      </c>
      <c r="C1094">
        <f>_xlfn.CHISQ.DIST('Ejercicio 2 A'!K1091,EXTRA!$C$3,FALSE)</f>
        <v>0.11969802385420811</v>
      </c>
      <c r="D1094">
        <f t="shared" si="16"/>
        <v>-2.1227831757089723</v>
      </c>
    </row>
    <row r="1095" spans="1:4" x14ac:dyDescent="0.2">
      <c r="A1095">
        <v>1089</v>
      </c>
      <c r="C1095">
        <f>_xlfn.CHISQ.DIST('Ejercicio 2 A'!K1092,EXTRA!$C$3,FALSE)</f>
        <v>8.7839565799098865E-2</v>
      </c>
      <c r="D1095">
        <f t="shared" si="16"/>
        <v>-2.4322432443217168</v>
      </c>
    </row>
    <row r="1096" spans="1:4" x14ac:dyDescent="0.2">
      <c r="A1096">
        <v>1090</v>
      </c>
      <c r="C1096">
        <f>_xlfn.CHISQ.DIST('Ejercicio 2 A'!K1093,EXTRA!$C$3,FALSE)</f>
        <v>0.15231753725521388</v>
      </c>
      <c r="D1096">
        <f t="shared" ref="D1096:D1159" si="17">LN(C1096)</f>
        <v>-1.88178787629974</v>
      </c>
    </row>
    <row r="1097" spans="1:4" x14ac:dyDescent="0.2">
      <c r="A1097">
        <v>1091</v>
      </c>
      <c r="C1097">
        <f>_xlfn.CHISQ.DIST('Ejercicio 2 A'!K1094,EXTRA!$C$3,FALSE)</f>
        <v>0.15230288366869199</v>
      </c>
      <c r="D1097">
        <f t="shared" si="17"/>
        <v>-1.8818840851257193</v>
      </c>
    </row>
    <row r="1098" spans="1:4" x14ac:dyDescent="0.2">
      <c r="A1098">
        <v>1092</v>
      </c>
      <c r="C1098">
        <f>_xlfn.CHISQ.DIST('Ejercicio 2 A'!K1095,EXTRA!$C$3,FALSE)</f>
        <v>0.15322046322852004</v>
      </c>
      <c r="D1098">
        <f t="shared" si="17"/>
        <v>-1.875877458607861</v>
      </c>
    </row>
    <row r="1099" spans="1:4" x14ac:dyDescent="0.2">
      <c r="A1099">
        <v>1093</v>
      </c>
      <c r="C1099">
        <f>_xlfn.CHISQ.DIST('Ejercicio 2 A'!K1096,EXTRA!$C$3,FALSE)</f>
        <v>0.19572168353886241</v>
      </c>
      <c r="D1099">
        <f t="shared" si="17"/>
        <v>-1.6310616108259715</v>
      </c>
    </row>
    <row r="1100" spans="1:4" x14ac:dyDescent="0.2">
      <c r="A1100">
        <v>1094</v>
      </c>
      <c r="C1100">
        <f>_xlfn.CHISQ.DIST('Ejercicio 2 A'!K1097,EXTRA!$C$3,FALSE)</f>
        <v>0.10357215036638792</v>
      </c>
      <c r="D1100">
        <f t="shared" si="17"/>
        <v>-2.2674868041522793</v>
      </c>
    </row>
    <row r="1101" spans="1:4" x14ac:dyDescent="0.2">
      <c r="A1101">
        <v>1095</v>
      </c>
      <c r="C1101">
        <f>_xlfn.CHISQ.DIST('Ejercicio 2 A'!K1098,EXTRA!$C$3,FALSE)</f>
        <v>0.10014753036957263</v>
      </c>
      <c r="D1101">
        <f t="shared" si="17"/>
        <v>-2.3011108764896564</v>
      </c>
    </row>
    <row r="1102" spans="1:4" x14ac:dyDescent="0.2">
      <c r="A1102">
        <v>1096</v>
      </c>
      <c r="C1102">
        <f>_xlfn.CHISQ.DIST('Ejercicio 2 A'!K1099,EXTRA!$C$3,FALSE)</f>
        <v>0.12041311633484852</v>
      </c>
      <c r="D1102">
        <f t="shared" si="17"/>
        <v>-2.1168268123826999</v>
      </c>
    </row>
    <row r="1103" spans="1:4" x14ac:dyDescent="0.2">
      <c r="A1103">
        <v>1097</v>
      </c>
      <c r="C1103">
        <f>_xlfn.CHISQ.DIST('Ejercicio 2 A'!K1100,EXTRA!$C$3,FALSE)</f>
        <v>0.11017347235695682</v>
      </c>
      <c r="D1103">
        <f t="shared" si="17"/>
        <v>-2.2056991339553265</v>
      </c>
    </row>
    <row r="1104" spans="1:4" x14ac:dyDescent="0.2">
      <c r="A1104">
        <v>1098</v>
      </c>
      <c r="C1104">
        <f>_xlfn.CHISQ.DIST('Ejercicio 2 A'!K1101,EXTRA!$C$3,FALSE)</f>
        <v>0.15137770748970875</v>
      </c>
      <c r="D1104">
        <f t="shared" si="17"/>
        <v>-1.8879771912922267</v>
      </c>
    </row>
    <row r="1105" spans="1:4" x14ac:dyDescent="0.2">
      <c r="A1105">
        <v>1099</v>
      </c>
      <c r="C1105">
        <f>_xlfn.CHISQ.DIST('Ejercicio 2 A'!K1102,EXTRA!$C$3,FALSE)</f>
        <v>8.3966738977011054E-2</v>
      </c>
      <c r="D1105">
        <f t="shared" si="17"/>
        <v>-2.4773345231128823</v>
      </c>
    </row>
    <row r="1106" spans="1:4" x14ac:dyDescent="0.2">
      <c r="A1106">
        <v>1100</v>
      </c>
      <c r="C1106">
        <f>_xlfn.CHISQ.DIST('Ejercicio 2 A'!K1103,EXTRA!$C$3,FALSE)</f>
        <v>0.22133582677901098</v>
      </c>
      <c r="D1106">
        <f t="shared" si="17"/>
        <v>-1.5080741526694483</v>
      </c>
    </row>
    <row r="1107" spans="1:4" x14ac:dyDescent="0.2">
      <c r="A1107">
        <v>1101</v>
      </c>
      <c r="C1107">
        <f>_xlfn.CHISQ.DIST('Ejercicio 2 A'!K1104,EXTRA!$C$3,FALSE)</f>
        <v>7.7036605519651566E-2</v>
      </c>
      <c r="D1107">
        <f t="shared" si="17"/>
        <v>-2.5634745737343905</v>
      </c>
    </row>
    <row r="1108" spans="1:4" x14ac:dyDescent="0.2">
      <c r="A1108">
        <v>1102</v>
      </c>
      <c r="C1108">
        <f>_xlfn.CHISQ.DIST('Ejercicio 2 A'!K1105,EXTRA!$C$3,FALSE)</f>
        <v>0.16458345713770037</v>
      </c>
      <c r="D1108">
        <f t="shared" si="17"/>
        <v>-1.8043374992061325</v>
      </c>
    </row>
    <row r="1109" spans="1:4" x14ac:dyDescent="0.2">
      <c r="A1109">
        <v>1103</v>
      </c>
      <c r="C1109">
        <f>_xlfn.CHISQ.DIST('Ejercicio 2 A'!K1106,EXTRA!$C$3,FALSE)</f>
        <v>6.213860495460273E-2</v>
      </c>
      <c r="D1109">
        <f t="shared" si="17"/>
        <v>-2.7783878253078202</v>
      </c>
    </row>
    <row r="1110" spans="1:4" x14ac:dyDescent="0.2">
      <c r="A1110">
        <v>1104</v>
      </c>
      <c r="C1110">
        <f>_xlfn.CHISQ.DIST('Ejercicio 2 A'!K1107,EXTRA!$C$3,FALSE)</f>
        <v>5.9653272221383377E-2</v>
      </c>
      <c r="D1110">
        <f t="shared" si="17"/>
        <v>-2.8192062749204498</v>
      </c>
    </row>
    <row r="1111" spans="1:4" x14ac:dyDescent="0.2">
      <c r="A1111">
        <v>1105</v>
      </c>
      <c r="C1111">
        <f>_xlfn.CHISQ.DIST('Ejercicio 2 A'!K1108,EXTRA!$C$3,FALSE)</f>
        <v>7.8579918028615039E-2</v>
      </c>
      <c r="D1111">
        <f t="shared" si="17"/>
        <v>-2.5436391080107406</v>
      </c>
    </row>
    <row r="1112" spans="1:4" x14ac:dyDescent="0.2">
      <c r="A1112">
        <v>1106</v>
      </c>
      <c r="C1112">
        <f>_xlfn.CHISQ.DIST('Ejercicio 2 A'!K1109,EXTRA!$C$3,FALSE)</f>
        <v>0.10645184061832332</v>
      </c>
      <c r="D1112">
        <f t="shared" si="17"/>
        <v>-2.2400625968731744</v>
      </c>
    </row>
    <row r="1113" spans="1:4" x14ac:dyDescent="0.2">
      <c r="A1113">
        <v>1107</v>
      </c>
      <c r="C1113">
        <f>_xlfn.CHISQ.DIST('Ejercicio 2 A'!K1110,EXTRA!$C$3,FALSE)</f>
        <v>0.12438709702226985</v>
      </c>
      <c r="D1113">
        <f t="shared" si="17"/>
        <v>-2.0843568257424576</v>
      </c>
    </row>
    <row r="1114" spans="1:4" x14ac:dyDescent="0.2">
      <c r="A1114">
        <v>1108</v>
      </c>
      <c r="C1114">
        <f>_xlfn.CHISQ.DIST('Ejercicio 2 A'!K1111,EXTRA!$C$3,FALSE)</f>
        <v>0.10160961130557407</v>
      </c>
      <c r="D1114">
        <f t="shared" si="17"/>
        <v>-2.2866171488476912</v>
      </c>
    </row>
    <row r="1115" spans="1:4" x14ac:dyDescent="0.2">
      <c r="A1115">
        <v>1109</v>
      </c>
      <c r="C1115">
        <f>_xlfn.CHISQ.DIST('Ejercicio 2 A'!K1112,EXTRA!$C$3,FALSE)</f>
        <v>7.2093258259583404E-2</v>
      </c>
      <c r="D1115">
        <f t="shared" si="17"/>
        <v>-2.6297947444780694</v>
      </c>
    </row>
    <row r="1116" spans="1:4" x14ac:dyDescent="0.2">
      <c r="A1116">
        <v>1110</v>
      </c>
      <c r="C1116">
        <f>_xlfn.CHISQ.DIST('Ejercicio 2 A'!K1113,EXTRA!$C$3,FALSE)</f>
        <v>7.5028655363361493E-2</v>
      </c>
      <c r="D1116">
        <f t="shared" si="17"/>
        <v>-2.589885166905074</v>
      </c>
    </row>
    <row r="1117" spans="1:4" x14ac:dyDescent="0.2">
      <c r="A1117">
        <v>1111</v>
      </c>
      <c r="C1117">
        <f>_xlfn.CHISQ.DIST('Ejercicio 2 A'!K1114,EXTRA!$C$3,FALSE)</f>
        <v>9.4660533458293381E-2</v>
      </c>
      <c r="D1117">
        <f t="shared" si="17"/>
        <v>-2.3574581190002295</v>
      </c>
    </row>
    <row r="1118" spans="1:4" x14ac:dyDescent="0.2">
      <c r="A1118">
        <v>1112</v>
      </c>
      <c r="C1118">
        <f>_xlfn.CHISQ.DIST('Ejercicio 2 A'!K1115,EXTRA!$C$3,FALSE)</f>
        <v>6.4302447291086418E-2</v>
      </c>
      <c r="D1118">
        <f t="shared" si="17"/>
        <v>-2.7441575879482829</v>
      </c>
    </row>
    <row r="1119" spans="1:4" x14ac:dyDescent="0.2">
      <c r="A1119">
        <v>1113</v>
      </c>
      <c r="C1119">
        <f>_xlfn.CHISQ.DIST('Ejercicio 2 A'!K1116,EXTRA!$C$3,FALSE)</f>
        <v>0.1034201155775873</v>
      </c>
      <c r="D1119">
        <f t="shared" si="17"/>
        <v>-2.2689557944592105</v>
      </c>
    </row>
    <row r="1120" spans="1:4" x14ac:dyDescent="0.2">
      <c r="A1120">
        <v>1114</v>
      </c>
      <c r="C1120">
        <f>_xlfn.CHISQ.DIST('Ejercicio 2 A'!K1117,EXTRA!$C$3,FALSE)</f>
        <v>0.11175774582134468</v>
      </c>
      <c r="D1120">
        <f t="shared" si="17"/>
        <v>-2.1914217340530158</v>
      </c>
    </row>
    <row r="1121" spans="1:4" x14ac:dyDescent="0.2">
      <c r="A1121">
        <v>1115</v>
      </c>
      <c r="C1121">
        <f>_xlfn.CHISQ.DIST('Ejercicio 2 A'!K1118,EXTRA!$C$3,FALSE)</f>
        <v>0.16762178400051178</v>
      </c>
      <c r="D1121">
        <f t="shared" si="17"/>
        <v>-1.7860451232436154</v>
      </c>
    </row>
    <row r="1122" spans="1:4" x14ac:dyDescent="0.2">
      <c r="A1122">
        <v>1116</v>
      </c>
      <c r="C1122">
        <f>_xlfn.CHISQ.DIST('Ejercicio 2 A'!K1119,EXTRA!$C$3,FALSE)</f>
        <v>0.10151247681961635</v>
      </c>
      <c r="D1122">
        <f t="shared" si="17"/>
        <v>-2.2875735637236758</v>
      </c>
    </row>
    <row r="1123" spans="1:4" x14ac:dyDescent="0.2">
      <c r="A1123">
        <v>1117</v>
      </c>
      <c r="C1123">
        <f>_xlfn.CHISQ.DIST('Ejercicio 2 A'!K1120,EXTRA!$C$3,FALSE)</f>
        <v>0.11144459285762782</v>
      </c>
      <c r="D1123">
        <f t="shared" si="17"/>
        <v>-2.1942277366338279</v>
      </c>
    </row>
    <row r="1124" spans="1:4" x14ac:dyDescent="0.2">
      <c r="A1124">
        <v>1118</v>
      </c>
      <c r="C1124">
        <f>_xlfn.CHISQ.DIST('Ejercicio 2 A'!K1121,EXTRA!$C$3,FALSE)</f>
        <v>0.11706591469933357</v>
      </c>
      <c r="D1124">
        <f t="shared" si="17"/>
        <v>-2.1450181293210751</v>
      </c>
    </row>
    <row r="1125" spans="1:4" x14ac:dyDescent="0.2">
      <c r="A1125">
        <v>1119</v>
      </c>
      <c r="C1125">
        <f>_xlfn.CHISQ.DIST('Ejercicio 2 A'!K1122,EXTRA!$C$3,FALSE)</f>
        <v>0.12613258502889416</v>
      </c>
      <c r="D1125">
        <f t="shared" si="17"/>
        <v>-2.0704216631363099</v>
      </c>
    </row>
    <row r="1126" spans="1:4" x14ac:dyDescent="0.2">
      <c r="A1126">
        <v>1120</v>
      </c>
      <c r="C1126">
        <f>_xlfn.CHISQ.DIST('Ejercicio 2 A'!K1123,EXTRA!$C$3,FALSE)</f>
        <v>7.2938398430217058E-2</v>
      </c>
      <c r="D1126">
        <f t="shared" si="17"/>
        <v>-2.6181400512019088</v>
      </c>
    </row>
    <row r="1127" spans="1:4" x14ac:dyDescent="0.2">
      <c r="A1127">
        <v>1121</v>
      </c>
      <c r="C1127">
        <f>_xlfn.CHISQ.DIST('Ejercicio 2 A'!K1124,EXTRA!$C$3,FALSE)</f>
        <v>8.4007997280707944E-2</v>
      </c>
      <c r="D1127">
        <f t="shared" si="17"/>
        <v>-2.4768432789478871</v>
      </c>
    </row>
    <row r="1128" spans="1:4" x14ac:dyDescent="0.2">
      <c r="A1128">
        <v>1122</v>
      </c>
      <c r="C1128">
        <f>_xlfn.CHISQ.DIST('Ejercicio 2 A'!K1125,EXTRA!$C$3,FALSE)</f>
        <v>2.7677514413505716E-2</v>
      </c>
      <c r="D1128">
        <f t="shared" si="17"/>
        <v>-3.5871349494646161</v>
      </c>
    </row>
    <row r="1129" spans="1:4" x14ac:dyDescent="0.2">
      <c r="A1129">
        <v>1123</v>
      </c>
      <c r="C1129">
        <f>_xlfn.CHISQ.DIST('Ejercicio 2 A'!K1126,EXTRA!$C$3,FALSE)</f>
        <v>5.2105963870831717E-2</v>
      </c>
      <c r="D1129">
        <f t="shared" si="17"/>
        <v>-2.9544758670843025</v>
      </c>
    </row>
    <row r="1130" spans="1:4" x14ac:dyDescent="0.2">
      <c r="A1130">
        <v>1124</v>
      </c>
      <c r="C1130">
        <f>_xlfn.CHISQ.DIST('Ejercicio 2 A'!K1127,EXTRA!$C$3,FALSE)</f>
        <v>7.5575465667722247E-2</v>
      </c>
      <c r="D1130">
        <f t="shared" si="17"/>
        <v>-2.5826235766720553</v>
      </c>
    </row>
    <row r="1131" spans="1:4" x14ac:dyDescent="0.2">
      <c r="A1131">
        <v>1125</v>
      </c>
      <c r="C1131">
        <f>_xlfn.CHISQ.DIST('Ejercicio 2 A'!K1128,EXTRA!$C$3,FALSE)</f>
        <v>0.21079359882456741</v>
      </c>
      <c r="D1131">
        <f t="shared" si="17"/>
        <v>-1.5568758288833546</v>
      </c>
    </row>
    <row r="1132" spans="1:4" x14ac:dyDescent="0.2">
      <c r="A1132">
        <v>1126</v>
      </c>
      <c r="C1132">
        <f>_xlfn.CHISQ.DIST('Ejercicio 2 A'!K1129,EXTRA!$C$3,FALSE)</f>
        <v>0.19945387948923732</v>
      </c>
      <c r="D1132">
        <f t="shared" si="17"/>
        <v>-1.6121722498836271</v>
      </c>
    </row>
    <row r="1133" spans="1:4" x14ac:dyDescent="0.2">
      <c r="A1133">
        <v>1127</v>
      </c>
      <c r="C1133">
        <f>_xlfn.CHISQ.DIST('Ejercicio 2 A'!K1130,EXTRA!$C$3,FALSE)</f>
        <v>0.12665981075875626</v>
      </c>
      <c r="D1133">
        <f t="shared" si="17"/>
        <v>-2.0662504419834242</v>
      </c>
    </row>
    <row r="1134" spans="1:4" x14ac:dyDescent="0.2">
      <c r="A1134">
        <v>1128</v>
      </c>
      <c r="C1134">
        <f>_xlfn.CHISQ.DIST('Ejercicio 2 A'!K1131,EXTRA!$C$3,FALSE)</f>
        <v>9.8441403732855925E-2</v>
      </c>
      <c r="D1134">
        <f t="shared" si="17"/>
        <v>-2.3182937937798065</v>
      </c>
    </row>
    <row r="1135" spans="1:4" x14ac:dyDescent="0.2">
      <c r="A1135">
        <v>1129</v>
      </c>
      <c r="C1135">
        <f>_xlfn.CHISQ.DIST('Ejercicio 2 A'!K1132,EXTRA!$C$3,FALSE)</f>
        <v>0.14086839927098993</v>
      </c>
      <c r="D1135">
        <f t="shared" si="17"/>
        <v>-1.9599291629391742</v>
      </c>
    </row>
    <row r="1136" spans="1:4" x14ac:dyDescent="0.2">
      <c r="A1136">
        <v>1130</v>
      </c>
      <c r="C1136">
        <f>_xlfn.CHISQ.DIST('Ejercicio 2 A'!K1133,EXTRA!$C$3,FALSE)</f>
        <v>0.12411824629688291</v>
      </c>
      <c r="D1136">
        <f t="shared" si="17"/>
        <v>-2.0865205685955308</v>
      </c>
    </row>
    <row r="1137" spans="1:4" x14ac:dyDescent="0.2">
      <c r="A1137">
        <v>1131</v>
      </c>
      <c r="C1137">
        <f>_xlfn.CHISQ.DIST('Ejercicio 2 A'!K1134,EXTRA!$C$3,FALSE)</f>
        <v>0.16632856545396627</v>
      </c>
      <c r="D1137">
        <f t="shared" si="17"/>
        <v>-1.7937901369149789</v>
      </c>
    </row>
    <row r="1138" spans="1:4" x14ac:dyDescent="0.2">
      <c r="A1138">
        <v>1132</v>
      </c>
      <c r="C1138">
        <f>_xlfn.CHISQ.DIST('Ejercicio 2 A'!K1135,EXTRA!$C$3,FALSE)</f>
        <v>0.1535471781818584</v>
      </c>
      <c r="D1138">
        <f t="shared" si="17"/>
        <v>-1.8737474094581872</v>
      </c>
    </row>
    <row r="1139" spans="1:4" x14ac:dyDescent="0.2">
      <c r="A1139">
        <v>1133</v>
      </c>
      <c r="C1139">
        <f>_xlfn.CHISQ.DIST('Ejercicio 2 A'!K1136,EXTRA!$C$3,FALSE)</f>
        <v>0.14269441879857508</v>
      </c>
      <c r="D1139">
        <f t="shared" si="17"/>
        <v>-1.9470498666967686</v>
      </c>
    </row>
    <row r="1140" spans="1:4" x14ac:dyDescent="0.2">
      <c r="A1140">
        <v>1134</v>
      </c>
      <c r="C1140">
        <f>_xlfn.CHISQ.DIST('Ejercicio 2 A'!K1137,EXTRA!$C$3,FALSE)</f>
        <v>0.11649356392054631</v>
      </c>
      <c r="D1140">
        <f t="shared" si="17"/>
        <v>-2.1499192528196596</v>
      </c>
    </row>
    <row r="1141" spans="1:4" x14ac:dyDescent="0.2">
      <c r="A1141">
        <v>1135</v>
      </c>
      <c r="C1141">
        <f>_xlfn.CHISQ.DIST('Ejercicio 2 A'!K1138,EXTRA!$C$3,FALSE)</f>
        <v>0.14988438676079657</v>
      </c>
      <c r="D1141">
        <f t="shared" si="17"/>
        <v>-1.8978910369981976</v>
      </c>
    </row>
    <row r="1142" spans="1:4" x14ac:dyDescent="0.2">
      <c r="A1142">
        <v>1136</v>
      </c>
      <c r="C1142">
        <f>_xlfn.CHISQ.DIST('Ejercicio 2 A'!K1139,EXTRA!$C$3,FALSE)</f>
        <v>4.4176092240465425E-2</v>
      </c>
      <c r="D1142">
        <f t="shared" si="17"/>
        <v>-3.1195715357743925</v>
      </c>
    </row>
    <row r="1143" spans="1:4" x14ac:dyDescent="0.2">
      <c r="A1143">
        <v>1137</v>
      </c>
      <c r="C1143">
        <f>_xlfn.CHISQ.DIST('Ejercicio 2 A'!K1140,EXTRA!$C$3,FALSE)</f>
        <v>7.4670610981309615E-2</v>
      </c>
      <c r="D1143">
        <f t="shared" si="17"/>
        <v>-2.5946686915478927</v>
      </c>
    </row>
    <row r="1144" spans="1:4" x14ac:dyDescent="0.2">
      <c r="A1144">
        <v>1138</v>
      </c>
      <c r="C1144">
        <f>_xlfn.CHISQ.DIST('Ejercicio 2 A'!K1141,EXTRA!$C$3,FALSE)</f>
        <v>0.18601468529535373</v>
      </c>
      <c r="D1144">
        <f t="shared" si="17"/>
        <v>-1.6819296551847491</v>
      </c>
    </row>
    <row r="1145" spans="1:4" x14ac:dyDescent="0.2">
      <c r="A1145">
        <v>1139</v>
      </c>
      <c r="C1145">
        <f>_xlfn.CHISQ.DIST('Ejercicio 2 A'!K1142,EXTRA!$C$3,FALSE)</f>
        <v>3.747528895514235E-2</v>
      </c>
      <c r="D1145">
        <f t="shared" si="17"/>
        <v>-3.2840735244123325</v>
      </c>
    </row>
    <row r="1146" spans="1:4" x14ac:dyDescent="0.2">
      <c r="A1146">
        <v>1140</v>
      </c>
      <c r="C1146">
        <f>_xlfn.CHISQ.DIST('Ejercicio 2 A'!K1143,EXTRA!$C$3,FALSE)</f>
        <v>0.18067299853332547</v>
      </c>
      <c r="D1146">
        <f t="shared" si="17"/>
        <v>-1.7110665195923116</v>
      </c>
    </row>
    <row r="1147" spans="1:4" x14ac:dyDescent="0.2">
      <c r="A1147">
        <v>1141</v>
      </c>
      <c r="C1147">
        <f>_xlfn.CHISQ.DIST('Ejercicio 2 A'!K1144,EXTRA!$C$3,FALSE)</f>
        <v>5.7552525618227005E-2</v>
      </c>
      <c r="D1147">
        <f t="shared" si="17"/>
        <v>-2.8550572591433601</v>
      </c>
    </row>
    <row r="1148" spans="1:4" x14ac:dyDescent="0.2">
      <c r="A1148">
        <v>1142</v>
      </c>
      <c r="C1148">
        <f>_xlfn.CHISQ.DIST('Ejercicio 2 A'!K1145,EXTRA!$C$3,FALSE)</f>
        <v>8.1287969764142473E-2</v>
      </c>
      <c r="D1148">
        <f t="shared" si="17"/>
        <v>-2.5097572467582943</v>
      </c>
    </row>
    <row r="1149" spans="1:4" x14ac:dyDescent="0.2">
      <c r="A1149">
        <v>1143</v>
      </c>
      <c r="C1149">
        <f>_xlfn.CHISQ.DIST('Ejercicio 2 A'!K1146,EXTRA!$C$3,FALSE)</f>
        <v>0.11326935416103005</v>
      </c>
      <c r="D1149">
        <f t="shared" si="17"/>
        <v>-2.1779866315511973</v>
      </c>
    </row>
    <row r="1150" spans="1:4" x14ac:dyDescent="0.2">
      <c r="A1150">
        <v>1144</v>
      </c>
      <c r="C1150">
        <f>_xlfn.CHISQ.DIST('Ejercicio 2 A'!K1147,EXTRA!$C$3,FALSE)</f>
        <v>0.20844541951087234</v>
      </c>
      <c r="D1150">
        <f t="shared" si="17"/>
        <v>-1.5680780489391131</v>
      </c>
    </row>
    <row r="1151" spans="1:4" x14ac:dyDescent="0.2">
      <c r="A1151">
        <v>1145</v>
      </c>
      <c r="C1151">
        <f>_xlfn.CHISQ.DIST('Ejercicio 2 A'!K1148,EXTRA!$C$3,FALSE)</f>
        <v>8.5320874042032896E-2</v>
      </c>
      <c r="D1151">
        <f t="shared" si="17"/>
        <v>-2.4613361411507175</v>
      </c>
    </row>
    <row r="1152" spans="1:4" x14ac:dyDescent="0.2">
      <c r="A1152">
        <v>1146</v>
      </c>
      <c r="C1152">
        <f>_xlfn.CHISQ.DIST('Ejercicio 2 A'!K1149,EXTRA!$C$3,FALSE)</f>
        <v>0.1224540815384328</v>
      </c>
      <c r="D1152">
        <f t="shared" si="17"/>
        <v>-2.1000191638533696</v>
      </c>
    </row>
    <row r="1153" spans="1:4" x14ac:dyDescent="0.2">
      <c r="A1153">
        <v>1147</v>
      </c>
      <c r="C1153">
        <f>_xlfn.CHISQ.DIST('Ejercicio 2 A'!K1150,EXTRA!$C$3,FALSE)</f>
        <v>6.4182917351165686E-2</v>
      </c>
      <c r="D1153">
        <f t="shared" si="17"/>
        <v>-2.7460181885658907</v>
      </c>
    </row>
    <row r="1154" spans="1:4" x14ac:dyDescent="0.2">
      <c r="A1154">
        <v>1148</v>
      </c>
      <c r="C1154">
        <f>_xlfn.CHISQ.DIST('Ejercicio 2 A'!K1151,EXTRA!$C$3,FALSE)</f>
        <v>0.17066764220719974</v>
      </c>
      <c r="D1154">
        <f t="shared" si="17"/>
        <v>-1.7680372265692645</v>
      </c>
    </row>
    <row r="1155" spans="1:4" x14ac:dyDescent="0.2">
      <c r="A1155">
        <v>1149</v>
      </c>
      <c r="C1155">
        <f>_xlfn.CHISQ.DIST('Ejercicio 2 A'!K1152,EXTRA!$C$3,FALSE)</f>
        <v>7.3624035116575351E-2</v>
      </c>
      <c r="D1155">
        <f t="shared" si="17"/>
        <v>-2.6087837424738467</v>
      </c>
    </row>
    <row r="1156" spans="1:4" x14ac:dyDescent="0.2">
      <c r="A1156">
        <v>1150</v>
      </c>
      <c r="C1156">
        <f>_xlfn.CHISQ.DIST('Ejercicio 2 A'!K1153,EXTRA!$C$3,FALSE)</f>
        <v>0.16235408104495727</v>
      </c>
      <c r="D1156">
        <f t="shared" si="17"/>
        <v>-1.8179756434227194</v>
      </c>
    </row>
    <row r="1157" spans="1:4" x14ac:dyDescent="0.2">
      <c r="A1157">
        <v>1151</v>
      </c>
      <c r="C1157">
        <f>_xlfn.CHISQ.DIST('Ejercicio 2 A'!K1154,EXTRA!$C$3,FALSE)</f>
        <v>9.6155048918226099E-2</v>
      </c>
      <c r="D1157">
        <f t="shared" si="17"/>
        <v>-2.3417932974760092</v>
      </c>
    </row>
    <row r="1158" spans="1:4" x14ac:dyDescent="0.2">
      <c r="A1158">
        <v>1152</v>
      </c>
      <c r="C1158">
        <f>_xlfn.CHISQ.DIST('Ejercicio 2 A'!K1155,EXTRA!$C$3,FALSE)</f>
        <v>0.13282102837280579</v>
      </c>
      <c r="D1158">
        <f t="shared" si="17"/>
        <v>-2.0187527082944703</v>
      </c>
    </row>
    <row r="1159" spans="1:4" x14ac:dyDescent="0.2">
      <c r="A1159">
        <v>1153</v>
      </c>
      <c r="C1159">
        <f>_xlfn.CHISQ.DIST('Ejercicio 2 A'!K1156,EXTRA!$C$3,FALSE)</f>
        <v>0.15528118732711768</v>
      </c>
      <c r="D1159">
        <f t="shared" si="17"/>
        <v>-1.862517693788446</v>
      </c>
    </row>
    <row r="1160" spans="1:4" x14ac:dyDescent="0.2">
      <c r="A1160">
        <v>1154</v>
      </c>
      <c r="C1160">
        <f>_xlfn.CHISQ.DIST('Ejercicio 2 A'!K1157,EXTRA!$C$3,FALSE)</f>
        <v>9.8097624479026868E-2</v>
      </c>
      <c r="D1160">
        <f t="shared" ref="D1160:D1223" si="18">LN(C1160)</f>
        <v>-2.3217921280044544</v>
      </c>
    </row>
    <row r="1161" spans="1:4" x14ac:dyDescent="0.2">
      <c r="A1161">
        <v>1155</v>
      </c>
      <c r="C1161">
        <f>_xlfn.CHISQ.DIST('Ejercicio 2 A'!K1158,EXTRA!$C$3,FALSE)</f>
        <v>0.11812235346654897</v>
      </c>
      <c r="D1161">
        <f t="shared" si="18"/>
        <v>-2.1360342979352027</v>
      </c>
    </row>
    <row r="1162" spans="1:4" x14ac:dyDescent="0.2">
      <c r="A1162">
        <v>1156</v>
      </c>
      <c r="C1162">
        <f>_xlfn.CHISQ.DIST('Ejercicio 2 A'!K1159,EXTRA!$C$3,FALSE)</f>
        <v>7.2095334082949047E-2</v>
      </c>
      <c r="D1162">
        <f t="shared" si="18"/>
        <v>-2.6297659513075131</v>
      </c>
    </row>
    <row r="1163" spans="1:4" x14ac:dyDescent="0.2">
      <c r="A1163">
        <v>1157</v>
      </c>
      <c r="C1163">
        <f>_xlfn.CHISQ.DIST('Ejercicio 2 A'!K1160,EXTRA!$C$3,FALSE)</f>
        <v>0.16896774802138631</v>
      </c>
      <c r="D1163">
        <f t="shared" si="18"/>
        <v>-1.7780474223814946</v>
      </c>
    </row>
    <row r="1164" spans="1:4" x14ac:dyDescent="0.2">
      <c r="A1164">
        <v>1158</v>
      </c>
      <c r="C1164">
        <f>_xlfn.CHISQ.DIST('Ejercicio 2 A'!K1161,EXTRA!$C$3,FALSE)</f>
        <v>0.11883774989275825</v>
      </c>
      <c r="D1164">
        <f t="shared" si="18"/>
        <v>-2.129996162488569</v>
      </c>
    </row>
    <row r="1165" spans="1:4" x14ac:dyDescent="0.2">
      <c r="A1165">
        <v>1159</v>
      </c>
      <c r="C1165">
        <f>_xlfn.CHISQ.DIST('Ejercicio 2 A'!K1162,EXTRA!$C$3,FALSE)</f>
        <v>0.18171262306657926</v>
      </c>
      <c r="D1165">
        <f t="shared" si="18"/>
        <v>-1.7053288339700798</v>
      </c>
    </row>
    <row r="1166" spans="1:4" x14ac:dyDescent="0.2">
      <c r="A1166">
        <v>1160</v>
      </c>
      <c r="C1166">
        <f>_xlfn.CHISQ.DIST('Ejercicio 2 A'!K1163,EXTRA!$C$3,FALSE)</f>
        <v>0.12424885662198323</v>
      </c>
      <c r="D1166">
        <f t="shared" si="18"/>
        <v>-2.0854688162852995</v>
      </c>
    </row>
    <row r="1167" spans="1:4" x14ac:dyDescent="0.2">
      <c r="A1167">
        <v>1161</v>
      </c>
      <c r="C1167">
        <f>_xlfn.CHISQ.DIST('Ejercicio 2 A'!K1164,EXTRA!$C$3,FALSE)</f>
        <v>0.15541717329826643</v>
      </c>
      <c r="D1167">
        <f t="shared" si="18"/>
        <v>-1.8616423368695469</v>
      </c>
    </row>
    <row r="1168" spans="1:4" x14ac:dyDescent="0.2">
      <c r="A1168">
        <v>1162</v>
      </c>
      <c r="C1168">
        <f>_xlfn.CHISQ.DIST('Ejercicio 2 A'!K1165,EXTRA!$C$3,FALSE)</f>
        <v>0.19020824952698814</v>
      </c>
      <c r="D1168">
        <f t="shared" si="18"/>
        <v>-1.659635756904021</v>
      </c>
    </row>
    <row r="1169" spans="1:4" x14ac:dyDescent="0.2">
      <c r="A1169">
        <v>1163</v>
      </c>
      <c r="C1169">
        <f>_xlfn.CHISQ.DIST('Ejercicio 2 A'!K1166,EXTRA!$C$3,FALSE)</f>
        <v>6.3130813202929861E-2</v>
      </c>
      <c r="D1169">
        <f t="shared" si="18"/>
        <v>-2.7625463052832253</v>
      </c>
    </row>
    <row r="1170" spans="1:4" x14ac:dyDescent="0.2">
      <c r="A1170">
        <v>1164</v>
      </c>
      <c r="C1170">
        <f>_xlfn.CHISQ.DIST('Ejercicio 2 A'!K1167,EXTRA!$C$3,FALSE)</f>
        <v>6.0793591240182458E-2</v>
      </c>
      <c r="D1170">
        <f t="shared" si="18"/>
        <v>-2.8002709027995896</v>
      </c>
    </row>
    <row r="1171" spans="1:4" x14ac:dyDescent="0.2">
      <c r="A1171">
        <v>1165</v>
      </c>
      <c r="C1171">
        <f>_xlfn.CHISQ.DIST('Ejercicio 2 A'!K1168,EXTRA!$C$3,FALSE)</f>
        <v>2.987846446347282E-2</v>
      </c>
      <c r="D1171">
        <f t="shared" si="18"/>
        <v>-3.5106173101493887</v>
      </c>
    </row>
    <row r="1172" spans="1:4" x14ac:dyDescent="0.2">
      <c r="A1172">
        <v>1166</v>
      </c>
      <c r="C1172">
        <f>_xlfn.CHISQ.DIST('Ejercicio 2 A'!K1169,EXTRA!$C$3,FALSE)</f>
        <v>0.12844041109253124</v>
      </c>
      <c r="D1172">
        <f t="shared" si="18"/>
        <v>-2.0522902091078081</v>
      </c>
    </row>
    <row r="1173" spans="1:4" x14ac:dyDescent="0.2">
      <c r="A1173">
        <v>1167</v>
      </c>
      <c r="C1173">
        <f>_xlfn.CHISQ.DIST('Ejercicio 2 A'!K1170,EXTRA!$C$3,FALSE)</f>
        <v>0.24564755946762321</v>
      </c>
      <c r="D1173">
        <f t="shared" si="18"/>
        <v>-1.4038574554153129</v>
      </c>
    </row>
    <row r="1174" spans="1:4" x14ac:dyDescent="0.2">
      <c r="A1174">
        <v>1168</v>
      </c>
      <c r="C1174">
        <f>_xlfn.CHISQ.DIST('Ejercicio 2 A'!K1171,EXTRA!$C$3,FALSE)</f>
        <v>0.12437149406428179</v>
      </c>
      <c r="D1174">
        <f t="shared" si="18"/>
        <v>-2.0844822723285668</v>
      </c>
    </row>
    <row r="1175" spans="1:4" x14ac:dyDescent="0.2">
      <c r="A1175">
        <v>1169</v>
      </c>
      <c r="C1175">
        <f>_xlfn.CHISQ.DIST('Ejercicio 2 A'!K1172,EXTRA!$C$3,FALSE)</f>
        <v>0.11156264664665072</v>
      </c>
      <c r="D1175">
        <f t="shared" si="18"/>
        <v>-2.1931689925292606</v>
      </c>
    </row>
    <row r="1176" spans="1:4" x14ac:dyDescent="0.2">
      <c r="A1176">
        <v>1170</v>
      </c>
      <c r="C1176">
        <f>_xlfn.CHISQ.DIST('Ejercicio 2 A'!K1173,EXTRA!$C$3,FALSE)</f>
        <v>0.14094180557712627</v>
      </c>
      <c r="D1176">
        <f t="shared" si="18"/>
        <v>-1.959408200202313</v>
      </c>
    </row>
    <row r="1177" spans="1:4" x14ac:dyDescent="0.2">
      <c r="A1177">
        <v>1171</v>
      </c>
      <c r="C1177">
        <f>_xlfn.CHISQ.DIST('Ejercicio 2 A'!K1174,EXTRA!$C$3,FALSE)</f>
        <v>0.13838732419544678</v>
      </c>
      <c r="D1177">
        <f t="shared" si="18"/>
        <v>-1.9776988281762096</v>
      </c>
    </row>
    <row r="1178" spans="1:4" x14ac:dyDescent="0.2">
      <c r="A1178">
        <v>1172</v>
      </c>
      <c r="C1178">
        <f>_xlfn.CHISQ.DIST('Ejercicio 2 A'!K1175,EXTRA!$C$3,FALSE)</f>
        <v>0.18633554203970429</v>
      </c>
      <c r="D1178">
        <f t="shared" si="18"/>
        <v>-1.6802062410428367</v>
      </c>
    </row>
    <row r="1179" spans="1:4" x14ac:dyDescent="0.2">
      <c r="A1179">
        <v>1173</v>
      </c>
      <c r="C1179">
        <f>_xlfn.CHISQ.DIST('Ejercicio 2 A'!K1176,EXTRA!$C$3,FALSE)</f>
        <v>8.1424245596203787E-2</v>
      </c>
      <c r="D1179">
        <f t="shared" si="18"/>
        <v>-2.5080821928771444</v>
      </c>
    </row>
    <row r="1180" spans="1:4" x14ac:dyDescent="0.2">
      <c r="A1180">
        <v>1174</v>
      </c>
      <c r="C1180">
        <f>_xlfn.CHISQ.DIST('Ejercicio 2 A'!K1177,EXTRA!$C$3,FALSE)</f>
        <v>9.1045660757431687E-2</v>
      </c>
      <c r="D1180">
        <f t="shared" si="18"/>
        <v>-2.3963941317428525</v>
      </c>
    </row>
    <row r="1181" spans="1:4" x14ac:dyDescent="0.2">
      <c r="A1181">
        <v>1175</v>
      </c>
      <c r="C1181">
        <f>_xlfn.CHISQ.DIST('Ejercicio 2 A'!K1178,EXTRA!$C$3,FALSE)</f>
        <v>0.1290262390256369</v>
      </c>
      <c r="D1181">
        <f t="shared" si="18"/>
        <v>-2.0477394920046006</v>
      </c>
    </row>
    <row r="1182" spans="1:4" x14ac:dyDescent="0.2">
      <c r="A1182">
        <v>1176</v>
      </c>
      <c r="C1182">
        <f>_xlfn.CHISQ.DIST('Ejercicio 2 A'!K1179,EXTRA!$C$3,FALSE)</f>
        <v>0.18031822211153589</v>
      </c>
      <c r="D1182">
        <f t="shared" si="18"/>
        <v>-1.7130320883691803</v>
      </c>
    </row>
    <row r="1183" spans="1:4" x14ac:dyDescent="0.2">
      <c r="A1183">
        <v>1177</v>
      </c>
      <c r="C1183">
        <f>_xlfn.CHISQ.DIST('Ejercicio 2 A'!K1180,EXTRA!$C$3,FALSE)</f>
        <v>8.1908561121975185E-2</v>
      </c>
      <c r="D1183">
        <f t="shared" si="18"/>
        <v>-2.5021517621822915</v>
      </c>
    </row>
    <row r="1184" spans="1:4" x14ac:dyDescent="0.2">
      <c r="A1184">
        <v>1178</v>
      </c>
      <c r="C1184">
        <f>_xlfn.CHISQ.DIST('Ejercicio 2 A'!K1181,EXTRA!$C$3,FALSE)</f>
        <v>0.12526913278282423</v>
      </c>
      <c r="D1184">
        <f t="shared" si="18"/>
        <v>-2.0772907939341914</v>
      </c>
    </row>
    <row r="1185" spans="1:4" x14ac:dyDescent="0.2">
      <c r="A1185">
        <v>1179</v>
      </c>
      <c r="C1185">
        <f>_xlfn.CHISQ.DIST('Ejercicio 2 A'!K1182,EXTRA!$C$3,FALSE)</f>
        <v>0.10440701983912491</v>
      </c>
      <c r="D1185">
        <f t="shared" si="18"/>
        <v>-2.2594583659557341</v>
      </c>
    </row>
    <row r="1186" spans="1:4" x14ac:dyDescent="0.2">
      <c r="A1186">
        <v>1180</v>
      </c>
      <c r="C1186">
        <f>_xlfn.CHISQ.DIST('Ejercicio 2 A'!K1183,EXTRA!$C$3,FALSE)</f>
        <v>0.12093296489178788</v>
      </c>
      <c r="D1186">
        <f t="shared" si="18"/>
        <v>-2.1125188960639512</v>
      </c>
    </row>
    <row r="1187" spans="1:4" x14ac:dyDescent="0.2">
      <c r="A1187">
        <v>1181</v>
      </c>
      <c r="C1187">
        <f>_xlfn.CHISQ.DIST('Ejercicio 2 A'!K1184,EXTRA!$C$3,FALSE)</f>
        <v>0.14669633753751801</v>
      </c>
      <c r="D1187">
        <f t="shared" si="18"/>
        <v>-1.9193905598059389</v>
      </c>
    </row>
    <row r="1188" spans="1:4" x14ac:dyDescent="0.2">
      <c r="A1188">
        <v>1182</v>
      </c>
      <c r="C1188">
        <f>_xlfn.CHISQ.DIST('Ejercicio 2 A'!K1185,EXTRA!$C$3,FALSE)</f>
        <v>7.527495341356974E-2</v>
      </c>
      <c r="D1188">
        <f t="shared" si="18"/>
        <v>-2.5866078234976961</v>
      </c>
    </row>
    <row r="1189" spans="1:4" x14ac:dyDescent="0.2">
      <c r="A1189">
        <v>1183</v>
      </c>
      <c r="C1189">
        <f>_xlfn.CHISQ.DIST('Ejercicio 2 A'!K1186,EXTRA!$C$3,FALSE)</f>
        <v>0.14068230116020689</v>
      </c>
      <c r="D1189">
        <f t="shared" si="18"/>
        <v>-1.9612511141017848</v>
      </c>
    </row>
    <row r="1190" spans="1:4" x14ac:dyDescent="0.2">
      <c r="A1190">
        <v>1184</v>
      </c>
      <c r="C1190">
        <f>_xlfn.CHISQ.DIST('Ejercicio 2 A'!K1187,EXTRA!$C$3,FALSE)</f>
        <v>0.10863741983469044</v>
      </c>
      <c r="D1190">
        <f t="shared" si="18"/>
        <v>-2.2197393651344637</v>
      </c>
    </row>
    <row r="1191" spans="1:4" x14ac:dyDescent="0.2">
      <c r="A1191">
        <v>1185</v>
      </c>
      <c r="C1191">
        <f>_xlfn.CHISQ.DIST('Ejercicio 2 A'!K1188,EXTRA!$C$3,FALSE)</f>
        <v>9.9408102883690994E-2</v>
      </c>
      <c r="D1191">
        <f t="shared" si="18"/>
        <v>-2.3085216506974384</v>
      </c>
    </row>
    <row r="1192" spans="1:4" x14ac:dyDescent="0.2">
      <c r="A1192">
        <v>1186</v>
      </c>
      <c r="C1192">
        <f>_xlfn.CHISQ.DIST('Ejercicio 2 A'!K1189,EXTRA!$C$3,FALSE)</f>
        <v>3.0189685550461618E-2</v>
      </c>
      <c r="D1192">
        <f t="shared" si="18"/>
        <v>-3.5002549510029057</v>
      </c>
    </row>
    <row r="1193" spans="1:4" x14ac:dyDescent="0.2">
      <c r="A1193">
        <v>1187</v>
      </c>
      <c r="C1193">
        <f>_xlfn.CHISQ.DIST('Ejercicio 2 A'!K1190,EXTRA!$C$3,FALSE)</f>
        <v>7.1823374286230479E-2</v>
      </c>
      <c r="D1193">
        <f t="shared" si="18"/>
        <v>-2.6335453087449539</v>
      </c>
    </row>
    <row r="1194" spans="1:4" x14ac:dyDescent="0.2">
      <c r="A1194">
        <v>1188</v>
      </c>
      <c r="C1194">
        <f>_xlfn.CHISQ.DIST('Ejercicio 2 A'!K1191,EXTRA!$C$3,FALSE)</f>
        <v>0.27830999648428806</v>
      </c>
      <c r="D1194">
        <f t="shared" si="18"/>
        <v>-1.2790196912812066</v>
      </c>
    </row>
    <row r="1195" spans="1:4" x14ac:dyDescent="0.2">
      <c r="A1195">
        <v>1189</v>
      </c>
      <c r="C1195">
        <f>_xlfn.CHISQ.DIST('Ejercicio 2 A'!K1192,EXTRA!$C$3,FALSE)</f>
        <v>3.5007533223036742E-2</v>
      </c>
      <c r="D1195">
        <f t="shared" si="18"/>
        <v>-3.3521920057085337</v>
      </c>
    </row>
    <row r="1196" spans="1:4" x14ac:dyDescent="0.2">
      <c r="A1196">
        <v>1190</v>
      </c>
      <c r="C1196">
        <f>_xlfn.CHISQ.DIST('Ejercicio 2 A'!K1193,EXTRA!$C$3,FALSE)</f>
        <v>6.2631854495075245E-2</v>
      </c>
      <c r="D1196">
        <f t="shared" si="18"/>
        <v>-2.7704812725514789</v>
      </c>
    </row>
    <row r="1197" spans="1:4" x14ac:dyDescent="0.2">
      <c r="A1197">
        <v>1191</v>
      </c>
      <c r="C1197">
        <f>_xlfn.CHISQ.DIST('Ejercicio 2 A'!K1194,EXTRA!$C$3,FALSE)</f>
        <v>5.8020021814475839E-2</v>
      </c>
      <c r="D1197">
        <f t="shared" si="18"/>
        <v>-2.8469671243069463</v>
      </c>
    </row>
    <row r="1198" spans="1:4" x14ac:dyDescent="0.2">
      <c r="A1198">
        <v>1192</v>
      </c>
      <c r="C1198">
        <f>_xlfn.CHISQ.DIST('Ejercicio 2 A'!K1195,EXTRA!$C$3,FALSE)</f>
        <v>0.20883543406482294</v>
      </c>
      <c r="D1198">
        <f t="shared" si="18"/>
        <v>-1.5662087339960535</v>
      </c>
    </row>
    <row r="1199" spans="1:4" x14ac:dyDescent="0.2">
      <c r="A1199">
        <v>1193</v>
      </c>
      <c r="C1199">
        <f>_xlfn.CHISQ.DIST('Ejercicio 2 A'!K1196,EXTRA!$C$3,FALSE)</f>
        <v>0.15788518534163432</v>
      </c>
      <c r="D1199">
        <f t="shared" si="18"/>
        <v>-1.8458871851644121</v>
      </c>
    </row>
    <row r="1200" spans="1:4" x14ac:dyDescent="0.2">
      <c r="A1200">
        <v>1194</v>
      </c>
      <c r="C1200">
        <f>_xlfn.CHISQ.DIST('Ejercicio 2 A'!K1197,EXTRA!$C$3,FALSE)</f>
        <v>5.5302203406210747E-2</v>
      </c>
      <c r="D1200">
        <f t="shared" si="18"/>
        <v>-2.8949425266506834</v>
      </c>
    </row>
    <row r="1201" spans="1:4" x14ac:dyDescent="0.2">
      <c r="A1201">
        <v>1195</v>
      </c>
      <c r="C1201">
        <f>_xlfn.CHISQ.DIST('Ejercicio 2 A'!K1198,EXTRA!$C$3,FALSE)</f>
        <v>0.16042220659469963</v>
      </c>
      <c r="D1201">
        <f t="shared" si="18"/>
        <v>-1.8299461480282495</v>
      </c>
    </row>
    <row r="1202" spans="1:4" x14ac:dyDescent="0.2">
      <c r="A1202">
        <v>1196</v>
      </c>
      <c r="C1202">
        <f>_xlfn.CHISQ.DIST('Ejercicio 2 A'!K1199,EXTRA!$C$3,FALSE)</f>
        <v>0.16530873443698518</v>
      </c>
      <c r="D1202">
        <f t="shared" si="18"/>
        <v>-1.799940435641971</v>
      </c>
    </row>
    <row r="1203" spans="1:4" x14ac:dyDescent="0.2">
      <c r="A1203">
        <v>1197</v>
      </c>
      <c r="C1203">
        <f>_xlfn.CHISQ.DIST('Ejercicio 2 A'!K1200,EXTRA!$C$3,FALSE)</f>
        <v>5.1017248312912301E-2</v>
      </c>
      <c r="D1203">
        <f t="shared" si="18"/>
        <v>-2.9755915012213219</v>
      </c>
    </row>
    <row r="1204" spans="1:4" x14ac:dyDescent="0.2">
      <c r="A1204">
        <v>1198</v>
      </c>
      <c r="C1204">
        <f>_xlfn.CHISQ.DIST('Ejercicio 2 A'!K1201,EXTRA!$C$3,FALSE)</f>
        <v>0.14536286592877556</v>
      </c>
      <c r="D1204">
        <f t="shared" si="18"/>
        <v>-1.9285221390127993</v>
      </c>
    </row>
    <row r="1205" spans="1:4" x14ac:dyDescent="0.2">
      <c r="A1205">
        <v>1199</v>
      </c>
      <c r="C1205">
        <f>_xlfn.CHISQ.DIST('Ejercicio 2 A'!K1202,EXTRA!$C$3,FALSE)</f>
        <v>0.16987063834168981</v>
      </c>
      <c r="D1205">
        <f t="shared" si="18"/>
        <v>-1.7727180825332307</v>
      </c>
    </row>
    <row r="1206" spans="1:4" x14ac:dyDescent="0.2">
      <c r="A1206">
        <v>1200</v>
      </c>
      <c r="C1206">
        <f>_xlfn.CHISQ.DIST('Ejercicio 2 A'!K1203,EXTRA!$C$3,FALSE)</f>
        <v>0.1209207523561331</v>
      </c>
      <c r="D1206">
        <f t="shared" si="18"/>
        <v>-2.1126198871572792</v>
      </c>
    </row>
    <row r="1207" spans="1:4" x14ac:dyDescent="0.2">
      <c r="A1207">
        <v>1201</v>
      </c>
      <c r="C1207">
        <f>_xlfn.CHISQ.DIST('Ejercicio 2 A'!K1204,EXTRA!$C$3,FALSE)</f>
        <v>0.11772708635951848</v>
      </c>
      <c r="D1207">
        <f t="shared" si="18"/>
        <v>-2.1393861606946838</v>
      </c>
    </row>
    <row r="1208" spans="1:4" x14ac:dyDescent="0.2">
      <c r="A1208">
        <v>1202</v>
      </c>
      <c r="C1208">
        <f>_xlfn.CHISQ.DIST('Ejercicio 2 A'!K1205,EXTRA!$C$3,FALSE)</f>
        <v>0.19305916114973265</v>
      </c>
      <c r="D1208">
        <f t="shared" si="18"/>
        <v>-1.6447586025947654</v>
      </c>
    </row>
    <row r="1209" spans="1:4" x14ac:dyDescent="0.2">
      <c r="A1209">
        <v>1203</v>
      </c>
      <c r="C1209">
        <f>_xlfn.CHISQ.DIST('Ejercicio 2 A'!K1206,EXTRA!$C$3,FALSE)</f>
        <v>8.554198486055202E-2</v>
      </c>
      <c r="D1209">
        <f t="shared" si="18"/>
        <v>-2.4587479725649022</v>
      </c>
    </row>
    <row r="1210" spans="1:4" x14ac:dyDescent="0.2">
      <c r="A1210">
        <v>1204</v>
      </c>
      <c r="C1210">
        <f>_xlfn.CHISQ.DIST('Ejercicio 2 A'!K1207,EXTRA!$C$3,FALSE)</f>
        <v>0.1288393424789549</v>
      </c>
      <c r="D1210">
        <f t="shared" si="18"/>
        <v>-2.0491890579243153</v>
      </c>
    </row>
    <row r="1211" spans="1:4" x14ac:dyDescent="0.2">
      <c r="A1211">
        <v>1205</v>
      </c>
      <c r="C1211">
        <f>_xlfn.CHISQ.DIST('Ejercicio 2 A'!K1208,EXTRA!$C$3,FALSE)</f>
        <v>5.4234080282958973E-2</v>
      </c>
      <c r="D1211">
        <f t="shared" si="18"/>
        <v>-2.914445780632104</v>
      </c>
    </row>
    <row r="1212" spans="1:4" x14ac:dyDescent="0.2">
      <c r="A1212">
        <v>1206</v>
      </c>
      <c r="C1212">
        <f>_xlfn.CHISQ.DIST('Ejercicio 2 A'!K1209,EXTRA!$C$3,FALSE)</f>
        <v>0.14962770256577088</v>
      </c>
      <c r="D1212">
        <f t="shared" si="18"/>
        <v>-1.8996050530063293</v>
      </c>
    </row>
    <row r="1213" spans="1:4" x14ac:dyDescent="0.2">
      <c r="A1213">
        <v>1207</v>
      </c>
      <c r="C1213">
        <f>_xlfn.CHISQ.DIST('Ejercicio 2 A'!K1210,EXTRA!$C$3,FALSE)</f>
        <v>0.10044934326083353</v>
      </c>
      <c r="D1213">
        <f t="shared" si="18"/>
        <v>-2.2981017257133622</v>
      </c>
    </row>
    <row r="1214" spans="1:4" x14ac:dyDescent="0.2">
      <c r="A1214">
        <v>1208</v>
      </c>
      <c r="C1214">
        <f>_xlfn.CHISQ.DIST('Ejercicio 2 A'!K1211,EXTRA!$C$3,FALSE)</f>
        <v>9.2708831319733648E-2</v>
      </c>
      <c r="D1214">
        <f t="shared" si="18"/>
        <v>-2.3782915432054685</v>
      </c>
    </row>
    <row r="1215" spans="1:4" x14ac:dyDescent="0.2">
      <c r="A1215">
        <v>1209</v>
      </c>
      <c r="C1215">
        <f>_xlfn.CHISQ.DIST('Ejercicio 2 A'!K1212,EXTRA!$C$3,FALSE)</f>
        <v>0.10021087887699243</v>
      </c>
      <c r="D1215">
        <f t="shared" si="18"/>
        <v>-2.3004785245981743</v>
      </c>
    </row>
    <row r="1216" spans="1:4" x14ac:dyDescent="0.2">
      <c r="A1216">
        <v>1210</v>
      </c>
      <c r="C1216">
        <f>_xlfn.CHISQ.DIST('Ejercicio 2 A'!K1213,EXTRA!$C$3,FALSE)</f>
        <v>0.23350829442461249</v>
      </c>
      <c r="D1216">
        <f t="shared" si="18"/>
        <v>-1.4545376803430008</v>
      </c>
    </row>
    <row r="1217" spans="1:4" x14ac:dyDescent="0.2">
      <c r="A1217">
        <v>1211</v>
      </c>
      <c r="C1217">
        <f>_xlfn.CHISQ.DIST('Ejercicio 2 A'!K1214,EXTRA!$C$3,FALSE)</f>
        <v>0.27654856526297045</v>
      </c>
      <c r="D1217">
        <f t="shared" si="18"/>
        <v>-1.2853688305391042</v>
      </c>
    </row>
    <row r="1218" spans="1:4" x14ac:dyDescent="0.2">
      <c r="A1218">
        <v>1212</v>
      </c>
      <c r="C1218">
        <f>_xlfn.CHISQ.DIST('Ejercicio 2 A'!K1215,EXTRA!$C$3,FALSE)</f>
        <v>4.4282833459195578E-2</v>
      </c>
      <c r="D1218">
        <f t="shared" si="18"/>
        <v>-3.1171581835955515</v>
      </c>
    </row>
    <row r="1219" spans="1:4" x14ac:dyDescent="0.2">
      <c r="A1219">
        <v>1213</v>
      </c>
      <c r="C1219">
        <f>_xlfn.CHISQ.DIST('Ejercicio 2 A'!K1216,EXTRA!$C$3,FALSE)</f>
        <v>0.1013729692236163</v>
      </c>
      <c r="D1219">
        <f t="shared" si="18"/>
        <v>-2.2889487990666542</v>
      </c>
    </row>
    <row r="1220" spans="1:4" x14ac:dyDescent="0.2">
      <c r="A1220">
        <v>1214</v>
      </c>
      <c r="C1220">
        <f>_xlfn.CHISQ.DIST('Ejercicio 2 A'!K1217,EXTRA!$C$3,FALSE)</f>
        <v>5.2829337790746847E-2</v>
      </c>
      <c r="D1220">
        <f t="shared" si="18"/>
        <v>-2.9406886026043888</v>
      </c>
    </row>
    <row r="1221" spans="1:4" x14ac:dyDescent="0.2">
      <c r="A1221">
        <v>1215</v>
      </c>
      <c r="C1221">
        <f>_xlfn.CHISQ.DIST('Ejercicio 2 A'!K1218,EXTRA!$C$3,FALSE)</f>
        <v>0.19851519685339147</v>
      </c>
      <c r="D1221">
        <f t="shared" si="18"/>
        <v>-1.6168896233299683</v>
      </c>
    </row>
    <row r="1222" spans="1:4" x14ac:dyDescent="0.2">
      <c r="A1222">
        <v>1216</v>
      </c>
      <c r="C1222">
        <f>_xlfn.CHISQ.DIST('Ejercicio 2 A'!K1219,EXTRA!$C$3,FALSE)</f>
        <v>0.21571285335436471</v>
      </c>
      <c r="D1222">
        <f t="shared" si="18"/>
        <v>-1.5338071383296297</v>
      </c>
    </row>
    <row r="1223" spans="1:4" x14ac:dyDescent="0.2">
      <c r="A1223">
        <v>1217</v>
      </c>
      <c r="C1223">
        <f>_xlfn.CHISQ.DIST('Ejercicio 2 A'!K1220,EXTRA!$C$3,FALSE)</f>
        <v>0.10025456203053609</v>
      </c>
      <c r="D1223">
        <f t="shared" si="18"/>
        <v>-2.3000427072918361</v>
      </c>
    </row>
    <row r="1224" spans="1:4" x14ac:dyDescent="0.2">
      <c r="A1224">
        <v>1218</v>
      </c>
      <c r="C1224">
        <f>_xlfn.CHISQ.DIST('Ejercicio 2 A'!K1221,EXTRA!$C$3,FALSE)</f>
        <v>6.2713183657049337E-2</v>
      </c>
      <c r="D1224">
        <f t="shared" ref="D1224:D1287" si="19">LN(C1224)</f>
        <v>-2.7691835877833193</v>
      </c>
    </row>
    <row r="1225" spans="1:4" x14ac:dyDescent="0.2">
      <c r="A1225">
        <v>1219</v>
      </c>
      <c r="C1225">
        <f>_xlfn.CHISQ.DIST('Ejercicio 2 A'!K1222,EXTRA!$C$3,FALSE)</f>
        <v>0.17883173921425669</v>
      </c>
      <c r="D1225">
        <f t="shared" si="19"/>
        <v>-1.7213099196121964</v>
      </c>
    </row>
    <row r="1226" spans="1:4" x14ac:dyDescent="0.2">
      <c r="A1226">
        <v>1220</v>
      </c>
      <c r="C1226">
        <f>_xlfn.CHISQ.DIST('Ejercicio 2 A'!K1223,EXTRA!$C$3,FALSE)</f>
        <v>8.0478646277067467E-2</v>
      </c>
      <c r="D1226">
        <f t="shared" si="19"/>
        <v>-2.5197633933851549</v>
      </c>
    </row>
    <row r="1227" spans="1:4" x14ac:dyDescent="0.2">
      <c r="A1227">
        <v>1221</v>
      </c>
      <c r="C1227">
        <f>_xlfn.CHISQ.DIST('Ejercicio 2 A'!K1224,EXTRA!$C$3,FALSE)</f>
        <v>0.1084426933535373</v>
      </c>
      <c r="D1227">
        <f t="shared" si="19"/>
        <v>-2.2215334173903103</v>
      </c>
    </row>
    <row r="1228" spans="1:4" x14ac:dyDescent="0.2">
      <c r="A1228">
        <v>1222</v>
      </c>
      <c r="C1228">
        <f>_xlfn.CHISQ.DIST('Ejercicio 2 A'!K1225,EXTRA!$C$3,FALSE)</f>
        <v>0.17185002403962554</v>
      </c>
      <c r="D1228">
        <f t="shared" si="19"/>
        <v>-1.7611331357990445</v>
      </c>
    </row>
    <row r="1229" spans="1:4" x14ac:dyDescent="0.2">
      <c r="A1229">
        <v>1223</v>
      </c>
      <c r="C1229">
        <f>_xlfn.CHISQ.DIST('Ejercicio 2 A'!K1226,EXTRA!$C$3,FALSE)</f>
        <v>6.5814815580219926E-2</v>
      </c>
      <c r="D1229">
        <f t="shared" si="19"/>
        <v>-2.7209103052021368</v>
      </c>
    </row>
    <row r="1230" spans="1:4" x14ac:dyDescent="0.2">
      <c r="A1230">
        <v>1224</v>
      </c>
      <c r="C1230">
        <f>_xlfn.CHISQ.DIST('Ejercicio 2 A'!K1227,EXTRA!$C$3,FALSE)</f>
        <v>0.18232164905407236</v>
      </c>
      <c r="D1230">
        <f t="shared" si="19"/>
        <v>-1.7019828492519553</v>
      </c>
    </row>
    <row r="1231" spans="1:4" x14ac:dyDescent="0.2">
      <c r="A1231">
        <v>1225</v>
      </c>
      <c r="C1231">
        <f>_xlfn.CHISQ.DIST('Ejercicio 2 A'!K1228,EXTRA!$C$3,FALSE)</f>
        <v>0.15745281181301138</v>
      </c>
      <c r="D1231">
        <f t="shared" si="19"/>
        <v>-1.8486294731441897</v>
      </c>
    </row>
    <row r="1232" spans="1:4" x14ac:dyDescent="0.2">
      <c r="A1232">
        <v>1226</v>
      </c>
      <c r="C1232">
        <f>_xlfn.CHISQ.DIST('Ejercicio 2 A'!K1229,EXTRA!$C$3,FALSE)</f>
        <v>6.8557940691193225E-2</v>
      </c>
      <c r="D1232">
        <f t="shared" si="19"/>
        <v>-2.6800760417365845</v>
      </c>
    </row>
    <row r="1233" spans="1:4" x14ac:dyDescent="0.2">
      <c r="A1233">
        <v>1227</v>
      </c>
      <c r="C1233">
        <f>_xlfn.CHISQ.DIST('Ejercicio 2 A'!K1230,EXTRA!$C$3,FALSE)</f>
        <v>9.993104716227319E-2</v>
      </c>
      <c r="D1233">
        <f t="shared" si="19"/>
        <v>-2.3032748592053403</v>
      </c>
    </row>
    <row r="1234" spans="1:4" x14ac:dyDescent="0.2">
      <c r="A1234">
        <v>1228</v>
      </c>
      <c r="C1234">
        <f>_xlfn.CHISQ.DIST('Ejercicio 2 A'!K1231,EXTRA!$C$3,FALSE)</f>
        <v>0.20676708582631048</v>
      </c>
      <c r="D1234">
        <f t="shared" si="19"/>
        <v>-1.5761623084623133</v>
      </c>
    </row>
    <row r="1235" spans="1:4" x14ac:dyDescent="0.2">
      <c r="A1235">
        <v>1229</v>
      </c>
      <c r="C1235">
        <f>_xlfn.CHISQ.DIST('Ejercicio 2 A'!K1232,EXTRA!$C$3,FALSE)</f>
        <v>8.464837811402065E-2</v>
      </c>
      <c r="D1235">
        <f t="shared" si="19"/>
        <v>-2.4692493304917953</v>
      </c>
    </row>
    <row r="1236" spans="1:4" x14ac:dyDescent="0.2">
      <c r="A1236">
        <v>1230</v>
      </c>
      <c r="C1236">
        <f>_xlfn.CHISQ.DIST('Ejercicio 2 A'!K1233,EXTRA!$C$3,FALSE)</f>
        <v>6.1803547391959653E-2</v>
      </c>
      <c r="D1236">
        <f t="shared" si="19"/>
        <v>-2.78379451500148</v>
      </c>
    </row>
    <row r="1237" spans="1:4" x14ac:dyDescent="0.2">
      <c r="A1237">
        <v>1231</v>
      </c>
      <c r="C1237">
        <f>_xlfn.CHISQ.DIST('Ejercicio 2 A'!K1234,EXTRA!$C$3,FALSE)</f>
        <v>5.7891173843771751E-2</v>
      </c>
      <c r="D1237">
        <f t="shared" si="19"/>
        <v>-2.849190343954433</v>
      </c>
    </row>
    <row r="1238" spans="1:4" x14ac:dyDescent="0.2">
      <c r="A1238">
        <v>1232</v>
      </c>
      <c r="C1238">
        <f>_xlfn.CHISQ.DIST('Ejercicio 2 A'!K1235,EXTRA!$C$3,FALSE)</f>
        <v>3.0026343087924914E-2</v>
      </c>
      <c r="D1238">
        <f t="shared" si="19"/>
        <v>-3.5056801796959869</v>
      </c>
    </row>
    <row r="1239" spans="1:4" x14ac:dyDescent="0.2">
      <c r="A1239">
        <v>1233</v>
      </c>
      <c r="C1239">
        <f>_xlfn.CHISQ.DIST('Ejercicio 2 A'!K1236,EXTRA!$C$3,FALSE)</f>
        <v>0.1524947078398397</v>
      </c>
      <c r="D1239">
        <f t="shared" si="19"/>
        <v>-1.8806253862263986</v>
      </c>
    </row>
    <row r="1240" spans="1:4" x14ac:dyDescent="0.2">
      <c r="A1240">
        <v>1234</v>
      </c>
      <c r="C1240">
        <f>_xlfn.CHISQ.DIST('Ejercicio 2 A'!K1237,EXTRA!$C$3,FALSE)</f>
        <v>0.13473906835041755</v>
      </c>
      <c r="D1240">
        <f t="shared" si="19"/>
        <v>-2.0044151978982159</v>
      </c>
    </row>
    <row r="1241" spans="1:4" x14ac:dyDescent="0.2">
      <c r="A1241">
        <v>1235</v>
      </c>
      <c r="C1241">
        <f>_xlfn.CHISQ.DIST('Ejercicio 2 A'!K1238,EXTRA!$C$3,FALSE)</f>
        <v>9.7547417191596666E-2</v>
      </c>
      <c r="D1241">
        <f t="shared" si="19"/>
        <v>-2.3274166890283028</v>
      </c>
    </row>
    <row r="1242" spans="1:4" x14ac:dyDescent="0.2">
      <c r="A1242">
        <v>1236</v>
      </c>
      <c r="C1242">
        <f>_xlfn.CHISQ.DIST('Ejercicio 2 A'!K1239,EXTRA!$C$3,FALSE)</f>
        <v>0.23818455957952361</v>
      </c>
      <c r="D1242">
        <f t="shared" si="19"/>
        <v>-1.4347094454065781</v>
      </c>
    </row>
    <row r="1243" spans="1:4" x14ac:dyDescent="0.2">
      <c r="A1243">
        <v>1237</v>
      </c>
      <c r="C1243">
        <f>_xlfn.CHISQ.DIST('Ejercicio 2 A'!K1240,EXTRA!$C$3,FALSE)</f>
        <v>0.1532093555636827</v>
      </c>
      <c r="D1243">
        <f t="shared" si="19"/>
        <v>-1.8759499558921395</v>
      </c>
    </row>
    <row r="1244" spans="1:4" x14ac:dyDescent="0.2">
      <c r="A1244">
        <v>1238</v>
      </c>
      <c r="C1244">
        <f>_xlfn.CHISQ.DIST('Ejercicio 2 A'!K1241,EXTRA!$C$3,FALSE)</f>
        <v>0.18153601813937265</v>
      </c>
      <c r="D1244">
        <f t="shared" si="19"/>
        <v>-1.7063011979163574</v>
      </c>
    </row>
    <row r="1245" spans="1:4" x14ac:dyDescent="0.2">
      <c r="A1245">
        <v>1239</v>
      </c>
      <c r="C1245">
        <f>_xlfn.CHISQ.DIST('Ejercicio 2 A'!K1242,EXTRA!$C$3,FALSE)</f>
        <v>0.15817556974671104</v>
      </c>
      <c r="D1245">
        <f t="shared" si="19"/>
        <v>-1.8440496619533937</v>
      </c>
    </row>
    <row r="1246" spans="1:4" x14ac:dyDescent="0.2">
      <c r="A1246">
        <v>1240</v>
      </c>
      <c r="C1246">
        <f>_xlfn.CHISQ.DIST('Ejercicio 2 A'!K1243,EXTRA!$C$3,FALSE)</f>
        <v>6.8467064834095773E-2</v>
      </c>
      <c r="D1246">
        <f t="shared" si="19"/>
        <v>-2.6814024546795765</v>
      </c>
    </row>
    <row r="1247" spans="1:4" x14ac:dyDescent="0.2">
      <c r="A1247">
        <v>1241</v>
      </c>
      <c r="C1247">
        <f>_xlfn.CHISQ.DIST('Ejercicio 2 A'!K1244,EXTRA!$C$3,FALSE)</f>
        <v>0.19990345202901089</v>
      </c>
      <c r="D1247">
        <f t="shared" si="19"/>
        <v>-1.6099207688454422</v>
      </c>
    </row>
    <row r="1248" spans="1:4" x14ac:dyDescent="0.2">
      <c r="A1248">
        <v>1242</v>
      </c>
      <c r="C1248">
        <f>_xlfn.CHISQ.DIST('Ejercicio 2 A'!K1245,EXTRA!$C$3,FALSE)</f>
        <v>9.80595155076813E-2</v>
      </c>
      <c r="D1248">
        <f t="shared" si="19"/>
        <v>-2.3221806835454619</v>
      </c>
    </row>
    <row r="1249" spans="1:4" x14ac:dyDescent="0.2">
      <c r="A1249">
        <v>1243</v>
      </c>
      <c r="C1249">
        <f>_xlfn.CHISQ.DIST('Ejercicio 2 A'!K1246,EXTRA!$C$3,FALSE)</f>
        <v>9.3287628544028306E-2</v>
      </c>
      <c r="D1249">
        <f t="shared" si="19"/>
        <v>-2.3720677785914703</v>
      </c>
    </row>
    <row r="1250" spans="1:4" x14ac:dyDescent="0.2">
      <c r="A1250">
        <v>1244</v>
      </c>
      <c r="C1250">
        <f>_xlfn.CHISQ.DIST('Ejercicio 2 A'!K1247,EXTRA!$C$3,FALSE)</f>
        <v>9.1081200558404254E-2</v>
      </c>
      <c r="D1250">
        <f t="shared" si="19"/>
        <v>-2.3960038565119843</v>
      </c>
    </row>
    <row r="1251" spans="1:4" x14ac:dyDescent="0.2">
      <c r="A1251">
        <v>1245</v>
      </c>
      <c r="C1251">
        <f>_xlfn.CHISQ.DIST('Ejercicio 2 A'!K1248,EXTRA!$C$3,FALSE)</f>
        <v>0.10161609395311944</v>
      </c>
      <c r="D1251">
        <f t="shared" si="19"/>
        <v>-2.2865533513321226</v>
      </c>
    </row>
    <row r="1252" spans="1:4" x14ac:dyDescent="0.2">
      <c r="A1252">
        <v>1246</v>
      </c>
      <c r="C1252">
        <f>_xlfn.CHISQ.DIST('Ejercicio 2 A'!K1249,EXTRA!$C$3,FALSE)</f>
        <v>0.14994563363605351</v>
      </c>
      <c r="D1252">
        <f t="shared" si="19"/>
        <v>-1.8974824930103225</v>
      </c>
    </row>
    <row r="1253" spans="1:4" x14ac:dyDescent="0.2">
      <c r="A1253">
        <v>1247</v>
      </c>
      <c r="C1253">
        <f>_xlfn.CHISQ.DIST('Ejercicio 2 A'!K1250,EXTRA!$C$3,FALSE)</f>
        <v>8.9424711221428851E-2</v>
      </c>
      <c r="D1253">
        <f t="shared" si="19"/>
        <v>-2.4143582231245864</v>
      </c>
    </row>
    <row r="1254" spans="1:4" x14ac:dyDescent="0.2">
      <c r="A1254">
        <v>1248</v>
      </c>
      <c r="C1254">
        <f>_xlfn.CHISQ.DIST('Ejercicio 2 A'!K1251,EXTRA!$C$3,FALSE)</f>
        <v>0.1324000775829268</v>
      </c>
      <c r="D1254">
        <f t="shared" si="19"/>
        <v>-2.0219270495056336</v>
      </c>
    </row>
    <row r="1255" spans="1:4" x14ac:dyDescent="0.2">
      <c r="A1255">
        <v>1249</v>
      </c>
      <c r="C1255">
        <f>_xlfn.CHISQ.DIST('Ejercicio 2 A'!K1252,EXTRA!$C$3,FALSE)</f>
        <v>5.6005567190365396E-2</v>
      </c>
      <c r="D1255">
        <f t="shared" si="19"/>
        <v>-2.8823041790745756</v>
      </c>
    </row>
    <row r="1256" spans="1:4" x14ac:dyDescent="0.2">
      <c r="A1256">
        <v>1250</v>
      </c>
      <c r="C1256">
        <f>_xlfn.CHISQ.DIST('Ejercicio 2 A'!K1253,EXTRA!$C$3,FALSE)</f>
        <v>5.6207767901994853E-2</v>
      </c>
      <c r="D1256">
        <f t="shared" si="19"/>
        <v>-2.8787003127371378</v>
      </c>
    </row>
    <row r="1257" spans="1:4" x14ac:dyDescent="0.2">
      <c r="A1257">
        <v>1251</v>
      </c>
      <c r="C1257">
        <f>_xlfn.CHISQ.DIST('Ejercicio 2 A'!K1254,EXTRA!$C$3,FALSE)</f>
        <v>0.13284844664655415</v>
      </c>
      <c r="D1257">
        <f t="shared" si="19"/>
        <v>-2.0185462993809606</v>
      </c>
    </row>
    <row r="1258" spans="1:4" x14ac:dyDescent="0.2">
      <c r="A1258">
        <v>1252</v>
      </c>
      <c r="C1258">
        <f>_xlfn.CHISQ.DIST('Ejercicio 2 A'!K1255,EXTRA!$C$3,FALSE)</f>
        <v>0.10220666965243064</v>
      </c>
      <c r="D1258">
        <f t="shared" si="19"/>
        <v>-2.2807583425549329</v>
      </c>
    </row>
    <row r="1259" spans="1:4" x14ac:dyDescent="0.2">
      <c r="A1259">
        <v>1253</v>
      </c>
      <c r="C1259">
        <f>_xlfn.CHISQ.DIST('Ejercicio 2 A'!K1256,EXTRA!$C$3,FALSE)</f>
        <v>8.2043674319860316E-2</v>
      </c>
      <c r="D1259">
        <f t="shared" si="19"/>
        <v>-2.5005035598493612</v>
      </c>
    </row>
    <row r="1260" spans="1:4" x14ac:dyDescent="0.2">
      <c r="A1260">
        <v>1254</v>
      </c>
      <c r="C1260">
        <f>_xlfn.CHISQ.DIST('Ejercicio 2 A'!K1257,EXTRA!$C$3,FALSE)</f>
        <v>7.9225762958686469E-2</v>
      </c>
      <c r="D1260">
        <f t="shared" si="19"/>
        <v>-2.5354537431746351</v>
      </c>
    </row>
    <row r="1261" spans="1:4" x14ac:dyDescent="0.2">
      <c r="A1261">
        <v>1255</v>
      </c>
      <c r="C1261">
        <f>_xlfn.CHISQ.DIST('Ejercicio 2 A'!K1258,EXTRA!$C$3,FALSE)</f>
        <v>0.14071957026664053</v>
      </c>
      <c r="D1261">
        <f t="shared" si="19"/>
        <v>-1.9609862323761404</v>
      </c>
    </row>
    <row r="1262" spans="1:4" x14ac:dyDescent="0.2">
      <c r="A1262">
        <v>1256</v>
      </c>
      <c r="C1262">
        <f>_xlfn.CHISQ.DIST('Ejercicio 2 A'!K1259,EXTRA!$C$3,FALSE)</f>
        <v>0.11033742530106552</v>
      </c>
      <c r="D1262">
        <f t="shared" si="19"/>
        <v>-2.2042121056400661</v>
      </c>
    </row>
    <row r="1263" spans="1:4" x14ac:dyDescent="0.2">
      <c r="A1263">
        <v>1257</v>
      </c>
      <c r="C1263">
        <f>_xlfn.CHISQ.DIST('Ejercicio 2 A'!K1260,EXTRA!$C$3,FALSE)</f>
        <v>0.14302743965620235</v>
      </c>
      <c r="D1263">
        <f t="shared" si="19"/>
        <v>-1.9447187814222286</v>
      </c>
    </row>
    <row r="1264" spans="1:4" x14ac:dyDescent="0.2">
      <c r="A1264">
        <v>1258</v>
      </c>
      <c r="C1264">
        <f>_xlfn.CHISQ.DIST('Ejercicio 2 A'!K1261,EXTRA!$C$3,FALSE)</f>
        <v>0.13136141906828169</v>
      </c>
      <c r="D1264">
        <f t="shared" si="19"/>
        <v>-2.0298028304414117</v>
      </c>
    </row>
    <row r="1265" spans="1:4" x14ac:dyDescent="0.2">
      <c r="A1265">
        <v>1259</v>
      </c>
      <c r="C1265">
        <f>_xlfn.CHISQ.DIST('Ejercicio 2 A'!K1262,EXTRA!$C$3,FALSE)</f>
        <v>7.4332137291874351E-2</v>
      </c>
      <c r="D1265">
        <f t="shared" si="19"/>
        <v>-2.5992118865634199</v>
      </c>
    </row>
    <row r="1266" spans="1:4" x14ac:dyDescent="0.2">
      <c r="A1266">
        <v>1260</v>
      </c>
      <c r="C1266">
        <f>_xlfn.CHISQ.DIST('Ejercicio 2 A'!K1263,EXTRA!$C$3,FALSE)</f>
        <v>6.2879037970687585E-2</v>
      </c>
      <c r="D1266">
        <f t="shared" si="19"/>
        <v>-2.7665424304265764</v>
      </c>
    </row>
    <row r="1267" spans="1:4" x14ac:dyDescent="0.2">
      <c r="A1267">
        <v>1261</v>
      </c>
      <c r="C1267">
        <f>_xlfn.CHISQ.DIST('Ejercicio 2 A'!K1264,EXTRA!$C$3,FALSE)</f>
        <v>8.9410971737442266E-2</v>
      </c>
      <c r="D1267">
        <f t="shared" si="19"/>
        <v>-2.4145118779633332</v>
      </c>
    </row>
    <row r="1268" spans="1:4" x14ac:dyDescent="0.2">
      <c r="A1268">
        <v>1262</v>
      </c>
      <c r="C1268">
        <f>_xlfn.CHISQ.DIST('Ejercicio 2 A'!K1265,EXTRA!$C$3,FALSE)</f>
        <v>0.11541870974359432</v>
      </c>
      <c r="D1268">
        <f t="shared" si="19"/>
        <v>-2.1591888085558191</v>
      </c>
    </row>
    <row r="1269" spans="1:4" x14ac:dyDescent="0.2">
      <c r="A1269">
        <v>1263</v>
      </c>
      <c r="C1269">
        <f>_xlfn.CHISQ.DIST('Ejercicio 2 A'!K1266,EXTRA!$C$3,FALSE)</f>
        <v>4.5325164938894665E-2</v>
      </c>
      <c r="D1269">
        <f t="shared" si="19"/>
        <v>-3.093892883320934</v>
      </c>
    </row>
    <row r="1270" spans="1:4" x14ac:dyDescent="0.2">
      <c r="A1270">
        <v>1264</v>
      </c>
      <c r="C1270">
        <f>_xlfn.CHISQ.DIST('Ejercicio 2 A'!K1267,EXTRA!$C$3,FALSE)</f>
        <v>0.1307008396196318</v>
      </c>
      <c r="D1270">
        <f t="shared" si="19"/>
        <v>-2.0348442343509281</v>
      </c>
    </row>
    <row r="1271" spans="1:4" x14ac:dyDescent="0.2">
      <c r="A1271">
        <v>1265</v>
      </c>
      <c r="C1271">
        <f>_xlfn.CHISQ.DIST('Ejercicio 2 A'!K1268,EXTRA!$C$3,FALSE)</f>
        <v>5.9146202115017282E-2</v>
      </c>
      <c r="D1271">
        <f t="shared" si="19"/>
        <v>-2.827742898311159</v>
      </c>
    </row>
    <row r="1272" spans="1:4" x14ac:dyDescent="0.2">
      <c r="A1272">
        <v>1266</v>
      </c>
      <c r="C1272">
        <f>_xlfn.CHISQ.DIST('Ejercicio 2 A'!K1269,EXTRA!$C$3,FALSE)</f>
        <v>0.20861035454316654</v>
      </c>
      <c r="D1272">
        <f t="shared" si="19"/>
        <v>-1.5672870993771897</v>
      </c>
    </row>
    <row r="1273" spans="1:4" x14ac:dyDescent="0.2">
      <c r="A1273">
        <v>1267</v>
      </c>
      <c r="C1273">
        <f>_xlfn.CHISQ.DIST('Ejercicio 2 A'!K1270,EXTRA!$C$3,FALSE)</f>
        <v>7.2784013310809414E-2</v>
      </c>
      <c r="D1273">
        <f t="shared" si="19"/>
        <v>-2.6202589452735232</v>
      </c>
    </row>
    <row r="1274" spans="1:4" x14ac:dyDescent="0.2">
      <c r="A1274">
        <v>1268</v>
      </c>
      <c r="C1274">
        <f>_xlfn.CHISQ.DIST('Ejercicio 2 A'!K1271,EXTRA!$C$3,FALSE)</f>
        <v>0.12507952160244037</v>
      </c>
      <c r="D1274">
        <f t="shared" si="19"/>
        <v>-2.0788055711324591</v>
      </c>
    </row>
    <row r="1275" spans="1:4" x14ac:dyDescent="0.2">
      <c r="A1275">
        <v>1269</v>
      </c>
      <c r="C1275">
        <f>_xlfn.CHISQ.DIST('Ejercicio 2 A'!K1272,EXTRA!$C$3,FALSE)</f>
        <v>7.6414423477398172E-2</v>
      </c>
      <c r="D1275">
        <f t="shared" si="19"/>
        <v>-2.5715838116568772</v>
      </c>
    </row>
    <row r="1276" spans="1:4" x14ac:dyDescent="0.2">
      <c r="A1276">
        <v>1270</v>
      </c>
      <c r="C1276">
        <f>_xlfn.CHISQ.DIST('Ejercicio 2 A'!K1273,EXTRA!$C$3,FALSE)</f>
        <v>6.8034468336666445E-2</v>
      </c>
      <c r="D1276">
        <f t="shared" si="19"/>
        <v>-2.6877408149260855</v>
      </c>
    </row>
    <row r="1277" spans="1:4" x14ac:dyDescent="0.2">
      <c r="A1277">
        <v>1271</v>
      </c>
      <c r="C1277">
        <f>_xlfn.CHISQ.DIST('Ejercicio 2 A'!K1274,EXTRA!$C$3,FALSE)</f>
        <v>0.10254874863381511</v>
      </c>
      <c r="D1277">
        <f t="shared" si="19"/>
        <v>-2.2774169970363447</v>
      </c>
    </row>
    <row r="1278" spans="1:4" x14ac:dyDescent="0.2">
      <c r="A1278">
        <v>1272</v>
      </c>
      <c r="C1278">
        <f>_xlfn.CHISQ.DIST('Ejercicio 2 A'!K1275,EXTRA!$C$3,FALSE)</f>
        <v>0.16608513306320888</v>
      </c>
      <c r="D1278">
        <f t="shared" si="19"/>
        <v>-1.7952547723097296</v>
      </c>
    </row>
    <row r="1279" spans="1:4" x14ac:dyDescent="0.2">
      <c r="A1279">
        <v>1273</v>
      </c>
      <c r="C1279">
        <f>_xlfn.CHISQ.DIST('Ejercicio 2 A'!K1276,EXTRA!$C$3,FALSE)</f>
        <v>4.1598860169136095E-2</v>
      </c>
      <c r="D1279">
        <f t="shared" si="19"/>
        <v>-3.1796825118706824</v>
      </c>
    </row>
    <row r="1280" spans="1:4" x14ac:dyDescent="0.2">
      <c r="A1280">
        <v>1274</v>
      </c>
      <c r="C1280">
        <f>_xlfn.CHISQ.DIST('Ejercicio 2 A'!K1277,EXTRA!$C$3,FALSE)</f>
        <v>9.5322251256219806E-2</v>
      </c>
      <c r="D1280">
        <f t="shared" si="19"/>
        <v>-2.3504920091515613</v>
      </c>
    </row>
    <row r="1281" spans="1:4" x14ac:dyDescent="0.2">
      <c r="A1281">
        <v>1275</v>
      </c>
      <c r="C1281">
        <f>_xlfn.CHISQ.DIST('Ejercicio 2 A'!K1278,EXTRA!$C$3,FALSE)</f>
        <v>8.8080464255765517E-2</v>
      </c>
      <c r="D1281">
        <f t="shared" si="19"/>
        <v>-2.4295045157395787</v>
      </c>
    </row>
    <row r="1282" spans="1:4" x14ac:dyDescent="0.2">
      <c r="A1282">
        <v>1276</v>
      </c>
      <c r="C1282">
        <f>_xlfn.CHISQ.DIST('Ejercicio 2 A'!K1279,EXTRA!$C$3,FALSE)</f>
        <v>9.7577631881846122E-2</v>
      </c>
      <c r="D1282">
        <f t="shared" si="19"/>
        <v>-2.327106993367654</v>
      </c>
    </row>
    <row r="1283" spans="1:4" x14ac:dyDescent="0.2">
      <c r="A1283">
        <v>1277</v>
      </c>
      <c r="C1283">
        <f>_xlfn.CHISQ.DIST('Ejercicio 2 A'!K1280,EXTRA!$C$3,FALSE)</f>
        <v>0.17379069790693721</v>
      </c>
      <c r="D1283">
        <f t="shared" si="19"/>
        <v>-1.7499035894074861</v>
      </c>
    </row>
    <row r="1284" spans="1:4" x14ac:dyDescent="0.2">
      <c r="A1284">
        <v>1278</v>
      </c>
      <c r="C1284">
        <f>_xlfn.CHISQ.DIST('Ejercicio 2 A'!K1281,EXTRA!$C$3,FALSE)</f>
        <v>7.6910605352875305E-2</v>
      </c>
      <c r="D1284">
        <f t="shared" si="19"/>
        <v>-2.565111501018714</v>
      </c>
    </row>
    <row r="1285" spans="1:4" x14ac:dyDescent="0.2">
      <c r="A1285">
        <v>1279</v>
      </c>
      <c r="C1285">
        <f>_xlfn.CHISQ.DIST('Ejercicio 2 A'!K1282,EXTRA!$C$3,FALSE)</f>
        <v>9.3590604004235606E-2</v>
      </c>
      <c r="D1285">
        <f t="shared" si="19"/>
        <v>-2.3688252851075915</v>
      </c>
    </row>
    <row r="1286" spans="1:4" x14ac:dyDescent="0.2">
      <c r="A1286">
        <v>1280</v>
      </c>
      <c r="C1286">
        <f>_xlfn.CHISQ.DIST('Ejercicio 2 A'!K1283,EXTRA!$C$3,FALSE)</f>
        <v>0.13499414433815751</v>
      </c>
      <c r="D1286">
        <f t="shared" si="19"/>
        <v>-2.0025238767573494</v>
      </c>
    </row>
    <row r="1287" spans="1:4" x14ac:dyDescent="0.2">
      <c r="A1287">
        <v>1281</v>
      </c>
      <c r="C1287">
        <f>_xlfn.CHISQ.DIST('Ejercicio 2 A'!K1284,EXTRA!$C$3,FALSE)</f>
        <v>0.21750216828023211</v>
      </c>
      <c r="D1287">
        <f t="shared" si="19"/>
        <v>-1.5255464593985739</v>
      </c>
    </row>
    <row r="1288" spans="1:4" x14ac:dyDescent="0.2">
      <c r="A1288">
        <v>1282</v>
      </c>
      <c r="C1288">
        <f>_xlfn.CHISQ.DIST('Ejercicio 2 A'!K1285,EXTRA!$C$3,FALSE)</f>
        <v>0.14497435622883009</v>
      </c>
      <c r="D1288">
        <f t="shared" ref="D1288:D1351" si="20">LN(C1288)</f>
        <v>-1.9311984057962788</v>
      </c>
    </row>
    <row r="1289" spans="1:4" x14ac:dyDescent="0.2">
      <c r="A1289">
        <v>1283</v>
      </c>
      <c r="C1289">
        <f>_xlfn.CHISQ.DIST('Ejercicio 2 A'!K1286,EXTRA!$C$3,FALSE)</f>
        <v>0.25455106193564214</v>
      </c>
      <c r="D1289">
        <f t="shared" si="20"/>
        <v>-1.3682538268269679</v>
      </c>
    </row>
    <row r="1290" spans="1:4" x14ac:dyDescent="0.2">
      <c r="A1290">
        <v>1284</v>
      </c>
      <c r="C1290">
        <f>_xlfn.CHISQ.DIST('Ejercicio 2 A'!K1287,EXTRA!$C$3,FALSE)</f>
        <v>7.5655228778892455E-2</v>
      </c>
      <c r="D1290">
        <f t="shared" si="20"/>
        <v>-2.5815687231073317</v>
      </c>
    </row>
    <row r="1291" spans="1:4" x14ac:dyDescent="0.2">
      <c r="A1291">
        <v>1285</v>
      </c>
      <c r="C1291">
        <f>_xlfn.CHISQ.DIST('Ejercicio 2 A'!K1288,EXTRA!$C$3,FALSE)</f>
        <v>0.10259482712371232</v>
      </c>
      <c r="D1291">
        <f t="shared" si="20"/>
        <v>-2.2769677654140335</v>
      </c>
    </row>
    <row r="1292" spans="1:4" x14ac:dyDescent="0.2">
      <c r="A1292">
        <v>1286</v>
      </c>
      <c r="C1292">
        <f>_xlfn.CHISQ.DIST('Ejercicio 2 A'!K1289,EXTRA!$C$3,FALSE)</f>
        <v>0.14180771074185908</v>
      </c>
      <c r="D1292">
        <f t="shared" si="20"/>
        <v>-1.9532832887753588</v>
      </c>
    </row>
    <row r="1293" spans="1:4" x14ac:dyDescent="0.2">
      <c r="A1293">
        <v>1287</v>
      </c>
      <c r="C1293">
        <f>_xlfn.CHISQ.DIST('Ejercicio 2 A'!K1290,EXTRA!$C$3,FALSE)</f>
        <v>6.2531542847582777E-2</v>
      </c>
      <c r="D1293">
        <f t="shared" si="20"/>
        <v>-2.7720841639893821</v>
      </c>
    </row>
    <row r="1294" spans="1:4" x14ac:dyDescent="0.2">
      <c r="A1294">
        <v>1288</v>
      </c>
      <c r="C1294">
        <f>_xlfn.CHISQ.DIST('Ejercicio 2 A'!K1291,EXTRA!$C$3,FALSE)</f>
        <v>9.6110670305749518E-2</v>
      </c>
      <c r="D1294">
        <f t="shared" si="20"/>
        <v>-2.3422549358111615</v>
      </c>
    </row>
    <row r="1295" spans="1:4" x14ac:dyDescent="0.2">
      <c r="A1295">
        <v>1289</v>
      </c>
      <c r="C1295">
        <f>_xlfn.CHISQ.DIST('Ejercicio 2 A'!K1292,EXTRA!$C$3,FALSE)</f>
        <v>6.0211287332217603E-2</v>
      </c>
      <c r="D1295">
        <f t="shared" si="20"/>
        <v>-2.8098954470298501</v>
      </c>
    </row>
    <row r="1296" spans="1:4" x14ac:dyDescent="0.2">
      <c r="A1296">
        <v>1290</v>
      </c>
      <c r="C1296">
        <f>_xlfn.CHISQ.DIST('Ejercicio 2 A'!K1293,EXTRA!$C$3,FALSE)</f>
        <v>0.12969185902841093</v>
      </c>
      <c r="D1296">
        <f t="shared" si="20"/>
        <v>-2.0425939573366456</v>
      </c>
    </row>
    <row r="1297" spans="1:4" x14ac:dyDescent="0.2">
      <c r="A1297">
        <v>1291</v>
      </c>
      <c r="C1297">
        <f>_xlfn.CHISQ.DIST('Ejercicio 2 A'!K1294,EXTRA!$C$3,FALSE)</f>
        <v>9.5070220846514411E-2</v>
      </c>
      <c r="D1297">
        <f t="shared" si="20"/>
        <v>-2.3531394936254202</v>
      </c>
    </row>
    <row r="1298" spans="1:4" x14ac:dyDescent="0.2">
      <c r="A1298">
        <v>1292</v>
      </c>
      <c r="C1298">
        <f>_xlfn.CHISQ.DIST('Ejercicio 2 A'!K1295,EXTRA!$C$3,FALSE)</f>
        <v>0.10653069653823334</v>
      </c>
      <c r="D1298">
        <f t="shared" si="20"/>
        <v>-2.2393221049571137</v>
      </c>
    </row>
    <row r="1299" spans="1:4" x14ac:dyDescent="0.2">
      <c r="A1299">
        <v>1293</v>
      </c>
      <c r="C1299">
        <f>_xlfn.CHISQ.DIST('Ejercicio 2 A'!K1296,EXTRA!$C$3,FALSE)</f>
        <v>7.8781900032841287E-2</v>
      </c>
      <c r="D1299">
        <f t="shared" si="20"/>
        <v>-2.5410720035169483</v>
      </c>
    </row>
    <row r="1300" spans="1:4" x14ac:dyDescent="0.2">
      <c r="A1300">
        <v>1294</v>
      </c>
      <c r="C1300">
        <f>_xlfn.CHISQ.DIST('Ejercicio 2 A'!K1297,EXTRA!$C$3,FALSE)</f>
        <v>0.13211206106425535</v>
      </c>
      <c r="D1300">
        <f t="shared" si="20"/>
        <v>-2.0241047690913589</v>
      </c>
    </row>
    <row r="1301" spans="1:4" x14ac:dyDescent="0.2">
      <c r="A1301">
        <v>1295</v>
      </c>
      <c r="C1301">
        <f>_xlfn.CHISQ.DIST('Ejercicio 2 A'!K1298,EXTRA!$C$3,FALSE)</f>
        <v>9.2297812720804395E-2</v>
      </c>
      <c r="D1301">
        <f t="shared" si="20"/>
        <v>-2.3827348352535314</v>
      </c>
    </row>
    <row r="1302" spans="1:4" x14ac:dyDescent="0.2">
      <c r="A1302">
        <v>1296</v>
      </c>
      <c r="C1302">
        <f>_xlfn.CHISQ.DIST('Ejercicio 2 A'!K1299,EXTRA!$C$3,FALSE)</f>
        <v>0.20401711323527696</v>
      </c>
      <c r="D1302">
        <f t="shared" si="20"/>
        <v>-1.5895514002481359</v>
      </c>
    </row>
    <row r="1303" spans="1:4" x14ac:dyDescent="0.2">
      <c r="A1303">
        <v>1297</v>
      </c>
      <c r="C1303">
        <f>_xlfn.CHISQ.DIST('Ejercicio 2 A'!K1300,EXTRA!$C$3,FALSE)</f>
        <v>0.14862949955191165</v>
      </c>
      <c r="D1303">
        <f t="shared" si="20"/>
        <v>-1.9062986499001928</v>
      </c>
    </row>
    <row r="1304" spans="1:4" x14ac:dyDescent="0.2">
      <c r="A1304">
        <v>1298</v>
      </c>
      <c r="C1304">
        <f>_xlfn.CHISQ.DIST('Ejercicio 2 A'!K1301,EXTRA!$C$3,FALSE)</f>
        <v>3.3066549187006897E-2</v>
      </c>
      <c r="D1304">
        <f t="shared" si="20"/>
        <v>-3.4092331061780223</v>
      </c>
    </row>
    <row r="1305" spans="1:4" x14ac:dyDescent="0.2">
      <c r="A1305">
        <v>1299</v>
      </c>
      <c r="C1305">
        <f>_xlfn.CHISQ.DIST('Ejercicio 2 A'!K1302,EXTRA!$C$3,FALSE)</f>
        <v>0.11725250728638346</v>
      </c>
      <c r="D1305">
        <f t="shared" si="20"/>
        <v>-2.1434254877787691</v>
      </c>
    </row>
    <row r="1306" spans="1:4" x14ac:dyDescent="0.2">
      <c r="A1306">
        <v>1300</v>
      </c>
      <c r="C1306">
        <f>_xlfn.CHISQ.DIST('Ejercicio 2 A'!K1303,EXTRA!$C$3,FALSE)</f>
        <v>5.8404237093997745E-2</v>
      </c>
      <c r="D1306">
        <f t="shared" si="20"/>
        <v>-2.8403668388003824</v>
      </c>
    </row>
    <row r="1307" spans="1:4" x14ac:dyDescent="0.2">
      <c r="A1307">
        <v>1301</v>
      </c>
      <c r="C1307">
        <f>_xlfn.CHISQ.DIST('Ejercicio 2 A'!K1304,EXTRA!$C$3,FALSE)</f>
        <v>0.16267301116366711</v>
      </c>
      <c r="D1307">
        <f t="shared" si="20"/>
        <v>-1.8160131595023683</v>
      </c>
    </row>
    <row r="1308" spans="1:4" x14ac:dyDescent="0.2">
      <c r="A1308">
        <v>1302</v>
      </c>
      <c r="C1308">
        <f>_xlfn.CHISQ.DIST('Ejercicio 2 A'!K1305,EXTRA!$C$3,FALSE)</f>
        <v>8.385681347448927E-2</v>
      </c>
      <c r="D1308">
        <f t="shared" si="20"/>
        <v>-2.4786445361192402</v>
      </c>
    </row>
    <row r="1309" spans="1:4" x14ac:dyDescent="0.2">
      <c r="A1309">
        <v>1303</v>
      </c>
      <c r="C1309">
        <f>_xlfn.CHISQ.DIST('Ejercicio 2 A'!K1306,EXTRA!$C$3,FALSE)</f>
        <v>0.14926967221331475</v>
      </c>
      <c r="D1309">
        <f t="shared" si="20"/>
        <v>-1.9020007282708344</v>
      </c>
    </row>
    <row r="1310" spans="1:4" x14ac:dyDescent="0.2">
      <c r="A1310">
        <v>1304</v>
      </c>
      <c r="C1310">
        <f>_xlfn.CHISQ.DIST('Ejercicio 2 A'!K1307,EXTRA!$C$3,FALSE)</f>
        <v>0.11360039814156736</v>
      </c>
      <c r="D1310">
        <f t="shared" si="20"/>
        <v>-2.1750682679339093</v>
      </c>
    </row>
    <row r="1311" spans="1:4" x14ac:dyDescent="0.2">
      <c r="A1311">
        <v>1305</v>
      </c>
      <c r="C1311">
        <f>_xlfn.CHISQ.DIST('Ejercicio 2 A'!K1308,EXTRA!$C$3,FALSE)</f>
        <v>0.11469565835575812</v>
      </c>
      <c r="D1311">
        <f t="shared" si="20"/>
        <v>-2.1654731077362128</v>
      </c>
    </row>
    <row r="1312" spans="1:4" x14ac:dyDescent="0.2">
      <c r="A1312">
        <v>1306</v>
      </c>
      <c r="C1312">
        <f>_xlfn.CHISQ.DIST('Ejercicio 2 A'!K1309,EXTRA!$C$3,FALSE)</f>
        <v>0.45079307096373994</v>
      </c>
      <c r="D1312">
        <f t="shared" si="20"/>
        <v>-0.79674686746760748</v>
      </c>
    </row>
    <row r="1313" spans="1:4" x14ac:dyDescent="0.2">
      <c r="A1313">
        <v>1307</v>
      </c>
      <c r="C1313">
        <f>_xlfn.CHISQ.DIST('Ejercicio 2 A'!K1310,EXTRA!$C$3,FALSE)</f>
        <v>0.11917897072627524</v>
      </c>
      <c r="D1313">
        <f t="shared" si="20"/>
        <v>-2.1271289599963241</v>
      </c>
    </row>
    <row r="1314" spans="1:4" x14ac:dyDescent="0.2">
      <c r="A1314">
        <v>1308</v>
      </c>
      <c r="C1314">
        <f>_xlfn.CHISQ.DIST('Ejercicio 2 A'!K1311,EXTRA!$C$3,FALSE)</f>
        <v>0.2718539849417323</v>
      </c>
      <c r="D1314">
        <f t="shared" si="20"/>
        <v>-1.3024901768927797</v>
      </c>
    </row>
    <row r="1315" spans="1:4" x14ac:dyDescent="0.2">
      <c r="A1315">
        <v>1309</v>
      </c>
      <c r="C1315">
        <f>_xlfn.CHISQ.DIST('Ejercicio 2 A'!K1312,EXTRA!$C$3,FALSE)</f>
        <v>0.118868552591125</v>
      </c>
      <c r="D1315">
        <f t="shared" si="20"/>
        <v>-2.1297369964654784</v>
      </c>
    </row>
    <row r="1316" spans="1:4" x14ac:dyDescent="0.2">
      <c r="A1316">
        <v>1310</v>
      </c>
      <c r="C1316">
        <f>_xlfn.CHISQ.DIST('Ejercicio 2 A'!K1313,EXTRA!$C$3,FALSE)</f>
        <v>0.12184673693158055</v>
      </c>
      <c r="D1316">
        <f t="shared" si="20"/>
        <v>-2.1049912786574274</v>
      </c>
    </row>
    <row r="1317" spans="1:4" x14ac:dyDescent="0.2">
      <c r="A1317">
        <v>1311</v>
      </c>
      <c r="C1317">
        <f>_xlfn.CHISQ.DIST('Ejercicio 2 A'!K1314,EXTRA!$C$3,FALSE)</f>
        <v>5.8429104089052226E-2</v>
      </c>
      <c r="D1317">
        <f t="shared" si="20"/>
        <v>-2.8399411555976566</v>
      </c>
    </row>
    <row r="1318" spans="1:4" x14ac:dyDescent="0.2">
      <c r="A1318">
        <v>1312</v>
      </c>
      <c r="C1318">
        <f>_xlfn.CHISQ.DIST('Ejercicio 2 A'!K1315,EXTRA!$C$3,FALSE)</f>
        <v>0.13454443330435373</v>
      </c>
      <c r="D1318">
        <f t="shared" si="20"/>
        <v>-2.0058607753566324</v>
      </c>
    </row>
    <row r="1319" spans="1:4" x14ac:dyDescent="0.2">
      <c r="A1319">
        <v>1313</v>
      </c>
      <c r="C1319">
        <f>_xlfn.CHISQ.DIST('Ejercicio 2 A'!K1316,EXTRA!$C$3,FALSE)</f>
        <v>0.10710021523915561</v>
      </c>
      <c r="D1319">
        <f t="shared" si="20"/>
        <v>-2.2339902918277867</v>
      </c>
    </row>
    <row r="1320" spans="1:4" x14ac:dyDescent="0.2">
      <c r="A1320">
        <v>1314</v>
      </c>
      <c r="C1320">
        <f>_xlfn.CHISQ.DIST('Ejercicio 2 A'!K1317,EXTRA!$C$3,FALSE)</f>
        <v>0.13868059771437566</v>
      </c>
      <c r="D1320">
        <f t="shared" si="20"/>
        <v>-1.975581848148819</v>
      </c>
    </row>
    <row r="1321" spans="1:4" x14ac:dyDescent="0.2">
      <c r="A1321">
        <v>1315</v>
      </c>
      <c r="C1321">
        <f>_xlfn.CHISQ.DIST('Ejercicio 2 A'!K1318,EXTRA!$C$3,FALSE)</f>
        <v>0.12344633981836207</v>
      </c>
      <c r="D1321">
        <f t="shared" si="20"/>
        <v>-2.0919487127324596</v>
      </c>
    </row>
    <row r="1322" spans="1:4" x14ac:dyDescent="0.2">
      <c r="A1322">
        <v>1316</v>
      </c>
      <c r="C1322">
        <f>_xlfn.CHISQ.DIST('Ejercicio 2 A'!K1319,EXTRA!$C$3,FALSE)</f>
        <v>6.9586780851459792E-2</v>
      </c>
      <c r="D1322">
        <f t="shared" si="20"/>
        <v>-2.6651806599759236</v>
      </c>
    </row>
    <row r="1323" spans="1:4" x14ac:dyDescent="0.2">
      <c r="A1323">
        <v>1317</v>
      </c>
      <c r="C1323">
        <f>_xlfn.CHISQ.DIST('Ejercicio 2 A'!K1320,EXTRA!$C$3,FALSE)</f>
        <v>7.4948253533169418E-2</v>
      </c>
      <c r="D1323">
        <f t="shared" si="20"/>
        <v>-2.5909573564639343</v>
      </c>
    </row>
    <row r="1324" spans="1:4" x14ac:dyDescent="0.2">
      <c r="A1324">
        <v>1318</v>
      </c>
      <c r="C1324">
        <f>_xlfn.CHISQ.DIST('Ejercicio 2 A'!K1321,EXTRA!$C$3,FALSE)</f>
        <v>0.26697016062498408</v>
      </c>
      <c r="D1324">
        <f t="shared" si="20"/>
        <v>-1.3206183847861346</v>
      </c>
    </row>
    <row r="1325" spans="1:4" x14ac:dyDescent="0.2">
      <c r="A1325">
        <v>1319</v>
      </c>
      <c r="C1325">
        <f>_xlfn.CHISQ.DIST('Ejercicio 2 A'!K1322,EXTRA!$C$3,FALSE)</f>
        <v>0.12710979282108201</v>
      </c>
      <c r="D1325">
        <f t="shared" si="20"/>
        <v>-2.0627040555952103</v>
      </c>
    </row>
    <row r="1326" spans="1:4" x14ac:dyDescent="0.2">
      <c r="A1326">
        <v>1320</v>
      </c>
      <c r="C1326">
        <f>_xlfn.CHISQ.DIST('Ejercicio 2 A'!K1323,EXTRA!$C$3,FALSE)</f>
        <v>0.16206678807810274</v>
      </c>
      <c r="D1326">
        <f t="shared" si="20"/>
        <v>-1.8197467566234855</v>
      </c>
    </row>
    <row r="1327" spans="1:4" x14ac:dyDescent="0.2">
      <c r="A1327">
        <v>1321</v>
      </c>
      <c r="C1327">
        <f>_xlfn.CHISQ.DIST('Ejercicio 2 A'!K1324,EXTRA!$C$3,FALSE)</f>
        <v>0.14245699539533471</v>
      </c>
      <c r="D1327">
        <f t="shared" si="20"/>
        <v>-1.9487151115196071</v>
      </c>
    </row>
    <row r="1328" spans="1:4" x14ac:dyDescent="0.2">
      <c r="A1328">
        <v>1322</v>
      </c>
      <c r="C1328">
        <f>_xlfn.CHISQ.DIST('Ejercicio 2 A'!K1325,EXTRA!$C$3,FALSE)</f>
        <v>0.18737184211850488</v>
      </c>
      <c r="D1328">
        <f t="shared" si="20"/>
        <v>-1.6746601759715474</v>
      </c>
    </row>
    <row r="1329" spans="1:4" x14ac:dyDescent="0.2">
      <c r="A1329">
        <v>1323</v>
      </c>
      <c r="C1329">
        <f>_xlfn.CHISQ.DIST('Ejercicio 2 A'!K1326,EXTRA!$C$3,FALSE)</f>
        <v>0.14537572506082</v>
      </c>
      <c r="D1329">
        <f t="shared" si="20"/>
        <v>-1.9284336806350584</v>
      </c>
    </row>
    <row r="1330" spans="1:4" x14ac:dyDescent="0.2">
      <c r="A1330">
        <v>1324</v>
      </c>
      <c r="C1330">
        <f>_xlfn.CHISQ.DIST('Ejercicio 2 A'!K1327,EXTRA!$C$3,FALSE)</f>
        <v>8.812223941587545E-2</v>
      </c>
      <c r="D1330">
        <f t="shared" si="20"/>
        <v>-2.4290303441176664</v>
      </c>
    </row>
    <row r="1331" spans="1:4" x14ac:dyDescent="0.2">
      <c r="A1331">
        <v>1325</v>
      </c>
      <c r="C1331">
        <f>_xlfn.CHISQ.DIST('Ejercicio 2 A'!K1328,EXTRA!$C$3,FALSE)</f>
        <v>7.1859454291110306E-2</v>
      </c>
      <c r="D1331">
        <f t="shared" si="20"/>
        <v>-2.6330430913819547</v>
      </c>
    </row>
    <row r="1332" spans="1:4" x14ac:dyDescent="0.2">
      <c r="A1332">
        <v>1326</v>
      </c>
      <c r="C1332">
        <f>_xlfn.CHISQ.DIST('Ejercicio 2 A'!K1329,EXTRA!$C$3,FALSE)</f>
        <v>0.15753445966434951</v>
      </c>
      <c r="D1332">
        <f t="shared" si="20"/>
        <v>-1.8481110531281439</v>
      </c>
    </row>
    <row r="1333" spans="1:4" x14ac:dyDescent="0.2">
      <c r="A1333">
        <v>1327</v>
      </c>
      <c r="C1333">
        <f>_xlfn.CHISQ.DIST('Ejercicio 2 A'!K1330,EXTRA!$C$3,FALSE)</f>
        <v>0.12230008567569778</v>
      </c>
      <c r="D1333">
        <f t="shared" si="20"/>
        <v>-2.1012775357520703</v>
      </c>
    </row>
    <row r="1334" spans="1:4" x14ac:dyDescent="0.2">
      <c r="A1334">
        <v>1328</v>
      </c>
      <c r="C1334">
        <f>_xlfn.CHISQ.DIST('Ejercicio 2 A'!K1331,EXTRA!$C$3,FALSE)</f>
        <v>0.16953498011064352</v>
      </c>
      <c r="D1334">
        <f t="shared" si="20"/>
        <v>-1.7746960011192929</v>
      </c>
    </row>
    <row r="1335" spans="1:4" x14ac:dyDescent="0.2">
      <c r="A1335">
        <v>1329</v>
      </c>
      <c r="C1335">
        <f>_xlfn.CHISQ.DIST('Ejercicio 2 A'!K1332,EXTRA!$C$3,FALSE)</f>
        <v>0.12702789799235514</v>
      </c>
      <c r="D1335">
        <f t="shared" si="20"/>
        <v>-2.0633485474161559</v>
      </c>
    </row>
    <row r="1336" spans="1:4" x14ac:dyDescent="0.2">
      <c r="A1336">
        <v>1330</v>
      </c>
      <c r="C1336">
        <f>_xlfn.CHISQ.DIST('Ejercicio 2 A'!K1333,EXTRA!$C$3,FALSE)</f>
        <v>0.14173677044737143</v>
      </c>
      <c r="D1336">
        <f t="shared" si="20"/>
        <v>-1.9537836709070815</v>
      </c>
    </row>
    <row r="1337" spans="1:4" x14ac:dyDescent="0.2">
      <c r="A1337">
        <v>1331</v>
      </c>
      <c r="C1337">
        <f>_xlfn.CHISQ.DIST('Ejercicio 2 A'!K1334,EXTRA!$C$3,FALSE)</f>
        <v>0.12489938390508375</v>
      </c>
      <c r="D1337">
        <f t="shared" si="20"/>
        <v>-2.0802467945682652</v>
      </c>
    </row>
    <row r="1338" spans="1:4" x14ac:dyDescent="0.2">
      <c r="A1338">
        <v>1332</v>
      </c>
      <c r="C1338">
        <f>_xlfn.CHISQ.DIST('Ejercicio 2 A'!K1335,EXTRA!$C$3,FALSE)</f>
        <v>0.20319557870871893</v>
      </c>
      <c r="D1338">
        <f t="shared" si="20"/>
        <v>-1.5935863218377595</v>
      </c>
    </row>
    <row r="1339" spans="1:4" x14ac:dyDescent="0.2">
      <c r="A1339">
        <v>1333</v>
      </c>
      <c r="C1339">
        <f>_xlfn.CHISQ.DIST('Ejercicio 2 A'!K1336,EXTRA!$C$3,FALSE)</f>
        <v>0.23702391366310521</v>
      </c>
      <c r="D1339">
        <f t="shared" si="20"/>
        <v>-1.4395942414051335</v>
      </c>
    </row>
    <row r="1340" spans="1:4" x14ac:dyDescent="0.2">
      <c r="A1340">
        <v>1334</v>
      </c>
      <c r="C1340">
        <f>_xlfn.CHISQ.DIST('Ejercicio 2 A'!K1337,EXTRA!$C$3,FALSE)</f>
        <v>0.13997017650123805</v>
      </c>
      <c r="D1340">
        <f t="shared" si="20"/>
        <v>-1.9663259040570358</v>
      </c>
    </row>
    <row r="1341" spans="1:4" x14ac:dyDescent="0.2">
      <c r="A1341">
        <v>1335</v>
      </c>
      <c r="C1341">
        <f>_xlfn.CHISQ.DIST('Ejercicio 2 A'!K1338,EXTRA!$C$3,FALSE)</f>
        <v>4.95098215459399E-2</v>
      </c>
      <c r="D1341">
        <f t="shared" si="20"/>
        <v>-3.0055842140196662</v>
      </c>
    </row>
    <row r="1342" spans="1:4" x14ac:dyDescent="0.2">
      <c r="A1342">
        <v>1336</v>
      </c>
      <c r="C1342">
        <f>_xlfn.CHISQ.DIST('Ejercicio 2 A'!K1339,EXTRA!$C$3,FALSE)</f>
        <v>6.2615491453340277E-2</v>
      </c>
      <c r="D1342">
        <f t="shared" si="20"/>
        <v>-2.7707425641853121</v>
      </c>
    </row>
    <row r="1343" spans="1:4" x14ac:dyDescent="0.2">
      <c r="A1343">
        <v>1337</v>
      </c>
      <c r="C1343">
        <f>_xlfn.CHISQ.DIST('Ejercicio 2 A'!K1340,EXTRA!$C$3,FALSE)</f>
        <v>3.244762246100908E-2</v>
      </c>
      <c r="D1343">
        <f t="shared" si="20"/>
        <v>-3.4281281062817657</v>
      </c>
    </row>
    <row r="1344" spans="1:4" x14ac:dyDescent="0.2">
      <c r="A1344">
        <v>1338</v>
      </c>
      <c r="C1344">
        <f>_xlfn.CHISQ.DIST('Ejercicio 2 A'!K1341,EXTRA!$C$3,FALSE)</f>
        <v>5.6684942417342836E-2</v>
      </c>
      <c r="D1344">
        <f t="shared" si="20"/>
        <v>-2.8702466693489765</v>
      </c>
    </row>
    <row r="1345" spans="1:4" x14ac:dyDescent="0.2">
      <c r="A1345">
        <v>1339</v>
      </c>
      <c r="C1345">
        <f>_xlfn.CHISQ.DIST('Ejercicio 2 A'!K1342,EXTRA!$C$3,FALSE)</f>
        <v>0.20608351168855943</v>
      </c>
      <c r="D1345">
        <f t="shared" si="20"/>
        <v>-1.5794737957971292</v>
      </c>
    </row>
    <row r="1346" spans="1:4" x14ac:dyDescent="0.2">
      <c r="A1346">
        <v>1340</v>
      </c>
      <c r="C1346">
        <f>_xlfn.CHISQ.DIST('Ejercicio 2 A'!K1343,EXTRA!$C$3,FALSE)</f>
        <v>0.15406904830408985</v>
      </c>
      <c r="D1346">
        <f t="shared" si="20"/>
        <v>-1.8703544114433603</v>
      </c>
    </row>
    <row r="1347" spans="1:4" x14ac:dyDescent="0.2">
      <c r="A1347">
        <v>1341</v>
      </c>
      <c r="C1347">
        <f>_xlfn.CHISQ.DIST('Ejercicio 2 A'!K1344,EXTRA!$C$3,FALSE)</f>
        <v>0.18704082959322615</v>
      </c>
      <c r="D1347">
        <f t="shared" si="20"/>
        <v>-1.6764283458895466</v>
      </c>
    </row>
    <row r="1348" spans="1:4" x14ac:dyDescent="0.2">
      <c r="A1348">
        <v>1342</v>
      </c>
      <c r="C1348">
        <f>_xlfn.CHISQ.DIST('Ejercicio 2 A'!K1345,EXTRA!$C$3,FALSE)</f>
        <v>7.7165559579256499E-2</v>
      </c>
      <c r="D1348">
        <f t="shared" si="20"/>
        <v>-2.5618020409319722</v>
      </c>
    </row>
    <row r="1349" spans="1:4" x14ac:dyDescent="0.2">
      <c r="A1349">
        <v>1343</v>
      </c>
      <c r="C1349">
        <f>_xlfn.CHISQ.DIST('Ejercicio 2 A'!K1346,EXTRA!$C$3,FALSE)</f>
        <v>0.10018897666955175</v>
      </c>
      <c r="D1349">
        <f t="shared" si="20"/>
        <v>-2.3006971096612037</v>
      </c>
    </row>
    <row r="1350" spans="1:4" x14ac:dyDescent="0.2">
      <c r="A1350">
        <v>1344</v>
      </c>
      <c r="C1350">
        <f>_xlfn.CHISQ.DIST('Ejercicio 2 A'!K1347,EXTRA!$C$3,FALSE)</f>
        <v>0.13256684387761336</v>
      </c>
      <c r="D1350">
        <f t="shared" si="20"/>
        <v>-2.020668278668976</v>
      </c>
    </row>
    <row r="1351" spans="1:4" x14ac:dyDescent="0.2">
      <c r="A1351">
        <v>1345</v>
      </c>
      <c r="C1351">
        <f>_xlfn.CHISQ.DIST('Ejercicio 2 A'!K1348,EXTRA!$C$3,FALSE)</f>
        <v>0.17906912779596831</v>
      </c>
      <c r="D1351">
        <f t="shared" si="20"/>
        <v>-1.7199833588887927</v>
      </c>
    </row>
    <row r="1352" spans="1:4" x14ac:dyDescent="0.2">
      <c r="A1352">
        <v>1346</v>
      </c>
      <c r="C1352">
        <f>_xlfn.CHISQ.DIST('Ejercicio 2 A'!K1349,EXTRA!$C$3,FALSE)</f>
        <v>7.0784855842259381E-2</v>
      </c>
      <c r="D1352">
        <f t="shared" ref="D1352:D1415" si="21">LN(C1352)</f>
        <v>-2.6481102016955043</v>
      </c>
    </row>
    <row r="1353" spans="1:4" x14ac:dyDescent="0.2">
      <c r="A1353">
        <v>1347</v>
      </c>
      <c r="C1353">
        <f>_xlfn.CHISQ.DIST('Ejercicio 2 A'!K1350,EXTRA!$C$3,FALSE)</f>
        <v>7.3952606258726059E-2</v>
      </c>
      <c r="D1353">
        <f t="shared" si="21"/>
        <v>-2.6043308469206594</v>
      </c>
    </row>
    <row r="1354" spans="1:4" x14ac:dyDescent="0.2">
      <c r="A1354">
        <v>1348</v>
      </c>
      <c r="C1354">
        <f>_xlfn.CHISQ.DIST('Ejercicio 2 A'!K1351,EXTRA!$C$3,FALSE)</f>
        <v>0.23414497961870584</v>
      </c>
      <c r="D1354">
        <f t="shared" si="21"/>
        <v>-1.4518147844592086</v>
      </c>
    </row>
    <row r="1355" spans="1:4" x14ac:dyDescent="0.2">
      <c r="A1355">
        <v>1349</v>
      </c>
      <c r="C1355">
        <f>_xlfn.CHISQ.DIST('Ejercicio 2 A'!K1352,EXTRA!$C$3,FALSE)</f>
        <v>5.5685532220303272E-2</v>
      </c>
      <c r="D1355">
        <f t="shared" si="21"/>
        <v>-2.8880349104867209</v>
      </c>
    </row>
    <row r="1356" spans="1:4" x14ac:dyDescent="0.2">
      <c r="A1356">
        <v>1350</v>
      </c>
      <c r="C1356">
        <f>_xlfn.CHISQ.DIST('Ejercicio 2 A'!K1353,EXTRA!$C$3,FALSE)</f>
        <v>0.18451643665327058</v>
      </c>
      <c r="D1356">
        <f t="shared" si="21"/>
        <v>-1.6900167319180133</v>
      </c>
    </row>
    <row r="1357" spans="1:4" x14ac:dyDescent="0.2">
      <c r="A1357">
        <v>1351</v>
      </c>
      <c r="C1357">
        <f>_xlfn.CHISQ.DIST('Ejercicio 2 A'!K1354,EXTRA!$C$3,FALSE)</f>
        <v>0.1118693388807761</v>
      </c>
      <c r="D1357">
        <f t="shared" si="21"/>
        <v>-2.1904237058504581</v>
      </c>
    </row>
    <row r="1358" spans="1:4" x14ac:dyDescent="0.2">
      <c r="A1358">
        <v>1352</v>
      </c>
      <c r="C1358">
        <f>_xlfn.CHISQ.DIST('Ejercicio 2 A'!K1355,EXTRA!$C$3,FALSE)</f>
        <v>0.15762075211176824</v>
      </c>
      <c r="D1358">
        <f t="shared" si="21"/>
        <v>-1.8475634343907674</v>
      </c>
    </row>
    <row r="1359" spans="1:4" x14ac:dyDescent="0.2">
      <c r="A1359">
        <v>1353</v>
      </c>
      <c r="C1359">
        <f>_xlfn.CHISQ.DIST('Ejercicio 2 A'!K1356,EXTRA!$C$3,FALSE)</f>
        <v>0.17181670215427808</v>
      </c>
      <c r="D1359">
        <f t="shared" si="21"/>
        <v>-1.7613270555643992</v>
      </c>
    </row>
    <row r="1360" spans="1:4" x14ac:dyDescent="0.2">
      <c r="A1360">
        <v>1354</v>
      </c>
      <c r="C1360">
        <f>_xlfn.CHISQ.DIST('Ejercicio 2 A'!K1357,EXTRA!$C$3,FALSE)</f>
        <v>6.7982833162239326E-2</v>
      </c>
      <c r="D1360">
        <f t="shared" si="21"/>
        <v>-2.6885000591742592</v>
      </c>
    </row>
    <row r="1361" spans="1:4" x14ac:dyDescent="0.2">
      <c r="A1361">
        <v>1355</v>
      </c>
      <c r="C1361">
        <f>_xlfn.CHISQ.DIST('Ejercicio 2 A'!K1358,EXTRA!$C$3,FALSE)</f>
        <v>0.15821342375714006</v>
      </c>
      <c r="D1361">
        <f t="shared" si="21"/>
        <v>-1.8438103741691352</v>
      </c>
    </row>
    <row r="1362" spans="1:4" x14ac:dyDescent="0.2">
      <c r="A1362">
        <v>1356</v>
      </c>
      <c r="C1362">
        <f>_xlfn.CHISQ.DIST('Ejercicio 2 A'!K1359,EXTRA!$C$3,FALSE)</f>
        <v>0.13141692531008764</v>
      </c>
      <c r="D1362">
        <f t="shared" si="21"/>
        <v>-2.0293803736916916</v>
      </c>
    </row>
    <row r="1363" spans="1:4" x14ac:dyDescent="0.2">
      <c r="A1363">
        <v>1357</v>
      </c>
      <c r="C1363">
        <f>_xlfn.CHISQ.DIST('Ejercicio 2 A'!K1360,EXTRA!$C$3,FALSE)</f>
        <v>0.10049411004928842</v>
      </c>
      <c r="D1363">
        <f t="shared" si="21"/>
        <v>-2.2976561596751752</v>
      </c>
    </row>
    <row r="1364" spans="1:4" x14ac:dyDescent="0.2">
      <c r="A1364">
        <v>1358</v>
      </c>
      <c r="C1364">
        <f>_xlfn.CHISQ.DIST('Ejercicio 2 A'!K1361,EXTRA!$C$3,FALSE)</f>
        <v>9.2471937641730104E-2</v>
      </c>
      <c r="D1364">
        <f t="shared" si="21"/>
        <v>-2.3808500573379834</v>
      </c>
    </row>
    <row r="1365" spans="1:4" x14ac:dyDescent="0.2">
      <c r="A1365">
        <v>1359</v>
      </c>
      <c r="C1365">
        <f>_xlfn.CHISQ.DIST('Ejercicio 2 A'!K1362,EXTRA!$C$3,FALSE)</f>
        <v>0.12568009931776705</v>
      </c>
      <c r="D1365">
        <f t="shared" si="21"/>
        <v>-2.0740154947918703</v>
      </c>
    </row>
    <row r="1366" spans="1:4" x14ac:dyDescent="0.2">
      <c r="A1366">
        <v>1360</v>
      </c>
      <c r="C1366">
        <f>_xlfn.CHISQ.DIST('Ejercicio 2 A'!K1363,EXTRA!$C$3,FALSE)</f>
        <v>0.14257534091770985</v>
      </c>
      <c r="D1366">
        <f t="shared" si="21"/>
        <v>-1.9478847107959101</v>
      </c>
    </row>
    <row r="1367" spans="1:4" x14ac:dyDescent="0.2">
      <c r="A1367">
        <v>1361</v>
      </c>
      <c r="C1367">
        <f>_xlfn.CHISQ.DIST('Ejercicio 2 A'!K1364,EXTRA!$C$3,FALSE)</f>
        <v>0.10934582459268077</v>
      </c>
      <c r="D1367">
        <f t="shared" si="21"/>
        <v>-2.2132397164687601</v>
      </c>
    </row>
    <row r="1368" spans="1:4" x14ac:dyDescent="0.2">
      <c r="A1368">
        <v>1362</v>
      </c>
      <c r="C1368">
        <f>_xlfn.CHISQ.DIST('Ejercicio 2 A'!K1365,EXTRA!$C$3,FALSE)</f>
        <v>5.4299211132403838E-2</v>
      </c>
      <c r="D1368">
        <f t="shared" si="21"/>
        <v>-2.913245580096143</v>
      </c>
    </row>
    <row r="1369" spans="1:4" x14ac:dyDescent="0.2">
      <c r="A1369">
        <v>1363</v>
      </c>
      <c r="C1369">
        <f>_xlfn.CHISQ.DIST('Ejercicio 2 A'!K1366,EXTRA!$C$3,FALSE)</f>
        <v>0.1104945035011739</v>
      </c>
      <c r="D1369">
        <f t="shared" si="21"/>
        <v>-2.2027895013323318</v>
      </c>
    </row>
    <row r="1370" spans="1:4" x14ac:dyDescent="0.2">
      <c r="A1370">
        <v>1364</v>
      </c>
      <c r="C1370">
        <f>_xlfn.CHISQ.DIST('Ejercicio 2 A'!K1367,EXTRA!$C$3,FALSE)</f>
        <v>0.12570216058770778</v>
      </c>
      <c r="D1370">
        <f t="shared" si="21"/>
        <v>-2.0738399750872922</v>
      </c>
    </row>
    <row r="1371" spans="1:4" x14ac:dyDescent="0.2">
      <c r="A1371">
        <v>1365</v>
      </c>
      <c r="C1371">
        <f>_xlfn.CHISQ.DIST('Ejercicio 2 A'!K1368,EXTRA!$C$3,FALSE)</f>
        <v>0.17835548461841461</v>
      </c>
      <c r="D1371">
        <f t="shared" si="21"/>
        <v>-1.7239766156544731</v>
      </c>
    </row>
    <row r="1372" spans="1:4" x14ac:dyDescent="0.2">
      <c r="A1372">
        <v>1366</v>
      </c>
      <c r="C1372">
        <f>_xlfn.CHISQ.DIST('Ejercicio 2 A'!K1369,EXTRA!$C$3,FALSE)</f>
        <v>7.1415262521585018E-2</v>
      </c>
      <c r="D1372">
        <f t="shared" si="21"/>
        <v>-2.6392436716736714</v>
      </c>
    </row>
    <row r="1373" spans="1:4" x14ac:dyDescent="0.2">
      <c r="A1373">
        <v>1367</v>
      </c>
      <c r="C1373">
        <f>_xlfn.CHISQ.DIST('Ejercicio 2 A'!K1370,EXTRA!$C$3,FALSE)</f>
        <v>0.26526362830502948</v>
      </c>
      <c r="D1373">
        <f t="shared" si="21"/>
        <v>-1.3270311237126007</v>
      </c>
    </row>
    <row r="1374" spans="1:4" x14ac:dyDescent="0.2">
      <c r="A1374">
        <v>1368</v>
      </c>
      <c r="C1374">
        <f>_xlfn.CHISQ.DIST('Ejercicio 2 A'!K1371,EXTRA!$C$3,FALSE)</f>
        <v>6.6239333343236298E-2</v>
      </c>
      <c r="D1374">
        <f t="shared" si="21"/>
        <v>-2.7144808332185151</v>
      </c>
    </row>
    <row r="1375" spans="1:4" x14ac:dyDescent="0.2">
      <c r="A1375">
        <v>1369</v>
      </c>
      <c r="C1375">
        <f>_xlfn.CHISQ.DIST('Ejercicio 2 A'!K1372,EXTRA!$C$3,FALSE)</f>
        <v>0.20276315393691435</v>
      </c>
      <c r="D1375">
        <f t="shared" si="21"/>
        <v>-1.5957167104737429</v>
      </c>
    </row>
    <row r="1376" spans="1:4" x14ac:dyDescent="0.2">
      <c r="A1376">
        <v>1370</v>
      </c>
      <c r="C1376">
        <f>_xlfn.CHISQ.DIST('Ejercicio 2 A'!K1373,EXTRA!$C$3,FALSE)</f>
        <v>0.11140666576170853</v>
      </c>
      <c r="D1376">
        <f t="shared" si="21"/>
        <v>-2.1945681169980262</v>
      </c>
    </row>
    <row r="1377" spans="1:4" x14ac:dyDescent="0.2">
      <c r="A1377">
        <v>1371</v>
      </c>
      <c r="C1377">
        <f>_xlfn.CHISQ.DIST('Ejercicio 2 A'!K1374,EXTRA!$C$3,FALSE)</f>
        <v>4.4774114544026841E-2</v>
      </c>
      <c r="D1377">
        <f t="shared" si="21"/>
        <v>-3.1061251069086953</v>
      </c>
    </row>
    <row r="1378" spans="1:4" x14ac:dyDescent="0.2">
      <c r="A1378">
        <v>1372</v>
      </c>
      <c r="C1378">
        <f>_xlfn.CHISQ.DIST('Ejercicio 2 A'!K1375,EXTRA!$C$3,FALSE)</f>
        <v>0.1127762955184769</v>
      </c>
      <c r="D1378">
        <f t="shared" si="21"/>
        <v>-2.1823491081147601</v>
      </c>
    </row>
    <row r="1379" spans="1:4" x14ac:dyDescent="0.2">
      <c r="A1379">
        <v>1373</v>
      </c>
      <c r="C1379">
        <f>_xlfn.CHISQ.DIST('Ejercicio 2 A'!K1376,EXTRA!$C$3,FALSE)</f>
        <v>0.16896177778467036</v>
      </c>
      <c r="D1379">
        <f t="shared" si="21"/>
        <v>-1.7780827565932793</v>
      </c>
    </row>
    <row r="1380" spans="1:4" x14ac:dyDescent="0.2">
      <c r="A1380">
        <v>1374</v>
      </c>
      <c r="C1380">
        <f>_xlfn.CHISQ.DIST('Ejercicio 2 A'!K1377,EXTRA!$C$3,FALSE)</f>
        <v>0.20650715762032892</v>
      </c>
      <c r="D1380">
        <f t="shared" si="21"/>
        <v>-1.5774202055820932</v>
      </c>
    </row>
    <row r="1381" spans="1:4" x14ac:dyDescent="0.2">
      <c r="A1381">
        <v>1375</v>
      </c>
      <c r="C1381">
        <f>_xlfn.CHISQ.DIST('Ejercicio 2 A'!K1378,EXTRA!$C$3,FALSE)</f>
        <v>2.4567496567537726E-2</v>
      </c>
      <c r="D1381">
        <f t="shared" si="21"/>
        <v>-3.7063309874432724</v>
      </c>
    </row>
    <row r="1382" spans="1:4" x14ac:dyDescent="0.2">
      <c r="A1382">
        <v>1376</v>
      </c>
      <c r="C1382">
        <f>_xlfn.CHISQ.DIST('Ejercicio 2 A'!K1379,EXTRA!$C$3,FALSE)</f>
        <v>6.0323156037107896E-2</v>
      </c>
      <c r="D1382">
        <f t="shared" si="21"/>
        <v>-2.808039235081071</v>
      </c>
    </row>
    <row r="1383" spans="1:4" x14ac:dyDescent="0.2">
      <c r="A1383">
        <v>1377</v>
      </c>
      <c r="C1383">
        <f>_xlfn.CHISQ.DIST('Ejercicio 2 A'!K1380,EXTRA!$C$3,FALSE)</f>
        <v>5.179687366468709E-2</v>
      </c>
      <c r="D1383">
        <f t="shared" si="21"/>
        <v>-2.9604254855016432</v>
      </c>
    </row>
    <row r="1384" spans="1:4" x14ac:dyDescent="0.2">
      <c r="A1384">
        <v>1378</v>
      </c>
      <c r="C1384">
        <f>_xlfn.CHISQ.DIST('Ejercicio 2 A'!K1381,EXTRA!$C$3,FALSE)</f>
        <v>0.10460014243503997</v>
      </c>
      <c r="D1384">
        <f t="shared" si="21"/>
        <v>-2.2576103656405784</v>
      </c>
    </row>
    <row r="1385" spans="1:4" x14ac:dyDescent="0.2">
      <c r="A1385">
        <v>1379</v>
      </c>
      <c r="C1385">
        <f>_xlfn.CHISQ.DIST('Ejercicio 2 A'!K1382,EXTRA!$C$3,FALSE)</f>
        <v>0.14063318841510611</v>
      </c>
      <c r="D1385">
        <f t="shared" si="21"/>
        <v>-1.9616002789890357</v>
      </c>
    </row>
    <row r="1386" spans="1:4" x14ac:dyDescent="0.2">
      <c r="A1386">
        <v>1380</v>
      </c>
      <c r="C1386">
        <f>_xlfn.CHISQ.DIST('Ejercicio 2 A'!K1383,EXTRA!$C$3,FALSE)</f>
        <v>0.2015362133382281</v>
      </c>
      <c r="D1386">
        <f t="shared" si="21"/>
        <v>-1.6017861949427488</v>
      </c>
    </row>
    <row r="1387" spans="1:4" x14ac:dyDescent="0.2">
      <c r="A1387">
        <v>1381</v>
      </c>
      <c r="C1387">
        <f>_xlfn.CHISQ.DIST('Ejercicio 2 A'!K1384,EXTRA!$C$3,FALSE)</f>
        <v>0.14176647416556806</v>
      </c>
      <c r="D1387">
        <f t="shared" si="21"/>
        <v>-1.9535741232643666</v>
      </c>
    </row>
    <row r="1388" spans="1:4" x14ac:dyDescent="0.2">
      <c r="A1388">
        <v>1382</v>
      </c>
      <c r="C1388">
        <f>_xlfn.CHISQ.DIST('Ejercicio 2 A'!K1385,EXTRA!$C$3,FALSE)</f>
        <v>0.10489784514653162</v>
      </c>
      <c r="D1388">
        <f t="shared" si="21"/>
        <v>-2.2547683057686476</v>
      </c>
    </row>
    <row r="1389" spans="1:4" x14ac:dyDescent="0.2">
      <c r="A1389">
        <v>1383</v>
      </c>
      <c r="C1389">
        <f>_xlfn.CHISQ.DIST('Ejercicio 2 A'!K1386,EXTRA!$C$3,FALSE)</f>
        <v>0.18883543671213793</v>
      </c>
      <c r="D1389">
        <f t="shared" si="21"/>
        <v>-1.6668793484332531</v>
      </c>
    </row>
    <row r="1390" spans="1:4" x14ac:dyDescent="0.2">
      <c r="A1390">
        <v>1384</v>
      </c>
      <c r="C1390">
        <f>_xlfn.CHISQ.DIST('Ejercicio 2 A'!K1387,EXTRA!$C$3,FALSE)</f>
        <v>0.13072192780625519</v>
      </c>
      <c r="D1390">
        <f t="shared" si="21"/>
        <v>-2.0346829003793179</v>
      </c>
    </row>
    <row r="1391" spans="1:4" x14ac:dyDescent="0.2">
      <c r="A1391">
        <v>1385</v>
      </c>
      <c r="C1391">
        <f>_xlfn.CHISQ.DIST('Ejercicio 2 A'!K1388,EXTRA!$C$3,FALSE)</f>
        <v>0.10412509153719421</v>
      </c>
      <c r="D1391">
        <f t="shared" si="21"/>
        <v>-2.2621622993868087</v>
      </c>
    </row>
    <row r="1392" spans="1:4" x14ac:dyDescent="0.2">
      <c r="A1392">
        <v>1386</v>
      </c>
      <c r="C1392">
        <f>_xlfn.CHISQ.DIST('Ejercicio 2 A'!K1389,EXTRA!$C$3,FALSE)</f>
        <v>3.4368942074372993E-2</v>
      </c>
      <c r="D1392">
        <f t="shared" si="21"/>
        <v>-3.370601969089527</v>
      </c>
    </row>
    <row r="1393" spans="1:4" x14ac:dyDescent="0.2">
      <c r="A1393">
        <v>1387</v>
      </c>
      <c r="C1393">
        <f>_xlfn.CHISQ.DIST('Ejercicio 2 A'!K1390,EXTRA!$C$3,FALSE)</f>
        <v>0.18841234235551568</v>
      </c>
      <c r="D1393">
        <f t="shared" si="21"/>
        <v>-1.669122407544489</v>
      </c>
    </row>
    <row r="1394" spans="1:4" x14ac:dyDescent="0.2">
      <c r="A1394">
        <v>1388</v>
      </c>
      <c r="C1394">
        <f>_xlfn.CHISQ.DIST('Ejercicio 2 A'!K1391,EXTRA!$C$3,FALSE)</f>
        <v>0.10100891545538428</v>
      </c>
      <c r="D1394">
        <f t="shared" si="21"/>
        <v>-2.2925464942011189</v>
      </c>
    </row>
    <row r="1395" spans="1:4" x14ac:dyDescent="0.2">
      <c r="A1395">
        <v>1389</v>
      </c>
      <c r="C1395">
        <f>_xlfn.CHISQ.DIST('Ejercicio 2 A'!K1392,EXTRA!$C$3,FALSE)</f>
        <v>0.13287192574360537</v>
      </c>
      <c r="D1395">
        <f t="shared" si="21"/>
        <v>-2.0183695790421989</v>
      </c>
    </row>
    <row r="1396" spans="1:4" x14ac:dyDescent="0.2">
      <c r="A1396">
        <v>1390</v>
      </c>
      <c r="C1396">
        <f>_xlfn.CHISQ.DIST('Ejercicio 2 A'!K1393,EXTRA!$C$3,FALSE)</f>
        <v>0.11052039019918035</v>
      </c>
      <c r="D1396">
        <f t="shared" si="21"/>
        <v>-2.2025552483578701</v>
      </c>
    </row>
    <row r="1397" spans="1:4" x14ac:dyDescent="0.2">
      <c r="A1397">
        <v>1391</v>
      </c>
      <c r="C1397">
        <f>_xlfn.CHISQ.DIST('Ejercicio 2 A'!K1394,EXTRA!$C$3,FALSE)</f>
        <v>0.11812112981065835</v>
      </c>
      <c r="D1397">
        <f t="shared" si="21"/>
        <v>-2.1360446572126199</v>
      </c>
    </row>
    <row r="1398" spans="1:4" x14ac:dyDescent="0.2">
      <c r="A1398">
        <v>1392</v>
      </c>
      <c r="C1398">
        <f>_xlfn.CHISQ.DIST('Ejercicio 2 A'!K1395,EXTRA!$C$3,FALSE)</f>
        <v>0.19878971904018991</v>
      </c>
      <c r="D1398">
        <f t="shared" si="21"/>
        <v>-1.6155077011865226</v>
      </c>
    </row>
    <row r="1399" spans="1:4" x14ac:dyDescent="0.2">
      <c r="A1399">
        <v>1393</v>
      </c>
      <c r="C1399">
        <f>_xlfn.CHISQ.DIST('Ejercicio 2 A'!K1396,EXTRA!$C$3,FALSE)</f>
        <v>0.11467553894629677</v>
      </c>
      <c r="D1399">
        <f t="shared" si="21"/>
        <v>-2.165648538738445</v>
      </c>
    </row>
    <row r="1400" spans="1:4" x14ac:dyDescent="0.2">
      <c r="A1400">
        <v>1394</v>
      </c>
      <c r="C1400">
        <f>_xlfn.CHISQ.DIST('Ejercicio 2 A'!K1397,EXTRA!$C$3,FALSE)</f>
        <v>0.16455182000818677</v>
      </c>
      <c r="D1400">
        <f t="shared" si="21"/>
        <v>-1.8045297431362599</v>
      </c>
    </row>
    <row r="1401" spans="1:4" x14ac:dyDescent="0.2">
      <c r="A1401">
        <v>1395</v>
      </c>
      <c r="C1401">
        <f>_xlfn.CHISQ.DIST('Ejercicio 2 A'!K1398,EXTRA!$C$3,FALSE)</f>
        <v>8.3455077406982436E-2</v>
      </c>
      <c r="D1401">
        <f t="shared" si="21"/>
        <v>-2.4834467870225905</v>
      </c>
    </row>
    <row r="1402" spans="1:4" x14ac:dyDescent="0.2">
      <c r="A1402">
        <v>1396</v>
      </c>
      <c r="C1402">
        <f>_xlfn.CHISQ.DIST('Ejercicio 2 A'!K1399,EXTRA!$C$3,FALSE)</f>
        <v>5.763788886005046E-2</v>
      </c>
      <c r="D1402">
        <f t="shared" si="21"/>
        <v>-2.8535751348218792</v>
      </c>
    </row>
    <row r="1403" spans="1:4" x14ac:dyDescent="0.2">
      <c r="A1403">
        <v>1397</v>
      </c>
      <c r="C1403">
        <f>_xlfn.CHISQ.DIST('Ejercicio 2 A'!K1400,EXTRA!$C$3,FALSE)</f>
        <v>0.10959398084416846</v>
      </c>
      <c r="D1403">
        <f t="shared" si="21"/>
        <v>-2.2109728252813743</v>
      </c>
    </row>
    <row r="1404" spans="1:4" x14ac:dyDescent="0.2">
      <c r="A1404">
        <v>1398</v>
      </c>
      <c r="C1404">
        <f>_xlfn.CHISQ.DIST('Ejercicio 2 A'!K1401,EXTRA!$C$3,FALSE)</f>
        <v>0.11270647299207637</v>
      </c>
      <c r="D1404">
        <f t="shared" si="21"/>
        <v>-2.1829684239861544</v>
      </c>
    </row>
    <row r="1405" spans="1:4" x14ac:dyDescent="0.2">
      <c r="A1405">
        <v>1399</v>
      </c>
      <c r="C1405">
        <f>_xlfn.CHISQ.DIST('Ejercicio 2 A'!K1402,EXTRA!$C$3,FALSE)</f>
        <v>0.12670542980861479</v>
      </c>
      <c r="D1405">
        <f t="shared" si="21"/>
        <v>-2.0658903369410013</v>
      </c>
    </row>
    <row r="1406" spans="1:4" x14ac:dyDescent="0.2">
      <c r="A1406">
        <v>1400</v>
      </c>
      <c r="C1406">
        <f>_xlfn.CHISQ.DIST('Ejercicio 2 A'!K1403,EXTRA!$C$3,FALSE)</f>
        <v>6.7251744116333528E-2</v>
      </c>
      <c r="D1406">
        <f t="shared" si="21"/>
        <v>-2.6993123260211216</v>
      </c>
    </row>
    <row r="1407" spans="1:4" x14ac:dyDescent="0.2">
      <c r="A1407">
        <v>1401</v>
      </c>
      <c r="C1407">
        <f>_xlfn.CHISQ.DIST('Ejercicio 2 A'!K1404,EXTRA!$C$3,FALSE)</f>
        <v>6.8629548505321922E-2</v>
      </c>
      <c r="D1407">
        <f t="shared" si="21"/>
        <v>-2.6790321007613342</v>
      </c>
    </row>
    <row r="1408" spans="1:4" x14ac:dyDescent="0.2">
      <c r="A1408">
        <v>1402</v>
      </c>
      <c r="C1408">
        <f>_xlfn.CHISQ.DIST('Ejercicio 2 A'!K1405,EXTRA!$C$3,FALSE)</f>
        <v>4.6693617135577195E-2</v>
      </c>
      <c r="D1408">
        <f t="shared" si="21"/>
        <v>-3.064147801687612</v>
      </c>
    </row>
    <row r="1409" spans="1:4" x14ac:dyDescent="0.2">
      <c r="A1409">
        <v>1403</v>
      </c>
      <c r="C1409">
        <f>_xlfn.CHISQ.DIST('Ejercicio 2 A'!K1406,EXTRA!$C$3,FALSE)</f>
        <v>0.10377465659418815</v>
      </c>
      <c r="D1409">
        <f t="shared" si="21"/>
        <v>-2.2655334941866632</v>
      </c>
    </row>
    <row r="1410" spans="1:4" x14ac:dyDescent="0.2">
      <c r="A1410">
        <v>1404</v>
      </c>
      <c r="C1410">
        <f>_xlfn.CHISQ.DIST('Ejercicio 2 A'!K1407,EXTRA!$C$3,FALSE)</f>
        <v>0.11715619400277477</v>
      </c>
      <c r="D1410">
        <f t="shared" si="21"/>
        <v>-2.1442472430165131</v>
      </c>
    </row>
    <row r="1411" spans="1:4" x14ac:dyDescent="0.2">
      <c r="A1411">
        <v>1405</v>
      </c>
      <c r="C1411">
        <f>_xlfn.CHISQ.DIST('Ejercicio 2 A'!K1408,EXTRA!$C$3,FALSE)</f>
        <v>0.25058280894894336</v>
      </c>
      <c r="D1411">
        <f t="shared" si="21"/>
        <v>-1.3839658384384967</v>
      </c>
    </row>
    <row r="1412" spans="1:4" x14ac:dyDescent="0.2">
      <c r="A1412">
        <v>1406</v>
      </c>
      <c r="C1412">
        <f>_xlfn.CHISQ.DIST('Ejercicio 2 A'!K1409,EXTRA!$C$3,FALSE)</f>
        <v>9.3854865852545169E-2</v>
      </c>
      <c r="D1412">
        <f t="shared" si="21"/>
        <v>-2.3660056701700847</v>
      </c>
    </row>
    <row r="1413" spans="1:4" x14ac:dyDescent="0.2">
      <c r="A1413">
        <v>1407</v>
      </c>
      <c r="C1413">
        <f>_xlfn.CHISQ.DIST('Ejercicio 2 A'!K1410,EXTRA!$C$3,FALSE)</f>
        <v>0.10578727710274617</v>
      </c>
      <c r="D1413">
        <f t="shared" si="21"/>
        <v>-2.2463250210164092</v>
      </c>
    </row>
    <row r="1414" spans="1:4" x14ac:dyDescent="0.2">
      <c r="A1414">
        <v>1408</v>
      </c>
      <c r="C1414">
        <f>_xlfn.CHISQ.DIST('Ejercicio 2 A'!K1411,EXTRA!$C$3,FALSE)</f>
        <v>0.15751248545146523</v>
      </c>
      <c r="D1414">
        <f t="shared" si="21"/>
        <v>-1.8482505511506486</v>
      </c>
    </row>
    <row r="1415" spans="1:4" x14ac:dyDescent="0.2">
      <c r="A1415">
        <v>1409</v>
      </c>
      <c r="C1415">
        <f>_xlfn.CHISQ.DIST('Ejercicio 2 A'!K1412,EXTRA!$C$3,FALSE)</f>
        <v>0.16821143736892019</v>
      </c>
      <c r="D1415">
        <f t="shared" si="21"/>
        <v>-1.7825335351289306</v>
      </c>
    </row>
    <row r="1416" spans="1:4" x14ac:dyDescent="0.2">
      <c r="A1416">
        <v>1410</v>
      </c>
      <c r="C1416">
        <f>_xlfn.CHISQ.DIST('Ejercicio 2 A'!K1413,EXTRA!$C$3,FALSE)</f>
        <v>6.2505020867984581E-2</v>
      </c>
      <c r="D1416">
        <f t="shared" ref="D1416:D1479" si="22">LN(C1416)</f>
        <v>-2.7725083915786217</v>
      </c>
    </row>
    <row r="1417" spans="1:4" x14ac:dyDescent="0.2">
      <c r="A1417">
        <v>1411</v>
      </c>
      <c r="C1417">
        <f>_xlfn.CHISQ.DIST('Ejercicio 2 A'!K1414,EXTRA!$C$3,FALSE)</f>
        <v>0.12934431112788886</v>
      </c>
      <c r="D1417">
        <f t="shared" si="22"/>
        <v>-2.0452773517742537</v>
      </c>
    </row>
    <row r="1418" spans="1:4" x14ac:dyDescent="0.2">
      <c r="A1418">
        <v>1412</v>
      </c>
      <c r="C1418">
        <f>_xlfn.CHISQ.DIST('Ejercicio 2 A'!K1415,EXTRA!$C$3,FALSE)</f>
        <v>3.7291137109475632E-2</v>
      </c>
      <c r="D1418">
        <f t="shared" si="22"/>
        <v>-3.2889995915723502</v>
      </c>
    </row>
    <row r="1419" spans="1:4" x14ac:dyDescent="0.2">
      <c r="A1419">
        <v>1413</v>
      </c>
      <c r="C1419">
        <f>_xlfn.CHISQ.DIST('Ejercicio 2 A'!K1416,EXTRA!$C$3,FALSE)</f>
        <v>4.9764367929817151E-2</v>
      </c>
      <c r="D1419">
        <f t="shared" si="22"/>
        <v>-3.0004560544635912</v>
      </c>
    </row>
    <row r="1420" spans="1:4" x14ac:dyDescent="0.2">
      <c r="A1420">
        <v>1414</v>
      </c>
      <c r="C1420">
        <f>_xlfn.CHISQ.DIST('Ejercicio 2 A'!K1417,EXTRA!$C$3,FALSE)</f>
        <v>9.1020162571288241E-2</v>
      </c>
      <c r="D1420">
        <f t="shared" si="22"/>
        <v>-2.3966742302901141</v>
      </c>
    </row>
    <row r="1421" spans="1:4" x14ac:dyDescent="0.2">
      <c r="A1421">
        <v>1415</v>
      </c>
      <c r="C1421">
        <f>_xlfn.CHISQ.DIST('Ejercicio 2 A'!K1418,EXTRA!$C$3,FALSE)</f>
        <v>0.14207778247857258</v>
      </c>
      <c r="D1421">
        <f t="shared" si="22"/>
        <v>-1.9513806074151678</v>
      </c>
    </row>
    <row r="1422" spans="1:4" x14ac:dyDescent="0.2">
      <c r="A1422">
        <v>1416</v>
      </c>
      <c r="C1422">
        <f>_xlfn.CHISQ.DIST('Ejercicio 2 A'!K1419,EXTRA!$C$3,FALSE)</f>
        <v>5.5875598019075073E-2</v>
      </c>
      <c r="D1422">
        <f t="shared" si="22"/>
        <v>-2.8846275233034402</v>
      </c>
    </row>
    <row r="1423" spans="1:4" x14ac:dyDescent="0.2">
      <c r="A1423">
        <v>1417</v>
      </c>
      <c r="C1423">
        <f>_xlfn.CHISQ.DIST('Ejercicio 2 A'!K1420,EXTRA!$C$3,FALSE)</f>
        <v>0.19810302260980642</v>
      </c>
      <c r="D1423">
        <f t="shared" si="22"/>
        <v>-1.6189680673940015</v>
      </c>
    </row>
    <row r="1424" spans="1:4" x14ac:dyDescent="0.2">
      <c r="A1424">
        <v>1418</v>
      </c>
      <c r="C1424">
        <f>_xlfn.CHISQ.DIST('Ejercicio 2 A'!K1421,EXTRA!$C$3,FALSE)</f>
        <v>0.236441523405656</v>
      </c>
      <c r="D1424">
        <f t="shared" si="22"/>
        <v>-1.4420543599505653</v>
      </c>
    </row>
    <row r="1425" spans="1:4" x14ac:dyDescent="0.2">
      <c r="A1425">
        <v>1419</v>
      </c>
      <c r="C1425">
        <f>_xlfn.CHISQ.DIST('Ejercicio 2 A'!K1422,EXTRA!$C$3,FALSE)</f>
        <v>0.11029124076121044</v>
      </c>
      <c r="D1425">
        <f t="shared" si="22"/>
        <v>-2.2046307687390545</v>
      </c>
    </row>
    <row r="1426" spans="1:4" x14ac:dyDescent="0.2">
      <c r="A1426">
        <v>1420</v>
      </c>
      <c r="C1426">
        <f>_xlfn.CHISQ.DIST('Ejercicio 2 A'!K1423,EXTRA!$C$3,FALSE)</f>
        <v>7.7944239778656735E-2</v>
      </c>
      <c r="D1426">
        <f t="shared" si="22"/>
        <v>-2.5517615825698647</v>
      </c>
    </row>
    <row r="1427" spans="1:4" x14ac:dyDescent="0.2">
      <c r="A1427">
        <v>1421</v>
      </c>
      <c r="C1427">
        <f>_xlfn.CHISQ.DIST('Ejercicio 2 A'!K1424,EXTRA!$C$3,FALSE)</f>
        <v>8.8990824052982268E-2</v>
      </c>
      <c r="D1427">
        <f t="shared" si="22"/>
        <v>-2.4192220150935113</v>
      </c>
    </row>
    <row r="1428" spans="1:4" x14ac:dyDescent="0.2">
      <c r="A1428">
        <v>1422</v>
      </c>
      <c r="C1428">
        <f>_xlfn.CHISQ.DIST('Ejercicio 2 A'!K1425,EXTRA!$C$3,FALSE)</f>
        <v>0.11818371336884616</v>
      </c>
      <c r="D1428">
        <f t="shared" si="22"/>
        <v>-2.1355149722615288</v>
      </c>
    </row>
    <row r="1429" spans="1:4" x14ac:dyDescent="0.2">
      <c r="A1429">
        <v>1423</v>
      </c>
      <c r="C1429">
        <f>_xlfn.CHISQ.DIST('Ejercicio 2 A'!K1426,EXTRA!$C$3,FALSE)</f>
        <v>0.16081963453572684</v>
      </c>
      <c r="D1429">
        <f t="shared" si="22"/>
        <v>-1.8274718243698347</v>
      </c>
    </row>
    <row r="1430" spans="1:4" x14ac:dyDescent="0.2">
      <c r="A1430">
        <v>1424</v>
      </c>
      <c r="C1430">
        <f>_xlfn.CHISQ.DIST('Ejercicio 2 A'!K1427,EXTRA!$C$3,FALSE)</f>
        <v>9.5967078338814904E-2</v>
      </c>
      <c r="D1430">
        <f t="shared" si="22"/>
        <v>-2.3437500803002798</v>
      </c>
    </row>
    <row r="1431" spans="1:4" x14ac:dyDescent="0.2">
      <c r="A1431">
        <v>1425</v>
      </c>
      <c r="C1431">
        <f>_xlfn.CHISQ.DIST('Ejercicio 2 A'!K1428,EXTRA!$C$3,FALSE)</f>
        <v>0.11355324597167708</v>
      </c>
      <c r="D1431">
        <f t="shared" si="22"/>
        <v>-2.1754834245628212</v>
      </c>
    </row>
    <row r="1432" spans="1:4" x14ac:dyDescent="0.2">
      <c r="A1432">
        <v>1426</v>
      </c>
      <c r="C1432">
        <f>_xlfn.CHISQ.DIST('Ejercicio 2 A'!K1429,EXTRA!$C$3,FALSE)</f>
        <v>7.6679272705898915E-2</v>
      </c>
      <c r="D1432">
        <f t="shared" si="22"/>
        <v>-2.5681238456449416</v>
      </c>
    </row>
    <row r="1433" spans="1:4" x14ac:dyDescent="0.2">
      <c r="A1433">
        <v>1427</v>
      </c>
      <c r="C1433">
        <f>_xlfn.CHISQ.DIST('Ejercicio 2 A'!K1430,EXTRA!$C$3,FALSE)</f>
        <v>9.3682973646396689E-2</v>
      </c>
      <c r="D1433">
        <f t="shared" si="22"/>
        <v>-2.3678388176004241</v>
      </c>
    </row>
    <row r="1434" spans="1:4" x14ac:dyDescent="0.2">
      <c r="A1434">
        <v>1428</v>
      </c>
      <c r="C1434">
        <f>_xlfn.CHISQ.DIST('Ejercicio 2 A'!K1431,EXTRA!$C$3,FALSE)</f>
        <v>0.12820826362181956</v>
      </c>
      <c r="D1434">
        <f t="shared" si="22"/>
        <v>-2.0540992777444029</v>
      </c>
    </row>
    <row r="1435" spans="1:4" x14ac:dyDescent="0.2">
      <c r="A1435">
        <v>1429</v>
      </c>
      <c r="C1435">
        <f>_xlfn.CHISQ.DIST('Ejercicio 2 A'!K1432,EXTRA!$C$3,FALSE)</f>
        <v>4.1590598094767291E-2</v>
      </c>
      <c r="D1435">
        <f t="shared" si="22"/>
        <v>-3.1798811445957513</v>
      </c>
    </row>
    <row r="1436" spans="1:4" x14ac:dyDescent="0.2">
      <c r="A1436">
        <v>1430</v>
      </c>
      <c r="C1436">
        <f>_xlfn.CHISQ.DIST('Ejercicio 2 A'!K1433,EXTRA!$C$3,FALSE)</f>
        <v>6.0589384596083887E-2</v>
      </c>
      <c r="D1436">
        <f t="shared" si="22"/>
        <v>-2.8036355729330031</v>
      </c>
    </row>
    <row r="1437" spans="1:4" x14ac:dyDescent="0.2">
      <c r="A1437">
        <v>1431</v>
      </c>
      <c r="C1437">
        <f>_xlfn.CHISQ.DIST('Ejercicio 2 A'!K1434,EXTRA!$C$3,FALSE)</f>
        <v>3.8347772929662016E-2</v>
      </c>
      <c r="D1437">
        <f t="shared" si="22"/>
        <v>-3.2610588250934081</v>
      </c>
    </row>
    <row r="1438" spans="1:4" x14ac:dyDescent="0.2">
      <c r="A1438">
        <v>1432</v>
      </c>
      <c r="C1438">
        <f>_xlfn.CHISQ.DIST('Ejercicio 2 A'!K1435,EXTRA!$C$3,FALSE)</f>
        <v>8.828682213804738E-2</v>
      </c>
      <c r="D1438">
        <f t="shared" si="22"/>
        <v>-2.4271644221692816</v>
      </c>
    </row>
    <row r="1439" spans="1:4" x14ac:dyDescent="0.2">
      <c r="A1439">
        <v>1433</v>
      </c>
      <c r="C1439">
        <f>_xlfn.CHISQ.DIST('Ejercicio 2 A'!K1436,EXTRA!$C$3,FALSE)</f>
        <v>9.4625280588201174E-2</v>
      </c>
      <c r="D1439">
        <f t="shared" si="22"/>
        <v>-2.3578306019639146</v>
      </c>
    </row>
    <row r="1440" spans="1:4" x14ac:dyDescent="0.2">
      <c r="A1440">
        <v>1434</v>
      </c>
      <c r="C1440">
        <f>_xlfn.CHISQ.DIST('Ejercicio 2 A'!K1437,EXTRA!$C$3,FALSE)</f>
        <v>5.6485069408556507E-2</v>
      </c>
      <c r="D1440">
        <f t="shared" si="22"/>
        <v>-2.8737789340077442</v>
      </c>
    </row>
    <row r="1441" spans="1:4" x14ac:dyDescent="0.2">
      <c r="A1441">
        <v>1435</v>
      </c>
      <c r="C1441">
        <f>_xlfn.CHISQ.DIST('Ejercicio 2 A'!K1438,EXTRA!$C$3,FALSE)</f>
        <v>0.13707663008014614</v>
      </c>
      <c r="D1441">
        <f t="shared" si="22"/>
        <v>-1.9872151658776616</v>
      </c>
    </row>
    <row r="1442" spans="1:4" x14ac:dyDescent="0.2">
      <c r="A1442">
        <v>1436</v>
      </c>
      <c r="C1442">
        <f>_xlfn.CHISQ.DIST('Ejercicio 2 A'!K1439,EXTRA!$C$3,FALSE)</f>
        <v>0.25893914097956189</v>
      </c>
      <c r="D1442">
        <f t="shared" si="22"/>
        <v>-1.3511622218068879</v>
      </c>
    </row>
    <row r="1443" spans="1:4" x14ac:dyDescent="0.2">
      <c r="A1443">
        <v>1437</v>
      </c>
      <c r="C1443">
        <f>_xlfn.CHISQ.DIST('Ejercicio 2 A'!K1440,EXTRA!$C$3,FALSE)</f>
        <v>0.19200337398006109</v>
      </c>
      <c r="D1443">
        <f t="shared" si="22"/>
        <v>-1.6502423342959374</v>
      </c>
    </row>
    <row r="1444" spans="1:4" x14ac:dyDescent="0.2">
      <c r="A1444">
        <v>1438</v>
      </c>
      <c r="C1444">
        <f>_xlfn.CHISQ.DIST('Ejercicio 2 A'!K1441,EXTRA!$C$3,FALSE)</f>
        <v>0.10416935318597249</v>
      </c>
      <c r="D1444">
        <f t="shared" si="22"/>
        <v>-2.2617373082210261</v>
      </c>
    </row>
    <row r="1445" spans="1:4" x14ac:dyDescent="0.2">
      <c r="A1445">
        <v>1439</v>
      </c>
      <c r="C1445">
        <f>_xlfn.CHISQ.DIST('Ejercicio 2 A'!K1442,EXTRA!$C$3,FALSE)</f>
        <v>0.1382352155277029</v>
      </c>
      <c r="D1445">
        <f t="shared" si="22"/>
        <v>-1.9787985844233105</v>
      </c>
    </row>
    <row r="1446" spans="1:4" x14ac:dyDescent="0.2">
      <c r="A1446">
        <v>1440</v>
      </c>
      <c r="C1446">
        <f>_xlfn.CHISQ.DIST('Ejercicio 2 A'!K1443,EXTRA!$C$3,FALSE)</f>
        <v>0.16609945916323571</v>
      </c>
      <c r="D1446">
        <f t="shared" si="22"/>
        <v>-1.795168518459485</v>
      </c>
    </row>
    <row r="1447" spans="1:4" x14ac:dyDescent="0.2">
      <c r="A1447">
        <v>1441</v>
      </c>
      <c r="C1447">
        <f>_xlfn.CHISQ.DIST('Ejercicio 2 A'!K1444,EXTRA!$C$3,FALSE)</f>
        <v>6.4082699589606287E-2</v>
      </c>
      <c r="D1447">
        <f t="shared" si="22"/>
        <v>-2.7475808486823463</v>
      </c>
    </row>
    <row r="1448" spans="1:4" x14ac:dyDescent="0.2">
      <c r="A1448">
        <v>1442</v>
      </c>
      <c r="C1448">
        <f>_xlfn.CHISQ.DIST('Ejercicio 2 A'!K1445,EXTRA!$C$3,FALSE)</f>
        <v>6.2812253096606874E-2</v>
      </c>
      <c r="D1448">
        <f t="shared" si="22"/>
        <v>-2.7676051115367564</v>
      </c>
    </row>
    <row r="1449" spans="1:4" x14ac:dyDescent="0.2">
      <c r="A1449">
        <v>1443</v>
      </c>
      <c r="C1449">
        <f>_xlfn.CHISQ.DIST('Ejercicio 2 A'!K1446,EXTRA!$C$3,FALSE)</f>
        <v>4.4498696285468216E-2</v>
      </c>
      <c r="D1449">
        <f t="shared" si="22"/>
        <v>-3.1122953871948771</v>
      </c>
    </row>
    <row r="1450" spans="1:4" x14ac:dyDescent="0.2">
      <c r="A1450">
        <v>1444</v>
      </c>
      <c r="C1450">
        <f>_xlfn.CHISQ.DIST('Ejercicio 2 A'!K1447,EXTRA!$C$3,FALSE)</f>
        <v>0.17356938116953385</v>
      </c>
      <c r="D1450">
        <f t="shared" si="22"/>
        <v>-1.7511778680634524</v>
      </c>
    </row>
    <row r="1451" spans="1:4" x14ac:dyDescent="0.2">
      <c r="A1451">
        <v>1445</v>
      </c>
      <c r="C1451">
        <f>_xlfn.CHISQ.DIST('Ejercicio 2 A'!K1448,EXTRA!$C$3,FALSE)</f>
        <v>6.1486215876271906E-2</v>
      </c>
      <c r="D1451">
        <f t="shared" si="22"/>
        <v>-2.7889422613841561</v>
      </c>
    </row>
    <row r="1452" spans="1:4" x14ac:dyDescent="0.2">
      <c r="A1452">
        <v>1446</v>
      </c>
      <c r="C1452">
        <f>_xlfn.CHISQ.DIST('Ejercicio 2 A'!K1449,EXTRA!$C$3,FALSE)</f>
        <v>9.6771767488534985E-2</v>
      </c>
      <c r="D1452">
        <f t="shared" si="22"/>
        <v>-2.3353999854164149</v>
      </c>
    </row>
    <row r="1453" spans="1:4" x14ac:dyDescent="0.2">
      <c r="A1453">
        <v>1447</v>
      </c>
      <c r="C1453">
        <f>_xlfn.CHISQ.DIST('Ejercicio 2 A'!K1450,EXTRA!$C$3,FALSE)</f>
        <v>0.17591251539622291</v>
      </c>
      <c r="D1453">
        <f t="shared" si="22"/>
        <v>-1.7377684791374031</v>
      </c>
    </row>
    <row r="1454" spans="1:4" x14ac:dyDescent="0.2">
      <c r="A1454">
        <v>1448</v>
      </c>
      <c r="C1454">
        <f>_xlfn.CHISQ.DIST('Ejercicio 2 A'!K1451,EXTRA!$C$3,FALSE)</f>
        <v>0.19473716209576314</v>
      </c>
      <c r="D1454">
        <f t="shared" si="22"/>
        <v>-1.6361045163231525</v>
      </c>
    </row>
    <row r="1455" spans="1:4" x14ac:dyDescent="0.2">
      <c r="A1455">
        <v>1449</v>
      </c>
      <c r="C1455">
        <f>_xlfn.CHISQ.DIST('Ejercicio 2 A'!K1452,EXTRA!$C$3,FALSE)</f>
        <v>0.14774419995669338</v>
      </c>
      <c r="D1455">
        <f t="shared" si="22"/>
        <v>-1.9122728792587196</v>
      </c>
    </row>
    <row r="1456" spans="1:4" x14ac:dyDescent="0.2">
      <c r="A1456">
        <v>1450</v>
      </c>
      <c r="C1456">
        <f>_xlfn.CHISQ.DIST('Ejercicio 2 A'!K1453,EXTRA!$C$3,FALSE)</f>
        <v>6.4204910153441583E-2</v>
      </c>
      <c r="D1456">
        <f t="shared" si="22"/>
        <v>-2.7456755890699966</v>
      </c>
    </row>
    <row r="1457" spans="1:4" x14ac:dyDescent="0.2">
      <c r="A1457">
        <v>1451</v>
      </c>
      <c r="C1457">
        <f>_xlfn.CHISQ.DIST('Ejercicio 2 A'!K1454,EXTRA!$C$3,FALSE)</f>
        <v>0.1622237010215741</v>
      </c>
      <c r="D1457">
        <f t="shared" si="22"/>
        <v>-1.8187790257711081</v>
      </c>
    </row>
    <row r="1458" spans="1:4" x14ac:dyDescent="0.2">
      <c r="A1458">
        <v>1452</v>
      </c>
      <c r="C1458">
        <f>_xlfn.CHISQ.DIST('Ejercicio 2 A'!K1455,EXTRA!$C$3,FALSE)</f>
        <v>0.1203761327729902</v>
      </c>
      <c r="D1458">
        <f t="shared" si="22"/>
        <v>-2.1171339985406048</v>
      </c>
    </row>
    <row r="1459" spans="1:4" x14ac:dyDescent="0.2">
      <c r="A1459">
        <v>1453</v>
      </c>
      <c r="C1459">
        <f>_xlfn.CHISQ.DIST('Ejercicio 2 A'!K1456,EXTRA!$C$3,FALSE)</f>
        <v>0.16884370648010316</v>
      </c>
      <c r="D1459">
        <f t="shared" si="22"/>
        <v>-1.7787818056903202</v>
      </c>
    </row>
    <row r="1460" spans="1:4" x14ac:dyDescent="0.2">
      <c r="A1460">
        <v>1454</v>
      </c>
      <c r="C1460">
        <f>_xlfn.CHISQ.DIST('Ejercicio 2 A'!K1457,EXTRA!$C$3,FALSE)</f>
        <v>0.17064873377495593</v>
      </c>
      <c r="D1460">
        <f t="shared" si="22"/>
        <v>-1.7681480236689275</v>
      </c>
    </row>
    <row r="1461" spans="1:4" x14ac:dyDescent="0.2">
      <c r="A1461">
        <v>1455</v>
      </c>
      <c r="C1461">
        <f>_xlfn.CHISQ.DIST('Ejercicio 2 A'!K1458,EXTRA!$C$3,FALSE)</f>
        <v>9.933056667271388E-2</v>
      </c>
      <c r="D1461">
        <f t="shared" si="22"/>
        <v>-2.3093019338208398</v>
      </c>
    </row>
    <row r="1462" spans="1:4" x14ac:dyDescent="0.2">
      <c r="A1462">
        <v>1456</v>
      </c>
      <c r="C1462">
        <f>_xlfn.CHISQ.DIST('Ejercicio 2 A'!K1459,EXTRA!$C$3,FALSE)</f>
        <v>0.10916171227071922</v>
      </c>
      <c r="D1462">
        <f t="shared" si="22"/>
        <v>-2.2149248973844862</v>
      </c>
    </row>
    <row r="1463" spans="1:4" x14ac:dyDescent="0.2">
      <c r="A1463">
        <v>1457</v>
      </c>
      <c r="C1463">
        <f>_xlfn.CHISQ.DIST('Ejercicio 2 A'!K1460,EXTRA!$C$3,FALSE)</f>
        <v>4.6288518630923231E-2</v>
      </c>
      <c r="D1463">
        <f t="shared" si="22"/>
        <v>-3.0728613263753504</v>
      </c>
    </row>
    <row r="1464" spans="1:4" x14ac:dyDescent="0.2">
      <c r="A1464">
        <v>1458</v>
      </c>
      <c r="C1464">
        <f>_xlfn.CHISQ.DIST('Ejercicio 2 A'!K1461,EXTRA!$C$3,FALSE)</f>
        <v>0.16537834498009965</v>
      </c>
      <c r="D1464">
        <f t="shared" si="22"/>
        <v>-1.7995194301145381</v>
      </c>
    </row>
    <row r="1465" spans="1:4" x14ac:dyDescent="0.2">
      <c r="A1465">
        <v>1459</v>
      </c>
      <c r="C1465">
        <f>_xlfn.CHISQ.DIST('Ejercicio 2 A'!K1462,EXTRA!$C$3,FALSE)</f>
        <v>0.33648494388058658</v>
      </c>
      <c r="D1465">
        <f t="shared" si="22"/>
        <v>-1.0892018741952851</v>
      </c>
    </row>
    <row r="1466" spans="1:4" x14ac:dyDescent="0.2">
      <c r="A1466">
        <v>1460</v>
      </c>
      <c r="C1466">
        <f>_xlfn.CHISQ.DIST('Ejercicio 2 A'!K1463,EXTRA!$C$3,FALSE)</f>
        <v>0.12198249820593185</v>
      </c>
      <c r="D1466">
        <f t="shared" si="22"/>
        <v>-2.1038777018682948</v>
      </c>
    </row>
    <row r="1467" spans="1:4" x14ac:dyDescent="0.2">
      <c r="A1467">
        <v>1461</v>
      </c>
      <c r="C1467">
        <f>_xlfn.CHISQ.DIST('Ejercicio 2 A'!K1464,EXTRA!$C$3,FALSE)</f>
        <v>0.18026637393336359</v>
      </c>
      <c r="D1467">
        <f t="shared" si="22"/>
        <v>-1.7133196668131756</v>
      </c>
    </row>
    <row r="1468" spans="1:4" x14ac:dyDescent="0.2">
      <c r="A1468">
        <v>1462</v>
      </c>
      <c r="C1468">
        <f>_xlfn.CHISQ.DIST('Ejercicio 2 A'!K1465,EXTRA!$C$3,FALSE)</f>
        <v>0.126098770869744</v>
      </c>
      <c r="D1468">
        <f t="shared" si="22"/>
        <v>-2.0706897833248745</v>
      </c>
    </row>
    <row r="1469" spans="1:4" x14ac:dyDescent="0.2">
      <c r="A1469">
        <v>1463</v>
      </c>
      <c r="C1469">
        <f>_xlfn.CHISQ.DIST('Ejercicio 2 A'!K1466,EXTRA!$C$3,FALSE)</f>
        <v>0.25673714469063447</v>
      </c>
      <c r="D1469">
        <f t="shared" si="22"/>
        <v>-1.3597025007915995</v>
      </c>
    </row>
    <row r="1470" spans="1:4" x14ac:dyDescent="0.2">
      <c r="A1470">
        <v>1464</v>
      </c>
      <c r="C1470">
        <f>_xlfn.CHISQ.DIST('Ejercicio 2 A'!K1467,EXTRA!$C$3,FALSE)</f>
        <v>8.7221153355832928E-2</v>
      </c>
      <c r="D1470">
        <f t="shared" si="22"/>
        <v>-2.439308393130148</v>
      </c>
    </row>
    <row r="1471" spans="1:4" x14ac:dyDescent="0.2">
      <c r="A1471">
        <v>1465</v>
      </c>
      <c r="C1471">
        <f>_xlfn.CHISQ.DIST('Ejercicio 2 A'!K1468,EXTRA!$C$3,FALSE)</f>
        <v>5.5689729579162191E-2</v>
      </c>
      <c r="D1471">
        <f t="shared" si="22"/>
        <v>-2.8879595372163358</v>
      </c>
    </row>
    <row r="1472" spans="1:4" x14ac:dyDescent="0.2">
      <c r="A1472">
        <v>1466</v>
      </c>
      <c r="C1472">
        <f>_xlfn.CHISQ.DIST('Ejercicio 2 A'!K1469,EXTRA!$C$3,FALSE)</f>
        <v>5.450497472904748E-2</v>
      </c>
      <c r="D1472">
        <f t="shared" si="22"/>
        <v>-2.9094633020465888</v>
      </c>
    </row>
    <row r="1473" spans="1:4" x14ac:dyDescent="0.2">
      <c r="A1473">
        <v>1467</v>
      </c>
      <c r="C1473">
        <f>_xlfn.CHISQ.DIST('Ejercicio 2 A'!K1470,EXTRA!$C$3,FALSE)</f>
        <v>0.12071415002066005</v>
      </c>
      <c r="D1473">
        <f t="shared" si="22"/>
        <v>-2.1143299247701148</v>
      </c>
    </row>
    <row r="1474" spans="1:4" x14ac:dyDescent="0.2">
      <c r="A1474">
        <v>1468</v>
      </c>
      <c r="C1474">
        <f>_xlfn.CHISQ.DIST('Ejercicio 2 A'!K1471,EXTRA!$C$3,FALSE)</f>
        <v>0.15799716024576463</v>
      </c>
      <c r="D1474">
        <f t="shared" si="22"/>
        <v>-1.8451782192447608</v>
      </c>
    </row>
    <row r="1475" spans="1:4" x14ac:dyDescent="0.2">
      <c r="A1475">
        <v>1469</v>
      </c>
      <c r="C1475">
        <f>_xlfn.CHISQ.DIST('Ejercicio 2 A'!K1472,EXTRA!$C$3,FALSE)</f>
        <v>0.22567273955542563</v>
      </c>
      <c r="D1475">
        <f t="shared" si="22"/>
        <v>-1.4886693842192995</v>
      </c>
    </row>
    <row r="1476" spans="1:4" x14ac:dyDescent="0.2">
      <c r="A1476">
        <v>1470</v>
      </c>
      <c r="C1476">
        <f>_xlfn.CHISQ.DIST('Ejercicio 2 A'!K1473,EXTRA!$C$3,FALSE)</f>
        <v>7.183135589935101E-2</v>
      </c>
      <c r="D1476">
        <f t="shared" si="22"/>
        <v>-2.6334341865686297</v>
      </c>
    </row>
    <row r="1477" spans="1:4" x14ac:dyDescent="0.2">
      <c r="A1477">
        <v>1471</v>
      </c>
      <c r="C1477">
        <f>_xlfn.CHISQ.DIST('Ejercicio 2 A'!K1474,EXTRA!$C$3,FALSE)</f>
        <v>0.13453068763439704</v>
      </c>
      <c r="D1477">
        <f t="shared" si="22"/>
        <v>-2.0059629451144358</v>
      </c>
    </row>
    <row r="1478" spans="1:4" x14ac:dyDescent="0.2">
      <c r="A1478">
        <v>1472</v>
      </c>
      <c r="C1478">
        <f>_xlfn.CHISQ.DIST('Ejercicio 2 A'!K1475,EXTRA!$C$3,FALSE)</f>
        <v>4.8374562722436461E-2</v>
      </c>
      <c r="D1478">
        <f t="shared" si="22"/>
        <v>-3.0287811670025251</v>
      </c>
    </row>
    <row r="1479" spans="1:4" x14ac:dyDescent="0.2">
      <c r="A1479">
        <v>1473</v>
      </c>
      <c r="C1479">
        <f>_xlfn.CHISQ.DIST('Ejercicio 2 A'!K1476,EXTRA!$C$3,FALSE)</f>
        <v>8.3480791682030694E-2</v>
      </c>
      <c r="D1479">
        <f t="shared" si="22"/>
        <v>-2.4831387133246854</v>
      </c>
    </row>
    <row r="1480" spans="1:4" x14ac:dyDescent="0.2">
      <c r="A1480">
        <v>1474</v>
      </c>
      <c r="C1480">
        <f>_xlfn.CHISQ.DIST('Ejercicio 2 A'!K1477,EXTRA!$C$3,FALSE)</f>
        <v>0.17275484096095248</v>
      </c>
      <c r="D1480">
        <f t="shared" ref="D1480:D1543" si="23">LN(C1480)</f>
        <v>-1.7558817937981794</v>
      </c>
    </row>
    <row r="1481" spans="1:4" x14ac:dyDescent="0.2">
      <c r="A1481">
        <v>1475</v>
      </c>
      <c r="C1481">
        <f>_xlfn.CHISQ.DIST('Ejercicio 2 A'!K1478,EXTRA!$C$3,FALSE)</f>
        <v>9.8158166015034076E-2</v>
      </c>
      <c r="D1481">
        <f t="shared" si="23"/>
        <v>-2.3211751623824446</v>
      </c>
    </row>
    <row r="1482" spans="1:4" x14ac:dyDescent="0.2">
      <c r="A1482">
        <v>1476</v>
      </c>
      <c r="C1482">
        <f>_xlfn.CHISQ.DIST('Ejercicio 2 A'!K1479,EXTRA!$C$3,FALSE)</f>
        <v>0.26931953901788269</v>
      </c>
      <c r="D1482">
        <f t="shared" si="23"/>
        <v>-1.3118567269585242</v>
      </c>
    </row>
    <row r="1483" spans="1:4" x14ac:dyDescent="0.2">
      <c r="A1483">
        <v>1477</v>
      </c>
      <c r="C1483">
        <f>_xlfn.CHISQ.DIST('Ejercicio 2 A'!K1480,EXTRA!$C$3,FALSE)</f>
        <v>7.9999928991681277E-2</v>
      </c>
      <c r="D1483">
        <f t="shared" si="23"/>
        <v>-2.5257295319126336</v>
      </c>
    </row>
    <row r="1484" spans="1:4" x14ac:dyDescent="0.2">
      <c r="A1484">
        <v>1478</v>
      </c>
      <c r="C1484">
        <f>_xlfn.CHISQ.DIST('Ejercicio 2 A'!K1481,EXTRA!$C$3,FALSE)</f>
        <v>0.13004503724844871</v>
      </c>
      <c r="D1484">
        <f t="shared" si="23"/>
        <v>-2.0398744481504818</v>
      </c>
    </row>
    <row r="1485" spans="1:4" x14ac:dyDescent="0.2">
      <c r="A1485">
        <v>1479</v>
      </c>
      <c r="C1485">
        <f>_xlfn.CHISQ.DIST('Ejercicio 2 A'!K1482,EXTRA!$C$3,FALSE)</f>
        <v>0.16194372792726416</v>
      </c>
      <c r="D1485">
        <f t="shared" si="23"/>
        <v>-1.8205063625663598</v>
      </c>
    </row>
    <row r="1486" spans="1:4" x14ac:dyDescent="0.2">
      <c r="A1486">
        <v>1480</v>
      </c>
      <c r="C1486">
        <f>_xlfn.CHISQ.DIST('Ejercicio 2 A'!K1483,EXTRA!$C$3,FALSE)</f>
        <v>6.564849691097234E-2</v>
      </c>
      <c r="D1486">
        <f t="shared" si="23"/>
        <v>-2.7234405739871006</v>
      </c>
    </row>
    <row r="1487" spans="1:4" x14ac:dyDescent="0.2">
      <c r="A1487">
        <v>1481</v>
      </c>
      <c r="C1487">
        <f>_xlfn.CHISQ.DIST('Ejercicio 2 A'!K1484,EXTRA!$C$3,FALSE)</f>
        <v>0.1652446453377483</v>
      </c>
      <c r="D1487">
        <f t="shared" si="23"/>
        <v>-1.8003282041777739</v>
      </c>
    </row>
    <row r="1488" spans="1:4" x14ac:dyDescent="0.2">
      <c r="A1488">
        <v>1482</v>
      </c>
      <c r="C1488">
        <f>_xlfn.CHISQ.DIST('Ejercicio 2 A'!K1485,EXTRA!$C$3,FALSE)</f>
        <v>9.7045646960877849E-2</v>
      </c>
      <c r="D1488">
        <f t="shared" si="23"/>
        <v>-2.3325738239446525</v>
      </c>
    </row>
    <row r="1489" spans="1:4" x14ac:dyDescent="0.2">
      <c r="A1489">
        <v>1483</v>
      </c>
      <c r="C1489">
        <f>_xlfn.CHISQ.DIST('Ejercicio 2 A'!K1486,EXTRA!$C$3,FALSE)</f>
        <v>0.22824431102050569</v>
      </c>
      <c r="D1489">
        <f t="shared" si="23"/>
        <v>-1.4773386841528096</v>
      </c>
    </row>
    <row r="1490" spans="1:4" x14ac:dyDescent="0.2">
      <c r="A1490">
        <v>1484</v>
      </c>
      <c r="C1490">
        <f>_xlfn.CHISQ.DIST('Ejercicio 2 A'!K1487,EXTRA!$C$3,FALSE)</f>
        <v>0.10526848882003575</v>
      </c>
      <c r="D1490">
        <f t="shared" si="23"/>
        <v>-2.2512411560985091</v>
      </c>
    </row>
    <row r="1491" spans="1:4" x14ac:dyDescent="0.2">
      <c r="A1491">
        <v>1485</v>
      </c>
      <c r="C1491">
        <f>_xlfn.CHISQ.DIST('Ejercicio 2 A'!K1488,EXTRA!$C$3,FALSE)</f>
        <v>7.9752438363628136E-2</v>
      </c>
      <c r="D1491">
        <f t="shared" si="23"/>
        <v>-2.528827962692076</v>
      </c>
    </row>
    <row r="1492" spans="1:4" x14ac:dyDescent="0.2">
      <c r="A1492">
        <v>1486</v>
      </c>
      <c r="C1492">
        <f>_xlfn.CHISQ.DIST('Ejercicio 2 A'!K1489,EXTRA!$C$3,FALSE)</f>
        <v>9.9978720579462207E-2</v>
      </c>
      <c r="D1492">
        <f t="shared" si="23"/>
        <v>-2.3027979098433229</v>
      </c>
    </row>
    <row r="1493" spans="1:4" x14ac:dyDescent="0.2">
      <c r="A1493">
        <v>1487</v>
      </c>
      <c r="C1493">
        <f>_xlfn.CHISQ.DIST('Ejercicio 2 A'!K1490,EXTRA!$C$3,FALSE)</f>
        <v>0.17688961763566097</v>
      </c>
      <c r="D1493">
        <f t="shared" si="23"/>
        <v>-1.7322293701229237</v>
      </c>
    </row>
    <row r="1494" spans="1:4" x14ac:dyDescent="0.2">
      <c r="A1494">
        <v>1488</v>
      </c>
      <c r="C1494">
        <f>_xlfn.CHISQ.DIST('Ejercicio 2 A'!K1491,EXTRA!$C$3,FALSE)</f>
        <v>0.228842264146147</v>
      </c>
      <c r="D1494">
        <f t="shared" si="23"/>
        <v>-1.4747223156168277</v>
      </c>
    </row>
    <row r="1495" spans="1:4" x14ac:dyDescent="0.2">
      <c r="A1495">
        <v>1489</v>
      </c>
      <c r="C1495">
        <f>_xlfn.CHISQ.DIST('Ejercicio 2 A'!K1492,EXTRA!$C$3,FALSE)</f>
        <v>0.15255897083007547</v>
      </c>
      <c r="D1495">
        <f t="shared" si="23"/>
        <v>-1.8802040637138062</v>
      </c>
    </row>
    <row r="1496" spans="1:4" x14ac:dyDescent="0.2">
      <c r="A1496">
        <v>1490</v>
      </c>
      <c r="C1496">
        <f>_xlfn.CHISQ.DIST('Ejercicio 2 A'!K1493,EXTRA!$C$3,FALSE)</f>
        <v>0.19961381550341636</v>
      </c>
      <c r="D1496">
        <f t="shared" si="23"/>
        <v>-1.611370701551107</v>
      </c>
    </row>
    <row r="1497" spans="1:4" x14ac:dyDescent="0.2">
      <c r="A1497">
        <v>1491</v>
      </c>
      <c r="C1497">
        <f>_xlfn.CHISQ.DIST('Ejercicio 2 A'!K1494,EXTRA!$C$3,FALSE)</f>
        <v>0.16727244278147882</v>
      </c>
      <c r="D1497">
        <f t="shared" si="23"/>
        <v>-1.7881314019418209</v>
      </c>
    </row>
    <row r="1498" spans="1:4" x14ac:dyDescent="0.2">
      <c r="A1498">
        <v>1492</v>
      </c>
      <c r="C1498">
        <f>_xlfn.CHISQ.DIST('Ejercicio 2 A'!K1495,EXTRA!$C$3,FALSE)</f>
        <v>0.14334114245117241</v>
      </c>
      <c r="D1498">
        <f t="shared" si="23"/>
        <v>-1.9425278782292588</v>
      </c>
    </row>
    <row r="1499" spans="1:4" x14ac:dyDescent="0.2">
      <c r="A1499">
        <v>1493</v>
      </c>
      <c r="C1499">
        <f>_xlfn.CHISQ.DIST('Ejercicio 2 A'!K1496,EXTRA!$C$3,FALSE)</f>
        <v>0.15968396839296317</v>
      </c>
      <c r="D1499">
        <f t="shared" si="23"/>
        <v>-1.8345586145674526</v>
      </c>
    </row>
    <row r="1500" spans="1:4" x14ac:dyDescent="0.2">
      <c r="A1500">
        <v>1494</v>
      </c>
      <c r="C1500">
        <f>_xlfn.CHISQ.DIST('Ejercicio 2 A'!K1497,EXTRA!$C$3,FALSE)</f>
        <v>6.750551116255446E-2</v>
      </c>
      <c r="D1500">
        <f t="shared" si="23"/>
        <v>-2.6955460375839171</v>
      </c>
    </row>
    <row r="1501" spans="1:4" x14ac:dyDescent="0.2">
      <c r="A1501">
        <v>1495</v>
      </c>
      <c r="C1501">
        <f>_xlfn.CHISQ.DIST('Ejercicio 2 A'!K1498,EXTRA!$C$3,FALSE)</f>
        <v>9.6566785710368322E-2</v>
      </c>
      <c r="D1501">
        <f t="shared" si="23"/>
        <v>-2.3375204301138623</v>
      </c>
    </row>
    <row r="1502" spans="1:4" x14ac:dyDescent="0.2">
      <c r="A1502">
        <v>1496</v>
      </c>
      <c r="C1502">
        <f>_xlfn.CHISQ.DIST('Ejercicio 2 A'!K1499,EXTRA!$C$3,FALSE)</f>
        <v>4.4759852691570699E-2</v>
      </c>
      <c r="D1502">
        <f t="shared" si="23"/>
        <v>-3.1064436866168688</v>
      </c>
    </row>
    <row r="1503" spans="1:4" x14ac:dyDescent="0.2">
      <c r="A1503">
        <v>1497</v>
      </c>
      <c r="C1503">
        <f>_xlfn.CHISQ.DIST('Ejercicio 2 A'!K1500,EXTRA!$C$3,FALSE)</f>
        <v>0.13129677461075928</v>
      </c>
      <c r="D1503">
        <f t="shared" si="23"/>
        <v>-2.0302950630112182</v>
      </c>
    </row>
    <row r="1504" spans="1:4" x14ac:dyDescent="0.2">
      <c r="A1504">
        <v>1498</v>
      </c>
      <c r="C1504">
        <f>_xlfn.CHISQ.DIST('Ejercicio 2 A'!K1501,EXTRA!$C$3,FALSE)</f>
        <v>0.10227856523033457</v>
      </c>
      <c r="D1504">
        <f t="shared" si="23"/>
        <v>-2.2800551565189564</v>
      </c>
    </row>
    <row r="1505" spans="1:4" x14ac:dyDescent="0.2">
      <c r="A1505">
        <v>1499</v>
      </c>
      <c r="C1505">
        <f>_xlfn.CHISQ.DIST('Ejercicio 2 A'!K1502,EXTRA!$C$3,FALSE)</f>
        <v>0.18618601757437842</v>
      </c>
      <c r="D1505">
        <f t="shared" si="23"/>
        <v>-1.6810090105443427</v>
      </c>
    </row>
    <row r="1506" spans="1:4" x14ac:dyDescent="0.2">
      <c r="A1506">
        <v>1500</v>
      </c>
      <c r="C1506">
        <f>_xlfn.CHISQ.DIST('Ejercicio 2 A'!K1503,EXTRA!$C$3,FALSE)</f>
        <v>7.3317678463114141E-2</v>
      </c>
      <c r="D1506">
        <f t="shared" si="23"/>
        <v>-2.6129535195900129</v>
      </c>
    </row>
    <row r="1507" spans="1:4" x14ac:dyDescent="0.2">
      <c r="A1507">
        <v>1501</v>
      </c>
      <c r="C1507">
        <f>_xlfn.CHISQ.DIST('Ejercicio 2 A'!K1504,EXTRA!$C$3,FALSE)</f>
        <v>0.19378829655363275</v>
      </c>
      <c r="D1507">
        <f t="shared" si="23"/>
        <v>-1.640988970649119</v>
      </c>
    </row>
    <row r="1508" spans="1:4" x14ac:dyDescent="0.2">
      <c r="A1508">
        <v>1502</v>
      </c>
      <c r="C1508">
        <f>_xlfn.CHISQ.DIST('Ejercicio 2 A'!K1505,EXTRA!$C$3,FALSE)</f>
        <v>0.12378933012509359</v>
      </c>
      <c r="D1508">
        <f t="shared" si="23"/>
        <v>-2.0891741088344831</v>
      </c>
    </row>
    <row r="1509" spans="1:4" x14ac:dyDescent="0.2">
      <c r="A1509">
        <v>1503</v>
      </c>
      <c r="C1509">
        <f>_xlfn.CHISQ.DIST('Ejercicio 2 A'!K1506,EXTRA!$C$3,FALSE)</f>
        <v>0.11518462693349901</v>
      </c>
      <c r="D1509">
        <f t="shared" si="23"/>
        <v>-2.1612189863829783</v>
      </c>
    </row>
    <row r="1510" spans="1:4" x14ac:dyDescent="0.2">
      <c r="A1510">
        <v>1504</v>
      </c>
      <c r="C1510">
        <f>_xlfn.CHISQ.DIST('Ejercicio 2 A'!K1507,EXTRA!$C$3,FALSE)</f>
        <v>6.2871391684336739E-2</v>
      </c>
      <c r="D1510">
        <f t="shared" si="23"/>
        <v>-2.7666640409273318</v>
      </c>
    </row>
    <row r="1511" spans="1:4" x14ac:dyDescent="0.2">
      <c r="A1511">
        <v>1505</v>
      </c>
      <c r="C1511">
        <f>_xlfn.CHISQ.DIST('Ejercicio 2 A'!K1508,EXTRA!$C$3,FALSE)</f>
        <v>0.14598076501468782</v>
      </c>
      <c r="D1511">
        <f t="shared" si="23"/>
        <v>-1.9242804124278707</v>
      </c>
    </row>
    <row r="1512" spans="1:4" x14ac:dyDescent="0.2">
      <c r="A1512">
        <v>1506</v>
      </c>
      <c r="C1512">
        <f>_xlfn.CHISQ.DIST('Ejercicio 2 A'!K1509,EXTRA!$C$3,FALSE)</f>
        <v>4.2094551010399661E-2</v>
      </c>
      <c r="D1512">
        <f t="shared" si="23"/>
        <v>-3.1678369763522638</v>
      </c>
    </row>
    <row r="1513" spans="1:4" x14ac:dyDescent="0.2">
      <c r="A1513">
        <v>1507</v>
      </c>
      <c r="C1513">
        <f>_xlfn.CHISQ.DIST('Ejercicio 2 A'!K1510,EXTRA!$C$3,FALSE)</f>
        <v>0.11075608621949547</v>
      </c>
      <c r="D1513">
        <f t="shared" si="23"/>
        <v>-2.2004249169890024</v>
      </c>
    </row>
    <row r="1514" spans="1:4" x14ac:dyDescent="0.2">
      <c r="A1514">
        <v>1508</v>
      </c>
      <c r="C1514">
        <f>_xlfn.CHISQ.DIST('Ejercicio 2 A'!K1511,EXTRA!$C$3,FALSE)</f>
        <v>0.14024709341480107</v>
      </c>
      <c r="D1514">
        <f t="shared" si="23"/>
        <v>-1.9643494591092268</v>
      </c>
    </row>
    <row r="1515" spans="1:4" x14ac:dyDescent="0.2">
      <c r="A1515">
        <v>1509</v>
      </c>
      <c r="C1515">
        <f>_xlfn.CHISQ.DIST('Ejercicio 2 A'!K1512,EXTRA!$C$3,FALSE)</f>
        <v>0.18157218856596777</v>
      </c>
      <c r="D1515">
        <f t="shared" si="23"/>
        <v>-1.7061019712062648</v>
      </c>
    </row>
    <row r="1516" spans="1:4" x14ac:dyDescent="0.2">
      <c r="A1516">
        <v>1510</v>
      </c>
      <c r="C1516">
        <f>_xlfn.CHISQ.DIST('Ejercicio 2 A'!K1513,EXTRA!$C$3,FALSE)</f>
        <v>0.14557285659600799</v>
      </c>
      <c r="D1516">
        <f t="shared" si="23"/>
        <v>-1.9270785850767216</v>
      </c>
    </row>
    <row r="1517" spans="1:4" x14ac:dyDescent="0.2">
      <c r="A1517">
        <v>1511</v>
      </c>
      <c r="C1517">
        <f>_xlfn.CHISQ.DIST('Ejercicio 2 A'!K1514,EXTRA!$C$3,FALSE)</f>
        <v>0.11356398593048464</v>
      </c>
      <c r="D1517">
        <f t="shared" si="23"/>
        <v>-2.1753888482180357</v>
      </c>
    </row>
    <row r="1518" spans="1:4" x14ac:dyDescent="0.2">
      <c r="A1518">
        <v>1512</v>
      </c>
      <c r="C1518">
        <f>_xlfn.CHISQ.DIST('Ejercicio 2 A'!K1515,EXTRA!$C$3,FALSE)</f>
        <v>0.1227764777269479</v>
      </c>
      <c r="D1518">
        <f t="shared" si="23"/>
        <v>-2.0973898310718564</v>
      </c>
    </row>
    <row r="1519" spans="1:4" x14ac:dyDescent="0.2">
      <c r="A1519">
        <v>1513</v>
      </c>
      <c r="C1519">
        <f>_xlfn.CHISQ.DIST('Ejercicio 2 A'!K1516,EXTRA!$C$3,FALSE)</f>
        <v>0.17174893423818499</v>
      </c>
      <c r="D1519">
        <f t="shared" si="23"/>
        <v>-1.7617215532078978</v>
      </c>
    </row>
    <row r="1520" spans="1:4" x14ac:dyDescent="0.2">
      <c r="A1520">
        <v>1514</v>
      </c>
      <c r="C1520">
        <f>_xlfn.CHISQ.DIST('Ejercicio 2 A'!K1517,EXTRA!$C$3,FALSE)</f>
        <v>0.15844268678900608</v>
      </c>
      <c r="D1520">
        <f t="shared" si="23"/>
        <v>-1.8423623486026615</v>
      </c>
    </row>
    <row r="1521" spans="1:4" x14ac:dyDescent="0.2">
      <c r="A1521">
        <v>1515</v>
      </c>
      <c r="C1521">
        <f>_xlfn.CHISQ.DIST('Ejercicio 2 A'!K1518,EXTRA!$C$3,FALSE)</f>
        <v>9.5908506833107768E-2</v>
      </c>
      <c r="D1521">
        <f t="shared" si="23"/>
        <v>-2.3443605957806515</v>
      </c>
    </row>
    <row r="1522" spans="1:4" x14ac:dyDescent="0.2">
      <c r="A1522">
        <v>1516</v>
      </c>
      <c r="C1522">
        <f>_xlfn.CHISQ.DIST('Ejercicio 2 A'!K1519,EXTRA!$C$3,FALSE)</f>
        <v>0.10635870495214225</v>
      </c>
      <c r="D1522">
        <f t="shared" si="23"/>
        <v>-2.2409378887613429</v>
      </c>
    </row>
    <row r="1523" spans="1:4" x14ac:dyDescent="0.2">
      <c r="A1523">
        <v>1517</v>
      </c>
      <c r="C1523">
        <f>_xlfn.CHISQ.DIST('Ejercicio 2 A'!K1520,EXTRA!$C$3,FALSE)</f>
        <v>7.1539503122796347E-2</v>
      </c>
      <c r="D1523">
        <f t="shared" si="23"/>
        <v>-2.6375054906213404</v>
      </c>
    </row>
    <row r="1524" spans="1:4" x14ac:dyDescent="0.2">
      <c r="A1524">
        <v>1518</v>
      </c>
      <c r="C1524">
        <f>_xlfn.CHISQ.DIST('Ejercicio 2 A'!K1521,EXTRA!$C$3,FALSE)</f>
        <v>0.10719719985586083</v>
      </c>
      <c r="D1524">
        <f t="shared" si="23"/>
        <v>-2.233085151434155</v>
      </c>
    </row>
    <row r="1525" spans="1:4" x14ac:dyDescent="0.2">
      <c r="A1525">
        <v>1519</v>
      </c>
      <c r="C1525">
        <f>_xlfn.CHISQ.DIST('Ejercicio 2 A'!K1522,EXTRA!$C$3,FALSE)</f>
        <v>0.23345491134716287</v>
      </c>
      <c r="D1525">
        <f t="shared" si="23"/>
        <v>-1.4547663196748468</v>
      </c>
    </row>
    <row r="1526" spans="1:4" x14ac:dyDescent="0.2">
      <c r="A1526">
        <v>1520</v>
      </c>
      <c r="C1526">
        <f>_xlfn.CHISQ.DIST('Ejercicio 2 A'!K1523,EXTRA!$C$3,FALSE)</f>
        <v>6.0401016190063911E-2</v>
      </c>
      <c r="D1526">
        <f t="shared" si="23"/>
        <v>-2.8067493498440887</v>
      </c>
    </row>
    <row r="1527" spans="1:4" x14ac:dyDescent="0.2">
      <c r="A1527">
        <v>1521</v>
      </c>
      <c r="C1527">
        <f>_xlfn.CHISQ.DIST('Ejercicio 2 A'!K1524,EXTRA!$C$3,FALSE)</f>
        <v>0.19360486556974091</v>
      </c>
      <c r="D1527">
        <f t="shared" si="23"/>
        <v>-1.6419359723803577</v>
      </c>
    </row>
    <row r="1528" spans="1:4" x14ac:dyDescent="0.2">
      <c r="A1528">
        <v>1522</v>
      </c>
      <c r="C1528">
        <f>_xlfn.CHISQ.DIST('Ejercicio 2 A'!K1525,EXTRA!$C$3,FALSE)</f>
        <v>9.8655960564806383E-2</v>
      </c>
      <c r="D1528">
        <f t="shared" si="23"/>
        <v>-2.3161166270027067</v>
      </c>
    </row>
    <row r="1529" spans="1:4" x14ac:dyDescent="0.2">
      <c r="A1529">
        <v>1523</v>
      </c>
      <c r="C1529">
        <f>_xlfn.CHISQ.DIST('Ejercicio 2 A'!K1526,EXTRA!$C$3,FALSE)</f>
        <v>0.14893729986812618</v>
      </c>
      <c r="D1529">
        <f t="shared" si="23"/>
        <v>-1.9042298678546627</v>
      </c>
    </row>
    <row r="1530" spans="1:4" x14ac:dyDescent="0.2">
      <c r="A1530">
        <v>1524</v>
      </c>
      <c r="C1530">
        <f>_xlfn.CHISQ.DIST('Ejercicio 2 A'!K1527,EXTRA!$C$3,FALSE)</f>
        <v>6.2573108675047284E-2</v>
      </c>
      <c r="D1530">
        <f t="shared" si="23"/>
        <v>-2.7714196670504099</v>
      </c>
    </row>
    <row r="1531" spans="1:4" x14ac:dyDescent="0.2">
      <c r="A1531">
        <v>1525</v>
      </c>
      <c r="C1531">
        <f>_xlfn.CHISQ.DIST('Ejercicio 2 A'!K1528,EXTRA!$C$3,FALSE)</f>
        <v>0.1404881972344233</v>
      </c>
      <c r="D1531">
        <f t="shared" si="23"/>
        <v>-1.9626317991859366</v>
      </c>
    </row>
    <row r="1532" spans="1:4" x14ac:dyDescent="0.2">
      <c r="A1532">
        <v>1526</v>
      </c>
      <c r="C1532">
        <f>_xlfn.CHISQ.DIST('Ejercicio 2 A'!K1529,EXTRA!$C$3,FALSE)</f>
        <v>8.496211720985955E-2</v>
      </c>
      <c r="D1532">
        <f t="shared" si="23"/>
        <v>-2.4655498017206239</v>
      </c>
    </row>
    <row r="1533" spans="1:4" x14ac:dyDescent="0.2">
      <c r="A1533">
        <v>1527</v>
      </c>
      <c r="C1533">
        <f>_xlfn.CHISQ.DIST('Ejercicio 2 A'!K1530,EXTRA!$C$3,FALSE)</f>
        <v>0.13688497595971341</v>
      </c>
      <c r="D1533">
        <f t="shared" si="23"/>
        <v>-1.9886142973433278</v>
      </c>
    </row>
    <row r="1534" spans="1:4" x14ac:dyDescent="0.2">
      <c r="A1534">
        <v>1528</v>
      </c>
      <c r="C1534">
        <f>_xlfn.CHISQ.DIST('Ejercicio 2 A'!K1531,EXTRA!$C$3,FALSE)</f>
        <v>0.11065478511581785</v>
      </c>
      <c r="D1534">
        <f t="shared" si="23"/>
        <v>-2.2013399679089063</v>
      </c>
    </row>
    <row r="1535" spans="1:4" x14ac:dyDescent="0.2">
      <c r="A1535">
        <v>1529</v>
      </c>
      <c r="C1535">
        <f>_xlfn.CHISQ.DIST('Ejercicio 2 A'!K1532,EXTRA!$C$3,FALSE)</f>
        <v>8.9279825154445491E-2</v>
      </c>
      <c r="D1535">
        <f t="shared" si="23"/>
        <v>-2.4159797387466018</v>
      </c>
    </row>
    <row r="1536" spans="1:4" x14ac:dyDescent="0.2">
      <c r="A1536">
        <v>1530</v>
      </c>
      <c r="C1536">
        <f>_xlfn.CHISQ.DIST('Ejercicio 2 A'!K1533,EXTRA!$C$3,FALSE)</f>
        <v>0.12446874402203104</v>
      </c>
      <c r="D1536">
        <f t="shared" si="23"/>
        <v>-2.0837006466280905</v>
      </c>
    </row>
    <row r="1537" spans="1:4" x14ac:dyDescent="0.2">
      <c r="A1537">
        <v>1531</v>
      </c>
      <c r="C1537">
        <f>_xlfn.CHISQ.DIST('Ejercicio 2 A'!K1534,EXTRA!$C$3,FALSE)</f>
        <v>0.14366758831164639</v>
      </c>
      <c r="D1537">
        <f t="shared" si="23"/>
        <v>-1.9402530624048042</v>
      </c>
    </row>
    <row r="1538" spans="1:4" x14ac:dyDescent="0.2">
      <c r="A1538">
        <v>1532</v>
      </c>
      <c r="C1538">
        <f>_xlfn.CHISQ.DIST('Ejercicio 2 A'!K1535,EXTRA!$C$3,FALSE)</f>
        <v>0.17018705590042596</v>
      </c>
      <c r="D1538">
        <f t="shared" si="23"/>
        <v>-1.7708571180239043</v>
      </c>
    </row>
    <row r="1539" spans="1:4" x14ac:dyDescent="0.2">
      <c r="A1539">
        <v>1533</v>
      </c>
      <c r="C1539">
        <f>_xlfn.CHISQ.DIST('Ejercicio 2 A'!K1536,EXTRA!$C$3,FALSE)</f>
        <v>0.10336267369948214</v>
      </c>
      <c r="D1539">
        <f t="shared" si="23"/>
        <v>-2.2695113714468649</v>
      </c>
    </row>
    <row r="1540" spans="1:4" x14ac:dyDescent="0.2">
      <c r="A1540">
        <v>1534</v>
      </c>
      <c r="C1540">
        <f>_xlfn.CHISQ.DIST('Ejercicio 2 A'!K1537,EXTRA!$C$3,FALSE)</f>
        <v>0.13570253706675711</v>
      </c>
      <c r="D1540">
        <f t="shared" si="23"/>
        <v>-1.9972900161719642</v>
      </c>
    </row>
    <row r="1541" spans="1:4" x14ac:dyDescent="0.2">
      <c r="A1541">
        <v>1535</v>
      </c>
      <c r="C1541">
        <f>_xlfn.CHISQ.DIST('Ejercicio 2 A'!K1538,EXTRA!$C$3,FALSE)</f>
        <v>9.9343279333282977E-2</v>
      </c>
      <c r="D1541">
        <f t="shared" si="23"/>
        <v>-2.3091739586409958</v>
      </c>
    </row>
    <row r="1542" spans="1:4" x14ac:dyDescent="0.2">
      <c r="A1542">
        <v>1536</v>
      </c>
      <c r="C1542">
        <f>_xlfn.CHISQ.DIST('Ejercicio 2 A'!K1539,EXTRA!$C$3,FALSE)</f>
        <v>7.610668104567514E-2</v>
      </c>
      <c r="D1542">
        <f t="shared" si="23"/>
        <v>-2.5756192249894267</v>
      </c>
    </row>
    <row r="1543" spans="1:4" x14ac:dyDescent="0.2">
      <c r="A1543">
        <v>1537</v>
      </c>
      <c r="C1543">
        <f>_xlfn.CHISQ.DIST('Ejercicio 2 A'!K1540,EXTRA!$C$3,FALSE)</f>
        <v>9.9012332354305704E-2</v>
      </c>
      <c r="D1543">
        <f t="shared" si="23"/>
        <v>-2.3125108673702388</v>
      </c>
    </row>
    <row r="1544" spans="1:4" x14ac:dyDescent="0.2">
      <c r="A1544">
        <v>1538</v>
      </c>
      <c r="C1544">
        <f>_xlfn.CHISQ.DIST('Ejercicio 2 A'!K1541,EXTRA!$C$3,FALSE)</f>
        <v>5.5248476310495946E-2</v>
      </c>
      <c r="D1544">
        <f t="shared" ref="D1544:D1607" si="24">LN(C1544)</f>
        <v>-2.8959145170551284</v>
      </c>
    </row>
    <row r="1545" spans="1:4" x14ac:dyDescent="0.2">
      <c r="A1545">
        <v>1539</v>
      </c>
      <c r="C1545">
        <f>_xlfn.CHISQ.DIST('Ejercicio 2 A'!K1542,EXTRA!$C$3,FALSE)</f>
        <v>4.5681781617743326E-2</v>
      </c>
      <c r="D1545">
        <f t="shared" si="24"/>
        <v>-3.0860557122552059</v>
      </c>
    </row>
    <row r="1546" spans="1:4" x14ac:dyDescent="0.2">
      <c r="A1546">
        <v>1540</v>
      </c>
      <c r="C1546">
        <f>_xlfn.CHISQ.DIST('Ejercicio 2 A'!K1543,EXTRA!$C$3,FALSE)</f>
        <v>7.1049656985692669E-2</v>
      </c>
      <c r="D1546">
        <f t="shared" si="24"/>
        <v>-2.6443762522382581</v>
      </c>
    </row>
    <row r="1547" spans="1:4" x14ac:dyDescent="0.2">
      <c r="A1547">
        <v>1541</v>
      </c>
      <c r="C1547">
        <f>_xlfn.CHISQ.DIST('Ejercicio 2 A'!K1544,EXTRA!$C$3,FALSE)</f>
        <v>0.11396077054483564</v>
      </c>
      <c r="D1547">
        <f t="shared" si="24"/>
        <v>-2.1719010078375942</v>
      </c>
    </row>
    <row r="1548" spans="1:4" x14ac:dyDescent="0.2">
      <c r="A1548">
        <v>1542</v>
      </c>
      <c r="C1548">
        <f>_xlfn.CHISQ.DIST('Ejercicio 2 A'!K1545,EXTRA!$C$3,FALSE)</f>
        <v>0.28471107860179429</v>
      </c>
      <c r="D1548">
        <f t="shared" si="24"/>
        <v>-1.2562803722069344</v>
      </c>
    </row>
    <row r="1549" spans="1:4" x14ac:dyDescent="0.2">
      <c r="A1549">
        <v>1543</v>
      </c>
      <c r="C1549">
        <f>_xlfn.CHISQ.DIST('Ejercicio 2 A'!K1546,EXTRA!$C$3,FALSE)</f>
        <v>3.3957287637982343E-2</v>
      </c>
      <c r="D1549">
        <f t="shared" si="24"/>
        <v>-3.3826517900460775</v>
      </c>
    </row>
    <row r="1550" spans="1:4" x14ac:dyDescent="0.2">
      <c r="A1550">
        <v>1544</v>
      </c>
      <c r="C1550">
        <f>_xlfn.CHISQ.DIST('Ejercicio 2 A'!K1547,EXTRA!$C$3,FALSE)</f>
        <v>7.6923389618794163E-2</v>
      </c>
      <c r="D1550">
        <f t="shared" si="24"/>
        <v>-2.5649452924254748</v>
      </c>
    </row>
    <row r="1551" spans="1:4" x14ac:dyDescent="0.2">
      <c r="A1551">
        <v>1545</v>
      </c>
      <c r="C1551">
        <f>_xlfn.CHISQ.DIST('Ejercicio 2 A'!K1548,EXTRA!$C$3,FALSE)</f>
        <v>0.2840233356471501</v>
      </c>
      <c r="D1551">
        <f t="shared" si="24"/>
        <v>-1.2586988764248621</v>
      </c>
    </row>
    <row r="1552" spans="1:4" x14ac:dyDescent="0.2">
      <c r="A1552">
        <v>1546</v>
      </c>
      <c r="C1552">
        <f>_xlfn.CHISQ.DIST('Ejercicio 2 A'!K1549,EXTRA!$C$3,FALSE)</f>
        <v>0.1439547714570493</v>
      </c>
      <c r="D1552">
        <f t="shared" si="24"/>
        <v>-1.9382561158456459</v>
      </c>
    </row>
    <row r="1553" spans="1:4" x14ac:dyDescent="0.2">
      <c r="A1553">
        <v>1547</v>
      </c>
      <c r="C1553">
        <f>_xlfn.CHISQ.DIST('Ejercicio 2 A'!K1550,EXTRA!$C$3,FALSE)</f>
        <v>5.1707793821723358E-2</v>
      </c>
      <c r="D1553">
        <f t="shared" si="24"/>
        <v>-2.9621467579257894</v>
      </c>
    </row>
    <row r="1554" spans="1:4" x14ac:dyDescent="0.2">
      <c r="A1554">
        <v>1548</v>
      </c>
      <c r="C1554">
        <f>_xlfn.CHISQ.DIST('Ejercicio 2 A'!K1551,EXTRA!$C$3,FALSE)</f>
        <v>0.16058654326624192</v>
      </c>
      <c r="D1554">
        <f t="shared" si="24"/>
        <v>-1.8289222713521778</v>
      </c>
    </row>
    <row r="1555" spans="1:4" x14ac:dyDescent="0.2">
      <c r="A1555">
        <v>1549</v>
      </c>
      <c r="C1555">
        <f>_xlfn.CHISQ.DIST('Ejercicio 2 A'!K1552,EXTRA!$C$3,FALSE)</f>
        <v>0.10789747260654776</v>
      </c>
      <c r="D1555">
        <f t="shared" si="24"/>
        <v>-2.2265738304720135</v>
      </c>
    </row>
    <row r="1556" spans="1:4" x14ac:dyDescent="0.2">
      <c r="A1556">
        <v>1550</v>
      </c>
      <c r="C1556">
        <f>_xlfn.CHISQ.DIST('Ejercicio 2 A'!K1553,EXTRA!$C$3,FALSE)</f>
        <v>0.1305080206026101</v>
      </c>
      <c r="D1556">
        <f t="shared" si="24"/>
        <v>-2.0363205935516122</v>
      </c>
    </row>
    <row r="1557" spans="1:4" x14ac:dyDescent="0.2">
      <c r="A1557">
        <v>1551</v>
      </c>
      <c r="C1557">
        <f>_xlfn.CHISQ.DIST('Ejercicio 2 A'!K1554,EXTRA!$C$3,FALSE)</f>
        <v>3.652034959899509E-2</v>
      </c>
      <c r="D1557">
        <f t="shared" si="24"/>
        <v>-3.3098856504919034</v>
      </c>
    </row>
    <row r="1558" spans="1:4" x14ac:dyDescent="0.2">
      <c r="A1558">
        <v>1552</v>
      </c>
      <c r="C1558">
        <f>_xlfn.CHISQ.DIST('Ejercicio 2 A'!K1555,EXTRA!$C$3,FALSE)</f>
        <v>0.13852576968573074</v>
      </c>
      <c r="D1558">
        <f t="shared" si="24"/>
        <v>-1.9766989079494062</v>
      </c>
    </row>
    <row r="1559" spans="1:4" x14ac:dyDescent="0.2">
      <c r="A1559">
        <v>1553</v>
      </c>
      <c r="C1559">
        <f>_xlfn.CHISQ.DIST('Ejercicio 2 A'!K1556,EXTRA!$C$3,FALSE)</f>
        <v>5.7639806402873903E-2</v>
      </c>
      <c r="D1559">
        <f t="shared" si="24"/>
        <v>-2.8535418665852226</v>
      </c>
    </row>
    <row r="1560" spans="1:4" x14ac:dyDescent="0.2">
      <c r="A1560">
        <v>1554</v>
      </c>
      <c r="C1560">
        <f>_xlfn.CHISQ.DIST('Ejercicio 2 A'!K1557,EXTRA!$C$3,FALSE)</f>
        <v>6.8087075254973928E-2</v>
      </c>
      <c r="D1560">
        <f t="shared" si="24"/>
        <v>-2.68696787451506</v>
      </c>
    </row>
    <row r="1561" spans="1:4" x14ac:dyDescent="0.2">
      <c r="A1561">
        <v>1555</v>
      </c>
      <c r="C1561">
        <f>_xlfn.CHISQ.DIST('Ejercicio 2 A'!K1558,EXTRA!$C$3,FALSE)</f>
        <v>6.4773246122651229E-2</v>
      </c>
      <c r="D1561">
        <f t="shared" si="24"/>
        <v>-2.7368626293551688</v>
      </c>
    </row>
    <row r="1562" spans="1:4" x14ac:dyDescent="0.2">
      <c r="A1562">
        <v>1556</v>
      </c>
      <c r="C1562">
        <f>_xlfn.CHISQ.DIST('Ejercicio 2 A'!K1559,EXTRA!$C$3,FALSE)</f>
        <v>0.13850461568223343</v>
      </c>
      <c r="D1562">
        <f t="shared" si="24"/>
        <v>-1.976851627684538</v>
      </c>
    </row>
    <row r="1563" spans="1:4" x14ac:dyDescent="0.2">
      <c r="A1563">
        <v>1557</v>
      </c>
      <c r="C1563">
        <f>_xlfn.CHISQ.DIST('Ejercicio 2 A'!K1560,EXTRA!$C$3,FALSE)</f>
        <v>0.11857483493728427</v>
      </c>
      <c r="D1563">
        <f t="shared" si="24"/>
        <v>-2.1322109992727243</v>
      </c>
    </row>
    <row r="1564" spans="1:4" x14ac:dyDescent="0.2">
      <c r="A1564">
        <v>1558</v>
      </c>
      <c r="C1564">
        <f>_xlfn.CHISQ.DIST('Ejercicio 2 A'!K1561,EXTRA!$C$3,FALSE)</f>
        <v>0.11089132780237568</v>
      </c>
      <c r="D1564">
        <f t="shared" si="24"/>
        <v>-2.1992045860389609</v>
      </c>
    </row>
    <row r="1565" spans="1:4" x14ac:dyDescent="0.2">
      <c r="A1565">
        <v>1559</v>
      </c>
      <c r="C1565">
        <f>_xlfn.CHISQ.DIST('Ejercicio 2 A'!K1562,EXTRA!$C$3,FALSE)</f>
        <v>0.31053330017170899</v>
      </c>
      <c r="D1565">
        <f t="shared" si="24"/>
        <v>-1.1694641364293248</v>
      </c>
    </row>
    <row r="1566" spans="1:4" x14ac:dyDescent="0.2">
      <c r="A1566">
        <v>1560</v>
      </c>
      <c r="C1566">
        <f>_xlfn.CHISQ.DIST('Ejercicio 2 A'!K1563,EXTRA!$C$3,FALSE)</f>
        <v>0.13966501243645307</v>
      </c>
      <c r="D1566">
        <f t="shared" si="24"/>
        <v>-1.9685084919286588</v>
      </c>
    </row>
    <row r="1567" spans="1:4" x14ac:dyDescent="0.2">
      <c r="A1567">
        <v>1561</v>
      </c>
      <c r="C1567">
        <f>_xlfn.CHISQ.DIST('Ejercicio 2 A'!K1564,EXTRA!$C$3,FALSE)</f>
        <v>0.14561689664460709</v>
      </c>
      <c r="D1567">
        <f t="shared" si="24"/>
        <v>-1.9267761015693539</v>
      </c>
    </row>
    <row r="1568" spans="1:4" x14ac:dyDescent="0.2">
      <c r="A1568">
        <v>1562</v>
      </c>
      <c r="C1568">
        <f>_xlfn.CHISQ.DIST('Ejercicio 2 A'!K1565,EXTRA!$C$3,FALSE)</f>
        <v>0.18221418039926279</v>
      </c>
      <c r="D1568">
        <f t="shared" si="24"/>
        <v>-1.7025724684292209</v>
      </c>
    </row>
    <row r="1569" spans="1:4" x14ac:dyDescent="0.2">
      <c r="A1569">
        <v>1563</v>
      </c>
      <c r="C1569">
        <f>_xlfn.CHISQ.DIST('Ejercicio 2 A'!K1566,EXTRA!$C$3,FALSE)</f>
        <v>0.13591519871434304</v>
      </c>
      <c r="D1569">
        <f t="shared" si="24"/>
        <v>-1.9957241265924164</v>
      </c>
    </row>
    <row r="1570" spans="1:4" x14ac:dyDescent="0.2">
      <c r="A1570">
        <v>1564</v>
      </c>
      <c r="C1570">
        <f>_xlfn.CHISQ.DIST('Ejercicio 2 A'!K1567,EXTRA!$C$3,FALSE)</f>
        <v>7.3703076077409252E-2</v>
      </c>
      <c r="D1570">
        <f t="shared" si="24"/>
        <v>-2.6077107428368236</v>
      </c>
    </row>
    <row r="1571" spans="1:4" x14ac:dyDescent="0.2">
      <c r="A1571">
        <v>1565</v>
      </c>
      <c r="C1571">
        <f>_xlfn.CHISQ.DIST('Ejercicio 2 A'!K1568,EXTRA!$C$3,FALSE)</f>
        <v>0.16609799237551104</v>
      </c>
      <c r="D1571">
        <f t="shared" si="24"/>
        <v>-1.7951773492781316</v>
      </c>
    </row>
    <row r="1572" spans="1:4" x14ac:dyDescent="0.2">
      <c r="A1572">
        <v>1566</v>
      </c>
      <c r="C1572">
        <f>_xlfn.CHISQ.DIST('Ejercicio 2 A'!K1569,EXTRA!$C$3,FALSE)</f>
        <v>4.9667779840064222E-2</v>
      </c>
      <c r="D1572">
        <f t="shared" si="24"/>
        <v>-3.0023988490687534</v>
      </c>
    </row>
    <row r="1573" spans="1:4" x14ac:dyDescent="0.2">
      <c r="A1573">
        <v>1567</v>
      </c>
      <c r="C1573">
        <f>_xlfn.CHISQ.DIST('Ejercicio 2 A'!K1570,EXTRA!$C$3,FALSE)</f>
        <v>0.22362524833883593</v>
      </c>
      <c r="D1573">
        <f t="shared" si="24"/>
        <v>-1.4977836266392324</v>
      </c>
    </row>
    <row r="1574" spans="1:4" x14ac:dyDescent="0.2">
      <c r="A1574">
        <v>1568</v>
      </c>
      <c r="C1574">
        <f>_xlfn.CHISQ.DIST('Ejercicio 2 A'!K1571,EXTRA!$C$3,FALSE)</f>
        <v>4.0901974171508815E-2</v>
      </c>
      <c r="D1574">
        <f t="shared" si="24"/>
        <v>-3.1965769488462064</v>
      </c>
    </row>
    <row r="1575" spans="1:4" x14ac:dyDescent="0.2">
      <c r="A1575">
        <v>1569</v>
      </c>
      <c r="C1575">
        <f>_xlfn.CHISQ.DIST('Ejercicio 2 A'!K1572,EXTRA!$C$3,FALSE)</f>
        <v>0.24686988306993066</v>
      </c>
      <c r="D1575">
        <f t="shared" si="24"/>
        <v>-1.398893870346898</v>
      </c>
    </row>
    <row r="1576" spans="1:4" x14ac:dyDescent="0.2">
      <c r="A1576">
        <v>1570</v>
      </c>
      <c r="C1576">
        <f>_xlfn.CHISQ.DIST('Ejercicio 2 A'!K1573,EXTRA!$C$3,FALSE)</f>
        <v>5.2034113145639702E-2</v>
      </c>
      <c r="D1576">
        <f t="shared" si="24"/>
        <v>-2.9558557534575667</v>
      </c>
    </row>
    <row r="1577" spans="1:4" x14ac:dyDescent="0.2">
      <c r="A1577">
        <v>1571</v>
      </c>
      <c r="C1577">
        <f>_xlfn.CHISQ.DIST('Ejercicio 2 A'!K1574,EXTRA!$C$3,FALSE)</f>
        <v>0.19960065128236096</v>
      </c>
      <c r="D1577">
        <f t="shared" si="24"/>
        <v>-1.6114366521724166</v>
      </c>
    </row>
    <row r="1578" spans="1:4" x14ac:dyDescent="0.2">
      <c r="A1578">
        <v>1572</v>
      </c>
      <c r="C1578">
        <f>_xlfn.CHISQ.DIST('Ejercicio 2 A'!K1575,EXTRA!$C$3,FALSE)</f>
        <v>0.1207594087840832</v>
      </c>
      <c r="D1578">
        <f t="shared" si="24"/>
        <v>-2.1139550699481036</v>
      </c>
    </row>
    <row r="1579" spans="1:4" x14ac:dyDescent="0.2">
      <c r="A1579">
        <v>1573</v>
      </c>
      <c r="C1579">
        <f>_xlfn.CHISQ.DIST('Ejercicio 2 A'!K1576,EXTRA!$C$3,FALSE)</f>
        <v>3.6099895413908629E-2</v>
      </c>
      <c r="D1579">
        <f t="shared" si="24"/>
        <v>-3.3214653107691432</v>
      </c>
    </row>
    <row r="1580" spans="1:4" x14ac:dyDescent="0.2">
      <c r="A1580">
        <v>1574</v>
      </c>
      <c r="C1580">
        <f>_xlfn.CHISQ.DIST('Ejercicio 2 A'!K1577,EXTRA!$C$3,FALSE)</f>
        <v>7.7168905297722926E-2</v>
      </c>
      <c r="D1580">
        <f t="shared" si="24"/>
        <v>-2.5617586842070876</v>
      </c>
    </row>
    <row r="1581" spans="1:4" x14ac:dyDescent="0.2">
      <c r="A1581">
        <v>1575</v>
      </c>
      <c r="C1581">
        <f>_xlfn.CHISQ.DIST('Ejercicio 2 A'!K1578,EXTRA!$C$3,FALSE)</f>
        <v>4.9017770529402226E-2</v>
      </c>
      <c r="D1581">
        <f t="shared" si="24"/>
        <v>-3.0155723827528029</v>
      </c>
    </row>
    <row r="1582" spans="1:4" x14ac:dyDescent="0.2">
      <c r="A1582">
        <v>1576</v>
      </c>
      <c r="C1582">
        <f>_xlfn.CHISQ.DIST('Ejercicio 2 A'!K1579,EXTRA!$C$3,FALSE)</f>
        <v>0.13306516387565231</v>
      </c>
      <c r="D1582">
        <f t="shared" si="24"/>
        <v>-2.0169163167963569</v>
      </c>
    </row>
    <row r="1583" spans="1:4" x14ac:dyDescent="0.2">
      <c r="A1583">
        <v>1577</v>
      </c>
      <c r="C1583">
        <f>_xlfn.CHISQ.DIST('Ejercicio 2 A'!K1580,EXTRA!$C$3,FALSE)</f>
        <v>1.5724389847976361E-2</v>
      </c>
      <c r="D1583">
        <f t="shared" si="24"/>
        <v>-4.1525422785489763</v>
      </c>
    </row>
    <row r="1584" spans="1:4" x14ac:dyDescent="0.2">
      <c r="A1584">
        <v>1578</v>
      </c>
      <c r="C1584">
        <f>_xlfn.CHISQ.DIST('Ejercicio 2 A'!K1581,EXTRA!$C$3,FALSE)</f>
        <v>0.17751461128656834</v>
      </c>
      <c r="D1584">
        <f t="shared" si="24"/>
        <v>-1.7287023563471065</v>
      </c>
    </row>
    <row r="1585" spans="1:4" x14ac:dyDescent="0.2">
      <c r="A1585">
        <v>1579</v>
      </c>
      <c r="C1585">
        <f>_xlfn.CHISQ.DIST('Ejercicio 2 A'!K1582,EXTRA!$C$3,FALSE)</f>
        <v>7.2989782360981553E-2</v>
      </c>
      <c r="D1585">
        <f t="shared" si="24"/>
        <v>-2.6174358152879198</v>
      </c>
    </row>
    <row r="1586" spans="1:4" x14ac:dyDescent="0.2">
      <c r="A1586">
        <v>1580</v>
      </c>
      <c r="C1586">
        <f>_xlfn.CHISQ.DIST('Ejercicio 2 A'!K1583,EXTRA!$C$3,FALSE)</f>
        <v>9.0198635829649321E-2</v>
      </c>
      <c r="D1586">
        <f t="shared" si="24"/>
        <v>-2.4057409758677335</v>
      </c>
    </row>
    <row r="1587" spans="1:4" x14ac:dyDescent="0.2">
      <c r="A1587">
        <v>1581</v>
      </c>
      <c r="C1587">
        <f>_xlfn.CHISQ.DIST('Ejercicio 2 A'!K1584,EXTRA!$C$3,FALSE)</f>
        <v>5.843241328775093E-2</v>
      </c>
      <c r="D1587">
        <f t="shared" si="24"/>
        <v>-2.8398845210651968</v>
      </c>
    </row>
    <row r="1588" spans="1:4" x14ac:dyDescent="0.2">
      <c r="A1588">
        <v>1582</v>
      </c>
      <c r="C1588">
        <f>_xlfn.CHISQ.DIST('Ejercicio 2 A'!K1585,EXTRA!$C$3,FALSE)</f>
        <v>8.0347186335524456E-2</v>
      </c>
      <c r="D1588">
        <f t="shared" si="24"/>
        <v>-2.5213982050156734</v>
      </c>
    </row>
    <row r="1589" spans="1:4" x14ac:dyDescent="0.2">
      <c r="A1589">
        <v>1583</v>
      </c>
      <c r="C1589">
        <f>_xlfn.CHISQ.DIST('Ejercicio 2 A'!K1586,EXTRA!$C$3,FALSE)</f>
        <v>6.3990836476926202E-2</v>
      </c>
      <c r="D1589">
        <f t="shared" si="24"/>
        <v>-2.749015385921735</v>
      </c>
    </row>
    <row r="1590" spans="1:4" x14ac:dyDescent="0.2">
      <c r="A1590">
        <v>1584</v>
      </c>
      <c r="C1590">
        <f>_xlfn.CHISQ.DIST('Ejercicio 2 A'!K1587,EXTRA!$C$3,FALSE)</f>
        <v>7.6421445221835013E-2</v>
      </c>
      <c r="D1590">
        <f t="shared" si="24"/>
        <v>-2.5714919255767112</v>
      </c>
    </row>
    <row r="1591" spans="1:4" x14ac:dyDescent="0.2">
      <c r="A1591">
        <v>1585</v>
      </c>
      <c r="C1591">
        <f>_xlfn.CHISQ.DIST('Ejercicio 2 A'!K1588,EXTRA!$C$3,FALSE)</f>
        <v>6.4869814795826486E-2</v>
      </c>
      <c r="D1591">
        <f t="shared" si="24"/>
        <v>-2.7353728667662356</v>
      </c>
    </row>
    <row r="1592" spans="1:4" x14ac:dyDescent="0.2">
      <c r="A1592">
        <v>1586</v>
      </c>
      <c r="C1592">
        <f>_xlfn.CHISQ.DIST('Ejercicio 2 A'!K1589,EXTRA!$C$3,FALSE)</f>
        <v>0.18483823594544652</v>
      </c>
      <c r="D1592">
        <f t="shared" si="24"/>
        <v>-1.6882742367096284</v>
      </c>
    </row>
    <row r="1593" spans="1:4" x14ac:dyDescent="0.2">
      <c r="A1593">
        <v>1587</v>
      </c>
      <c r="C1593">
        <f>_xlfn.CHISQ.DIST('Ejercicio 2 A'!K1590,EXTRA!$C$3,FALSE)</f>
        <v>0.14526288129285236</v>
      </c>
      <c r="D1593">
        <f t="shared" si="24"/>
        <v>-1.9292102035826024</v>
      </c>
    </row>
    <row r="1594" spans="1:4" x14ac:dyDescent="0.2">
      <c r="A1594">
        <v>1588</v>
      </c>
      <c r="C1594">
        <f>_xlfn.CHISQ.DIST('Ejercicio 2 A'!K1591,EXTRA!$C$3,FALSE)</f>
        <v>7.0650969098758343E-2</v>
      </c>
      <c r="D1594">
        <f t="shared" si="24"/>
        <v>-2.6500034530488845</v>
      </c>
    </row>
    <row r="1595" spans="1:4" x14ac:dyDescent="0.2">
      <c r="A1595">
        <v>1589</v>
      </c>
      <c r="C1595">
        <f>_xlfn.CHISQ.DIST('Ejercicio 2 A'!K1592,EXTRA!$C$3,FALSE)</f>
        <v>9.3921723326182247E-2</v>
      </c>
      <c r="D1595">
        <f t="shared" si="24"/>
        <v>-2.3652935741973691</v>
      </c>
    </row>
    <row r="1596" spans="1:4" x14ac:dyDescent="0.2">
      <c r="A1596">
        <v>1590</v>
      </c>
      <c r="C1596">
        <f>_xlfn.CHISQ.DIST('Ejercicio 2 A'!K1593,EXTRA!$C$3,FALSE)</f>
        <v>8.2460517849154938E-2</v>
      </c>
      <c r="D1596">
        <f t="shared" si="24"/>
        <v>-2.495435671718798</v>
      </c>
    </row>
    <row r="1597" spans="1:4" x14ac:dyDescent="0.2">
      <c r="A1597">
        <v>1591</v>
      </c>
      <c r="C1597">
        <f>_xlfn.CHISQ.DIST('Ejercicio 2 A'!K1594,EXTRA!$C$3,FALSE)</f>
        <v>4.6533005933754243E-2</v>
      </c>
      <c r="D1597">
        <f t="shared" si="24"/>
        <v>-3.0675934131542997</v>
      </c>
    </row>
    <row r="1598" spans="1:4" x14ac:dyDescent="0.2">
      <c r="A1598">
        <v>1592</v>
      </c>
      <c r="C1598">
        <f>_xlfn.CHISQ.DIST('Ejercicio 2 A'!K1595,EXTRA!$C$3,FALSE)</f>
        <v>6.3594561430249497E-2</v>
      </c>
      <c r="D1598">
        <f t="shared" si="24"/>
        <v>-2.7552273243954244</v>
      </c>
    </row>
    <row r="1599" spans="1:4" x14ac:dyDescent="0.2">
      <c r="A1599">
        <v>1593</v>
      </c>
      <c r="C1599">
        <f>_xlfn.CHISQ.DIST('Ejercicio 2 A'!K1596,EXTRA!$C$3,FALSE)</f>
        <v>9.3489027336765021E-2</v>
      </c>
      <c r="D1599">
        <f t="shared" si="24"/>
        <v>-2.369911204261101</v>
      </c>
    </row>
    <row r="1600" spans="1:4" x14ac:dyDescent="0.2">
      <c r="A1600">
        <v>1594</v>
      </c>
      <c r="C1600">
        <f>_xlfn.CHISQ.DIST('Ejercicio 2 A'!K1597,EXTRA!$C$3,FALSE)</f>
        <v>0.17671484139321941</v>
      </c>
      <c r="D1600">
        <f t="shared" si="24"/>
        <v>-1.733217911145027</v>
      </c>
    </row>
    <row r="1601" spans="1:4" x14ac:dyDescent="0.2">
      <c r="A1601">
        <v>1595</v>
      </c>
      <c r="C1601">
        <f>_xlfn.CHISQ.DIST('Ejercicio 2 A'!K1598,EXTRA!$C$3,FALSE)</f>
        <v>0.24809899999124604</v>
      </c>
      <c r="D1601">
        <f t="shared" si="24"/>
        <v>-1.3939274189605981</v>
      </c>
    </row>
    <row r="1602" spans="1:4" x14ac:dyDescent="0.2">
      <c r="A1602">
        <v>1596</v>
      </c>
      <c r="C1602">
        <f>_xlfn.CHISQ.DIST('Ejercicio 2 A'!K1599,EXTRA!$C$3,FALSE)</f>
        <v>0.20436198352632298</v>
      </c>
      <c r="D1602">
        <f t="shared" si="24"/>
        <v>-1.5878624285266989</v>
      </c>
    </row>
    <row r="1603" spans="1:4" x14ac:dyDescent="0.2">
      <c r="A1603">
        <v>1597</v>
      </c>
      <c r="C1603">
        <f>_xlfn.CHISQ.DIST('Ejercicio 2 A'!K1600,EXTRA!$C$3,FALSE)</f>
        <v>7.1181478295115411E-2</v>
      </c>
      <c r="D1603">
        <f t="shared" si="24"/>
        <v>-2.6425226307100833</v>
      </c>
    </row>
    <row r="1604" spans="1:4" x14ac:dyDescent="0.2">
      <c r="A1604">
        <v>1598</v>
      </c>
      <c r="C1604">
        <f>_xlfn.CHISQ.DIST('Ejercicio 2 A'!K1601,EXTRA!$C$3,FALSE)</f>
        <v>2.2163203194760384E-2</v>
      </c>
      <c r="D1604">
        <f t="shared" si="24"/>
        <v>-3.8093218790491643</v>
      </c>
    </row>
    <row r="1605" spans="1:4" x14ac:dyDescent="0.2">
      <c r="A1605">
        <v>1599</v>
      </c>
      <c r="C1605">
        <f>_xlfn.CHISQ.DIST('Ejercicio 2 A'!K1602,EXTRA!$C$3,FALSE)</f>
        <v>7.9881496226900647E-2</v>
      </c>
      <c r="D1605">
        <f t="shared" si="24"/>
        <v>-2.5272110396772871</v>
      </c>
    </row>
    <row r="1606" spans="1:4" x14ac:dyDescent="0.2">
      <c r="A1606">
        <v>1600</v>
      </c>
      <c r="C1606">
        <f>_xlfn.CHISQ.DIST('Ejercicio 2 A'!K1603,EXTRA!$C$3,FALSE)</f>
        <v>9.5995558025447347E-2</v>
      </c>
      <c r="D1606">
        <f t="shared" si="24"/>
        <v>-2.3434533591530733</v>
      </c>
    </row>
    <row r="1607" spans="1:4" x14ac:dyDescent="0.2">
      <c r="A1607">
        <v>1601</v>
      </c>
      <c r="C1607">
        <f>_xlfn.CHISQ.DIST('Ejercicio 2 A'!K1604,EXTRA!$C$3,FALSE)</f>
        <v>6.1678471951490614E-2</v>
      </c>
      <c r="D1607">
        <f t="shared" si="24"/>
        <v>-2.7858203238424566</v>
      </c>
    </row>
    <row r="1608" spans="1:4" x14ac:dyDescent="0.2">
      <c r="A1608">
        <v>1602</v>
      </c>
      <c r="C1608">
        <f>_xlfn.CHISQ.DIST('Ejercicio 2 A'!K1605,EXTRA!$C$3,FALSE)</f>
        <v>6.4897166295888722E-2</v>
      </c>
      <c r="D1608">
        <f t="shared" ref="D1608:D1671" si="25">LN(C1608)</f>
        <v>-2.7349513188464618</v>
      </c>
    </row>
    <row r="1609" spans="1:4" x14ac:dyDescent="0.2">
      <c r="A1609">
        <v>1603</v>
      </c>
      <c r="C1609">
        <f>_xlfn.CHISQ.DIST('Ejercicio 2 A'!K1606,EXTRA!$C$3,FALSE)</f>
        <v>0.13755405561684242</v>
      </c>
      <c r="D1609">
        <f t="shared" si="25"/>
        <v>-1.9837383073726997</v>
      </c>
    </row>
    <row r="1610" spans="1:4" x14ac:dyDescent="0.2">
      <c r="A1610">
        <v>1604</v>
      </c>
      <c r="C1610">
        <f>_xlfn.CHISQ.DIST('Ejercicio 2 A'!K1607,EXTRA!$C$3,FALSE)</f>
        <v>0.13870749885174702</v>
      </c>
      <c r="D1610">
        <f t="shared" si="25"/>
        <v>-1.9753878878614908</v>
      </c>
    </row>
    <row r="1611" spans="1:4" x14ac:dyDescent="0.2">
      <c r="A1611">
        <v>1605</v>
      </c>
      <c r="C1611">
        <f>_xlfn.CHISQ.DIST('Ejercicio 2 A'!K1608,EXTRA!$C$3,FALSE)</f>
        <v>0.12363556792125362</v>
      </c>
      <c r="D1611">
        <f t="shared" si="25"/>
        <v>-2.0904170090021577</v>
      </c>
    </row>
    <row r="1612" spans="1:4" x14ac:dyDescent="0.2">
      <c r="A1612">
        <v>1606</v>
      </c>
      <c r="C1612">
        <f>_xlfn.CHISQ.DIST('Ejercicio 2 A'!K1609,EXTRA!$C$3,FALSE)</f>
        <v>0.1139437939971937</v>
      </c>
      <c r="D1612">
        <f t="shared" si="25"/>
        <v>-2.1720499872817527</v>
      </c>
    </row>
    <row r="1613" spans="1:4" x14ac:dyDescent="0.2">
      <c r="A1613">
        <v>1607</v>
      </c>
      <c r="C1613">
        <f>_xlfn.CHISQ.DIST('Ejercicio 2 A'!K1610,EXTRA!$C$3,FALSE)</f>
        <v>9.3697739186083651E-2</v>
      </c>
      <c r="D1613">
        <f t="shared" si="25"/>
        <v>-2.3676812182456741</v>
      </c>
    </row>
    <row r="1614" spans="1:4" x14ac:dyDescent="0.2">
      <c r="A1614">
        <v>1608</v>
      </c>
      <c r="C1614">
        <f>_xlfn.CHISQ.DIST('Ejercicio 2 A'!K1611,EXTRA!$C$3,FALSE)</f>
        <v>0.27029736047986763</v>
      </c>
      <c r="D1614">
        <f t="shared" si="25"/>
        <v>-1.3082325908977377</v>
      </c>
    </row>
    <row r="1615" spans="1:4" x14ac:dyDescent="0.2">
      <c r="A1615">
        <v>1609</v>
      </c>
      <c r="C1615">
        <f>_xlfn.CHISQ.DIST('Ejercicio 2 A'!K1612,EXTRA!$C$3,FALSE)</f>
        <v>0.13169334884471201</v>
      </c>
      <c r="D1615">
        <f t="shared" si="25"/>
        <v>-2.0272791738262428</v>
      </c>
    </row>
    <row r="1616" spans="1:4" x14ac:dyDescent="0.2">
      <c r="A1616">
        <v>1610</v>
      </c>
      <c r="C1616">
        <f>_xlfn.CHISQ.DIST('Ejercicio 2 A'!K1613,EXTRA!$C$3,FALSE)</f>
        <v>0.21428042654386176</v>
      </c>
      <c r="D1616">
        <f t="shared" si="25"/>
        <v>-1.5404697173802546</v>
      </c>
    </row>
    <row r="1617" spans="1:4" x14ac:dyDescent="0.2">
      <c r="A1617">
        <v>1611</v>
      </c>
      <c r="C1617">
        <f>_xlfn.CHISQ.DIST('Ejercicio 2 A'!K1614,EXTRA!$C$3,FALSE)</f>
        <v>0.11211259476653374</v>
      </c>
      <c r="D1617">
        <f t="shared" si="25"/>
        <v>-2.1882516022576617</v>
      </c>
    </row>
    <row r="1618" spans="1:4" x14ac:dyDescent="0.2">
      <c r="A1618">
        <v>1612</v>
      </c>
      <c r="C1618">
        <f>_xlfn.CHISQ.DIST('Ejercicio 2 A'!K1615,EXTRA!$C$3,FALSE)</f>
        <v>0.14211553570027816</v>
      </c>
      <c r="D1618">
        <f t="shared" si="25"/>
        <v>-1.9511149205076108</v>
      </c>
    </row>
    <row r="1619" spans="1:4" x14ac:dyDescent="0.2">
      <c r="A1619">
        <v>1613</v>
      </c>
      <c r="C1619">
        <f>_xlfn.CHISQ.DIST('Ejercicio 2 A'!K1616,EXTRA!$C$3,FALSE)</f>
        <v>0.18601195907890608</v>
      </c>
      <c r="D1619">
        <f t="shared" si="25"/>
        <v>-1.6819443112126919</v>
      </c>
    </row>
    <row r="1620" spans="1:4" x14ac:dyDescent="0.2">
      <c r="A1620">
        <v>1614</v>
      </c>
      <c r="C1620">
        <f>_xlfn.CHISQ.DIST('Ejercicio 2 A'!K1617,EXTRA!$C$3,FALSE)</f>
        <v>0.14926747222653208</v>
      </c>
      <c r="D1620">
        <f t="shared" si="25"/>
        <v>-1.9020154667167779</v>
      </c>
    </row>
    <row r="1621" spans="1:4" x14ac:dyDescent="0.2">
      <c r="A1621">
        <v>1615</v>
      </c>
      <c r="C1621">
        <f>_xlfn.CHISQ.DIST('Ejercicio 2 A'!K1618,EXTRA!$C$3,FALSE)</f>
        <v>0.1330555417885089</v>
      </c>
      <c r="D1621">
        <f t="shared" si="25"/>
        <v>-2.0169886305017006</v>
      </c>
    </row>
    <row r="1622" spans="1:4" x14ac:dyDescent="0.2">
      <c r="A1622">
        <v>1616</v>
      </c>
      <c r="C1622">
        <f>_xlfn.CHISQ.DIST('Ejercicio 2 A'!K1619,EXTRA!$C$3,FALSE)</f>
        <v>0.15000798387493083</v>
      </c>
      <c r="D1622">
        <f t="shared" si="25"/>
        <v>-1.8970667604694536</v>
      </c>
    </row>
    <row r="1623" spans="1:4" x14ac:dyDescent="0.2">
      <c r="A1623">
        <v>1617</v>
      </c>
      <c r="C1623">
        <f>_xlfn.CHISQ.DIST('Ejercicio 2 A'!K1620,EXTRA!$C$3,FALSE)</f>
        <v>6.3887475283880876E-2</v>
      </c>
      <c r="D1623">
        <f t="shared" si="25"/>
        <v>-2.7506319417572191</v>
      </c>
    </row>
    <row r="1624" spans="1:4" x14ac:dyDescent="0.2">
      <c r="A1624">
        <v>1618</v>
      </c>
      <c r="C1624">
        <f>_xlfn.CHISQ.DIST('Ejercicio 2 A'!K1621,EXTRA!$C$3,FALSE)</f>
        <v>0.1119623895049057</v>
      </c>
      <c r="D1624">
        <f t="shared" si="25"/>
        <v>-2.1895922720750853</v>
      </c>
    </row>
    <row r="1625" spans="1:4" x14ac:dyDescent="0.2">
      <c r="A1625">
        <v>1619</v>
      </c>
      <c r="C1625">
        <f>_xlfn.CHISQ.DIST('Ejercicio 2 A'!K1622,EXTRA!$C$3,FALSE)</f>
        <v>0.18407182421319926</v>
      </c>
      <c r="D1625">
        <f t="shared" si="25"/>
        <v>-1.6924292485547174</v>
      </c>
    </row>
    <row r="1626" spans="1:4" x14ac:dyDescent="0.2">
      <c r="A1626">
        <v>1620</v>
      </c>
      <c r="C1626">
        <f>_xlfn.CHISQ.DIST('Ejercicio 2 A'!K1623,EXTRA!$C$3,FALSE)</f>
        <v>0.19776031760003057</v>
      </c>
      <c r="D1626">
        <f t="shared" si="25"/>
        <v>-1.620699498726891</v>
      </c>
    </row>
    <row r="1627" spans="1:4" x14ac:dyDescent="0.2">
      <c r="A1627">
        <v>1621</v>
      </c>
      <c r="C1627">
        <f>_xlfn.CHISQ.DIST('Ejercicio 2 A'!K1624,EXTRA!$C$3,FALSE)</f>
        <v>0.13992860309153535</v>
      </c>
      <c r="D1627">
        <f t="shared" si="25"/>
        <v>-1.9666229643734039</v>
      </c>
    </row>
    <row r="1628" spans="1:4" x14ac:dyDescent="0.2">
      <c r="A1628">
        <v>1622</v>
      </c>
      <c r="C1628">
        <f>_xlfn.CHISQ.DIST('Ejercicio 2 A'!K1625,EXTRA!$C$3,FALSE)</f>
        <v>4.3334085345570927E-2</v>
      </c>
      <c r="D1628">
        <f t="shared" si="25"/>
        <v>-3.1388157632166855</v>
      </c>
    </row>
    <row r="1629" spans="1:4" x14ac:dyDescent="0.2">
      <c r="A1629">
        <v>1623</v>
      </c>
      <c r="C1629">
        <f>_xlfn.CHISQ.DIST('Ejercicio 2 A'!K1626,EXTRA!$C$3,FALSE)</f>
        <v>8.1192222747807852E-2</v>
      </c>
      <c r="D1629">
        <f t="shared" si="25"/>
        <v>-2.5109358153694865</v>
      </c>
    </row>
    <row r="1630" spans="1:4" x14ac:dyDescent="0.2">
      <c r="A1630">
        <v>1624</v>
      </c>
      <c r="C1630">
        <f>_xlfn.CHISQ.DIST('Ejercicio 2 A'!K1627,EXTRA!$C$3,FALSE)</f>
        <v>8.4616489394226196E-2</v>
      </c>
      <c r="D1630">
        <f t="shared" si="25"/>
        <v>-2.4696261212652284</v>
      </c>
    </row>
    <row r="1631" spans="1:4" x14ac:dyDescent="0.2">
      <c r="A1631">
        <v>1625</v>
      </c>
      <c r="C1631">
        <f>_xlfn.CHISQ.DIST('Ejercicio 2 A'!K1628,EXTRA!$C$3,FALSE)</f>
        <v>5.6567497893125193E-2</v>
      </c>
      <c r="D1631">
        <f t="shared" si="25"/>
        <v>-2.872320700884115</v>
      </c>
    </row>
    <row r="1632" spans="1:4" x14ac:dyDescent="0.2">
      <c r="A1632">
        <v>1626</v>
      </c>
      <c r="C1632">
        <f>_xlfn.CHISQ.DIST('Ejercicio 2 A'!K1629,EXTRA!$C$3,FALSE)</f>
        <v>0.10888976969517393</v>
      </c>
      <c r="D1632">
        <f t="shared" si="25"/>
        <v>-2.2174191956491431</v>
      </c>
    </row>
    <row r="1633" spans="1:4" x14ac:dyDescent="0.2">
      <c r="A1633">
        <v>1627</v>
      </c>
      <c r="C1633">
        <f>_xlfn.CHISQ.DIST('Ejercicio 2 A'!K1630,EXTRA!$C$3,FALSE)</f>
        <v>0.16804735790322556</v>
      </c>
      <c r="D1633">
        <f t="shared" si="25"/>
        <v>-1.7835094470219375</v>
      </c>
    </row>
    <row r="1634" spans="1:4" x14ac:dyDescent="0.2">
      <c r="A1634">
        <v>1628</v>
      </c>
      <c r="C1634">
        <f>_xlfn.CHISQ.DIST('Ejercicio 2 A'!K1631,EXTRA!$C$3,FALSE)</f>
        <v>3.4563737968556531E-2</v>
      </c>
      <c r="D1634">
        <f t="shared" si="25"/>
        <v>-3.3649501820826253</v>
      </c>
    </row>
    <row r="1635" spans="1:4" x14ac:dyDescent="0.2">
      <c r="A1635">
        <v>1629</v>
      </c>
      <c r="C1635">
        <f>_xlfn.CHISQ.DIST('Ejercicio 2 A'!K1632,EXTRA!$C$3,FALSE)</f>
        <v>6.5083284882847717E-2</v>
      </c>
      <c r="D1635">
        <f t="shared" si="25"/>
        <v>-2.7320875233684077</v>
      </c>
    </row>
    <row r="1636" spans="1:4" x14ac:dyDescent="0.2">
      <c r="A1636">
        <v>1630</v>
      </c>
      <c r="C1636">
        <f>_xlfn.CHISQ.DIST('Ejercicio 2 A'!K1633,EXTRA!$C$3,FALSE)</f>
        <v>0.17978729238854133</v>
      </c>
      <c r="D1636">
        <f t="shared" si="25"/>
        <v>-1.7159808358130475</v>
      </c>
    </row>
    <row r="1637" spans="1:4" x14ac:dyDescent="0.2">
      <c r="A1637">
        <v>1631</v>
      </c>
      <c r="C1637">
        <f>_xlfn.CHISQ.DIST('Ejercicio 2 A'!K1634,EXTRA!$C$3,FALSE)</f>
        <v>0.11313587615994343</v>
      </c>
      <c r="D1637">
        <f t="shared" si="25"/>
        <v>-2.179165738733146</v>
      </c>
    </row>
    <row r="1638" spans="1:4" x14ac:dyDescent="0.2">
      <c r="A1638">
        <v>1632</v>
      </c>
      <c r="C1638">
        <f>_xlfn.CHISQ.DIST('Ejercicio 2 A'!K1635,EXTRA!$C$3,FALSE)</f>
        <v>0.15194977453589834</v>
      </c>
      <c r="D1638">
        <f t="shared" si="25"/>
        <v>-1.8842052434249876</v>
      </c>
    </row>
    <row r="1639" spans="1:4" x14ac:dyDescent="0.2">
      <c r="A1639">
        <v>1633</v>
      </c>
      <c r="C1639">
        <f>_xlfn.CHISQ.DIST('Ejercicio 2 A'!K1636,EXTRA!$C$3,FALSE)</f>
        <v>5.6285037333133482E-2</v>
      </c>
      <c r="D1639">
        <f t="shared" si="25"/>
        <v>-2.8773265458881512</v>
      </c>
    </row>
    <row r="1640" spans="1:4" x14ac:dyDescent="0.2">
      <c r="A1640">
        <v>1634</v>
      </c>
      <c r="C1640">
        <f>_xlfn.CHISQ.DIST('Ejercicio 2 A'!K1637,EXTRA!$C$3,FALSE)</f>
        <v>0.10355689724320956</v>
      </c>
      <c r="D1640">
        <f t="shared" si="25"/>
        <v>-2.2676340855054451</v>
      </c>
    </row>
    <row r="1641" spans="1:4" x14ac:dyDescent="0.2">
      <c r="A1641">
        <v>1635</v>
      </c>
      <c r="C1641">
        <f>_xlfn.CHISQ.DIST('Ejercicio 2 A'!K1638,EXTRA!$C$3,FALSE)</f>
        <v>2.2989319387914119E-2</v>
      </c>
      <c r="D1641">
        <f t="shared" si="25"/>
        <v>-3.772725545346705</v>
      </c>
    </row>
    <row r="1642" spans="1:4" x14ac:dyDescent="0.2">
      <c r="A1642">
        <v>1636</v>
      </c>
      <c r="C1642">
        <f>_xlfn.CHISQ.DIST('Ejercicio 2 A'!K1639,EXTRA!$C$3,FALSE)</f>
        <v>3.3595270521354761E-2</v>
      </c>
      <c r="D1642">
        <f t="shared" si="25"/>
        <v>-3.3933699802133699</v>
      </c>
    </row>
    <row r="1643" spans="1:4" x14ac:dyDescent="0.2">
      <c r="A1643">
        <v>1637</v>
      </c>
      <c r="C1643">
        <f>_xlfn.CHISQ.DIST('Ejercicio 2 A'!K1640,EXTRA!$C$3,FALSE)</f>
        <v>0.10591989605194359</v>
      </c>
      <c r="D1643">
        <f t="shared" si="25"/>
        <v>-2.2450721681766281</v>
      </c>
    </row>
    <row r="1644" spans="1:4" x14ac:dyDescent="0.2">
      <c r="A1644">
        <v>1638</v>
      </c>
      <c r="C1644">
        <f>_xlfn.CHISQ.DIST('Ejercicio 2 A'!K1641,EXTRA!$C$3,FALSE)</f>
        <v>7.5947327436191939E-2</v>
      </c>
      <c r="D1644">
        <f t="shared" si="25"/>
        <v>-2.5777152390230524</v>
      </c>
    </row>
    <row r="1645" spans="1:4" x14ac:dyDescent="0.2">
      <c r="A1645">
        <v>1639</v>
      </c>
      <c r="C1645">
        <f>_xlfn.CHISQ.DIST('Ejercicio 2 A'!K1642,EXTRA!$C$3,FALSE)</f>
        <v>0.12221696785091739</v>
      </c>
      <c r="D1645">
        <f t="shared" si="25"/>
        <v>-2.1019573887666803</v>
      </c>
    </row>
    <row r="1646" spans="1:4" x14ac:dyDescent="0.2">
      <c r="A1646">
        <v>1640</v>
      </c>
      <c r="C1646">
        <f>_xlfn.CHISQ.DIST('Ejercicio 2 A'!K1643,EXTRA!$C$3,FALSE)</f>
        <v>0.15737025567028354</v>
      </c>
      <c r="D1646">
        <f t="shared" si="25"/>
        <v>-1.8491539337263199</v>
      </c>
    </row>
    <row r="1647" spans="1:4" x14ac:dyDescent="0.2">
      <c r="A1647">
        <v>1641</v>
      </c>
      <c r="C1647">
        <f>_xlfn.CHISQ.DIST('Ejercicio 2 A'!K1644,EXTRA!$C$3,FALSE)</f>
        <v>0.13882989469247592</v>
      </c>
      <c r="D1647">
        <f t="shared" si="25"/>
        <v>-1.9745058744715063</v>
      </c>
    </row>
    <row r="1648" spans="1:4" x14ac:dyDescent="0.2">
      <c r="A1648">
        <v>1642</v>
      </c>
      <c r="C1648">
        <f>_xlfn.CHISQ.DIST('Ejercicio 2 A'!K1645,EXTRA!$C$3,FALSE)</f>
        <v>6.315646675556065E-2</v>
      </c>
      <c r="D1648">
        <f t="shared" si="25"/>
        <v>-2.762140032331712</v>
      </c>
    </row>
    <row r="1649" spans="1:4" x14ac:dyDescent="0.2">
      <c r="A1649">
        <v>1643</v>
      </c>
      <c r="C1649">
        <f>_xlfn.CHISQ.DIST('Ejercicio 2 A'!K1646,EXTRA!$C$3,FALSE)</f>
        <v>0.19863575472894515</v>
      </c>
      <c r="D1649">
        <f t="shared" si="25"/>
        <v>-1.6162825096933202</v>
      </c>
    </row>
    <row r="1650" spans="1:4" x14ac:dyDescent="0.2">
      <c r="A1650">
        <v>1644</v>
      </c>
      <c r="C1650">
        <f>_xlfn.CHISQ.DIST('Ejercicio 2 A'!K1647,EXTRA!$C$3,FALSE)</f>
        <v>6.6902610087812092E-2</v>
      </c>
      <c r="D1650">
        <f t="shared" si="25"/>
        <v>-2.7045172978435081</v>
      </c>
    </row>
    <row r="1651" spans="1:4" x14ac:dyDescent="0.2">
      <c r="A1651">
        <v>1645</v>
      </c>
      <c r="C1651">
        <f>_xlfn.CHISQ.DIST('Ejercicio 2 A'!K1648,EXTRA!$C$3,FALSE)</f>
        <v>4.4988139582137321E-2</v>
      </c>
      <c r="D1651">
        <f t="shared" si="25"/>
        <v>-3.1013563887925271</v>
      </c>
    </row>
    <row r="1652" spans="1:4" x14ac:dyDescent="0.2">
      <c r="A1652">
        <v>1646</v>
      </c>
      <c r="C1652">
        <f>_xlfn.CHISQ.DIST('Ejercicio 2 A'!K1649,EXTRA!$C$3,FALSE)</f>
        <v>3.6448393315882698E-2</v>
      </c>
      <c r="D1652">
        <f t="shared" si="25"/>
        <v>-3.3118579006242865</v>
      </c>
    </row>
    <row r="1653" spans="1:4" x14ac:dyDescent="0.2">
      <c r="A1653">
        <v>1647</v>
      </c>
      <c r="C1653">
        <f>_xlfn.CHISQ.DIST('Ejercicio 2 A'!K1650,EXTRA!$C$3,FALSE)</f>
        <v>0.16826206268738875</v>
      </c>
      <c r="D1653">
        <f t="shared" si="25"/>
        <v>-1.782232618005638</v>
      </c>
    </row>
    <row r="1654" spans="1:4" x14ac:dyDescent="0.2">
      <c r="A1654">
        <v>1648</v>
      </c>
      <c r="C1654">
        <f>_xlfn.CHISQ.DIST('Ejercicio 2 A'!K1651,EXTRA!$C$3,FALSE)</f>
        <v>3.8085534095970736E-2</v>
      </c>
      <c r="D1654">
        <f t="shared" si="25"/>
        <v>-3.2679207514675932</v>
      </c>
    </row>
    <row r="1655" spans="1:4" x14ac:dyDescent="0.2">
      <c r="A1655">
        <v>1649</v>
      </c>
      <c r="C1655">
        <f>_xlfn.CHISQ.DIST('Ejercicio 2 A'!K1652,EXTRA!$C$3,FALSE)</f>
        <v>0.10705193853371986</v>
      </c>
      <c r="D1655">
        <f t="shared" si="25"/>
        <v>-2.2344411554348347</v>
      </c>
    </row>
    <row r="1656" spans="1:4" x14ac:dyDescent="0.2">
      <c r="A1656">
        <v>1650</v>
      </c>
      <c r="C1656">
        <f>_xlfn.CHISQ.DIST('Ejercicio 2 A'!K1653,EXTRA!$C$3,FALSE)</f>
        <v>0.11587872917071548</v>
      </c>
      <c r="D1656">
        <f t="shared" si="25"/>
        <v>-2.1552110729109235</v>
      </c>
    </row>
    <row r="1657" spans="1:4" x14ac:dyDescent="0.2">
      <c r="A1657">
        <v>1651</v>
      </c>
      <c r="C1657">
        <f>_xlfn.CHISQ.DIST('Ejercicio 2 A'!K1654,EXTRA!$C$3,FALSE)</f>
        <v>4.1508389458146194E-2</v>
      </c>
      <c r="D1657">
        <f t="shared" si="25"/>
        <v>-3.1818597165581974</v>
      </c>
    </row>
    <row r="1658" spans="1:4" x14ac:dyDescent="0.2">
      <c r="A1658">
        <v>1652</v>
      </c>
      <c r="C1658">
        <f>_xlfn.CHISQ.DIST('Ejercicio 2 A'!K1655,EXTRA!$C$3,FALSE)</f>
        <v>8.1737877110246257E-2</v>
      </c>
      <c r="D1658">
        <f t="shared" si="25"/>
        <v>-2.5042377724305576</v>
      </c>
    </row>
    <row r="1659" spans="1:4" x14ac:dyDescent="0.2">
      <c r="A1659">
        <v>1653</v>
      </c>
      <c r="C1659">
        <f>_xlfn.CHISQ.DIST('Ejercicio 2 A'!K1656,EXTRA!$C$3,FALSE)</f>
        <v>3.9396191979580886E-2</v>
      </c>
      <c r="D1659">
        <f t="shared" si="25"/>
        <v>-3.2340861176136313</v>
      </c>
    </row>
    <row r="1660" spans="1:4" x14ac:dyDescent="0.2">
      <c r="A1660">
        <v>1654</v>
      </c>
      <c r="C1660">
        <f>_xlfn.CHISQ.DIST('Ejercicio 2 A'!K1657,EXTRA!$C$3,FALSE)</f>
        <v>0.14418084752681032</v>
      </c>
      <c r="D1660">
        <f t="shared" si="25"/>
        <v>-1.9366868817679508</v>
      </c>
    </row>
    <row r="1661" spans="1:4" x14ac:dyDescent="0.2">
      <c r="A1661">
        <v>1655</v>
      </c>
      <c r="C1661">
        <f>_xlfn.CHISQ.DIST('Ejercicio 2 A'!K1658,EXTRA!$C$3,FALSE)</f>
        <v>7.0036219125507171E-2</v>
      </c>
      <c r="D1661">
        <f t="shared" si="25"/>
        <v>-2.6587427546676472</v>
      </c>
    </row>
    <row r="1662" spans="1:4" x14ac:dyDescent="0.2">
      <c r="A1662">
        <v>1656</v>
      </c>
      <c r="C1662">
        <f>_xlfn.CHISQ.DIST('Ejercicio 2 A'!K1659,EXTRA!$C$3,FALSE)</f>
        <v>8.6710719405676762E-2</v>
      </c>
      <c r="D1662">
        <f t="shared" si="25"/>
        <v>-2.4451777649410964</v>
      </c>
    </row>
    <row r="1663" spans="1:4" x14ac:dyDescent="0.2">
      <c r="A1663">
        <v>1657</v>
      </c>
      <c r="C1663">
        <f>_xlfn.CHISQ.DIST('Ejercicio 2 A'!K1660,EXTRA!$C$3,FALSE)</f>
        <v>7.3381344481118077E-2</v>
      </c>
      <c r="D1663">
        <f t="shared" si="25"/>
        <v>-2.6120855380489867</v>
      </c>
    </row>
    <row r="1664" spans="1:4" x14ac:dyDescent="0.2">
      <c r="A1664">
        <v>1658</v>
      </c>
      <c r="C1664">
        <f>_xlfn.CHISQ.DIST('Ejercicio 2 A'!K1661,EXTRA!$C$3,FALSE)</f>
        <v>6.2913051430133607E-2</v>
      </c>
      <c r="D1664">
        <f t="shared" si="25"/>
        <v>-2.766001641885151</v>
      </c>
    </row>
    <row r="1665" spans="1:4" x14ac:dyDescent="0.2">
      <c r="A1665">
        <v>1659</v>
      </c>
      <c r="C1665">
        <f>_xlfn.CHISQ.DIST('Ejercicio 2 A'!K1662,EXTRA!$C$3,FALSE)</f>
        <v>8.8375913335224529E-2</v>
      </c>
      <c r="D1665">
        <f t="shared" si="25"/>
        <v>-2.4261558200496434</v>
      </c>
    </row>
    <row r="1666" spans="1:4" x14ac:dyDescent="0.2">
      <c r="A1666">
        <v>1660</v>
      </c>
      <c r="C1666">
        <f>_xlfn.CHISQ.DIST('Ejercicio 2 A'!K1663,EXTRA!$C$3,FALSE)</f>
        <v>0.133040460918041</v>
      </c>
      <c r="D1666">
        <f t="shared" si="25"/>
        <v>-2.0171019795962426</v>
      </c>
    </row>
    <row r="1667" spans="1:4" x14ac:dyDescent="0.2">
      <c r="A1667">
        <v>1661</v>
      </c>
      <c r="C1667">
        <f>_xlfn.CHISQ.DIST('Ejercicio 2 A'!K1664,EXTRA!$C$3,FALSE)</f>
        <v>0.15100108761651287</v>
      </c>
      <c r="D1667">
        <f t="shared" si="25"/>
        <v>-1.8904682394347891</v>
      </c>
    </row>
    <row r="1668" spans="1:4" x14ac:dyDescent="0.2">
      <c r="A1668">
        <v>1662</v>
      </c>
      <c r="C1668">
        <f>_xlfn.CHISQ.DIST('Ejercicio 2 A'!K1665,EXTRA!$C$3,FALSE)</f>
        <v>0.1641870441440525</v>
      </c>
      <c r="D1668">
        <f t="shared" si="25"/>
        <v>-1.8067489879753906</v>
      </c>
    </row>
    <row r="1669" spans="1:4" x14ac:dyDescent="0.2">
      <c r="A1669">
        <v>1663</v>
      </c>
      <c r="C1669">
        <f>_xlfn.CHISQ.DIST('Ejercicio 2 A'!K1666,EXTRA!$C$3,FALSE)</f>
        <v>7.0649825105852951E-2</v>
      </c>
      <c r="D1669">
        <f t="shared" si="25"/>
        <v>-2.6500196453556844</v>
      </c>
    </row>
    <row r="1670" spans="1:4" x14ac:dyDescent="0.2">
      <c r="A1670">
        <v>1664</v>
      </c>
      <c r="C1670">
        <f>_xlfn.CHISQ.DIST('Ejercicio 2 A'!K1667,EXTRA!$C$3,FALSE)</f>
        <v>5.6090033671996872E-2</v>
      </c>
      <c r="D1670">
        <f t="shared" si="25"/>
        <v>-2.8807971351412145</v>
      </c>
    </row>
    <row r="1671" spans="1:4" x14ac:dyDescent="0.2">
      <c r="A1671">
        <v>1665</v>
      </c>
      <c r="C1671">
        <f>_xlfn.CHISQ.DIST('Ejercicio 2 A'!K1668,EXTRA!$C$3,FALSE)</f>
        <v>0.11078462758345961</v>
      </c>
      <c r="D1671">
        <f t="shared" si="25"/>
        <v>-2.200167254515752</v>
      </c>
    </row>
    <row r="1672" spans="1:4" x14ac:dyDescent="0.2">
      <c r="A1672">
        <v>1666</v>
      </c>
      <c r="C1672">
        <f>_xlfn.CHISQ.DIST('Ejercicio 2 A'!K1669,EXTRA!$C$3,FALSE)</f>
        <v>0.12297971523847816</v>
      </c>
      <c r="D1672">
        <f t="shared" ref="D1672:D1735" si="26">LN(C1672)</f>
        <v>-2.0957358539703241</v>
      </c>
    </row>
    <row r="1673" spans="1:4" x14ac:dyDescent="0.2">
      <c r="A1673">
        <v>1667</v>
      </c>
      <c r="C1673">
        <f>_xlfn.CHISQ.DIST('Ejercicio 2 A'!K1670,EXTRA!$C$3,FALSE)</f>
        <v>0.21314448642547967</v>
      </c>
      <c r="D1673">
        <f t="shared" si="26"/>
        <v>-1.5457850032155889</v>
      </c>
    </row>
    <row r="1674" spans="1:4" x14ac:dyDescent="0.2">
      <c r="A1674">
        <v>1668</v>
      </c>
      <c r="C1674">
        <f>_xlfn.CHISQ.DIST('Ejercicio 2 A'!K1671,EXTRA!$C$3,FALSE)</f>
        <v>6.8017355188002324E-2</v>
      </c>
      <c r="D1674">
        <f t="shared" si="26"/>
        <v>-2.6879923830169945</v>
      </c>
    </row>
    <row r="1675" spans="1:4" x14ac:dyDescent="0.2">
      <c r="A1675">
        <v>1669</v>
      </c>
      <c r="C1675">
        <f>_xlfn.CHISQ.DIST('Ejercicio 2 A'!K1672,EXTRA!$C$3,FALSE)</f>
        <v>3.0523814004543286E-2</v>
      </c>
      <c r="D1675">
        <f t="shared" si="26"/>
        <v>-3.4892481129901909</v>
      </c>
    </row>
    <row r="1676" spans="1:4" x14ac:dyDescent="0.2">
      <c r="A1676">
        <v>1670</v>
      </c>
      <c r="C1676">
        <f>_xlfn.CHISQ.DIST('Ejercicio 2 A'!K1673,EXTRA!$C$3,FALSE)</f>
        <v>0.1554991561774991</v>
      </c>
      <c r="D1676">
        <f t="shared" si="26"/>
        <v>-1.8611149738888315</v>
      </c>
    </row>
    <row r="1677" spans="1:4" x14ac:dyDescent="0.2">
      <c r="A1677">
        <v>1671</v>
      </c>
      <c r="C1677">
        <f>_xlfn.CHISQ.DIST('Ejercicio 2 A'!K1674,EXTRA!$C$3,FALSE)</f>
        <v>8.5325579342557953E-2</v>
      </c>
      <c r="D1677">
        <f t="shared" si="26"/>
        <v>-2.4612809943787464</v>
      </c>
    </row>
    <row r="1678" spans="1:4" x14ac:dyDescent="0.2">
      <c r="A1678">
        <v>1672</v>
      </c>
      <c r="C1678">
        <f>_xlfn.CHISQ.DIST('Ejercicio 2 A'!K1675,EXTRA!$C$3,FALSE)</f>
        <v>7.512904180941922E-2</v>
      </c>
      <c r="D1678">
        <f t="shared" si="26"/>
        <v>-2.588548086450277</v>
      </c>
    </row>
    <row r="1679" spans="1:4" x14ac:dyDescent="0.2">
      <c r="A1679">
        <v>1673</v>
      </c>
      <c r="C1679">
        <f>_xlfn.CHISQ.DIST('Ejercicio 2 A'!K1676,EXTRA!$C$3,FALSE)</f>
        <v>8.3508195456715464E-2</v>
      </c>
      <c r="D1679">
        <f t="shared" si="26"/>
        <v>-2.4828105027594218</v>
      </c>
    </row>
    <row r="1680" spans="1:4" x14ac:dyDescent="0.2">
      <c r="A1680">
        <v>1674</v>
      </c>
      <c r="C1680">
        <f>_xlfn.CHISQ.DIST('Ejercicio 2 A'!K1677,EXTRA!$C$3,FALSE)</f>
        <v>8.9606416959365456E-2</v>
      </c>
      <c r="D1680">
        <f t="shared" si="26"/>
        <v>-2.4123283437156271</v>
      </c>
    </row>
    <row r="1681" spans="1:4" x14ac:dyDescent="0.2">
      <c r="A1681">
        <v>1675</v>
      </c>
      <c r="C1681">
        <f>_xlfn.CHISQ.DIST('Ejercicio 2 A'!K1678,EXTRA!$C$3,FALSE)</f>
        <v>4.0656706676095042E-2</v>
      </c>
      <c r="D1681">
        <f t="shared" si="26"/>
        <v>-3.2025914707151943</v>
      </c>
    </row>
    <row r="1682" spans="1:4" x14ac:dyDescent="0.2">
      <c r="A1682">
        <v>1676</v>
      </c>
      <c r="C1682">
        <f>_xlfn.CHISQ.DIST('Ejercicio 2 A'!K1679,EXTRA!$C$3,FALSE)</f>
        <v>0.11704414262391009</v>
      </c>
      <c r="D1682">
        <f t="shared" si="26"/>
        <v>-2.1452041279555223</v>
      </c>
    </row>
    <row r="1683" spans="1:4" x14ac:dyDescent="0.2">
      <c r="A1683">
        <v>1677</v>
      </c>
      <c r="C1683">
        <f>_xlfn.CHISQ.DIST('Ejercicio 2 A'!K1680,EXTRA!$C$3,FALSE)</f>
        <v>0.15950918155588567</v>
      </c>
      <c r="D1683">
        <f t="shared" si="26"/>
        <v>-1.8356537938003132</v>
      </c>
    </row>
    <row r="1684" spans="1:4" x14ac:dyDescent="0.2">
      <c r="A1684">
        <v>1678</v>
      </c>
      <c r="C1684">
        <f>_xlfn.CHISQ.DIST('Ejercicio 2 A'!K1681,EXTRA!$C$3,FALSE)</f>
        <v>5.2617232579509274E-2</v>
      </c>
      <c r="D1684">
        <f t="shared" si="26"/>
        <v>-2.9447115973127143</v>
      </c>
    </row>
    <row r="1685" spans="1:4" x14ac:dyDescent="0.2">
      <c r="A1685">
        <v>1679</v>
      </c>
      <c r="C1685">
        <f>_xlfn.CHISQ.DIST('Ejercicio 2 A'!K1682,EXTRA!$C$3,FALSE)</f>
        <v>6.4054760106651218E-2</v>
      </c>
      <c r="D1685">
        <f t="shared" si="26"/>
        <v>-2.7480169347958694</v>
      </c>
    </row>
    <row r="1686" spans="1:4" x14ac:dyDescent="0.2">
      <c r="A1686">
        <v>1680</v>
      </c>
      <c r="C1686">
        <f>_xlfn.CHISQ.DIST('Ejercicio 2 A'!K1683,EXTRA!$C$3,FALSE)</f>
        <v>0.15670584618671926</v>
      </c>
      <c r="D1686">
        <f t="shared" si="26"/>
        <v>-1.8533848221685552</v>
      </c>
    </row>
    <row r="1687" spans="1:4" x14ac:dyDescent="0.2">
      <c r="A1687">
        <v>1681</v>
      </c>
      <c r="C1687">
        <f>_xlfn.CHISQ.DIST('Ejercicio 2 A'!K1684,EXTRA!$C$3,FALSE)</f>
        <v>9.227143721107324E-2</v>
      </c>
      <c r="D1687">
        <f t="shared" si="26"/>
        <v>-2.3830206413660928</v>
      </c>
    </row>
    <row r="1688" spans="1:4" x14ac:dyDescent="0.2">
      <c r="A1688">
        <v>1682</v>
      </c>
      <c r="C1688">
        <f>_xlfn.CHISQ.DIST('Ejercicio 2 A'!K1685,EXTRA!$C$3,FALSE)</f>
        <v>0.10465106149442632</v>
      </c>
      <c r="D1688">
        <f t="shared" si="26"/>
        <v>-2.2571236868599054</v>
      </c>
    </row>
    <row r="1689" spans="1:4" x14ac:dyDescent="0.2">
      <c r="A1689">
        <v>1683</v>
      </c>
      <c r="C1689">
        <f>_xlfn.CHISQ.DIST('Ejercicio 2 A'!K1686,EXTRA!$C$3,FALSE)</f>
        <v>8.1225692971542751E-2</v>
      </c>
      <c r="D1689">
        <f t="shared" si="26"/>
        <v>-2.5105236659577614</v>
      </c>
    </row>
    <row r="1690" spans="1:4" x14ac:dyDescent="0.2">
      <c r="A1690">
        <v>1684</v>
      </c>
      <c r="C1690">
        <f>_xlfn.CHISQ.DIST('Ejercicio 2 A'!K1687,EXTRA!$C$3,FALSE)</f>
        <v>7.8033402706688848E-2</v>
      </c>
      <c r="D1690">
        <f t="shared" si="26"/>
        <v>-2.550618304131707</v>
      </c>
    </row>
    <row r="1691" spans="1:4" x14ac:dyDescent="0.2">
      <c r="A1691">
        <v>1685</v>
      </c>
      <c r="C1691">
        <f>_xlfn.CHISQ.DIST('Ejercicio 2 A'!K1688,EXTRA!$C$3,FALSE)</f>
        <v>0.1133897260660897</v>
      </c>
      <c r="D1691">
        <f t="shared" si="26"/>
        <v>-2.1769244908572931</v>
      </c>
    </row>
    <row r="1692" spans="1:4" x14ac:dyDescent="0.2">
      <c r="A1692">
        <v>1686</v>
      </c>
      <c r="C1692">
        <f>_xlfn.CHISQ.DIST('Ejercicio 2 A'!K1689,EXTRA!$C$3,FALSE)</f>
        <v>7.1049301535902817E-2</v>
      </c>
      <c r="D1692">
        <f t="shared" si="26"/>
        <v>-2.6443812550868864</v>
      </c>
    </row>
    <row r="1693" spans="1:4" x14ac:dyDescent="0.2">
      <c r="A1693">
        <v>1687</v>
      </c>
      <c r="C1693">
        <f>_xlfn.CHISQ.DIST('Ejercicio 2 A'!K1690,EXTRA!$C$3,FALSE)</f>
        <v>0.1000308905620884</v>
      </c>
      <c r="D1693">
        <f t="shared" si="26"/>
        <v>-2.3022762350746797</v>
      </c>
    </row>
    <row r="1694" spans="1:4" x14ac:dyDescent="0.2">
      <c r="A1694">
        <v>1688</v>
      </c>
      <c r="C1694">
        <f>_xlfn.CHISQ.DIST('Ejercicio 2 A'!K1691,EXTRA!$C$3,FALSE)</f>
        <v>0.16414349992018293</v>
      </c>
      <c r="D1694">
        <f t="shared" si="26"/>
        <v>-1.8070142342335418</v>
      </c>
    </row>
    <row r="1695" spans="1:4" x14ac:dyDescent="0.2">
      <c r="A1695">
        <v>1689</v>
      </c>
      <c r="C1695">
        <f>_xlfn.CHISQ.DIST('Ejercicio 2 A'!K1692,EXTRA!$C$3,FALSE)</f>
        <v>2.8902940049488943E-2</v>
      </c>
      <c r="D1695">
        <f t="shared" si="26"/>
        <v>-3.5438119572218545</v>
      </c>
    </row>
    <row r="1696" spans="1:4" x14ac:dyDescent="0.2">
      <c r="A1696">
        <v>1690</v>
      </c>
      <c r="C1696">
        <f>_xlfn.CHISQ.DIST('Ejercicio 2 A'!K1693,EXTRA!$C$3,FALSE)</f>
        <v>7.7399228264754358E-2</v>
      </c>
      <c r="D1696">
        <f t="shared" si="26"/>
        <v>-2.5587784691757713</v>
      </c>
    </row>
    <row r="1697" spans="1:4" x14ac:dyDescent="0.2">
      <c r="A1697">
        <v>1691</v>
      </c>
      <c r="C1697">
        <f>_xlfn.CHISQ.DIST('Ejercicio 2 A'!K1694,EXTRA!$C$3,FALSE)</f>
        <v>0.1936205492845095</v>
      </c>
      <c r="D1697">
        <f t="shared" si="26"/>
        <v>-1.6418549667739304</v>
      </c>
    </row>
    <row r="1698" spans="1:4" x14ac:dyDescent="0.2">
      <c r="A1698">
        <v>1692</v>
      </c>
      <c r="C1698">
        <f>_xlfn.CHISQ.DIST('Ejercicio 2 A'!K1695,EXTRA!$C$3,FALSE)</f>
        <v>0.20199363885559038</v>
      </c>
      <c r="D1698">
        <f t="shared" si="26"/>
        <v>-1.5995190728906874</v>
      </c>
    </row>
    <row r="1699" spans="1:4" x14ac:dyDescent="0.2">
      <c r="A1699">
        <v>1693</v>
      </c>
      <c r="C1699">
        <f>_xlfn.CHISQ.DIST('Ejercicio 2 A'!K1696,EXTRA!$C$3,FALSE)</f>
        <v>0.14321054972193276</v>
      </c>
      <c r="D1699">
        <f t="shared" si="26"/>
        <v>-1.9434393559266374</v>
      </c>
    </row>
    <row r="1700" spans="1:4" x14ac:dyDescent="0.2">
      <c r="A1700">
        <v>1694</v>
      </c>
      <c r="C1700">
        <f>_xlfn.CHISQ.DIST('Ejercicio 2 A'!K1697,EXTRA!$C$3,FALSE)</f>
        <v>4.9270142349836316E-2</v>
      </c>
      <c r="D1700">
        <f t="shared" si="26"/>
        <v>-3.0104370132517033</v>
      </c>
    </row>
    <row r="1701" spans="1:4" x14ac:dyDescent="0.2">
      <c r="A1701">
        <v>1695</v>
      </c>
      <c r="C1701">
        <f>_xlfn.CHISQ.DIST('Ejercicio 2 A'!K1698,EXTRA!$C$3,FALSE)</f>
        <v>0.20347019598945484</v>
      </c>
      <c r="D1701">
        <f t="shared" si="26"/>
        <v>-1.5922357418796449</v>
      </c>
    </row>
    <row r="1702" spans="1:4" x14ac:dyDescent="0.2">
      <c r="A1702">
        <v>1696</v>
      </c>
      <c r="C1702">
        <f>_xlfn.CHISQ.DIST('Ejercicio 2 A'!K1699,EXTRA!$C$3,FALSE)</f>
        <v>6.9973378151846816E-2</v>
      </c>
      <c r="D1702">
        <f t="shared" si="26"/>
        <v>-2.6596404213862459</v>
      </c>
    </row>
    <row r="1703" spans="1:4" x14ac:dyDescent="0.2">
      <c r="A1703">
        <v>1697</v>
      </c>
      <c r="C1703">
        <f>_xlfn.CHISQ.DIST('Ejercicio 2 A'!K1700,EXTRA!$C$3,FALSE)</f>
        <v>0.11298727407666721</v>
      </c>
      <c r="D1703">
        <f t="shared" si="26"/>
        <v>-2.1804800854023241</v>
      </c>
    </row>
    <row r="1704" spans="1:4" x14ac:dyDescent="0.2">
      <c r="A1704">
        <v>1698</v>
      </c>
      <c r="C1704">
        <f>_xlfn.CHISQ.DIST('Ejercicio 2 A'!K1701,EXTRA!$C$3,FALSE)</f>
        <v>0.16015729648371499</v>
      </c>
      <c r="D1704">
        <f t="shared" si="26"/>
        <v>-1.8315988436543817</v>
      </c>
    </row>
    <row r="1705" spans="1:4" x14ac:dyDescent="0.2">
      <c r="A1705">
        <v>1699</v>
      </c>
      <c r="C1705">
        <f>_xlfn.CHISQ.DIST('Ejercicio 2 A'!K1702,EXTRA!$C$3,FALSE)</f>
        <v>6.5522384731567157E-2</v>
      </c>
      <c r="D1705">
        <f t="shared" si="26"/>
        <v>-2.7253634430977369</v>
      </c>
    </row>
    <row r="1706" spans="1:4" x14ac:dyDescent="0.2">
      <c r="A1706">
        <v>1700</v>
      </c>
      <c r="C1706">
        <f>_xlfn.CHISQ.DIST('Ejercicio 2 A'!K1703,EXTRA!$C$3,FALSE)</f>
        <v>0.14152129509374756</v>
      </c>
      <c r="D1706">
        <f t="shared" si="26"/>
        <v>-1.9553050778599621</v>
      </c>
    </row>
    <row r="1707" spans="1:4" x14ac:dyDescent="0.2">
      <c r="A1707">
        <v>1701</v>
      </c>
      <c r="C1707">
        <f>_xlfn.CHISQ.DIST('Ejercicio 2 A'!K1704,EXTRA!$C$3,FALSE)</f>
        <v>6.1545503704194184E-2</v>
      </c>
      <c r="D1707">
        <f t="shared" si="26"/>
        <v>-2.7879784801297984</v>
      </c>
    </row>
    <row r="1708" spans="1:4" x14ac:dyDescent="0.2">
      <c r="A1708">
        <v>1702</v>
      </c>
      <c r="C1708">
        <f>_xlfn.CHISQ.DIST('Ejercicio 2 A'!K1705,EXTRA!$C$3,FALSE)</f>
        <v>0.22878691566550199</v>
      </c>
      <c r="D1708">
        <f t="shared" si="26"/>
        <v>-1.4749642078883725</v>
      </c>
    </row>
    <row r="1709" spans="1:4" x14ac:dyDescent="0.2">
      <c r="A1709">
        <v>1703</v>
      </c>
      <c r="C1709">
        <f>_xlfn.CHISQ.DIST('Ejercicio 2 A'!K1706,EXTRA!$C$3,FALSE)</f>
        <v>0.10351995883414979</v>
      </c>
      <c r="D1709">
        <f t="shared" si="26"/>
        <v>-2.2679908458904663</v>
      </c>
    </row>
    <row r="1710" spans="1:4" x14ac:dyDescent="0.2">
      <c r="A1710">
        <v>1704</v>
      </c>
      <c r="C1710">
        <f>_xlfn.CHISQ.DIST('Ejercicio 2 A'!K1707,EXTRA!$C$3,FALSE)</f>
        <v>6.6952616712642132E-2</v>
      </c>
      <c r="D1710">
        <f t="shared" si="26"/>
        <v>-2.7037701230285718</v>
      </c>
    </row>
    <row r="1711" spans="1:4" x14ac:dyDescent="0.2">
      <c r="A1711">
        <v>1705</v>
      </c>
      <c r="C1711">
        <f>_xlfn.CHISQ.DIST('Ejercicio 2 A'!K1708,EXTRA!$C$3,FALSE)</f>
        <v>0.12747913438562047</v>
      </c>
      <c r="D1711">
        <f t="shared" si="26"/>
        <v>-2.0598025796535722</v>
      </c>
    </row>
    <row r="1712" spans="1:4" x14ac:dyDescent="0.2">
      <c r="A1712">
        <v>1706</v>
      </c>
      <c r="C1712">
        <f>_xlfn.CHISQ.DIST('Ejercicio 2 A'!K1709,EXTRA!$C$3,FALSE)</f>
        <v>0.11325745673288985</v>
      </c>
      <c r="D1712">
        <f t="shared" si="26"/>
        <v>-2.1780916736705311</v>
      </c>
    </row>
    <row r="1713" spans="1:4" x14ac:dyDescent="0.2">
      <c r="A1713">
        <v>1707</v>
      </c>
      <c r="C1713">
        <f>_xlfn.CHISQ.DIST('Ejercicio 2 A'!K1710,EXTRA!$C$3,FALSE)</f>
        <v>8.3517164737638858E-2</v>
      </c>
      <c r="D1713">
        <f t="shared" si="26"/>
        <v>-2.4827031025308388</v>
      </c>
    </row>
    <row r="1714" spans="1:4" x14ac:dyDescent="0.2">
      <c r="A1714">
        <v>1708</v>
      </c>
      <c r="C1714">
        <f>_xlfn.CHISQ.DIST('Ejercicio 2 A'!K1711,EXTRA!$C$3,FALSE)</f>
        <v>5.7452656145383953E-2</v>
      </c>
      <c r="D1714">
        <f t="shared" si="26"/>
        <v>-2.8567940417198581</v>
      </c>
    </row>
    <row r="1715" spans="1:4" x14ac:dyDescent="0.2">
      <c r="A1715">
        <v>1709</v>
      </c>
      <c r="C1715">
        <f>_xlfn.CHISQ.DIST('Ejercicio 2 A'!K1712,EXTRA!$C$3,FALSE)</f>
        <v>0.19154268941512104</v>
      </c>
      <c r="D1715">
        <f t="shared" si="26"/>
        <v>-1.6526445739768951</v>
      </c>
    </row>
    <row r="1716" spans="1:4" x14ac:dyDescent="0.2">
      <c r="A1716">
        <v>1710</v>
      </c>
      <c r="C1716">
        <f>_xlfn.CHISQ.DIST('Ejercicio 2 A'!K1713,EXTRA!$C$3,FALSE)</f>
        <v>0.12355029564442559</v>
      </c>
      <c r="D1716">
        <f t="shared" si="26"/>
        <v>-2.0911069536371834</v>
      </c>
    </row>
    <row r="1717" spans="1:4" x14ac:dyDescent="0.2">
      <c r="A1717">
        <v>1711</v>
      </c>
      <c r="C1717">
        <f>_xlfn.CHISQ.DIST('Ejercicio 2 A'!K1714,EXTRA!$C$3,FALSE)</f>
        <v>0.12867905341799973</v>
      </c>
      <c r="D1717">
        <f t="shared" si="26"/>
        <v>-2.0504339327310026</v>
      </c>
    </row>
    <row r="1718" spans="1:4" x14ac:dyDescent="0.2">
      <c r="A1718">
        <v>1712</v>
      </c>
      <c r="C1718">
        <f>_xlfn.CHISQ.DIST('Ejercicio 2 A'!K1715,EXTRA!$C$3,FALSE)</f>
        <v>8.3645656892433515E-2</v>
      </c>
      <c r="D1718">
        <f t="shared" si="26"/>
        <v>-2.4811657728920111</v>
      </c>
    </row>
    <row r="1719" spans="1:4" x14ac:dyDescent="0.2">
      <c r="A1719">
        <v>1713</v>
      </c>
      <c r="C1719">
        <f>_xlfn.CHISQ.DIST('Ejercicio 2 A'!K1716,EXTRA!$C$3,FALSE)</f>
        <v>0.34908456284099648</v>
      </c>
      <c r="D1719">
        <f t="shared" si="26"/>
        <v>-1.0524410857257105</v>
      </c>
    </row>
    <row r="1720" spans="1:4" x14ac:dyDescent="0.2">
      <c r="A1720">
        <v>1714</v>
      </c>
      <c r="C1720">
        <f>_xlfn.CHISQ.DIST('Ejercicio 2 A'!K1717,EXTRA!$C$3,FALSE)</f>
        <v>4.6297693950111816E-2</v>
      </c>
      <c r="D1720">
        <f t="shared" si="26"/>
        <v>-3.0726631258233925</v>
      </c>
    </row>
    <row r="1721" spans="1:4" x14ac:dyDescent="0.2">
      <c r="A1721">
        <v>1715</v>
      </c>
      <c r="C1721">
        <f>_xlfn.CHISQ.DIST('Ejercicio 2 A'!K1718,EXTRA!$C$3,FALSE)</f>
        <v>0.16324838792308316</v>
      </c>
      <c r="D1721">
        <f t="shared" si="26"/>
        <v>-1.8124823857712409</v>
      </c>
    </row>
    <row r="1722" spans="1:4" x14ac:dyDescent="0.2">
      <c r="A1722">
        <v>1716</v>
      </c>
      <c r="C1722">
        <f>_xlfn.CHISQ.DIST('Ejercicio 2 A'!K1719,EXTRA!$C$3,FALSE)</f>
        <v>0.14773290854671217</v>
      </c>
      <c r="D1722">
        <f t="shared" si="26"/>
        <v>-1.9123493075820093</v>
      </c>
    </row>
    <row r="1723" spans="1:4" x14ac:dyDescent="0.2">
      <c r="A1723">
        <v>1717</v>
      </c>
      <c r="C1723">
        <f>_xlfn.CHISQ.DIST('Ejercicio 2 A'!K1720,EXTRA!$C$3,FALSE)</f>
        <v>0.21239557580895463</v>
      </c>
      <c r="D1723">
        <f t="shared" si="26"/>
        <v>-1.5493048193559866</v>
      </c>
    </row>
    <row r="1724" spans="1:4" x14ac:dyDescent="0.2">
      <c r="A1724">
        <v>1718</v>
      </c>
      <c r="C1724">
        <f>_xlfn.CHISQ.DIST('Ejercicio 2 A'!K1721,EXTRA!$C$3,FALSE)</f>
        <v>5.9517404074829215E-2</v>
      </c>
      <c r="D1724">
        <f t="shared" si="26"/>
        <v>-2.8214865037426198</v>
      </c>
    </row>
    <row r="1725" spans="1:4" x14ac:dyDescent="0.2">
      <c r="A1725">
        <v>1719</v>
      </c>
      <c r="C1725">
        <f>_xlfn.CHISQ.DIST('Ejercicio 2 A'!K1722,EXTRA!$C$3,FALSE)</f>
        <v>0.16895680971444038</v>
      </c>
      <c r="D1725">
        <f t="shared" si="26"/>
        <v>-1.7781121605409409</v>
      </c>
    </row>
    <row r="1726" spans="1:4" x14ac:dyDescent="0.2">
      <c r="A1726">
        <v>1720</v>
      </c>
      <c r="C1726">
        <f>_xlfn.CHISQ.DIST('Ejercicio 2 A'!K1723,EXTRA!$C$3,FALSE)</f>
        <v>9.3082814714311998E-2</v>
      </c>
      <c r="D1726">
        <f t="shared" si="26"/>
        <v>-2.3742657012726407</v>
      </c>
    </row>
    <row r="1727" spans="1:4" x14ac:dyDescent="0.2">
      <c r="A1727">
        <v>1721</v>
      </c>
      <c r="C1727">
        <f>_xlfn.CHISQ.DIST('Ejercicio 2 A'!K1724,EXTRA!$C$3,FALSE)</f>
        <v>0.21861109021821029</v>
      </c>
      <c r="D1727">
        <f t="shared" si="26"/>
        <v>-1.5204609715978865</v>
      </c>
    </row>
    <row r="1728" spans="1:4" x14ac:dyDescent="0.2">
      <c r="A1728">
        <v>1722</v>
      </c>
      <c r="C1728">
        <f>_xlfn.CHISQ.DIST('Ejercicio 2 A'!K1725,EXTRA!$C$3,FALSE)</f>
        <v>0.18715216590803496</v>
      </c>
      <c r="D1728">
        <f t="shared" si="26"/>
        <v>-1.6758332715860036</v>
      </c>
    </row>
    <row r="1729" spans="1:4" x14ac:dyDescent="0.2">
      <c r="A1729">
        <v>1723</v>
      </c>
      <c r="C1729">
        <f>_xlfn.CHISQ.DIST('Ejercicio 2 A'!K1726,EXTRA!$C$3,FALSE)</f>
        <v>0.19980324181580386</v>
      </c>
      <c r="D1729">
        <f t="shared" si="26"/>
        <v>-1.6104221875949891</v>
      </c>
    </row>
    <row r="1730" spans="1:4" x14ac:dyDescent="0.2">
      <c r="A1730">
        <v>1724</v>
      </c>
      <c r="C1730">
        <f>_xlfn.CHISQ.DIST('Ejercicio 2 A'!K1727,EXTRA!$C$3,FALSE)</f>
        <v>5.265008445132717E-2</v>
      </c>
      <c r="D1730">
        <f t="shared" si="26"/>
        <v>-2.9440874363896277</v>
      </c>
    </row>
    <row r="1731" spans="1:4" x14ac:dyDescent="0.2">
      <c r="A1731">
        <v>1725</v>
      </c>
      <c r="C1731">
        <f>_xlfn.CHISQ.DIST('Ejercicio 2 A'!K1728,EXTRA!$C$3,FALSE)</f>
        <v>2.8786157350733529E-2</v>
      </c>
      <c r="D1731">
        <f t="shared" si="26"/>
        <v>-3.5478606549322689</v>
      </c>
    </row>
    <row r="1732" spans="1:4" x14ac:dyDescent="0.2">
      <c r="A1732">
        <v>1726</v>
      </c>
      <c r="C1732">
        <f>_xlfn.CHISQ.DIST('Ejercicio 2 A'!K1729,EXTRA!$C$3,FALSE)</f>
        <v>0.18160737193738147</v>
      </c>
      <c r="D1732">
        <f t="shared" si="26"/>
        <v>-1.7059082192700326</v>
      </c>
    </row>
    <row r="1733" spans="1:4" x14ac:dyDescent="0.2">
      <c r="A1733">
        <v>1727</v>
      </c>
      <c r="C1733">
        <f>_xlfn.CHISQ.DIST('Ejercicio 2 A'!K1730,EXTRA!$C$3,FALSE)</f>
        <v>0.16202589260533629</v>
      </c>
      <c r="D1733">
        <f t="shared" si="26"/>
        <v>-1.8199991256242125</v>
      </c>
    </row>
    <row r="1734" spans="1:4" x14ac:dyDescent="0.2">
      <c r="A1734">
        <v>1728</v>
      </c>
      <c r="C1734">
        <f>_xlfn.CHISQ.DIST('Ejercicio 2 A'!K1731,EXTRA!$C$3,FALSE)</f>
        <v>7.3250684361062968E-2</v>
      </c>
      <c r="D1734">
        <f t="shared" si="26"/>
        <v>-2.6138676883154579</v>
      </c>
    </row>
    <row r="1735" spans="1:4" x14ac:dyDescent="0.2">
      <c r="A1735">
        <v>1729</v>
      </c>
      <c r="C1735">
        <f>_xlfn.CHISQ.DIST('Ejercicio 2 A'!K1732,EXTRA!$C$3,FALSE)</f>
        <v>0.16236046013518557</v>
      </c>
      <c r="D1735">
        <f t="shared" si="26"/>
        <v>-1.8179363529726771</v>
      </c>
    </row>
    <row r="1736" spans="1:4" x14ac:dyDescent="0.2">
      <c r="A1736">
        <v>1730</v>
      </c>
      <c r="C1736">
        <f>_xlfn.CHISQ.DIST('Ejercicio 2 A'!K1733,EXTRA!$C$3,FALSE)</f>
        <v>0.1751156350626823</v>
      </c>
      <c r="D1736">
        <f t="shared" ref="D1736:D1799" si="27">LN(C1736)</f>
        <v>-1.7423087514854232</v>
      </c>
    </row>
    <row r="1737" spans="1:4" x14ac:dyDescent="0.2">
      <c r="A1737">
        <v>1731</v>
      </c>
      <c r="C1737">
        <f>_xlfn.CHISQ.DIST('Ejercicio 2 A'!K1734,EXTRA!$C$3,FALSE)</f>
        <v>0.14911102036586135</v>
      </c>
      <c r="D1737">
        <f t="shared" si="27"/>
        <v>-1.9030641473616148</v>
      </c>
    </row>
    <row r="1738" spans="1:4" x14ac:dyDescent="0.2">
      <c r="A1738">
        <v>1732</v>
      </c>
      <c r="C1738">
        <f>_xlfn.CHISQ.DIST('Ejercicio 2 A'!K1735,EXTRA!$C$3,FALSE)</f>
        <v>0.11438220775943699</v>
      </c>
      <c r="D1738">
        <f t="shared" si="27"/>
        <v>-2.1682097387103001</v>
      </c>
    </row>
    <row r="1739" spans="1:4" x14ac:dyDescent="0.2">
      <c r="A1739">
        <v>1733</v>
      </c>
      <c r="C1739">
        <f>_xlfn.CHISQ.DIST('Ejercicio 2 A'!K1736,EXTRA!$C$3,FALSE)</f>
        <v>9.7743610894658439E-2</v>
      </c>
      <c r="D1739">
        <f t="shared" si="27"/>
        <v>-2.3254074439443042</v>
      </c>
    </row>
    <row r="1740" spans="1:4" x14ac:dyDescent="0.2">
      <c r="A1740">
        <v>1734</v>
      </c>
      <c r="C1740">
        <f>_xlfn.CHISQ.DIST('Ejercicio 2 A'!K1737,EXTRA!$C$3,FALSE)</f>
        <v>0.11025658729475031</v>
      </c>
      <c r="D1740">
        <f t="shared" si="27"/>
        <v>-2.2049450177348464</v>
      </c>
    </row>
    <row r="1741" spans="1:4" x14ac:dyDescent="0.2">
      <c r="A1741">
        <v>1735</v>
      </c>
      <c r="C1741">
        <f>_xlfn.CHISQ.DIST('Ejercicio 2 A'!K1738,EXTRA!$C$3,FALSE)</f>
        <v>7.2693598079664648E-2</v>
      </c>
      <c r="D1741">
        <f t="shared" si="27"/>
        <v>-2.6215019577470184</v>
      </c>
    </row>
    <row r="1742" spans="1:4" x14ac:dyDescent="0.2">
      <c r="A1742">
        <v>1736</v>
      </c>
      <c r="C1742">
        <f>_xlfn.CHISQ.DIST('Ejercicio 2 A'!K1739,EXTRA!$C$3,FALSE)</f>
        <v>0.11585290426927157</v>
      </c>
      <c r="D1742">
        <f t="shared" si="27"/>
        <v>-2.1554339591968179</v>
      </c>
    </row>
    <row r="1743" spans="1:4" x14ac:dyDescent="0.2">
      <c r="A1743">
        <v>1737</v>
      </c>
      <c r="C1743">
        <f>_xlfn.CHISQ.DIST('Ejercicio 2 A'!K1740,EXTRA!$C$3,FALSE)</f>
        <v>7.9217933883418204E-2</v>
      </c>
      <c r="D1743">
        <f t="shared" si="27"/>
        <v>-2.5355525678730064</v>
      </c>
    </row>
    <row r="1744" spans="1:4" x14ac:dyDescent="0.2">
      <c r="A1744">
        <v>1738</v>
      </c>
      <c r="C1744">
        <f>_xlfn.CHISQ.DIST('Ejercicio 2 A'!K1741,EXTRA!$C$3,FALSE)</f>
        <v>0.14764363186376625</v>
      </c>
      <c r="D1744">
        <f t="shared" si="27"/>
        <v>-1.9129538016663428</v>
      </c>
    </row>
    <row r="1745" spans="1:4" x14ac:dyDescent="0.2">
      <c r="A1745">
        <v>1739</v>
      </c>
      <c r="C1745">
        <f>_xlfn.CHISQ.DIST('Ejercicio 2 A'!K1742,EXTRA!$C$3,FALSE)</f>
        <v>8.5111925971122132E-2</v>
      </c>
      <c r="D1745">
        <f t="shared" si="27"/>
        <v>-2.4637881125503598</v>
      </c>
    </row>
    <row r="1746" spans="1:4" x14ac:dyDescent="0.2">
      <c r="A1746">
        <v>1740</v>
      </c>
      <c r="C1746">
        <f>_xlfn.CHISQ.DIST('Ejercicio 2 A'!K1743,EXTRA!$C$3,FALSE)</f>
        <v>0.11147688038454308</v>
      </c>
      <c r="D1746">
        <f t="shared" si="27"/>
        <v>-2.1939380603933878</v>
      </c>
    </row>
    <row r="1747" spans="1:4" x14ac:dyDescent="0.2">
      <c r="A1747">
        <v>1741</v>
      </c>
      <c r="C1747">
        <f>_xlfn.CHISQ.DIST('Ejercicio 2 A'!K1744,EXTRA!$C$3,FALSE)</f>
        <v>0.13238744908787572</v>
      </c>
      <c r="D1747">
        <f t="shared" si="27"/>
        <v>-2.0220224353813916</v>
      </c>
    </row>
    <row r="1748" spans="1:4" x14ac:dyDescent="0.2">
      <c r="A1748">
        <v>1742</v>
      </c>
      <c r="C1748">
        <f>_xlfn.CHISQ.DIST('Ejercicio 2 A'!K1745,EXTRA!$C$3,FALSE)</f>
        <v>8.9385269406977774E-2</v>
      </c>
      <c r="D1748">
        <f t="shared" si="27"/>
        <v>-2.4147993821130513</v>
      </c>
    </row>
    <row r="1749" spans="1:4" x14ac:dyDescent="0.2">
      <c r="A1749">
        <v>1743</v>
      </c>
      <c r="C1749">
        <f>_xlfn.CHISQ.DIST('Ejercicio 2 A'!K1746,EXTRA!$C$3,FALSE)</f>
        <v>0.10372724154662312</v>
      </c>
      <c r="D1749">
        <f t="shared" si="27"/>
        <v>-2.2659905025207081</v>
      </c>
    </row>
    <row r="1750" spans="1:4" x14ac:dyDescent="0.2">
      <c r="A1750">
        <v>1744</v>
      </c>
      <c r="C1750">
        <f>_xlfn.CHISQ.DIST('Ejercicio 2 A'!K1747,EXTRA!$C$3,FALSE)</f>
        <v>0.10026572103006703</v>
      </c>
      <c r="D1750">
        <f t="shared" si="27"/>
        <v>-2.2999314068351229</v>
      </c>
    </row>
    <row r="1751" spans="1:4" x14ac:dyDescent="0.2">
      <c r="A1751">
        <v>1745</v>
      </c>
      <c r="C1751">
        <f>_xlfn.CHISQ.DIST('Ejercicio 2 A'!K1748,EXTRA!$C$3,FALSE)</f>
        <v>0.12681201654452168</v>
      </c>
      <c r="D1751">
        <f t="shared" si="27"/>
        <v>-2.0650494737679113</v>
      </c>
    </row>
    <row r="1752" spans="1:4" x14ac:dyDescent="0.2">
      <c r="A1752">
        <v>1746</v>
      </c>
      <c r="C1752">
        <f>_xlfn.CHISQ.DIST('Ejercicio 2 A'!K1749,EXTRA!$C$3,FALSE)</f>
        <v>0.17009283525280586</v>
      </c>
      <c r="D1752">
        <f t="shared" si="27"/>
        <v>-1.7714109012622188</v>
      </c>
    </row>
    <row r="1753" spans="1:4" x14ac:dyDescent="0.2">
      <c r="A1753">
        <v>1747</v>
      </c>
      <c r="C1753">
        <f>_xlfn.CHISQ.DIST('Ejercicio 2 A'!K1750,EXTRA!$C$3,FALSE)</f>
        <v>0.19371657864515496</v>
      </c>
      <c r="D1753">
        <f t="shared" si="27"/>
        <v>-1.641359122943383</v>
      </c>
    </row>
    <row r="1754" spans="1:4" x14ac:dyDescent="0.2">
      <c r="A1754">
        <v>1748</v>
      </c>
      <c r="C1754">
        <f>_xlfn.CHISQ.DIST('Ejercicio 2 A'!K1751,EXTRA!$C$3,FALSE)</f>
        <v>7.7449550570979561E-2</v>
      </c>
      <c r="D1754">
        <f t="shared" si="27"/>
        <v>-2.5581285149639905</v>
      </c>
    </row>
    <row r="1755" spans="1:4" x14ac:dyDescent="0.2">
      <c r="A1755">
        <v>1749</v>
      </c>
      <c r="C1755">
        <f>_xlfn.CHISQ.DIST('Ejercicio 2 A'!K1752,EXTRA!$C$3,FALSE)</f>
        <v>8.4056258237260414E-2</v>
      </c>
      <c r="D1755">
        <f t="shared" si="27"/>
        <v>-2.4762689633954187</v>
      </c>
    </row>
    <row r="1756" spans="1:4" x14ac:dyDescent="0.2">
      <c r="A1756">
        <v>1750</v>
      </c>
      <c r="C1756">
        <f>_xlfn.CHISQ.DIST('Ejercicio 2 A'!K1753,EXTRA!$C$3,FALSE)</f>
        <v>0.11933452040390834</v>
      </c>
      <c r="D1756">
        <f t="shared" si="27"/>
        <v>-2.1258246337802378</v>
      </c>
    </row>
    <row r="1757" spans="1:4" x14ac:dyDescent="0.2">
      <c r="A1757">
        <v>1751</v>
      </c>
      <c r="C1757">
        <f>_xlfn.CHISQ.DIST('Ejercicio 2 A'!K1754,EXTRA!$C$3,FALSE)</f>
        <v>0.16648374703716154</v>
      </c>
      <c r="D1757">
        <f t="shared" si="27"/>
        <v>-1.7928575897187542</v>
      </c>
    </row>
    <row r="1758" spans="1:4" x14ac:dyDescent="0.2">
      <c r="A1758">
        <v>1752</v>
      </c>
      <c r="C1758">
        <f>_xlfn.CHISQ.DIST('Ejercicio 2 A'!K1755,EXTRA!$C$3,FALSE)</f>
        <v>0.16937839212989492</v>
      </c>
      <c r="D1758">
        <f t="shared" si="27"/>
        <v>-1.7756200602135432</v>
      </c>
    </row>
    <row r="1759" spans="1:4" x14ac:dyDescent="0.2">
      <c r="A1759">
        <v>1753</v>
      </c>
      <c r="C1759">
        <f>_xlfn.CHISQ.DIST('Ejercicio 2 A'!K1756,EXTRA!$C$3,FALSE)</f>
        <v>0.22493067255552912</v>
      </c>
      <c r="D1759">
        <f t="shared" si="27"/>
        <v>-1.4919630462324722</v>
      </c>
    </row>
    <row r="1760" spans="1:4" x14ac:dyDescent="0.2">
      <c r="A1760">
        <v>1754</v>
      </c>
      <c r="C1760">
        <f>_xlfn.CHISQ.DIST('Ejercicio 2 A'!K1757,EXTRA!$C$3,FALSE)</f>
        <v>0.16395534399806067</v>
      </c>
      <c r="D1760">
        <f t="shared" si="27"/>
        <v>-1.8081611809310774</v>
      </c>
    </row>
    <row r="1761" spans="1:4" x14ac:dyDescent="0.2">
      <c r="A1761">
        <v>1755</v>
      </c>
      <c r="C1761">
        <f>_xlfn.CHISQ.DIST('Ejercicio 2 A'!K1758,EXTRA!$C$3,FALSE)</f>
        <v>0.15917727616691252</v>
      </c>
      <c r="D1761">
        <f t="shared" si="27"/>
        <v>-1.8377367534048634</v>
      </c>
    </row>
    <row r="1762" spans="1:4" x14ac:dyDescent="0.2">
      <c r="A1762">
        <v>1756</v>
      </c>
      <c r="C1762">
        <f>_xlfn.CHISQ.DIST('Ejercicio 2 A'!K1759,EXTRA!$C$3,FALSE)</f>
        <v>0.16195521005536243</v>
      </c>
      <c r="D1762">
        <f t="shared" si="27"/>
        <v>-1.8204354631174477</v>
      </c>
    </row>
    <row r="1763" spans="1:4" x14ac:dyDescent="0.2">
      <c r="A1763">
        <v>1757</v>
      </c>
      <c r="C1763">
        <f>_xlfn.CHISQ.DIST('Ejercicio 2 A'!K1760,EXTRA!$C$3,FALSE)</f>
        <v>9.087814424628439E-2</v>
      </c>
      <c r="D1763">
        <f t="shared" si="27"/>
        <v>-2.3982357440429989</v>
      </c>
    </row>
    <row r="1764" spans="1:4" x14ac:dyDescent="0.2">
      <c r="A1764">
        <v>1758</v>
      </c>
      <c r="C1764">
        <f>_xlfn.CHISQ.DIST('Ejercicio 2 A'!K1761,EXTRA!$C$3,FALSE)</f>
        <v>0.11473070724826956</v>
      </c>
      <c r="D1764">
        <f t="shared" si="27"/>
        <v>-2.1651675727320576</v>
      </c>
    </row>
    <row r="1765" spans="1:4" x14ac:dyDescent="0.2">
      <c r="A1765">
        <v>1759</v>
      </c>
      <c r="C1765">
        <f>_xlfn.CHISQ.DIST('Ejercicio 2 A'!K1762,EXTRA!$C$3,FALSE)</f>
        <v>0.14466361061098729</v>
      </c>
      <c r="D1765">
        <f t="shared" si="27"/>
        <v>-1.9333441585818174</v>
      </c>
    </row>
    <row r="1766" spans="1:4" x14ac:dyDescent="0.2">
      <c r="A1766">
        <v>1760</v>
      </c>
      <c r="C1766">
        <f>_xlfn.CHISQ.DIST('Ejercicio 2 A'!K1763,EXTRA!$C$3,FALSE)</f>
        <v>9.2271846139722932E-2</v>
      </c>
      <c r="D1766">
        <f t="shared" si="27"/>
        <v>-2.3830162095748917</v>
      </c>
    </row>
    <row r="1767" spans="1:4" x14ac:dyDescent="0.2">
      <c r="A1767">
        <v>1761</v>
      </c>
      <c r="C1767">
        <f>_xlfn.CHISQ.DIST('Ejercicio 2 A'!K1764,EXTRA!$C$3,FALSE)</f>
        <v>8.5659841157015956E-2</v>
      </c>
      <c r="D1767">
        <f t="shared" si="27"/>
        <v>-2.4573711611391955</v>
      </c>
    </row>
    <row r="1768" spans="1:4" x14ac:dyDescent="0.2">
      <c r="A1768">
        <v>1762</v>
      </c>
      <c r="C1768">
        <f>_xlfn.CHISQ.DIST('Ejercicio 2 A'!K1765,EXTRA!$C$3,FALSE)</f>
        <v>0.20367057266562033</v>
      </c>
      <c r="D1768">
        <f t="shared" si="27"/>
        <v>-1.5912514302716199</v>
      </c>
    </row>
    <row r="1769" spans="1:4" x14ac:dyDescent="0.2">
      <c r="A1769">
        <v>1763</v>
      </c>
      <c r="C1769">
        <f>_xlfn.CHISQ.DIST('Ejercicio 2 A'!K1766,EXTRA!$C$3,FALSE)</f>
        <v>0.13587580456588466</v>
      </c>
      <c r="D1769">
        <f t="shared" si="27"/>
        <v>-1.9960140121902383</v>
      </c>
    </row>
    <row r="1770" spans="1:4" x14ac:dyDescent="0.2">
      <c r="A1770">
        <v>1764</v>
      </c>
      <c r="C1770">
        <f>_xlfn.CHISQ.DIST('Ejercicio 2 A'!K1767,EXTRA!$C$3,FALSE)</f>
        <v>9.503340957791595E-2</v>
      </c>
      <c r="D1770">
        <f t="shared" si="27"/>
        <v>-2.3535267694388948</v>
      </c>
    </row>
    <row r="1771" spans="1:4" x14ac:dyDescent="0.2">
      <c r="A1771">
        <v>1765</v>
      </c>
      <c r="C1771">
        <f>_xlfn.CHISQ.DIST('Ejercicio 2 A'!K1768,EXTRA!$C$3,FALSE)</f>
        <v>3.2116503933275496E-2</v>
      </c>
      <c r="D1771">
        <f t="shared" si="27"/>
        <v>-3.4383852397479444</v>
      </c>
    </row>
    <row r="1772" spans="1:4" x14ac:dyDescent="0.2">
      <c r="A1772">
        <v>1766</v>
      </c>
      <c r="C1772">
        <f>_xlfn.CHISQ.DIST('Ejercicio 2 A'!K1769,EXTRA!$C$3,FALSE)</f>
        <v>3.3569971384159285E-2</v>
      </c>
      <c r="D1772">
        <f t="shared" si="27"/>
        <v>-3.3941233204135748</v>
      </c>
    </row>
    <row r="1773" spans="1:4" x14ac:dyDescent="0.2">
      <c r="A1773">
        <v>1767</v>
      </c>
      <c r="C1773">
        <f>_xlfn.CHISQ.DIST('Ejercicio 2 A'!K1770,EXTRA!$C$3,FALSE)</f>
        <v>0.19978580178747826</v>
      </c>
      <c r="D1773">
        <f t="shared" si="27"/>
        <v>-1.6105094774174498</v>
      </c>
    </row>
    <row r="1774" spans="1:4" x14ac:dyDescent="0.2">
      <c r="A1774">
        <v>1768</v>
      </c>
      <c r="C1774">
        <f>_xlfn.CHISQ.DIST('Ejercicio 2 A'!K1771,EXTRA!$C$3,FALSE)</f>
        <v>0.14180786381924498</v>
      </c>
      <c r="D1774">
        <f t="shared" si="27"/>
        <v>-1.9532822093044155</v>
      </c>
    </row>
    <row r="1775" spans="1:4" x14ac:dyDescent="0.2">
      <c r="A1775">
        <v>1769</v>
      </c>
      <c r="C1775">
        <f>_xlfn.CHISQ.DIST('Ejercicio 2 A'!K1772,EXTRA!$C$3,FALSE)</f>
        <v>0.11893216572384242</v>
      </c>
      <c r="D1775">
        <f t="shared" si="27"/>
        <v>-2.129201984336957</v>
      </c>
    </row>
    <row r="1776" spans="1:4" x14ac:dyDescent="0.2">
      <c r="A1776">
        <v>1770</v>
      </c>
      <c r="C1776">
        <f>_xlfn.CHISQ.DIST('Ejercicio 2 A'!K1773,EXTRA!$C$3,FALSE)</f>
        <v>0.14663831725447413</v>
      </c>
      <c r="D1776">
        <f t="shared" si="27"/>
        <v>-1.9197861508679064</v>
      </c>
    </row>
    <row r="1777" spans="1:4" x14ac:dyDescent="0.2">
      <c r="A1777">
        <v>1771</v>
      </c>
      <c r="C1777">
        <f>_xlfn.CHISQ.DIST('Ejercicio 2 A'!K1774,EXTRA!$C$3,FALSE)</f>
        <v>8.2989102614595592E-2</v>
      </c>
      <c r="D1777">
        <f t="shared" si="27"/>
        <v>-2.4890459736053776</v>
      </c>
    </row>
    <row r="1778" spans="1:4" x14ac:dyDescent="0.2">
      <c r="A1778">
        <v>1772</v>
      </c>
      <c r="C1778">
        <f>_xlfn.CHISQ.DIST('Ejercicio 2 A'!K1775,EXTRA!$C$3,FALSE)</f>
        <v>0.18609033358300192</v>
      </c>
      <c r="D1778">
        <f t="shared" si="27"/>
        <v>-1.6815230587409904</v>
      </c>
    </row>
    <row r="1779" spans="1:4" x14ac:dyDescent="0.2">
      <c r="A1779">
        <v>1773</v>
      </c>
      <c r="C1779">
        <f>_xlfn.CHISQ.DIST('Ejercicio 2 A'!K1776,EXTRA!$C$3,FALSE)</f>
        <v>0.10163237770502713</v>
      </c>
      <c r="D1779">
        <f t="shared" si="27"/>
        <v>-2.2863931164057818</v>
      </c>
    </row>
    <row r="1780" spans="1:4" x14ac:dyDescent="0.2">
      <c r="A1780">
        <v>1774</v>
      </c>
      <c r="C1780">
        <f>_xlfn.CHISQ.DIST('Ejercicio 2 A'!K1777,EXTRA!$C$3,FALSE)</f>
        <v>9.5993710382456007E-2</v>
      </c>
      <c r="D1780">
        <f t="shared" si="27"/>
        <v>-2.3434726065100397</v>
      </c>
    </row>
    <row r="1781" spans="1:4" x14ac:dyDescent="0.2">
      <c r="A1781">
        <v>1775</v>
      </c>
      <c r="C1781">
        <f>_xlfn.CHISQ.DIST('Ejercicio 2 A'!K1778,EXTRA!$C$3,FALSE)</f>
        <v>0.12373286144340634</v>
      </c>
      <c r="D1781">
        <f t="shared" si="27"/>
        <v>-2.0896303805110472</v>
      </c>
    </row>
    <row r="1782" spans="1:4" x14ac:dyDescent="0.2">
      <c r="A1782">
        <v>1776</v>
      </c>
      <c r="C1782">
        <f>_xlfn.CHISQ.DIST('Ejercicio 2 A'!K1779,EXTRA!$C$3,FALSE)</f>
        <v>0.10268944746694457</v>
      </c>
      <c r="D1782">
        <f t="shared" si="27"/>
        <v>-2.276045918379022</v>
      </c>
    </row>
    <row r="1783" spans="1:4" x14ac:dyDescent="0.2">
      <c r="A1783">
        <v>1777</v>
      </c>
      <c r="C1783">
        <f>_xlfn.CHISQ.DIST('Ejercicio 2 A'!K1780,EXTRA!$C$3,FALSE)</f>
        <v>0.14561097839528064</v>
      </c>
      <c r="D1783">
        <f t="shared" si="27"/>
        <v>-1.9268167449955811</v>
      </c>
    </row>
    <row r="1784" spans="1:4" x14ac:dyDescent="0.2">
      <c r="A1784">
        <v>1778</v>
      </c>
      <c r="C1784">
        <f>_xlfn.CHISQ.DIST('Ejercicio 2 A'!K1781,EXTRA!$C$3,FALSE)</f>
        <v>7.7243292437637445E-2</v>
      </c>
      <c r="D1784">
        <f t="shared" si="27"/>
        <v>-2.5607951962604094</v>
      </c>
    </row>
    <row r="1785" spans="1:4" x14ac:dyDescent="0.2">
      <c r="A1785">
        <v>1779</v>
      </c>
      <c r="C1785">
        <f>_xlfn.CHISQ.DIST('Ejercicio 2 A'!K1782,EXTRA!$C$3,FALSE)</f>
        <v>0.11502542204116849</v>
      </c>
      <c r="D1785">
        <f t="shared" si="27"/>
        <v>-2.1626021138217677</v>
      </c>
    </row>
    <row r="1786" spans="1:4" x14ac:dyDescent="0.2">
      <c r="A1786">
        <v>1780</v>
      </c>
      <c r="C1786">
        <f>_xlfn.CHISQ.DIST('Ejercicio 2 A'!K1783,EXTRA!$C$3,FALSE)</f>
        <v>8.8201449657693068E-2</v>
      </c>
      <c r="D1786">
        <f t="shared" si="27"/>
        <v>-2.4281318800761955</v>
      </c>
    </row>
    <row r="1787" spans="1:4" x14ac:dyDescent="0.2">
      <c r="A1787">
        <v>1781</v>
      </c>
      <c r="C1787">
        <f>_xlfn.CHISQ.DIST('Ejercicio 2 A'!K1784,EXTRA!$C$3,FALSE)</f>
        <v>3.5175359898011245E-2</v>
      </c>
      <c r="D1787">
        <f t="shared" si="27"/>
        <v>-3.3474094443919165</v>
      </c>
    </row>
    <row r="1788" spans="1:4" x14ac:dyDescent="0.2">
      <c r="A1788">
        <v>1782</v>
      </c>
      <c r="C1788">
        <f>_xlfn.CHISQ.DIST('Ejercicio 2 A'!K1785,EXTRA!$C$3,FALSE)</f>
        <v>0.14886776397360874</v>
      </c>
      <c r="D1788">
        <f t="shared" si="27"/>
        <v>-1.9046968571991965</v>
      </c>
    </row>
    <row r="1789" spans="1:4" x14ac:dyDescent="0.2">
      <c r="A1789">
        <v>1783</v>
      </c>
      <c r="C1789">
        <f>_xlfn.CHISQ.DIST('Ejercicio 2 A'!K1786,EXTRA!$C$3,FALSE)</f>
        <v>0.16415426971033198</v>
      </c>
      <c r="D1789">
        <f t="shared" si="27"/>
        <v>-1.8069486243442938</v>
      </c>
    </row>
    <row r="1790" spans="1:4" x14ac:dyDescent="0.2">
      <c r="A1790">
        <v>1784</v>
      </c>
      <c r="C1790">
        <f>_xlfn.CHISQ.DIST('Ejercicio 2 A'!K1787,EXTRA!$C$3,FALSE)</f>
        <v>7.8213674137721304E-2</v>
      </c>
      <c r="D1790">
        <f t="shared" si="27"/>
        <v>-2.5483107856211107</v>
      </c>
    </row>
    <row r="1791" spans="1:4" x14ac:dyDescent="0.2">
      <c r="A1791">
        <v>1785</v>
      </c>
      <c r="C1791">
        <f>_xlfn.CHISQ.DIST('Ejercicio 2 A'!K1788,EXTRA!$C$3,FALSE)</f>
        <v>7.4316500950501088E-2</v>
      </c>
      <c r="D1791">
        <f t="shared" si="27"/>
        <v>-2.5994222664446731</v>
      </c>
    </row>
    <row r="1792" spans="1:4" x14ac:dyDescent="0.2">
      <c r="A1792">
        <v>1786</v>
      </c>
      <c r="C1792">
        <f>_xlfn.CHISQ.DIST('Ejercicio 2 A'!K1789,EXTRA!$C$3,FALSE)</f>
        <v>7.4025185309734773E-2</v>
      </c>
      <c r="D1792">
        <f t="shared" si="27"/>
        <v>-2.6033499016577335</v>
      </c>
    </row>
    <row r="1793" spans="1:4" x14ac:dyDescent="0.2">
      <c r="A1793">
        <v>1787</v>
      </c>
      <c r="C1793">
        <f>_xlfn.CHISQ.DIST('Ejercicio 2 A'!K1790,EXTRA!$C$3,FALSE)</f>
        <v>0.1046459938957158</v>
      </c>
      <c r="D1793">
        <f t="shared" si="27"/>
        <v>-2.2571721118002568</v>
      </c>
    </row>
    <row r="1794" spans="1:4" x14ac:dyDescent="0.2">
      <c r="A1794">
        <v>1788</v>
      </c>
      <c r="C1794">
        <f>_xlfn.CHISQ.DIST('Ejercicio 2 A'!K1791,EXTRA!$C$3,FALSE)</f>
        <v>0.177775262510867</v>
      </c>
      <c r="D1794">
        <f t="shared" si="27"/>
        <v>-1.7272350965669461</v>
      </c>
    </row>
    <row r="1795" spans="1:4" x14ac:dyDescent="0.2">
      <c r="A1795">
        <v>1789</v>
      </c>
      <c r="C1795">
        <f>_xlfn.CHISQ.DIST('Ejercicio 2 A'!K1792,EXTRA!$C$3,FALSE)</f>
        <v>6.9118263700042801E-2</v>
      </c>
      <c r="D1795">
        <f t="shared" si="27"/>
        <v>-2.6719362748822508</v>
      </c>
    </row>
    <row r="1796" spans="1:4" x14ac:dyDescent="0.2">
      <c r="A1796">
        <v>1790</v>
      </c>
      <c r="C1796">
        <f>_xlfn.CHISQ.DIST('Ejercicio 2 A'!K1793,EXTRA!$C$3,FALSE)</f>
        <v>9.8165946691070705E-2</v>
      </c>
      <c r="D1796">
        <f t="shared" si="27"/>
        <v>-2.3210958988020982</v>
      </c>
    </row>
    <row r="1797" spans="1:4" x14ac:dyDescent="0.2">
      <c r="A1797">
        <v>1791</v>
      </c>
      <c r="C1797">
        <f>_xlfn.CHISQ.DIST('Ejercicio 2 A'!K1794,EXTRA!$C$3,FALSE)</f>
        <v>0.10533527903693581</v>
      </c>
      <c r="D1797">
        <f t="shared" si="27"/>
        <v>-2.250606882364294</v>
      </c>
    </row>
    <row r="1798" spans="1:4" x14ac:dyDescent="0.2">
      <c r="A1798">
        <v>1792</v>
      </c>
      <c r="C1798">
        <f>_xlfn.CHISQ.DIST('Ejercicio 2 A'!K1795,EXTRA!$C$3,FALSE)</f>
        <v>0.19064136531080417</v>
      </c>
      <c r="D1798">
        <f t="shared" si="27"/>
        <v>-1.657361284494655</v>
      </c>
    </row>
    <row r="1799" spans="1:4" x14ac:dyDescent="0.2">
      <c r="A1799">
        <v>1793</v>
      </c>
      <c r="C1799">
        <f>_xlfn.CHISQ.DIST('Ejercicio 2 A'!K1796,EXTRA!$C$3,FALSE)</f>
        <v>4.6109446344841556E-2</v>
      </c>
      <c r="D1799">
        <f t="shared" si="27"/>
        <v>-3.0767374401042824</v>
      </c>
    </row>
    <row r="1800" spans="1:4" x14ac:dyDescent="0.2">
      <c r="A1800">
        <v>1794</v>
      </c>
      <c r="C1800">
        <f>_xlfn.CHISQ.DIST('Ejercicio 2 A'!K1797,EXTRA!$C$3,FALSE)</f>
        <v>6.2327109395172199E-2</v>
      </c>
      <c r="D1800">
        <f t="shared" ref="D1800:D1863" si="28">LN(C1800)</f>
        <v>-2.7753588050562432</v>
      </c>
    </row>
    <row r="1801" spans="1:4" x14ac:dyDescent="0.2">
      <c r="A1801">
        <v>1795</v>
      </c>
      <c r="C1801">
        <f>_xlfn.CHISQ.DIST('Ejercicio 2 A'!K1798,EXTRA!$C$3,FALSE)</f>
        <v>6.7996894124624674E-2</v>
      </c>
      <c r="D1801">
        <f t="shared" si="28"/>
        <v>-2.6882932494870206</v>
      </c>
    </row>
    <row r="1802" spans="1:4" x14ac:dyDescent="0.2">
      <c r="A1802">
        <v>1796</v>
      </c>
      <c r="C1802">
        <f>_xlfn.CHISQ.DIST('Ejercicio 2 A'!K1799,EXTRA!$C$3,FALSE)</f>
        <v>0.28709140592507032</v>
      </c>
      <c r="D1802">
        <f t="shared" si="28"/>
        <v>-1.2479546263851087</v>
      </c>
    </row>
    <row r="1803" spans="1:4" x14ac:dyDescent="0.2">
      <c r="A1803">
        <v>1797</v>
      </c>
      <c r="C1803">
        <f>_xlfn.CHISQ.DIST('Ejercicio 2 A'!K1800,EXTRA!$C$3,FALSE)</f>
        <v>4.262494108408578E-2</v>
      </c>
      <c r="D1803">
        <f t="shared" si="28"/>
        <v>-3.1553157255709472</v>
      </c>
    </row>
    <row r="1804" spans="1:4" x14ac:dyDescent="0.2">
      <c r="A1804">
        <v>1798</v>
      </c>
      <c r="C1804">
        <f>_xlfn.CHISQ.DIST('Ejercicio 2 A'!K1801,EXTRA!$C$3,FALSE)</f>
        <v>0.18271562376959363</v>
      </c>
      <c r="D1804">
        <f t="shared" si="28"/>
        <v>-1.6998243032741982</v>
      </c>
    </row>
    <row r="1805" spans="1:4" x14ac:dyDescent="0.2">
      <c r="A1805">
        <v>1799</v>
      </c>
      <c r="C1805">
        <f>_xlfn.CHISQ.DIST('Ejercicio 2 A'!K1802,EXTRA!$C$3,FALSE)</f>
        <v>8.4554435088796245E-2</v>
      </c>
      <c r="D1805">
        <f t="shared" si="28"/>
        <v>-2.4703597497939223</v>
      </c>
    </row>
    <row r="1806" spans="1:4" x14ac:dyDescent="0.2">
      <c r="A1806">
        <v>1800</v>
      </c>
      <c r="C1806">
        <f>_xlfn.CHISQ.DIST('Ejercicio 2 A'!K1803,EXTRA!$C$3,FALSE)</f>
        <v>0.12047451982375028</v>
      </c>
      <c r="D1806">
        <f t="shared" si="28"/>
        <v>-2.1163170021557334</v>
      </c>
    </row>
    <row r="1807" spans="1:4" x14ac:dyDescent="0.2">
      <c r="A1807">
        <v>1801</v>
      </c>
      <c r="C1807">
        <f>_xlfn.CHISQ.DIST('Ejercicio 2 A'!K1804,EXTRA!$C$3,FALSE)</f>
        <v>8.8630515008948807E-2</v>
      </c>
      <c r="D1807">
        <f t="shared" si="28"/>
        <v>-2.4232790674741578</v>
      </c>
    </row>
    <row r="1808" spans="1:4" x14ac:dyDescent="0.2">
      <c r="A1808">
        <v>1802</v>
      </c>
      <c r="C1808">
        <f>_xlfn.CHISQ.DIST('Ejercicio 2 A'!K1805,EXTRA!$C$3,FALSE)</f>
        <v>7.0705161385459112E-2</v>
      </c>
      <c r="D1808">
        <f t="shared" si="28"/>
        <v>-2.6492367047066638</v>
      </c>
    </row>
    <row r="1809" spans="1:4" x14ac:dyDescent="0.2">
      <c r="A1809">
        <v>1803</v>
      </c>
      <c r="C1809">
        <f>_xlfn.CHISQ.DIST('Ejercicio 2 A'!K1806,EXTRA!$C$3,FALSE)</f>
        <v>8.2740176909018928E-2</v>
      </c>
      <c r="D1809">
        <f t="shared" si="28"/>
        <v>-2.4920499798194324</v>
      </c>
    </row>
    <row r="1810" spans="1:4" x14ac:dyDescent="0.2">
      <c r="A1810">
        <v>1804</v>
      </c>
      <c r="C1810">
        <f>_xlfn.CHISQ.DIST('Ejercicio 2 A'!K1807,EXTRA!$C$3,FALSE)</f>
        <v>5.9256342514933759E-2</v>
      </c>
      <c r="D1810">
        <f t="shared" si="28"/>
        <v>-2.8258824580304331</v>
      </c>
    </row>
    <row r="1811" spans="1:4" x14ac:dyDescent="0.2">
      <c r="A1811">
        <v>1805</v>
      </c>
      <c r="C1811">
        <f>_xlfn.CHISQ.DIST('Ejercicio 2 A'!K1808,EXTRA!$C$3,FALSE)</f>
        <v>0.21677394396515479</v>
      </c>
      <c r="D1811">
        <f t="shared" si="28"/>
        <v>-1.5289002013019715</v>
      </c>
    </row>
    <row r="1812" spans="1:4" x14ac:dyDescent="0.2">
      <c r="A1812">
        <v>1806</v>
      </c>
      <c r="C1812">
        <f>_xlfn.CHISQ.DIST('Ejercicio 2 A'!K1809,EXTRA!$C$3,FALSE)</f>
        <v>0.15861645710881062</v>
      </c>
      <c r="D1812">
        <f t="shared" si="28"/>
        <v>-1.8412662102918889</v>
      </c>
    </row>
    <row r="1813" spans="1:4" x14ac:dyDescent="0.2">
      <c r="A1813">
        <v>1807</v>
      </c>
      <c r="C1813">
        <f>_xlfn.CHISQ.DIST('Ejercicio 2 A'!K1810,EXTRA!$C$3,FALSE)</f>
        <v>0.17138837213999247</v>
      </c>
      <c r="D1813">
        <f t="shared" si="28"/>
        <v>-1.7638231156098534</v>
      </c>
    </row>
    <row r="1814" spans="1:4" x14ac:dyDescent="0.2">
      <c r="A1814">
        <v>1808</v>
      </c>
      <c r="C1814">
        <f>_xlfn.CHISQ.DIST('Ejercicio 2 A'!K1811,EXTRA!$C$3,FALSE)</f>
        <v>0.15486081932778531</v>
      </c>
      <c r="D1814">
        <f t="shared" si="28"/>
        <v>-1.865228505273089</v>
      </c>
    </row>
    <row r="1815" spans="1:4" x14ac:dyDescent="0.2">
      <c r="A1815">
        <v>1809</v>
      </c>
      <c r="C1815">
        <f>_xlfn.CHISQ.DIST('Ejercicio 2 A'!K1812,EXTRA!$C$3,FALSE)</f>
        <v>3.7917706168507391E-2</v>
      </c>
      <c r="D1815">
        <f t="shared" si="28"/>
        <v>-3.2723370947618209</v>
      </c>
    </row>
    <row r="1816" spans="1:4" x14ac:dyDescent="0.2">
      <c r="A1816">
        <v>1810</v>
      </c>
      <c r="C1816">
        <f>_xlfn.CHISQ.DIST('Ejercicio 2 A'!K1813,EXTRA!$C$3,FALSE)</f>
        <v>8.3028539652231351E-2</v>
      </c>
      <c r="D1816">
        <f t="shared" si="28"/>
        <v>-2.4885708790571228</v>
      </c>
    </row>
    <row r="1817" spans="1:4" x14ac:dyDescent="0.2">
      <c r="A1817">
        <v>1811</v>
      </c>
      <c r="C1817">
        <f>_xlfn.CHISQ.DIST('Ejercicio 2 A'!K1814,EXTRA!$C$3,FALSE)</f>
        <v>9.2336584829247656E-2</v>
      </c>
      <c r="D1817">
        <f t="shared" si="28"/>
        <v>-2.3823148473257385</v>
      </c>
    </row>
    <row r="1818" spans="1:4" x14ac:dyDescent="0.2">
      <c r="A1818">
        <v>1812</v>
      </c>
      <c r="C1818">
        <f>_xlfn.CHISQ.DIST('Ejercicio 2 A'!K1815,EXTRA!$C$3,FALSE)</f>
        <v>0.11247537380285427</v>
      </c>
      <c r="D1818">
        <f t="shared" si="28"/>
        <v>-2.1850209808298455</v>
      </c>
    </row>
    <row r="1819" spans="1:4" x14ac:dyDescent="0.2">
      <c r="A1819">
        <v>1813</v>
      </c>
      <c r="C1819">
        <f>_xlfn.CHISQ.DIST('Ejercicio 2 A'!K1816,EXTRA!$C$3,FALSE)</f>
        <v>9.4574964995474867E-2</v>
      </c>
      <c r="D1819">
        <f t="shared" si="28"/>
        <v>-2.3583624785876185</v>
      </c>
    </row>
    <row r="1820" spans="1:4" x14ac:dyDescent="0.2">
      <c r="A1820">
        <v>1814</v>
      </c>
      <c r="C1820">
        <f>_xlfn.CHISQ.DIST('Ejercicio 2 A'!K1817,EXTRA!$C$3,FALSE)</f>
        <v>0.19768918801776458</v>
      </c>
      <c r="D1820">
        <f t="shared" si="28"/>
        <v>-1.6210592391338083</v>
      </c>
    </row>
    <row r="1821" spans="1:4" x14ac:dyDescent="0.2">
      <c r="A1821">
        <v>1815</v>
      </c>
      <c r="C1821">
        <f>_xlfn.CHISQ.DIST('Ejercicio 2 A'!K1818,EXTRA!$C$3,FALSE)</f>
        <v>0.15381510362145462</v>
      </c>
      <c r="D1821">
        <f t="shared" si="28"/>
        <v>-1.8720040237318374</v>
      </c>
    </row>
    <row r="1822" spans="1:4" x14ac:dyDescent="0.2">
      <c r="A1822">
        <v>1816</v>
      </c>
      <c r="C1822">
        <f>_xlfn.CHISQ.DIST('Ejercicio 2 A'!K1819,EXTRA!$C$3,FALSE)</f>
        <v>0.15890258689567163</v>
      </c>
      <c r="D1822">
        <f t="shared" si="28"/>
        <v>-1.8394639255488783</v>
      </c>
    </row>
    <row r="1823" spans="1:4" x14ac:dyDescent="0.2">
      <c r="A1823">
        <v>1817</v>
      </c>
      <c r="C1823">
        <f>_xlfn.CHISQ.DIST('Ejercicio 2 A'!K1820,EXTRA!$C$3,FALSE)</f>
        <v>0.33298924586759654</v>
      </c>
      <c r="D1823">
        <f t="shared" si="28"/>
        <v>-1.0996450842150802</v>
      </c>
    </row>
    <row r="1824" spans="1:4" x14ac:dyDescent="0.2">
      <c r="A1824">
        <v>1818</v>
      </c>
      <c r="C1824">
        <f>_xlfn.CHISQ.DIST('Ejercicio 2 A'!K1821,EXTRA!$C$3,FALSE)</f>
        <v>0.16606817797542861</v>
      </c>
      <c r="D1824">
        <f t="shared" si="28"/>
        <v>-1.7953568642487923</v>
      </c>
    </row>
    <row r="1825" spans="1:4" x14ac:dyDescent="0.2">
      <c r="A1825">
        <v>1819</v>
      </c>
      <c r="C1825">
        <f>_xlfn.CHISQ.DIST('Ejercicio 2 A'!K1822,EXTRA!$C$3,FALSE)</f>
        <v>7.5961370170842951E-2</v>
      </c>
      <c r="D1825">
        <f t="shared" si="28"/>
        <v>-2.5775303551432982</v>
      </c>
    </row>
    <row r="1826" spans="1:4" x14ac:dyDescent="0.2">
      <c r="A1826">
        <v>1820</v>
      </c>
      <c r="C1826">
        <f>_xlfn.CHISQ.DIST('Ejercicio 2 A'!K1823,EXTRA!$C$3,FALSE)</f>
        <v>7.6009769966867174E-2</v>
      </c>
      <c r="D1826">
        <f t="shared" si="28"/>
        <v>-2.5768933947623105</v>
      </c>
    </row>
    <row r="1827" spans="1:4" x14ac:dyDescent="0.2">
      <c r="A1827">
        <v>1821</v>
      </c>
      <c r="C1827">
        <f>_xlfn.CHISQ.DIST('Ejercicio 2 A'!K1824,EXTRA!$C$3,FALSE)</f>
        <v>7.6508505394983717E-2</v>
      </c>
      <c r="D1827">
        <f t="shared" si="28"/>
        <v>-2.5703533626960926</v>
      </c>
    </row>
    <row r="1828" spans="1:4" x14ac:dyDescent="0.2">
      <c r="A1828">
        <v>1822</v>
      </c>
      <c r="C1828">
        <f>_xlfn.CHISQ.DIST('Ejercicio 2 A'!K1825,EXTRA!$C$3,FALSE)</f>
        <v>9.9242173390146446E-2</v>
      </c>
      <c r="D1828">
        <f t="shared" si="28"/>
        <v>-2.3101922200542662</v>
      </c>
    </row>
    <row r="1829" spans="1:4" x14ac:dyDescent="0.2">
      <c r="A1829">
        <v>1823</v>
      </c>
      <c r="C1829">
        <f>_xlfn.CHISQ.DIST('Ejercicio 2 A'!K1826,EXTRA!$C$3,FALSE)</f>
        <v>0.24281172426922262</v>
      </c>
      <c r="D1829">
        <f t="shared" si="28"/>
        <v>-1.4154689331981021</v>
      </c>
    </row>
    <row r="1830" spans="1:4" x14ac:dyDescent="0.2">
      <c r="A1830">
        <v>1824</v>
      </c>
      <c r="C1830">
        <f>_xlfn.CHISQ.DIST('Ejercicio 2 A'!K1827,EXTRA!$C$3,FALSE)</f>
        <v>5.3593648663182308E-2</v>
      </c>
      <c r="D1830">
        <f t="shared" si="28"/>
        <v>-2.9263247130163608</v>
      </c>
    </row>
    <row r="1831" spans="1:4" x14ac:dyDescent="0.2">
      <c r="A1831">
        <v>1825</v>
      </c>
      <c r="C1831">
        <f>_xlfn.CHISQ.DIST('Ejercicio 2 A'!K1828,EXTRA!$C$3,FALSE)</f>
        <v>9.0268724422383984E-2</v>
      </c>
      <c r="D1831">
        <f t="shared" si="28"/>
        <v>-2.4049642304644574</v>
      </c>
    </row>
    <row r="1832" spans="1:4" x14ac:dyDescent="0.2">
      <c r="A1832">
        <v>1826</v>
      </c>
      <c r="C1832">
        <f>_xlfn.CHISQ.DIST('Ejercicio 2 A'!K1829,EXTRA!$C$3,FALSE)</f>
        <v>9.4332684911454481E-2</v>
      </c>
      <c r="D1832">
        <f t="shared" si="28"/>
        <v>-2.3609275437607979</v>
      </c>
    </row>
    <row r="1833" spans="1:4" x14ac:dyDescent="0.2">
      <c r="A1833">
        <v>1827</v>
      </c>
      <c r="C1833">
        <f>_xlfn.CHISQ.DIST('Ejercicio 2 A'!K1830,EXTRA!$C$3,FALSE)</f>
        <v>7.8800509375961864E-2</v>
      </c>
      <c r="D1833">
        <f t="shared" si="28"/>
        <v>-2.5408358179772437</v>
      </c>
    </row>
    <row r="1834" spans="1:4" x14ac:dyDescent="0.2">
      <c r="A1834">
        <v>1828</v>
      </c>
      <c r="C1834">
        <f>_xlfn.CHISQ.DIST('Ejercicio 2 A'!K1831,EXTRA!$C$3,FALSE)</f>
        <v>4.9557809893296036E-2</v>
      </c>
      <c r="D1834">
        <f t="shared" si="28"/>
        <v>-3.0046154142126582</v>
      </c>
    </row>
    <row r="1835" spans="1:4" x14ac:dyDescent="0.2">
      <c r="A1835">
        <v>1829</v>
      </c>
      <c r="C1835">
        <f>_xlfn.CHISQ.DIST('Ejercicio 2 A'!K1832,EXTRA!$C$3,FALSE)</f>
        <v>0.17714938574601966</v>
      </c>
      <c r="D1835">
        <f t="shared" si="28"/>
        <v>-1.7307619150996445</v>
      </c>
    </row>
    <row r="1836" spans="1:4" x14ac:dyDescent="0.2">
      <c r="A1836">
        <v>1830</v>
      </c>
      <c r="C1836">
        <f>_xlfn.CHISQ.DIST('Ejercicio 2 A'!K1833,EXTRA!$C$3,FALSE)</f>
        <v>8.9890141573894355E-2</v>
      </c>
      <c r="D1836">
        <f t="shared" si="28"/>
        <v>-2.4091670034298378</v>
      </c>
    </row>
    <row r="1837" spans="1:4" x14ac:dyDescent="0.2">
      <c r="A1837">
        <v>1831</v>
      </c>
      <c r="C1837">
        <f>_xlfn.CHISQ.DIST('Ejercicio 2 A'!K1834,EXTRA!$C$3,FALSE)</f>
        <v>7.2658935169636549E-2</v>
      </c>
      <c r="D1837">
        <f t="shared" si="28"/>
        <v>-2.6219789072698143</v>
      </c>
    </row>
    <row r="1838" spans="1:4" x14ac:dyDescent="0.2">
      <c r="A1838">
        <v>1832</v>
      </c>
      <c r="C1838">
        <f>_xlfn.CHISQ.DIST('Ejercicio 2 A'!K1835,EXTRA!$C$3,FALSE)</f>
        <v>0.18146670671936549</v>
      </c>
      <c r="D1838">
        <f t="shared" si="28"/>
        <v>-1.7066830761563978</v>
      </c>
    </row>
    <row r="1839" spans="1:4" x14ac:dyDescent="0.2">
      <c r="A1839">
        <v>1833</v>
      </c>
      <c r="C1839">
        <f>_xlfn.CHISQ.DIST('Ejercicio 2 A'!K1836,EXTRA!$C$3,FALSE)</f>
        <v>8.3662966726183161E-2</v>
      </c>
      <c r="D1839">
        <f t="shared" si="28"/>
        <v>-2.480958851892519</v>
      </c>
    </row>
    <row r="1840" spans="1:4" x14ac:dyDescent="0.2">
      <c r="A1840">
        <v>1834</v>
      </c>
      <c r="C1840">
        <f>_xlfn.CHISQ.DIST('Ejercicio 2 A'!K1837,EXTRA!$C$3,FALSE)</f>
        <v>0.11333236599607849</v>
      </c>
      <c r="D1840">
        <f t="shared" si="28"/>
        <v>-2.1774304854051851</v>
      </c>
    </row>
    <row r="1841" spans="1:4" x14ac:dyDescent="0.2">
      <c r="A1841">
        <v>1835</v>
      </c>
      <c r="C1841">
        <f>_xlfn.CHISQ.DIST('Ejercicio 2 A'!K1838,EXTRA!$C$3,FALSE)</f>
        <v>0.14764843389327162</v>
      </c>
      <c r="D1841">
        <f t="shared" si="28"/>
        <v>-1.9129212777345297</v>
      </c>
    </row>
    <row r="1842" spans="1:4" x14ac:dyDescent="0.2">
      <c r="A1842">
        <v>1836</v>
      </c>
      <c r="C1842">
        <f>_xlfn.CHISQ.DIST('Ejercicio 2 A'!K1839,EXTRA!$C$3,FALSE)</f>
        <v>5.0261066284441346E-2</v>
      </c>
      <c r="D1842">
        <f t="shared" si="28"/>
        <v>-2.9905245317228251</v>
      </c>
    </row>
    <row r="1843" spans="1:4" x14ac:dyDescent="0.2">
      <c r="A1843">
        <v>1837</v>
      </c>
      <c r="C1843">
        <f>_xlfn.CHISQ.DIST('Ejercicio 2 A'!K1840,EXTRA!$C$3,FALSE)</f>
        <v>0.10195569506026241</v>
      </c>
      <c r="D1843">
        <f t="shared" si="28"/>
        <v>-2.2832169222147227</v>
      </c>
    </row>
    <row r="1844" spans="1:4" x14ac:dyDescent="0.2">
      <c r="A1844">
        <v>1838</v>
      </c>
      <c r="C1844">
        <f>_xlfn.CHISQ.DIST('Ejercicio 2 A'!K1841,EXTRA!$C$3,FALSE)</f>
        <v>0.12293890383084131</v>
      </c>
      <c r="D1844">
        <f t="shared" si="28"/>
        <v>-2.0960677638368153</v>
      </c>
    </row>
    <row r="1845" spans="1:4" x14ac:dyDescent="0.2">
      <c r="A1845">
        <v>1839</v>
      </c>
      <c r="C1845">
        <f>_xlfn.CHISQ.DIST('Ejercicio 2 A'!K1842,EXTRA!$C$3,FALSE)</f>
        <v>0.30253232497197535</v>
      </c>
      <c r="D1845">
        <f t="shared" si="28"/>
        <v>-1.1955671478088123</v>
      </c>
    </row>
    <row r="1846" spans="1:4" x14ac:dyDescent="0.2">
      <c r="A1846">
        <v>1840</v>
      </c>
      <c r="C1846">
        <f>_xlfn.CHISQ.DIST('Ejercicio 2 A'!K1843,EXTRA!$C$3,FALSE)</f>
        <v>5.5454311740982129E-2</v>
      </c>
      <c r="D1846">
        <f t="shared" si="28"/>
        <v>-2.8921958091289115</v>
      </c>
    </row>
    <row r="1847" spans="1:4" x14ac:dyDescent="0.2">
      <c r="A1847">
        <v>1841</v>
      </c>
      <c r="C1847">
        <f>_xlfn.CHISQ.DIST('Ejercicio 2 A'!K1844,EXTRA!$C$3,FALSE)</f>
        <v>9.0779095986398481E-2</v>
      </c>
      <c r="D1847">
        <f t="shared" si="28"/>
        <v>-2.3993262402937905</v>
      </c>
    </row>
    <row r="1848" spans="1:4" x14ac:dyDescent="0.2">
      <c r="A1848">
        <v>1842</v>
      </c>
      <c r="C1848">
        <f>_xlfn.CHISQ.DIST('Ejercicio 2 A'!K1845,EXTRA!$C$3,FALSE)</f>
        <v>0.12159204884512176</v>
      </c>
      <c r="D1848">
        <f t="shared" si="28"/>
        <v>-2.1070836993747726</v>
      </c>
    </row>
    <row r="1849" spans="1:4" x14ac:dyDescent="0.2">
      <c r="A1849">
        <v>1843</v>
      </c>
      <c r="C1849">
        <f>_xlfn.CHISQ.DIST('Ejercicio 2 A'!K1846,EXTRA!$C$3,FALSE)</f>
        <v>0.20577459464940212</v>
      </c>
      <c r="D1849">
        <f t="shared" si="28"/>
        <v>-1.5809739099982787</v>
      </c>
    </row>
    <row r="1850" spans="1:4" x14ac:dyDescent="0.2">
      <c r="A1850">
        <v>1844</v>
      </c>
      <c r="C1850">
        <f>_xlfn.CHISQ.DIST('Ejercicio 2 A'!K1847,EXTRA!$C$3,FALSE)</f>
        <v>4.7674007442075478E-2</v>
      </c>
      <c r="D1850">
        <f t="shared" si="28"/>
        <v>-3.0433689469661696</v>
      </c>
    </row>
    <row r="1851" spans="1:4" x14ac:dyDescent="0.2">
      <c r="A1851">
        <v>1845</v>
      </c>
      <c r="C1851">
        <f>_xlfn.CHISQ.DIST('Ejercicio 2 A'!K1848,EXTRA!$C$3,FALSE)</f>
        <v>0.1061228691965186</v>
      </c>
      <c r="D1851">
        <f t="shared" si="28"/>
        <v>-2.2431577127946594</v>
      </c>
    </row>
    <row r="1852" spans="1:4" x14ac:dyDescent="0.2">
      <c r="A1852">
        <v>1846</v>
      </c>
      <c r="C1852">
        <f>_xlfn.CHISQ.DIST('Ejercicio 2 A'!K1849,EXTRA!$C$3,FALSE)</f>
        <v>6.1626508991013032E-2</v>
      </c>
      <c r="D1852">
        <f t="shared" si="28"/>
        <v>-2.786663160249494</v>
      </c>
    </row>
    <row r="1853" spans="1:4" x14ac:dyDescent="0.2">
      <c r="A1853">
        <v>1847</v>
      </c>
      <c r="C1853">
        <f>_xlfn.CHISQ.DIST('Ejercicio 2 A'!K1850,EXTRA!$C$3,FALSE)</f>
        <v>0.12221963290106649</v>
      </c>
      <c r="D1853">
        <f t="shared" si="28"/>
        <v>-2.1019355831112176</v>
      </c>
    </row>
    <row r="1854" spans="1:4" x14ac:dyDescent="0.2">
      <c r="A1854">
        <v>1848</v>
      </c>
      <c r="C1854">
        <f>_xlfn.CHISQ.DIST('Ejercicio 2 A'!K1851,EXTRA!$C$3,FALSE)</f>
        <v>0.18139491779770278</v>
      </c>
      <c r="D1854">
        <f t="shared" si="28"/>
        <v>-1.707078758244273</v>
      </c>
    </row>
    <row r="1855" spans="1:4" x14ac:dyDescent="0.2">
      <c r="A1855">
        <v>1849</v>
      </c>
      <c r="C1855">
        <f>_xlfn.CHISQ.DIST('Ejercicio 2 A'!K1852,EXTRA!$C$3,FALSE)</f>
        <v>0.1279864156262504</v>
      </c>
      <c r="D1855">
        <f t="shared" si="28"/>
        <v>-2.0558311486144047</v>
      </c>
    </row>
    <row r="1856" spans="1:4" x14ac:dyDescent="0.2">
      <c r="A1856">
        <v>1850</v>
      </c>
      <c r="C1856">
        <f>_xlfn.CHISQ.DIST('Ejercicio 2 A'!K1853,EXTRA!$C$3,FALSE)</f>
        <v>0.10688277153309139</v>
      </c>
      <c r="D1856">
        <f t="shared" si="28"/>
        <v>-2.2360226382697994</v>
      </c>
    </row>
    <row r="1857" spans="1:4" x14ac:dyDescent="0.2">
      <c r="A1857">
        <v>1851</v>
      </c>
      <c r="C1857">
        <f>_xlfn.CHISQ.DIST('Ejercicio 2 A'!K1854,EXTRA!$C$3,FALSE)</f>
        <v>0.12558755144581529</v>
      </c>
      <c r="D1857">
        <f t="shared" si="28"/>
        <v>-2.0747521425525797</v>
      </c>
    </row>
    <row r="1858" spans="1:4" x14ac:dyDescent="0.2">
      <c r="A1858">
        <v>1852</v>
      </c>
      <c r="C1858">
        <f>_xlfn.CHISQ.DIST('Ejercicio 2 A'!K1855,EXTRA!$C$3,FALSE)</f>
        <v>3.9682050109779848E-2</v>
      </c>
      <c r="D1858">
        <f t="shared" si="28"/>
        <v>-3.2268563318270296</v>
      </c>
    </row>
    <row r="1859" spans="1:4" x14ac:dyDescent="0.2">
      <c r="A1859">
        <v>1853</v>
      </c>
      <c r="C1859">
        <f>_xlfn.CHISQ.DIST('Ejercicio 2 A'!K1856,EXTRA!$C$3,FALSE)</f>
        <v>9.4095088462936308E-2</v>
      </c>
      <c r="D1859">
        <f t="shared" si="28"/>
        <v>-2.3634494286208421</v>
      </c>
    </row>
    <row r="1860" spans="1:4" x14ac:dyDescent="0.2">
      <c r="A1860">
        <v>1854</v>
      </c>
      <c r="C1860">
        <f>_xlfn.CHISQ.DIST('Ejercicio 2 A'!K1857,EXTRA!$C$3,FALSE)</f>
        <v>0.19141433961839957</v>
      </c>
      <c r="D1860">
        <f t="shared" si="28"/>
        <v>-1.6533148831332576</v>
      </c>
    </row>
    <row r="1861" spans="1:4" x14ac:dyDescent="0.2">
      <c r="A1861">
        <v>1855</v>
      </c>
      <c r="C1861">
        <f>_xlfn.CHISQ.DIST('Ejercicio 2 A'!K1858,EXTRA!$C$3,FALSE)</f>
        <v>0.14144888629721195</v>
      </c>
      <c r="D1861">
        <f t="shared" si="28"/>
        <v>-1.9558168547387844</v>
      </c>
    </row>
    <row r="1862" spans="1:4" x14ac:dyDescent="0.2">
      <c r="A1862">
        <v>1856</v>
      </c>
      <c r="C1862">
        <f>_xlfn.CHISQ.DIST('Ejercicio 2 A'!K1859,EXTRA!$C$3,FALSE)</f>
        <v>6.2194792279146566E-2</v>
      </c>
      <c r="D1862">
        <f t="shared" si="28"/>
        <v>-2.7774840081578218</v>
      </c>
    </row>
    <row r="1863" spans="1:4" x14ac:dyDescent="0.2">
      <c r="A1863">
        <v>1857</v>
      </c>
      <c r="C1863">
        <f>_xlfn.CHISQ.DIST('Ejercicio 2 A'!K1860,EXTRA!$C$3,FALSE)</f>
        <v>0.11461298907039581</v>
      </c>
      <c r="D1863">
        <f t="shared" si="28"/>
        <v>-2.1661941384506824</v>
      </c>
    </row>
    <row r="1864" spans="1:4" x14ac:dyDescent="0.2">
      <c r="A1864">
        <v>1858</v>
      </c>
      <c r="C1864">
        <f>_xlfn.CHISQ.DIST('Ejercicio 2 A'!K1861,EXTRA!$C$3,FALSE)</f>
        <v>7.7323848707353163E-2</v>
      </c>
      <c r="D1864">
        <f t="shared" ref="D1864:D1927" si="29">LN(C1864)</f>
        <v>-2.5597528495311814</v>
      </c>
    </row>
    <row r="1865" spans="1:4" x14ac:dyDescent="0.2">
      <c r="A1865">
        <v>1859</v>
      </c>
      <c r="C1865">
        <f>_xlfn.CHISQ.DIST('Ejercicio 2 A'!K1862,EXTRA!$C$3,FALSE)</f>
        <v>0.20031536655819765</v>
      </c>
      <c r="D1865">
        <f t="shared" si="29"/>
        <v>-1.6078623215386012</v>
      </c>
    </row>
    <row r="1866" spans="1:4" x14ac:dyDescent="0.2">
      <c r="A1866">
        <v>1860</v>
      </c>
      <c r="C1866">
        <f>_xlfn.CHISQ.DIST('Ejercicio 2 A'!K1863,EXTRA!$C$3,FALSE)</f>
        <v>0.10586999558377667</v>
      </c>
      <c r="D1866">
        <f t="shared" si="29"/>
        <v>-2.2455433943404919</v>
      </c>
    </row>
    <row r="1867" spans="1:4" x14ac:dyDescent="0.2">
      <c r="A1867">
        <v>1861</v>
      </c>
      <c r="C1867">
        <f>_xlfn.CHISQ.DIST('Ejercicio 2 A'!K1864,EXTRA!$C$3,FALSE)</f>
        <v>7.3496795271257506E-2</v>
      </c>
      <c r="D1867">
        <f t="shared" si="29"/>
        <v>-2.6105134754655288</v>
      </c>
    </row>
    <row r="1868" spans="1:4" x14ac:dyDescent="0.2">
      <c r="A1868">
        <v>1862</v>
      </c>
      <c r="C1868">
        <f>_xlfn.CHISQ.DIST('Ejercicio 2 A'!K1865,EXTRA!$C$3,FALSE)</f>
        <v>8.8757554387242352E-2</v>
      </c>
      <c r="D1868">
        <f t="shared" si="29"/>
        <v>-2.4218467343928496</v>
      </c>
    </row>
    <row r="1869" spans="1:4" x14ac:dyDescent="0.2">
      <c r="A1869">
        <v>1863</v>
      </c>
      <c r="C1869">
        <f>_xlfn.CHISQ.DIST('Ejercicio 2 A'!K1866,EXTRA!$C$3,FALSE)</f>
        <v>4.2528751535559045E-2</v>
      </c>
      <c r="D1869">
        <f t="shared" si="29"/>
        <v>-3.1575749250602487</v>
      </c>
    </row>
    <row r="1870" spans="1:4" x14ac:dyDescent="0.2">
      <c r="A1870">
        <v>1864</v>
      </c>
      <c r="C1870">
        <f>_xlfn.CHISQ.DIST('Ejercicio 2 A'!K1867,EXTRA!$C$3,FALSE)</f>
        <v>4.89775981089796E-2</v>
      </c>
      <c r="D1870">
        <f t="shared" si="29"/>
        <v>-3.0163922668602088</v>
      </c>
    </row>
    <row r="1871" spans="1:4" x14ac:dyDescent="0.2">
      <c r="A1871">
        <v>1865</v>
      </c>
      <c r="C1871">
        <f>_xlfn.CHISQ.DIST('Ejercicio 2 A'!K1868,EXTRA!$C$3,FALSE)</f>
        <v>0.10283914429105227</v>
      </c>
      <c r="D1871">
        <f t="shared" si="29"/>
        <v>-2.2745892173984101</v>
      </c>
    </row>
    <row r="1872" spans="1:4" x14ac:dyDescent="0.2">
      <c r="A1872">
        <v>1866</v>
      </c>
      <c r="C1872">
        <f>_xlfn.CHISQ.DIST('Ejercicio 2 A'!K1869,EXTRA!$C$3,FALSE)</f>
        <v>0.1890792388959677</v>
      </c>
      <c r="D1872">
        <f t="shared" si="29"/>
        <v>-1.6655890983668336</v>
      </c>
    </row>
    <row r="1873" spans="1:4" x14ac:dyDescent="0.2">
      <c r="A1873">
        <v>1867</v>
      </c>
      <c r="C1873">
        <f>_xlfn.CHISQ.DIST('Ejercicio 2 A'!K1870,EXTRA!$C$3,FALSE)</f>
        <v>0.16583322282428403</v>
      </c>
      <c r="D1873">
        <f t="shared" si="29"/>
        <v>-1.7967726774380484</v>
      </c>
    </row>
    <row r="1874" spans="1:4" x14ac:dyDescent="0.2">
      <c r="A1874">
        <v>1868</v>
      </c>
      <c r="C1874">
        <f>_xlfn.CHISQ.DIST('Ejercicio 2 A'!K1871,EXTRA!$C$3,FALSE)</f>
        <v>0.14598925813466757</v>
      </c>
      <c r="D1874">
        <f t="shared" si="29"/>
        <v>-1.9242222344006161</v>
      </c>
    </row>
    <row r="1875" spans="1:4" x14ac:dyDescent="0.2">
      <c r="A1875">
        <v>1869</v>
      </c>
      <c r="C1875">
        <f>_xlfn.CHISQ.DIST('Ejercicio 2 A'!K1872,EXTRA!$C$3,FALSE)</f>
        <v>6.684693322552035E-2</v>
      </c>
      <c r="D1875">
        <f t="shared" si="29"/>
        <v>-2.7053498519461767</v>
      </c>
    </row>
    <row r="1876" spans="1:4" x14ac:dyDescent="0.2">
      <c r="A1876">
        <v>1870</v>
      </c>
      <c r="C1876">
        <f>_xlfn.CHISQ.DIST('Ejercicio 2 A'!K1873,EXTRA!$C$3,FALSE)</f>
        <v>0.10270175260130421</v>
      </c>
      <c r="D1876">
        <f t="shared" si="29"/>
        <v>-2.2759260969419763</v>
      </c>
    </row>
    <row r="1877" spans="1:4" x14ac:dyDescent="0.2">
      <c r="A1877">
        <v>1871</v>
      </c>
      <c r="C1877">
        <f>_xlfn.CHISQ.DIST('Ejercicio 2 A'!K1874,EXTRA!$C$3,FALSE)</f>
        <v>5.174990563118613E-2</v>
      </c>
      <c r="D1877">
        <f t="shared" si="29"/>
        <v>-2.9613326703902803</v>
      </c>
    </row>
    <row r="1878" spans="1:4" x14ac:dyDescent="0.2">
      <c r="A1878">
        <v>1872</v>
      </c>
      <c r="C1878">
        <f>_xlfn.CHISQ.DIST('Ejercicio 2 A'!K1875,EXTRA!$C$3,FALSE)</f>
        <v>0.10600932044423413</v>
      </c>
      <c r="D1878">
        <f t="shared" si="29"/>
        <v>-2.2442282600163832</v>
      </c>
    </row>
    <row r="1879" spans="1:4" x14ac:dyDescent="0.2">
      <c r="A1879">
        <v>1873</v>
      </c>
      <c r="C1879">
        <f>_xlfn.CHISQ.DIST('Ejercicio 2 A'!K1876,EXTRA!$C$3,FALSE)</f>
        <v>7.427844067191236E-2</v>
      </c>
      <c r="D1879">
        <f t="shared" si="29"/>
        <v>-2.5999345352878183</v>
      </c>
    </row>
    <row r="1880" spans="1:4" x14ac:dyDescent="0.2">
      <c r="A1880">
        <v>1874</v>
      </c>
      <c r="C1880">
        <f>_xlfn.CHISQ.DIST('Ejercicio 2 A'!K1877,EXTRA!$C$3,FALSE)</f>
        <v>0.17700571626802483</v>
      </c>
      <c r="D1880">
        <f t="shared" si="29"/>
        <v>-1.7315732516302145</v>
      </c>
    </row>
    <row r="1881" spans="1:4" x14ac:dyDescent="0.2">
      <c r="A1881">
        <v>1875</v>
      </c>
      <c r="C1881">
        <f>_xlfn.CHISQ.DIST('Ejercicio 2 A'!K1878,EXTRA!$C$3,FALSE)</f>
        <v>7.8800637584849439E-2</v>
      </c>
      <c r="D1881">
        <f t="shared" si="29"/>
        <v>-2.5408341909727445</v>
      </c>
    </row>
    <row r="1882" spans="1:4" x14ac:dyDescent="0.2">
      <c r="A1882">
        <v>1876</v>
      </c>
      <c r="C1882">
        <f>_xlfn.CHISQ.DIST('Ejercicio 2 A'!K1879,EXTRA!$C$3,FALSE)</f>
        <v>0.1097545933848974</v>
      </c>
      <c r="D1882">
        <f t="shared" si="29"/>
        <v>-2.2095083747373234</v>
      </c>
    </row>
    <row r="1883" spans="1:4" x14ac:dyDescent="0.2">
      <c r="A1883">
        <v>1877</v>
      </c>
      <c r="C1883">
        <f>_xlfn.CHISQ.DIST('Ejercicio 2 A'!K1880,EXTRA!$C$3,FALSE)</f>
        <v>0.1535195011052426</v>
      </c>
      <c r="D1883">
        <f t="shared" si="29"/>
        <v>-1.8739276769932713</v>
      </c>
    </row>
    <row r="1884" spans="1:4" x14ac:dyDescent="0.2">
      <c r="A1884">
        <v>1878</v>
      </c>
      <c r="C1884">
        <f>_xlfn.CHISQ.DIST('Ejercicio 2 A'!K1881,EXTRA!$C$3,FALSE)</f>
        <v>9.0688897401623059E-2</v>
      </c>
      <c r="D1884">
        <f t="shared" si="29"/>
        <v>-2.4003203394792116</v>
      </c>
    </row>
    <row r="1885" spans="1:4" x14ac:dyDescent="0.2">
      <c r="A1885">
        <v>1879</v>
      </c>
      <c r="C1885">
        <f>_xlfn.CHISQ.DIST('Ejercicio 2 A'!K1882,EXTRA!$C$3,FALSE)</f>
        <v>0.18175303375035684</v>
      </c>
      <c r="D1885">
        <f t="shared" si="29"/>
        <v>-1.7051064708213963</v>
      </c>
    </row>
    <row r="1886" spans="1:4" x14ac:dyDescent="0.2">
      <c r="A1886">
        <v>1880</v>
      </c>
      <c r="C1886">
        <f>_xlfn.CHISQ.DIST('Ejercicio 2 A'!K1883,EXTRA!$C$3,FALSE)</f>
        <v>0.11195860861587634</v>
      </c>
      <c r="D1886">
        <f t="shared" si="29"/>
        <v>-2.1896260419230358</v>
      </c>
    </row>
    <row r="1887" spans="1:4" x14ac:dyDescent="0.2">
      <c r="A1887">
        <v>1881</v>
      </c>
      <c r="C1887">
        <f>_xlfn.CHISQ.DIST('Ejercicio 2 A'!K1884,EXTRA!$C$3,FALSE)</f>
        <v>6.1213981590963473E-2</v>
      </c>
      <c r="D1887">
        <f t="shared" si="29"/>
        <v>-2.7933796581875834</v>
      </c>
    </row>
    <row r="1888" spans="1:4" x14ac:dyDescent="0.2">
      <c r="A1888">
        <v>1882</v>
      </c>
      <c r="C1888">
        <f>_xlfn.CHISQ.DIST('Ejercicio 2 A'!K1885,EXTRA!$C$3,FALSE)</f>
        <v>0.11348312995790291</v>
      </c>
      <c r="D1888">
        <f t="shared" si="29"/>
        <v>-2.1761010878400491</v>
      </c>
    </row>
    <row r="1889" spans="1:4" x14ac:dyDescent="0.2">
      <c r="A1889">
        <v>1883</v>
      </c>
      <c r="C1889">
        <f>_xlfn.CHISQ.DIST('Ejercicio 2 A'!K1886,EXTRA!$C$3,FALSE)</f>
        <v>0.16259354569906673</v>
      </c>
      <c r="D1889">
        <f t="shared" si="29"/>
        <v>-1.8165017770039513</v>
      </c>
    </row>
    <row r="1890" spans="1:4" x14ac:dyDescent="0.2">
      <c r="A1890">
        <v>1884</v>
      </c>
      <c r="C1890">
        <f>_xlfn.CHISQ.DIST('Ejercicio 2 A'!K1887,EXTRA!$C$3,FALSE)</f>
        <v>0.12331767600523071</v>
      </c>
      <c r="D1890">
        <f t="shared" si="29"/>
        <v>-2.0929915213799162</v>
      </c>
    </row>
    <row r="1891" spans="1:4" x14ac:dyDescent="0.2">
      <c r="A1891">
        <v>1885</v>
      </c>
      <c r="C1891">
        <f>_xlfn.CHISQ.DIST('Ejercicio 2 A'!K1888,EXTRA!$C$3,FALSE)</f>
        <v>0.12616910563948741</v>
      </c>
      <c r="D1891">
        <f t="shared" si="29"/>
        <v>-2.0701321636030201</v>
      </c>
    </row>
    <row r="1892" spans="1:4" x14ac:dyDescent="0.2">
      <c r="A1892">
        <v>1886</v>
      </c>
      <c r="C1892">
        <f>_xlfn.CHISQ.DIST('Ejercicio 2 A'!K1889,EXTRA!$C$3,FALSE)</f>
        <v>0.1488228358289361</v>
      </c>
      <c r="D1892">
        <f t="shared" si="29"/>
        <v>-1.9049987017656258</v>
      </c>
    </row>
    <row r="1893" spans="1:4" x14ac:dyDescent="0.2">
      <c r="A1893">
        <v>1887</v>
      </c>
      <c r="C1893">
        <f>_xlfn.CHISQ.DIST('Ejercicio 2 A'!K1890,EXTRA!$C$3,FALSE)</f>
        <v>0.17916000783346211</v>
      </c>
      <c r="D1893">
        <f t="shared" si="29"/>
        <v>-1.7194759739197627</v>
      </c>
    </row>
    <row r="1894" spans="1:4" x14ac:dyDescent="0.2">
      <c r="A1894">
        <v>1888</v>
      </c>
      <c r="C1894">
        <f>_xlfn.CHISQ.DIST('Ejercicio 2 A'!K1891,EXTRA!$C$3,FALSE)</f>
        <v>0.11019463206156369</v>
      </c>
      <c r="D1894">
        <f t="shared" si="29"/>
        <v>-2.2055070943248389</v>
      </c>
    </row>
    <row r="1895" spans="1:4" x14ac:dyDescent="0.2">
      <c r="A1895">
        <v>1889</v>
      </c>
      <c r="C1895">
        <f>_xlfn.CHISQ.DIST('Ejercicio 2 A'!K1892,EXTRA!$C$3,FALSE)</f>
        <v>0.14795840957956702</v>
      </c>
      <c r="D1895">
        <f t="shared" si="29"/>
        <v>-1.9108240610647935</v>
      </c>
    </row>
    <row r="1896" spans="1:4" x14ac:dyDescent="0.2">
      <c r="A1896">
        <v>1890</v>
      </c>
      <c r="C1896">
        <f>_xlfn.CHISQ.DIST('Ejercicio 2 A'!K1893,EXTRA!$C$3,FALSE)</f>
        <v>7.9568725386105182E-2</v>
      </c>
      <c r="D1896">
        <f t="shared" si="29"/>
        <v>-2.5311341604955944</v>
      </c>
    </row>
    <row r="1897" spans="1:4" x14ac:dyDescent="0.2">
      <c r="A1897">
        <v>1891</v>
      </c>
      <c r="C1897">
        <f>_xlfn.CHISQ.DIST('Ejercicio 2 A'!K1894,EXTRA!$C$3,FALSE)</f>
        <v>0.10947142868224539</v>
      </c>
      <c r="D1897">
        <f t="shared" si="29"/>
        <v>-2.2120916890488016</v>
      </c>
    </row>
    <row r="1898" spans="1:4" x14ac:dyDescent="0.2">
      <c r="A1898">
        <v>1892</v>
      </c>
      <c r="C1898">
        <f>_xlfn.CHISQ.DIST('Ejercicio 2 A'!K1895,EXTRA!$C$3,FALSE)</f>
        <v>0.14089669498916726</v>
      </c>
      <c r="D1898">
        <f t="shared" si="29"/>
        <v>-1.959728316781514</v>
      </c>
    </row>
    <row r="1899" spans="1:4" x14ac:dyDescent="0.2">
      <c r="A1899">
        <v>1893</v>
      </c>
      <c r="C1899">
        <f>_xlfn.CHISQ.DIST('Ejercicio 2 A'!K1896,EXTRA!$C$3,FALSE)</f>
        <v>6.0617561922510582E-2</v>
      </c>
      <c r="D1899">
        <f t="shared" si="29"/>
        <v>-2.8031706271894858</v>
      </c>
    </row>
    <row r="1900" spans="1:4" x14ac:dyDescent="0.2">
      <c r="A1900">
        <v>1894</v>
      </c>
      <c r="C1900">
        <f>_xlfn.CHISQ.DIST('Ejercicio 2 A'!K1897,EXTRA!$C$3,FALSE)</f>
        <v>0.1697758915484254</v>
      </c>
      <c r="D1900">
        <f t="shared" si="29"/>
        <v>-1.7732759966432481</v>
      </c>
    </row>
    <row r="1901" spans="1:4" x14ac:dyDescent="0.2">
      <c r="A1901">
        <v>1895</v>
      </c>
      <c r="C1901">
        <f>_xlfn.CHISQ.DIST('Ejercicio 2 A'!K1898,EXTRA!$C$3,FALSE)</f>
        <v>4.4343292716983791E-2</v>
      </c>
      <c r="D1901">
        <f t="shared" si="29"/>
        <v>-3.1157938169065065</v>
      </c>
    </row>
    <row r="1902" spans="1:4" x14ac:dyDescent="0.2">
      <c r="A1902">
        <v>1896</v>
      </c>
      <c r="C1902">
        <f>_xlfn.CHISQ.DIST('Ejercicio 2 A'!K1899,EXTRA!$C$3,FALSE)</f>
        <v>0.24931000706853726</v>
      </c>
      <c r="D1902">
        <f t="shared" si="29"/>
        <v>-1.3890581485902205</v>
      </c>
    </row>
    <row r="1903" spans="1:4" x14ac:dyDescent="0.2">
      <c r="A1903">
        <v>1897</v>
      </c>
      <c r="C1903">
        <f>_xlfn.CHISQ.DIST('Ejercicio 2 A'!K1900,EXTRA!$C$3,FALSE)</f>
        <v>0.12204020073052738</v>
      </c>
      <c r="D1903">
        <f t="shared" si="29"/>
        <v>-2.1034047743421054</v>
      </c>
    </row>
    <row r="1904" spans="1:4" x14ac:dyDescent="0.2">
      <c r="A1904">
        <v>1898</v>
      </c>
      <c r="C1904">
        <f>_xlfn.CHISQ.DIST('Ejercicio 2 A'!K1901,EXTRA!$C$3,FALSE)</f>
        <v>0.19334706049149852</v>
      </c>
      <c r="D1904">
        <f t="shared" si="29"/>
        <v>-1.6432684640881092</v>
      </c>
    </row>
    <row r="1905" spans="1:4" x14ac:dyDescent="0.2">
      <c r="A1905">
        <v>1899</v>
      </c>
      <c r="C1905">
        <f>_xlfn.CHISQ.DIST('Ejercicio 2 A'!K1902,EXTRA!$C$3,FALSE)</f>
        <v>7.6861766745337776E-2</v>
      </c>
      <c r="D1905">
        <f t="shared" si="29"/>
        <v>-2.565746707571273</v>
      </c>
    </row>
    <row r="1906" spans="1:4" x14ac:dyDescent="0.2">
      <c r="A1906">
        <v>1900</v>
      </c>
      <c r="C1906">
        <f>_xlfn.CHISQ.DIST('Ejercicio 2 A'!K1903,EXTRA!$C$3,FALSE)</f>
        <v>8.3491891234242263E-2</v>
      </c>
      <c r="D1906">
        <f t="shared" si="29"/>
        <v>-2.4830057628080611</v>
      </c>
    </row>
    <row r="1907" spans="1:4" x14ac:dyDescent="0.2">
      <c r="A1907">
        <v>1901</v>
      </c>
      <c r="C1907">
        <f>_xlfn.CHISQ.DIST('Ejercicio 2 A'!K1904,EXTRA!$C$3,FALSE)</f>
        <v>8.7194267227936453E-2</v>
      </c>
      <c r="D1907">
        <f t="shared" si="29"/>
        <v>-2.4396166930272494</v>
      </c>
    </row>
    <row r="1908" spans="1:4" x14ac:dyDescent="0.2">
      <c r="A1908">
        <v>1902</v>
      </c>
      <c r="C1908">
        <f>_xlfn.CHISQ.DIST('Ejercicio 2 A'!K1905,EXTRA!$C$3,FALSE)</f>
        <v>0.25889292299051347</v>
      </c>
      <c r="D1908">
        <f t="shared" si="29"/>
        <v>-1.3513407275132236</v>
      </c>
    </row>
    <row r="1909" spans="1:4" x14ac:dyDescent="0.2">
      <c r="A1909">
        <v>1903</v>
      </c>
      <c r="C1909">
        <f>_xlfn.CHISQ.DIST('Ejercicio 2 A'!K1906,EXTRA!$C$3,FALSE)</f>
        <v>9.0369314236989712E-2</v>
      </c>
      <c r="D1909">
        <f t="shared" si="29"/>
        <v>-2.4038505134893442</v>
      </c>
    </row>
    <row r="1910" spans="1:4" x14ac:dyDescent="0.2">
      <c r="A1910">
        <v>1904</v>
      </c>
      <c r="C1910">
        <f>_xlfn.CHISQ.DIST('Ejercicio 2 A'!K1907,EXTRA!$C$3,FALSE)</f>
        <v>0.25486387783040582</v>
      </c>
      <c r="D1910">
        <f t="shared" si="29"/>
        <v>-1.3670256887820718</v>
      </c>
    </row>
    <row r="1911" spans="1:4" x14ac:dyDescent="0.2">
      <c r="A1911">
        <v>1905</v>
      </c>
      <c r="C1911">
        <f>_xlfn.CHISQ.DIST('Ejercicio 2 A'!K1908,EXTRA!$C$3,FALSE)</f>
        <v>0.15003967649135003</v>
      </c>
      <c r="D1911">
        <f t="shared" si="29"/>
        <v>-1.896855509920135</v>
      </c>
    </row>
    <row r="1912" spans="1:4" x14ac:dyDescent="0.2">
      <c r="A1912">
        <v>1906</v>
      </c>
      <c r="C1912">
        <f>_xlfn.CHISQ.DIST('Ejercicio 2 A'!K1909,EXTRA!$C$3,FALSE)</f>
        <v>6.7797476654903266E-2</v>
      </c>
      <c r="D1912">
        <f t="shared" si="29"/>
        <v>-2.6912303022076776</v>
      </c>
    </row>
    <row r="1913" spans="1:4" x14ac:dyDescent="0.2">
      <c r="A1913">
        <v>1907</v>
      </c>
      <c r="C1913">
        <f>_xlfn.CHISQ.DIST('Ejercicio 2 A'!K1910,EXTRA!$C$3,FALSE)</f>
        <v>4.2146133299316893E-2</v>
      </c>
      <c r="D1913">
        <f t="shared" si="29"/>
        <v>-3.1666123354133493</v>
      </c>
    </row>
    <row r="1914" spans="1:4" x14ac:dyDescent="0.2">
      <c r="A1914">
        <v>1908</v>
      </c>
      <c r="C1914">
        <f>_xlfn.CHISQ.DIST('Ejercicio 2 A'!K1911,EXTRA!$C$3,FALSE)</f>
        <v>0.10850061480486557</v>
      </c>
      <c r="D1914">
        <f t="shared" si="29"/>
        <v>-2.2209994396133856</v>
      </c>
    </row>
    <row r="1915" spans="1:4" x14ac:dyDescent="0.2">
      <c r="A1915">
        <v>1909</v>
      </c>
      <c r="C1915">
        <f>_xlfn.CHISQ.DIST('Ejercicio 2 A'!K1912,EXTRA!$C$3,FALSE)</f>
        <v>0.16872099343955319</v>
      </c>
      <c r="D1915">
        <f t="shared" si="29"/>
        <v>-1.779508854732976</v>
      </c>
    </row>
    <row r="1916" spans="1:4" x14ac:dyDescent="0.2">
      <c r="A1916">
        <v>1910</v>
      </c>
      <c r="C1916">
        <f>_xlfn.CHISQ.DIST('Ejercicio 2 A'!K1913,EXTRA!$C$3,FALSE)</f>
        <v>4.309363777627611E-2</v>
      </c>
      <c r="D1916">
        <f t="shared" si="29"/>
        <v>-3.1443799081682866</v>
      </c>
    </row>
    <row r="1917" spans="1:4" x14ac:dyDescent="0.2">
      <c r="A1917">
        <v>1911</v>
      </c>
      <c r="C1917">
        <f>_xlfn.CHISQ.DIST('Ejercicio 2 A'!K1914,EXTRA!$C$3,FALSE)</f>
        <v>0.21752232898513454</v>
      </c>
      <c r="D1917">
        <f t="shared" si="29"/>
        <v>-1.5254537717221621</v>
      </c>
    </row>
    <row r="1918" spans="1:4" x14ac:dyDescent="0.2">
      <c r="A1918">
        <v>1912</v>
      </c>
      <c r="C1918">
        <f>_xlfn.CHISQ.DIST('Ejercicio 2 A'!K1915,EXTRA!$C$3,FALSE)</f>
        <v>0.15438091493322662</v>
      </c>
      <c r="D1918">
        <f t="shared" si="29"/>
        <v>-1.8683322569769765</v>
      </c>
    </row>
    <row r="1919" spans="1:4" x14ac:dyDescent="0.2">
      <c r="A1919">
        <v>1913</v>
      </c>
      <c r="C1919">
        <f>_xlfn.CHISQ.DIST('Ejercicio 2 A'!K1916,EXTRA!$C$3,FALSE)</f>
        <v>0.15195881957855115</v>
      </c>
      <c r="D1919">
        <f t="shared" si="29"/>
        <v>-1.8841457186676716</v>
      </c>
    </row>
    <row r="1920" spans="1:4" x14ac:dyDescent="0.2">
      <c r="A1920">
        <v>1914</v>
      </c>
      <c r="C1920">
        <f>_xlfn.CHISQ.DIST('Ejercicio 2 A'!K1917,EXTRA!$C$3,FALSE)</f>
        <v>0.20438145038122421</v>
      </c>
      <c r="D1920">
        <f t="shared" si="29"/>
        <v>-1.587767176330328</v>
      </c>
    </row>
    <row r="1921" spans="1:4" x14ac:dyDescent="0.2">
      <c r="A1921">
        <v>1915</v>
      </c>
      <c r="C1921">
        <f>_xlfn.CHISQ.DIST('Ejercicio 2 A'!K1918,EXTRA!$C$3,FALSE)</f>
        <v>7.5800916867785076E-2</v>
      </c>
      <c r="D1921">
        <f t="shared" si="29"/>
        <v>-2.5796448905258962</v>
      </c>
    </row>
    <row r="1922" spans="1:4" x14ac:dyDescent="0.2">
      <c r="A1922">
        <v>1916</v>
      </c>
      <c r="C1922">
        <f>_xlfn.CHISQ.DIST('Ejercicio 2 A'!K1919,EXTRA!$C$3,FALSE)</f>
        <v>0.33751893002417943</v>
      </c>
      <c r="D1922">
        <f t="shared" si="29"/>
        <v>-1.0861336812819478</v>
      </c>
    </row>
    <row r="1923" spans="1:4" x14ac:dyDescent="0.2">
      <c r="A1923">
        <v>1917</v>
      </c>
      <c r="C1923">
        <f>_xlfn.CHISQ.DIST('Ejercicio 2 A'!K1920,EXTRA!$C$3,FALSE)</f>
        <v>0.1875856428281229</v>
      </c>
      <c r="D1923">
        <f t="shared" si="29"/>
        <v>-1.6735197761055769</v>
      </c>
    </row>
    <row r="1924" spans="1:4" x14ac:dyDescent="0.2">
      <c r="A1924">
        <v>1918</v>
      </c>
      <c r="C1924">
        <f>_xlfn.CHISQ.DIST('Ejercicio 2 A'!K1921,EXTRA!$C$3,FALSE)</f>
        <v>0.1117212893669968</v>
      </c>
      <c r="D1924">
        <f t="shared" si="29"/>
        <v>-2.1917479969137852</v>
      </c>
    </row>
    <row r="1925" spans="1:4" x14ac:dyDescent="0.2">
      <c r="A1925">
        <v>1919</v>
      </c>
      <c r="C1925">
        <f>_xlfn.CHISQ.DIST('Ejercicio 2 A'!K1922,EXTRA!$C$3,FALSE)</f>
        <v>0.10238291078526186</v>
      </c>
      <c r="D1925">
        <f t="shared" si="29"/>
        <v>-2.2790354671665689</v>
      </c>
    </row>
    <row r="1926" spans="1:4" x14ac:dyDescent="0.2">
      <c r="A1926">
        <v>1920</v>
      </c>
      <c r="C1926">
        <f>_xlfn.CHISQ.DIST('Ejercicio 2 A'!K1923,EXTRA!$C$3,FALSE)</f>
        <v>0.2224685190762003</v>
      </c>
      <c r="D1926">
        <f t="shared" si="29"/>
        <v>-1.5029696746840904</v>
      </c>
    </row>
    <row r="1927" spans="1:4" x14ac:dyDescent="0.2">
      <c r="A1927">
        <v>1921</v>
      </c>
      <c r="C1927">
        <f>_xlfn.CHISQ.DIST('Ejercicio 2 A'!K1924,EXTRA!$C$3,FALSE)</f>
        <v>8.9015964228382274E-2</v>
      </c>
      <c r="D1927">
        <f t="shared" si="29"/>
        <v>-2.4189395519828638</v>
      </c>
    </row>
    <row r="1928" spans="1:4" x14ac:dyDescent="0.2">
      <c r="A1928">
        <v>1922</v>
      </c>
      <c r="C1928">
        <f>_xlfn.CHISQ.DIST('Ejercicio 2 A'!K1925,EXTRA!$C$3,FALSE)</f>
        <v>0.14407687280732304</v>
      </c>
      <c r="D1928">
        <f t="shared" ref="D1928:D1991" si="30">LN(C1928)</f>
        <v>-1.9374082829077084</v>
      </c>
    </row>
    <row r="1929" spans="1:4" x14ac:dyDescent="0.2">
      <c r="A1929">
        <v>1923</v>
      </c>
      <c r="C1929">
        <f>_xlfn.CHISQ.DIST('Ejercicio 2 A'!K1926,EXTRA!$C$3,FALSE)</f>
        <v>8.6721990090975892E-2</v>
      </c>
      <c r="D1929">
        <f t="shared" si="30"/>
        <v>-2.4450477930880625</v>
      </c>
    </row>
    <row r="1930" spans="1:4" x14ac:dyDescent="0.2">
      <c r="A1930">
        <v>1924</v>
      </c>
      <c r="C1930">
        <f>_xlfn.CHISQ.DIST('Ejercicio 2 A'!K1927,EXTRA!$C$3,FALSE)</f>
        <v>6.2835573761086186E-2</v>
      </c>
      <c r="D1930">
        <f t="shared" si="30"/>
        <v>-2.7672339047227537</v>
      </c>
    </row>
    <row r="1931" spans="1:4" x14ac:dyDescent="0.2">
      <c r="A1931">
        <v>1925</v>
      </c>
      <c r="C1931">
        <f>_xlfn.CHISQ.DIST('Ejercicio 2 A'!K1928,EXTRA!$C$3,FALSE)</f>
        <v>0.11583017007098854</v>
      </c>
      <c r="D1931">
        <f t="shared" si="30"/>
        <v>-2.1556302117579578</v>
      </c>
    </row>
    <row r="1932" spans="1:4" x14ac:dyDescent="0.2">
      <c r="A1932">
        <v>1926</v>
      </c>
      <c r="C1932">
        <f>_xlfn.CHISQ.DIST('Ejercicio 2 A'!K1929,EXTRA!$C$3,FALSE)</f>
        <v>0.16475083121682987</v>
      </c>
      <c r="D1932">
        <f t="shared" si="30"/>
        <v>-1.8033210602900638</v>
      </c>
    </row>
    <row r="1933" spans="1:4" x14ac:dyDescent="0.2">
      <c r="A1933">
        <v>1927</v>
      </c>
      <c r="C1933">
        <f>_xlfn.CHISQ.DIST('Ejercicio 2 A'!K1930,EXTRA!$C$3,FALSE)</f>
        <v>0.13024959679202419</v>
      </c>
      <c r="D1933">
        <f t="shared" si="30"/>
        <v>-2.0383026940000994</v>
      </c>
    </row>
    <row r="1934" spans="1:4" x14ac:dyDescent="0.2">
      <c r="A1934">
        <v>1928</v>
      </c>
      <c r="C1934">
        <f>_xlfn.CHISQ.DIST('Ejercicio 2 A'!K1931,EXTRA!$C$3,FALSE)</f>
        <v>0.12515586484643029</v>
      </c>
      <c r="D1934">
        <f t="shared" si="30"/>
        <v>-2.0781953996659697</v>
      </c>
    </row>
    <row r="1935" spans="1:4" x14ac:dyDescent="0.2">
      <c r="A1935">
        <v>1929</v>
      </c>
      <c r="C1935">
        <f>_xlfn.CHISQ.DIST('Ejercicio 2 A'!K1932,EXTRA!$C$3,FALSE)</f>
        <v>9.3021049979842715E-2</v>
      </c>
      <c r="D1935">
        <f t="shared" si="30"/>
        <v>-2.3749294675715134</v>
      </c>
    </row>
    <row r="1936" spans="1:4" x14ac:dyDescent="0.2">
      <c r="A1936">
        <v>1930</v>
      </c>
      <c r="C1936">
        <f>_xlfn.CHISQ.DIST('Ejercicio 2 A'!K1933,EXTRA!$C$3,FALSE)</f>
        <v>0.26286985899659815</v>
      </c>
      <c r="D1936">
        <f t="shared" si="30"/>
        <v>-1.3360962019870368</v>
      </c>
    </row>
    <row r="1937" spans="1:4" x14ac:dyDescent="0.2">
      <c r="A1937">
        <v>1931</v>
      </c>
      <c r="C1937">
        <f>_xlfn.CHISQ.DIST('Ejercicio 2 A'!K1934,EXTRA!$C$3,FALSE)</f>
        <v>5.8561081993466532E-2</v>
      </c>
      <c r="D1937">
        <f t="shared" si="30"/>
        <v>-2.8376849328353848</v>
      </c>
    </row>
    <row r="1938" spans="1:4" x14ac:dyDescent="0.2">
      <c r="A1938">
        <v>1932</v>
      </c>
      <c r="C1938">
        <f>_xlfn.CHISQ.DIST('Ejercicio 2 A'!K1935,EXTRA!$C$3,FALSE)</f>
        <v>0.14161452455767265</v>
      </c>
      <c r="D1938">
        <f t="shared" si="30"/>
        <v>-1.9546465284230929</v>
      </c>
    </row>
    <row r="1939" spans="1:4" x14ac:dyDescent="0.2">
      <c r="A1939">
        <v>1933</v>
      </c>
      <c r="C1939">
        <f>_xlfn.CHISQ.DIST('Ejercicio 2 A'!K1936,EXTRA!$C$3,FALSE)</f>
        <v>8.6419675056351661E-2</v>
      </c>
      <c r="D1939">
        <f t="shared" si="30"/>
        <v>-2.4485399085368926</v>
      </c>
    </row>
    <row r="1940" spans="1:4" x14ac:dyDescent="0.2">
      <c r="A1940">
        <v>1934</v>
      </c>
      <c r="C1940">
        <f>_xlfn.CHISQ.DIST('Ejercicio 2 A'!K1937,EXTRA!$C$3,FALSE)</f>
        <v>7.5248528957316596E-2</v>
      </c>
      <c r="D1940">
        <f t="shared" si="30"/>
        <v>-2.5869589242842097</v>
      </c>
    </row>
    <row r="1941" spans="1:4" x14ac:dyDescent="0.2">
      <c r="A1941">
        <v>1935</v>
      </c>
      <c r="C1941">
        <f>_xlfn.CHISQ.DIST('Ejercicio 2 A'!K1938,EXTRA!$C$3,FALSE)</f>
        <v>0.20482076519362641</v>
      </c>
      <c r="D1941">
        <f t="shared" si="30"/>
        <v>-1.5856199984096573</v>
      </c>
    </row>
    <row r="1942" spans="1:4" x14ac:dyDescent="0.2">
      <c r="A1942">
        <v>1936</v>
      </c>
      <c r="C1942">
        <f>_xlfn.CHISQ.DIST('Ejercicio 2 A'!K1939,EXTRA!$C$3,FALSE)</f>
        <v>0.16765749465585775</v>
      </c>
      <c r="D1942">
        <f t="shared" si="30"/>
        <v>-1.7858321028886199</v>
      </c>
    </row>
    <row r="1943" spans="1:4" x14ac:dyDescent="0.2">
      <c r="A1943">
        <v>1937</v>
      </c>
      <c r="C1943">
        <f>_xlfn.CHISQ.DIST('Ejercicio 2 A'!K1940,EXTRA!$C$3,FALSE)</f>
        <v>8.7751859945756724E-2</v>
      </c>
      <c r="D1943">
        <f t="shared" si="30"/>
        <v>-2.4332422208977533</v>
      </c>
    </row>
    <row r="1944" spans="1:4" x14ac:dyDescent="0.2">
      <c r="A1944">
        <v>1938</v>
      </c>
      <c r="C1944">
        <f>_xlfn.CHISQ.DIST('Ejercicio 2 A'!K1941,EXTRA!$C$3,FALSE)</f>
        <v>5.9739290761857036E-2</v>
      </c>
      <c r="D1944">
        <f t="shared" si="30"/>
        <v>-2.817765338346049</v>
      </c>
    </row>
    <row r="1945" spans="1:4" x14ac:dyDescent="0.2">
      <c r="A1945">
        <v>1939</v>
      </c>
      <c r="C1945">
        <f>_xlfn.CHISQ.DIST('Ejercicio 2 A'!K1942,EXTRA!$C$3,FALSE)</f>
        <v>0.12786464346587209</v>
      </c>
      <c r="D1945">
        <f t="shared" si="30"/>
        <v>-2.0567830475043709</v>
      </c>
    </row>
    <row r="1946" spans="1:4" x14ac:dyDescent="0.2">
      <c r="A1946">
        <v>1940</v>
      </c>
      <c r="C1946">
        <f>_xlfn.CHISQ.DIST('Ejercicio 2 A'!K1943,EXTRA!$C$3,FALSE)</f>
        <v>0.13925868242077408</v>
      </c>
      <c r="D1946">
        <f t="shared" si="30"/>
        <v>-1.9714220508023548</v>
      </c>
    </row>
    <row r="1947" spans="1:4" x14ac:dyDescent="0.2">
      <c r="A1947">
        <v>1941</v>
      </c>
      <c r="C1947">
        <f>_xlfn.CHISQ.DIST('Ejercicio 2 A'!K1944,EXTRA!$C$3,FALSE)</f>
        <v>9.2788282400483188E-2</v>
      </c>
      <c r="D1947">
        <f t="shared" si="30"/>
        <v>-2.3774349143985334</v>
      </c>
    </row>
    <row r="1948" spans="1:4" x14ac:dyDescent="0.2">
      <c r="A1948">
        <v>1942</v>
      </c>
      <c r="C1948">
        <f>_xlfn.CHISQ.DIST('Ejercicio 2 A'!K1945,EXTRA!$C$3,FALSE)</f>
        <v>6.7806327102798367E-2</v>
      </c>
      <c r="D1948">
        <f t="shared" si="30"/>
        <v>-2.6910997682895661</v>
      </c>
    </row>
    <row r="1949" spans="1:4" x14ac:dyDescent="0.2">
      <c r="A1949">
        <v>1943</v>
      </c>
      <c r="C1949">
        <f>_xlfn.CHISQ.DIST('Ejercicio 2 A'!K1946,EXTRA!$C$3,FALSE)</f>
        <v>0.15833668588955757</v>
      </c>
      <c r="D1949">
        <f t="shared" si="30"/>
        <v>-1.8430315898004614</v>
      </c>
    </row>
    <row r="1950" spans="1:4" x14ac:dyDescent="0.2">
      <c r="A1950">
        <v>1944</v>
      </c>
      <c r="C1950">
        <f>_xlfn.CHISQ.DIST('Ejercicio 2 A'!K1947,EXTRA!$C$3,FALSE)</f>
        <v>9.1767087822471102E-2</v>
      </c>
      <c r="D1950">
        <f t="shared" si="30"/>
        <v>-2.3885015660918993</v>
      </c>
    </row>
    <row r="1951" spans="1:4" x14ac:dyDescent="0.2">
      <c r="A1951">
        <v>1945</v>
      </c>
      <c r="C1951">
        <f>_xlfn.CHISQ.DIST('Ejercicio 2 A'!K1948,EXTRA!$C$3,FALSE)</f>
        <v>8.8399932494832981E-2</v>
      </c>
      <c r="D1951">
        <f t="shared" si="30"/>
        <v>-2.4258840729719418</v>
      </c>
    </row>
    <row r="1952" spans="1:4" x14ac:dyDescent="0.2">
      <c r="A1952">
        <v>1946</v>
      </c>
      <c r="C1952">
        <f>_xlfn.CHISQ.DIST('Ejercicio 2 A'!K1949,EXTRA!$C$3,FALSE)</f>
        <v>0.2383951238111027</v>
      </c>
      <c r="D1952">
        <f t="shared" si="30"/>
        <v>-1.4338257978126132</v>
      </c>
    </row>
    <row r="1953" spans="1:4" x14ac:dyDescent="0.2">
      <c r="A1953">
        <v>1947</v>
      </c>
      <c r="C1953">
        <f>_xlfn.CHISQ.DIST('Ejercicio 2 A'!K1950,EXTRA!$C$3,FALSE)</f>
        <v>0.10236136060654526</v>
      </c>
      <c r="D1953">
        <f t="shared" si="30"/>
        <v>-2.2792459754132679</v>
      </c>
    </row>
    <row r="1954" spans="1:4" x14ac:dyDescent="0.2">
      <c r="A1954">
        <v>1948</v>
      </c>
      <c r="C1954">
        <f>_xlfn.CHISQ.DIST('Ejercicio 2 A'!K1951,EXTRA!$C$3,FALSE)</f>
        <v>7.8658461544616295E-2</v>
      </c>
      <c r="D1954">
        <f t="shared" si="30"/>
        <v>-2.5426400704634555</v>
      </c>
    </row>
    <row r="1955" spans="1:4" x14ac:dyDescent="0.2">
      <c r="A1955">
        <v>1949</v>
      </c>
      <c r="C1955">
        <f>_xlfn.CHISQ.DIST('Ejercicio 2 A'!K1952,EXTRA!$C$3,FALSE)</f>
        <v>0.13717587963713079</v>
      </c>
      <c r="D1955">
        <f t="shared" si="30"/>
        <v>-1.9864913835398466</v>
      </c>
    </row>
    <row r="1956" spans="1:4" x14ac:dyDescent="0.2">
      <c r="A1956">
        <v>1950</v>
      </c>
      <c r="C1956">
        <f>_xlfn.CHISQ.DIST('Ejercicio 2 A'!K1953,EXTRA!$C$3,FALSE)</f>
        <v>6.5419145480985361E-2</v>
      </c>
      <c r="D1956">
        <f t="shared" si="30"/>
        <v>-2.7269403190026784</v>
      </c>
    </row>
    <row r="1957" spans="1:4" x14ac:dyDescent="0.2">
      <c r="A1957">
        <v>1951</v>
      </c>
      <c r="C1957">
        <f>_xlfn.CHISQ.DIST('Ejercicio 2 A'!K1954,EXTRA!$C$3,FALSE)</f>
        <v>7.2584859194005161E-2</v>
      </c>
      <c r="D1957">
        <f t="shared" si="30"/>
        <v>-2.6229989299479413</v>
      </c>
    </row>
    <row r="1958" spans="1:4" x14ac:dyDescent="0.2">
      <c r="A1958">
        <v>1952</v>
      </c>
      <c r="C1958">
        <f>_xlfn.CHISQ.DIST('Ejercicio 2 A'!K1955,EXTRA!$C$3,FALSE)</f>
        <v>0.11418332266305035</v>
      </c>
      <c r="D1958">
        <f t="shared" si="30"/>
        <v>-2.1699500286500335</v>
      </c>
    </row>
    <row r="1959" spans="1:4" x14ac:dyDescent="0.2">
      <c r="A1959">
        <v>1953</v>
      </c>
      <c r="C1959">
        <f>_xlfn.CHISQ.DIST('Ejercicio 2 A'!K1956,EXTRA!$C$3,FALSE)</f>
        <v>6.6793598529205217E-2</v>
      </c>
      <c r="D1959">
        <f t="shared" si="30"/>
        <v>-2.7061480334326826</v>
      </c>
    </row>
    <row r="1960" spans="1:4" x14ac:dyDescent="0.2">
      <c r="A1960">
        <v>1954</v>
      </c>
      <c r="C1960">
        <f>_xlfn.CHISQ.DIST('Ejercicio 2 A'!K1957,EXTRA!$C$3,FALSE)</f>
        <v>0.10123838402134357</v>
      </c>
      <c r="D1960">
        <f t="shared" si="30"/>
        <v>-2.2902773052921122</v>
      </c>
    </row>
    <row r="1961" spans="1:4" x14ac:dyDescent="0.2">
      <c r="A1961">
        <v>1955</v>
      </c>
      <c r="C1961">
        <f>_xlfn.CHISQ.DIST('Ejercicio 2 A'!K1958,EXTRA!$C$3,FALSE)</f>
        <v>6.7471789311602387E-2</v>
      </c>
      <c r="D1961">
        <f t="shared" si="30"/>
        <v>-2.6960457045877053</v>
      </c>
    </row>
    <row r="1962" spans="1:4" x14ac:dyDescent="0.2">
      <c r="A1962">
        <v>1956</v>
      </c>
      <c r="C1962">
        <f>_xlfn.CHISQ.DIST('Ejercicio 2 A'!K1959,EXTRA!$C$3,FALSE)</f>
        <v>7.5721039918642777E-2</v>
      </c>
      <c r="D1962">
        <f t="shared" si="30"/>
        <v>-2.580699218997303</v>
      </c>
    </row>
    <row r="1963" spans="1:4" x14ac:dyDescent="0.2">
      <c r="A1963">
        <v>1957</v>
      </c>
      <c r="C1963">
        <f>_xlfn.CHISQ.DIST('Ejercicio 2 A'!K1960,EXTRA!$C$3,FALSE)</f>
        <v>0.13821206185855525</v>
      </c>
      <c r="D1963">
        <f t="shared" si="30"/>
        <v>-1.9789660931752193</v>
      </c>
    </row>
    <row r="1964" spans="1:4" x14ac:dyDescent="0.2">
      <c r="A1964">
        <v>1958</v>
      </c>
      <c r="C1964">
        <f>_xlfn.CHISQ.DIST('Ejercicio 2 A'!K1961,EXTRA!$C$3,FALSE)</f>
        <v>0.15638325759703592</v>
      </c>
      <c r="D1964">
        <f t="shared" si="30"/>
        <v>-1.8554455052133403</v>
      </c>
    </row>
    <row r="1965" spans="1:4" x14ac:dyDescent="0.2">
      <c r="A1965">
        <v>1959</v>
      </c>
      <c r="C1965">
        <f>_xlfn.CHISQ.DIST('Ejercicio 2 A'!K1962,EXTRA!$C$3,FALSE)</f>
        <v>0.149241908223256</v>
      </c>
      <c r="D1965">
        <f t="shared" si="30"/>
        <v>-1.9021867444387714</v>
      </c>
    </row>
    <row r="1966" spans="1:4" x14ac:dyDescent="0.2">
      <c r="A1966">
        <v>1960</v>
      </c>
      <c r="C1966">
        <f>_xlfn.CHISQ.DIST('Ejercicio 2 A'!K1963,EXTRA!$C$3,FALSE)</f>
        <v>3.8208762655005168E-2</v>
      </c>
      <c r="D1966">
        <f t="shared" si="30"/>
        <v>-3.264690400800732</v>
      </c>
    </row>
    <row r="1967" spans="1:4" x14ac:dyDescent="0.2">
      <c r="A1967">
        <v>1961</v>
      </c>
      <c r="C1967">
        <f>_xlfn.CHISQ.DIST('Ejercicio 2 A'!K1964,EXTRA!$C$3,FALSE)</f>
        <v>5.8927105503024602E-2</v>
      </c>
      <c r="D1967">
        <f t="shared" si="30"/>
        <v>-2.831454098884445</v>
      </c>
    </row>
    <row r="1968" spans="1:4" x14ac:dyDescent="0.2">
      <c r="A1968">
        <v>1962</v>
      </c>
      <c r="C1968">
        <f>_xlfn.CHISQ.DIST('Ejercicio 2 A'!K1965,EXTRA!$C$3,FALSE)</f>
        <v>0.14211579061103932</v>
      </c>
      <c r="D1968">
        <f t="shared" si="30"/>
        <v>-1.9511131268224144</v>
      </c>
    </row>
    <row r="1969" spans="1:4" x14ac:dyDescent="0.2">
      <c r="A1969">
        <v>1963</v>
      </c>
      <c r="C1969">
        <f>_xlfn.CHISQ.DIST('Ejercicio 2 A'!K1966,EXTRA!$C$3,FALSE)</f>
        <v>0.26411131718379077</v>
      </c>
      <c r="D1969">
        <f t="shared" si="30"/>
        <v>-1.3313846087085228</v>
      </c>
    </row>
    <row r="1970" spans="1:4" x14ac:dyDescent="0.2">
      <c r="A1970">
        <v>1964</v>
      </c>
      <c r="C1970">
        <f>_xlfn.CHISQ.DIST('Ejercicio 2 A'!K1967,EXTRA!$C$3,FALSE)</f>
        <v>0.15800194529342199</v>
      </c>
      <c r="D1970">
        <f t="shared" si="30"/>
        <v>-1.8451479340472787</v>
      </c>
    </row>
    <row r="1971" spans="1:4" x14ac:dyDescent="0.2">
      <c r="A1971">
        <v>1965</v>
      </c>
      <c r="C1971">
        <f>_xlfn.CHISQ.DIST('Ejercicio 2 A'!K1968,EXTRA!$C$3,FALSE)</f>
        <v>6.1816126959016247E-2</v>
      </c>
      <c r="D1971">
        <f t="shared" si="30"/>
        <v>-2.7835909945316835</v>
      </c>
    </row>
    <row r="1972" spans="1:4" x14ac:dyDescent="0.2">
      <c r="A1972">
        <v>1966</v>
      </c>
      <c r="C1972">
        <f>_xlfn.CHISQ.DIST('Ejercicio 2 A'!K1969,EXTRA!$C$3,FALSE)</f>
        <v>0.16495386995072567</v>
      </c>
      <c r="D1972">
        <f t="shared" si="30"/>
        <v>-1.8020894202264357</v>
      </c>
    </row>
    <row r="1973" spans="1:4" x14ac:dyDescent="0.2">
      <c r="A1973">
        <v>1967</v>
      </c>
      <c r="C1973">
        <f>_xlfn.CHISQ.DIST('Ejercicio 2 A'!K1970,EXTRA!$C$3,FALSE)</f>
        <v>0.23833288281012363</v>
      </c>
      <c r="D1973">
        <f t="shared" si="30"/>
        <v>-1.4340869152651994</v>
      </c>
    </row>
    <row r="1974" spans="1:4" x14ac:dyDescent="0.2">
      <c r="A1974">
        <v>1968</v>
      </c>
      <c r="C1974">
        <f>_xlfn.CHISQ.DIST('Ejercicio 2 A'!K1971,EXTRA!$C$3,FALSE)</f>
        <v>0.19623586865263964</v>
      </c>
      <c r="D1974">
        <f t="shared" si="30"/>
        <v>-1.6284379317777684</v>
      </c>
    </row>
    <row r="1975" spans="1:4" x14ac:dyDescent="0.2">
      <c r="A1975">
        <v>1969</v>
      </c>
      <c r="C1975">
        <f>_xlfn.CHISQ.DIST('Ejercicio 2 A'!K1972,EXTRA!$C$3,FALSE)</f>
        <v>0.11166085211967142</v>
      </c>
      <c r="D1975">
        <f t="shared" si="30"/>
        <v>-2.192289107751006</v>
      </c>
    </row>
    <row r="1976" spans="1:4" x14ac:dyDescent="0.2">
      <c r="A1976">
        <v>1970</v>
      </c>
      <c r="C1976">
        <f>_xlfn.CHISQ.DIST('Ejercicio 2 A'!K1973,EXTRA!$C$3,FALSE)</f>
        <v>9.3127140184755319E-2</v>
      </c>
      <c r="D1976">
        <f t="shared" si="30"/>
        <v>-2.3737896206967708</v>
      </c>
    </row>
    <row r="1977" spans="1:4" x14ac:dyDescent="0.2">
      <c r="A1977">
        <v>1971</v>
      </c>
      <c r="C1977">
        <f>_xlfn.CHISQ.DIST('Ejercicio 2 A'!K1974,EXTRA!$C$3,FALSE)</f>
        <v>0.15384382188607354</v>
      </c>
      <c r="D1977">
        <f t="shared" si="30"/>
        <v>-1.8718173347569931</v>
      </c>
    </row>
    <row r="1978" spans="1:4" x14ac:dyDescent="0.2">
      <c r="A1978">
        <v>1972</v>
      </c>
      <c r="C1978">
        <f>_xlfn.CHISQ.DIST('Ejercicio 2 A'!K1975,EXTRA!$C$3,FALSE)</f>
        <v>0.11943575205485533</v>
      </c>
      <c r="D1978">
        <f t="shared" si="30"/>
        <v>-2.1249766918989468</v>
      </c>
    </row>
    <row r="1979" spans="1:4" x14ac:dyDescent="0.2">
      <c r="A1979">
        <v>1973</v>
      </c>
      <c r="C1979">
        <f>_xlfn.CHISQ.DIST('Ejercicio 2 A'!K1976,EXTRA!$C$3,FALSE)</f>
        <v>0.17724272588016923</v>
      </c>
      <c r="D1979">
        <f t="shared" si="30"/>
        <v>-1.7302351531698734</v>
      </c>
    </row>
    <row r="1980" spans="1:4" x14ac:dyDescent="0.2">
      <c r="A1980">
        <v>1974</v>
      </c>
      <c r="C1980">
        <f>_xlfn.CHISQ.DIST('Ejercicio 2 A'!K1977,EXTRA!$C$3,FALSE)</f>
        <v>4.4752276794882251E-2</v>
      </c>
      <c r="D1980">
        <f t="shared" si="30"/>
        <v>-3.106612957457592</v>
      </c>
    </row>
    <row r="1981" spans="1:4" x14ac:dyDescent="0.2">
      <c r="A1981">
        <v>1975</v>
      </c>
      <c r="C1981">
        <f>_xlfn.CHISQ.DIST('Ejercicio 2 A'!K1978,EXTRA!$C$3,FALSE)</f>
        <v>0.21208282535176065</v>
      </c>
      <c r="D1981">
        <f t="shared" si="30"/>
        <v>-1.5507783949863678</v>
      </c>
    </row>
    <row r="1982" spans="1:4" x14ac:dyDescent="0.2">
      <c r="A1982">
        <v>1976</v>
      </c>
      <c r="C1982">
        <f>_xlfn.CHISQ.DIST('Ejercicio 2 A'!K1979,EXTRA!$C$3,FALSE)</f>
        <v>6.5608940238028532E-2</v>
      </c>
      <c r="D1982">
        <f t="shared" si="30"/>
        <v>-2.7240433082016415</v>
      </c>
    </row>
    <row r="1983" spans="1:4" x14ac:dyDescent="0.2">
      <c r="A1983">
        <v>1977</v>
      </c>
      <c r="C1983">
        <f>_xlfn.CHISQ.DIST('Ejercicio 2 A'!K1980,EXTRA!$C$3,FALSE)</f>
        <v>0.1079409695066991</v>
      </c>
      <c r="D1983">
        <f t="shared" si="30"/>
        <v>-2.2261707799281503</v>
      </c>
    </row>
    <row r="1984" spans="1:4" x14ac:dyDescent="0.2">
      <c r="A1984">
        <v>1978</v>
      </c>
      <c r="C1984">
        <f>_xlfn.CHISQ.DIST('Ejercicio 2 A'!K1981,EXTRA!$C$3,FALSE)</f>
        <v>6.1598529080294749E-2</v>
      </c>
      <c r="D1984">
        <f t="shared" si="30"/>
        <v>-2.7871172872944041</v>
      </c>
    </row>
    <row r="1985" spans="1:4" x14ac:dyDescent="0.2">
      <c r="A1985">
        <v>1979</v>
      </c>
      <c r="C1985">
        <f>_xlfn.CHISQ.DIST('Ejercicio 2 A'!K1982,EXTRA!$C$3,FALSE)</f>
        <v>0.15072545285669944</v>
      </c>
      <c r="D1985">
        <f t="shared" si="30"/>
        <v>-1.8922952900883787</v>
      </c>
    </row>
    <row r="1986" spans="1:4" x14ac:dyDescent="0.2">
      <c r="A1986">
        <v>1980</v>
      </c>
      <c r="C1986">
        <f>_xlfn.CHISQ.DIST('Ejercicio 2 A'!K1983,EXTRA!$C$3,FALSE)</f>
        <v>0.17124240219750086</v>
      </c>
      <c r="D1986">
        <f t="shared" si="30"/>
        <v>-1.7646751695539569</v>
      </c>
    </row>
    <row r="1987" spans="1:4" x14ac:dyDescent="0.2">
      <c r="A1987">
        <v>1981</v>
      </c>
      <c r="C1987">
        <f>_xlfn.CHISQ.DIST('Ejercicio 2 A'!K1984,EXTRA!$C$3,FALSE)</f>
        <v>9.3025033764136927E-2</v>
      </c>
      <c r="D1987">
        <f t="shared" si="30"/>
        <v>-2.3748866417918504</v>
      </c>
    </row>
    <row r="1988" spans="1:4" x14ac:dyDescent="0.2">
      <c r="A1988">
        <v>1982</v>
      </c>
      <c r="C1988">
        <f>_xlfn.CHISQ.DIST('Ejercicio 2 A'!K1985,EXTRA!$C$3,FALSE)</f>
        <v>5.6151301516370898E-2</v>
      </c>
      <c r="D1988">
        <f t="shared" si="30"/>
        <v>-2.8797054187899018</v>
      </c>
    </row>
    <row r="1989" spans="1:4" x14ac:dyDescent="0.2">
      <c r="A1989">
        <v>1983</v>
      </c>
      <c r="C1989">
        <f>_xlfn.CHISQ.DIST('Ejercicio 2 A'!K1986,EXTRA!$C$3,FALSE)</f>
        <v>0.16192790167904547</v>
      </c>
      <c r="D1989">
        <f t="shared" si="30"/>
        <v>-1.8206040941784218</v>
      </c>
    </row>
    <row r="1990" spans="1:4" x14ac:dyDescent="0.2">
      <c r="A1990">
        <v>1984</v>
      </c>
      <c r="C1990">
        <f>_xlfn.CHISQ.DIST('Ejercicio 2 A'!K1987,EXTRA!$C$3,FALSE)</f>
        <v>0.19339491745258061</v>
      </c>
      <c r="D1990">
        <f t="shared" si="30"/>
        <v>-1.6430209762845831</v>
      </c>
    </row>
    <row r="1991" spans="1:4" x14ac:dyDescent="0.2">
      <c r="A1991">
        <v>1985</v>
      </c>
      <c r="C1991">
        <f>_xlfn.CHISQ.DIST('Ejercicio 2 A'!K1988,EXTRA!$C$3,FALSE)</f>
        <v>0.20995820387703362</v>
      </c>
      <c r="D1991">
        <f t="shared" si="30"/>
        <v>-1.5608467972305822</v>
      </c>
    </row>
    <row r="1992" spans="1:4" x14ac:dyDescent="0.2">
      <c r="A1992">
        <v>1986</v>
      </c>
      <c r="C1992">
        <f>_xlfn.CHISQ.DIST('Ejercicio 2 A'!K1989,EXTRA!$C$3,FALSE)</f>
        <v>7.4160259500254566E-2</v>
      </c>
      <c r="D1992">
        <f t="shared" ref="D1992:D2055" si="31">LN(C1992)</f>
        <v>-2.6015268585362885</v>
      </c>
    </row>
    <row r="1993" spans="1:4" x14ac:dyDescent="0.2">
      <c r="A1993">
        <v>1987</v>
      </c>
      <c r="C1993">
        <f>_xlfn.CHISQ.DIST('Ejercicio 2 A'!K1990,EXTRA!$C$3,FALSE)</f>
        <v>0.14900287480062085</v>
      </c>
      <c r="D1993">
        <f t="shared" si="31"/>
        <v>-1.9037896792589057</v>
      </c>
    </row>
    <row r="1994" spans="1:4" x14ac:dyDescent="0.2">
      <c r="A1994">
        <v>1988</v>
      </c>
      <c r="C1994">
        <f>_xlfn.CHISQ.DIST('Ejercicio 2 A'!K1991,EXTRA!$C$3,FALSE)</f>
        <v>2.8154580163702658E-2</v>
      </c>
      <c r="D1994">
        <f t="shared" si="31"/>
        <v>-3.5700452319938147</v>
      </c>
    </row>
    <row r="1995" spans="1:4" x14ac:dyDescent="0.2">
      <c r="A1995">
        <v>1989</v>
      </c>
      <c r="C1995">
        <f>_xlfn.CHISQ.DIST('Ejercicio 2 A'!K1992,EXTRA!$C$3,FALSE)</f>
        <v>0.10875838852689447</v>
      </c>
      <c r="D1995">
        <f t="shared" si="31"/>
        <v>-2.2186264761086734</v>
      </c>
    </row>
    <row r="1996" spans="1:4" x14ac:dyDescent="0.2">
      <c r="A1996">
        <v>1990</v>
      </c>
      <c r="C1996">
        <f>_xlfn.CHISQ.DIST('Ejercicio 2 A'!K1993,EXTRA!$C$3,FALSE)</f>
        <v>6.8139170264063534E-2</v>
      </c>
      <c r="D1996">
        <f t="shared" si="31"/>
        <v>-2.6862030437523741</v>
      </c>
    </row>
    <row r="1997" spans="1:4" x14ac:dyDescent="0.2">
      <c r="A1997">
        <v>1991</v>
      </c>
      <c r="C1997">
        <f>_xlfn.CHISQ.DIST('Ejercicio 2 A'!K1994,EXTRA!$C$3,FALSE)</f>
        <v>0.12956877157896343</v>
      </c>
      <c r="D1997">
        <f t="shared" si="31"/>
        <v>-2.0435434841383597</v>
      </c>
    </row>
    <row r="1998" spans="1:4" x14ac:dyDescent="0.2">
      <c r="A1998">
        <v>1992</v>
      </c>
      <c r="C1998">
        <f>_xlfn.CHISQ.DIST('Ejercicio 2 A'!K1995,EXTRA!$C$3,FALSE)</f>
        <v>0.12387897759096271</v>
      </c>
      <c r="D1998">
        <f t="shared" si="31"/>
        <v>-2.0884501771323531</v>
      </c>
    </row>
    <row r="1999" spans="1:4" x14ac:dyDescent="0.2">
      <c r="A1999">
        <v>1993</v>
      </c>
      <c r="C1999">
        <f>_xlfn.CHISQ.DIST('Ejercicio 2 A'!K1996,EXTRA!$C$3,FALSE)</f>
        <v>3.2936450263129233E-2</v>
      </c>
      <c r="D1999">
        <f t="shared" si="31"/>
        <v>-3.4131753237575646</v>
      </c>
    </row>
    <row r="2000" spans="1:4" x14ac:dyDescent="0.2">
      <c r="A2000">
        <v>1994</v>
      </c>
      <c r="C2000">
        <f>_xlfn.CHISQ.DIST('Ejercicio 2 A'!K1997,EXTRA!$C$3,FALSE)</f>
        <v>6.9898487363035361E-2</v>
      </c>
      <c r="D2000">
        <f t="shared" si="31"/>
        <v>-2.6607112699903213</v>
      </c>
    </row>
    <row r="2001" spans="1:4" x14ac:dyDescent="0.2">
      <c r="A2001">
        <v>1995</v>
      </c>
      <c r="C2001">
        <f>_xlfn.CHISQ.DIST('Ejercicio 2 A'!K1998,EXTRA!$C$3,FALSE)</f>
        <v>0.14142213475183116</v>
      </c>
      <c r="D2001">
        <f t="shared" si="31"/>
        <v>-1.95600599780025</v>
      </c>
    </row>
    <row r="2002" spans="1:4" x14ac:dyDescent="0.2">
      <c r="A2002">
        <v>1996</v>
      </c>
      <c r="C2002">
        <f>_xlfn.CHISQ.DIST('Ejercicio 2 A'!K1999,EXTRA!$C$3,FALSE)</f>
        <v>0.16050197729579904</v>
      </c>
      <c r="D2002">
        <f t="shared" si="31"/>
        <v>-1.829449016887958</v>
      </c>
    </row>
    <row r="2003" spans="1:4" x14ac:dyDescent="0.2">
      <c r="A2003">
        <v>1997</v>
      </c>
      <c r="C2003">
        <f>_xlfn.CHISQ.DIST('Ejercicio 2 A'!K2000,EXTRA!$C$3,FALSE)</f>
        <v>0.11820501247751486</v>
      </c>
      <c r="D2003">
        <f t="shared" si="31"/>
        <v>-2.1353347681621151</v>
      </c>
    </row>
    <row r="2004" spans="1:4" x14ac:dyDescent="0.2">
      <c r="A2004">
        <v>1998</v>
      </c>
      <c r="C2004">
        <f>_xlfn.CHISQ.DIST('Ejercicio 2 A'!K2001,EXTRA!$C$3,FALSE)</f>
        <v>8.0479562113724507E-2</v>
      </c>
      <c r="D2004">
        <f t="shared" si="31"/>
        <v>-2.5197520135783567</v>
      </c>
    </row>
    <row r="2005" spans="1:4" x14ac:dyDescent="0.2">
      <c r="A2005">
        <v>1999</v>
      </c>
      <c r="C2005">
        <f>_xlfn.CHISQ.DIST('Ejercicio 2 A'!K2002,EXTRA!$C$3,FALSE)</f>
        <v>5.1280583426326257E-2</v>
      </c>
      <c r="D2005">
        <f t="shared" si="31"/>
        <v>-2.9704430891659905</v>
      </c>
    </row>
    <row r="2006" spans="1:4" x14ac:dyDescent="0.2">
      <c r="A2006">
        <v>2000</v>
      </c>
      <c r="C2006">
        <f>_xlfn.CHISQ.DIST('Ejercicio 2 A'!K2003,EXTRA!$C$3,FALSE)</f>
        <v>0.12971501681570827</v>
      </c>
      <c r="D2006">
        <f t="shared" si="31"/>
        <v>-2.0424154132075936</v>
      </c>
    </row>
    <row r="2007" spans="1:4" x14ac:dyDescent="0.2">
      <c r="A2007">
        <v>2001</v>
      </c>
      <c r="C2007">
        <f>_xlfn.CHISQ.DIST('Ejercicio 2 A'!K2004,EXTRA!$C$3,FALSE)</f>
        <v>9.0754796521038503E-2</v>
      </c>
      <c r="D2007">
        <f t="shared" si="31"/>
        <v>-2.3995939530075927</v>
      </c>
    </row>
    <row r="2008" spans="1:4" x14ac:dyDescent="0.2">
      <c r="A2008">
        <v>2002</v>
      </c>
      <c r="C2008">
        <f>_xlfn.CHISQ.DIST('Ejercicio 2 A'!K2005,EXTRA!$C$3,FALSE)</f>
        <v>0.23974146794047158</v>
      </c>
      <c r="D2008">
        <f t="shared" si="31"/>
        <v>-1.4281941531699913</v>
      </c>
    </row>
    <row r="2009" spans="1:4" x14ac:dyDescent="0.2">
      <c r="A2009">
        <v>2003</v>
      </c>
      <c r="C2009">
        <f>_xlfn.CHISQ.DIST('Ejercicio 2 A'!K2006,EXTRA!$C$3,FALSE)</f>
        <v>0.10890530682383581</v>
      </c>
      <c r="D2009">
        <f t="shared" si="31"/>
        <v>-2.2172765190658472</v>
      </c>
    </row>
    <row r="2010" spans="1:4" x14ac:dyDescent="0.2">
      <c r="A2010">
        <v>2004</v>
      </c>
      <c r="C2010">
        <f>_xlfn.CHISQ.DIST('Ejercicio 2 A'!K2007,EXTRA!$C$3,FALSE)</f>
        <v>0.10161863453732196</v>
      </c>
      <c r="D2010">
        <f t="shared" si="31"/>
        <v>-2.2865283498550468</v>
      </c>
    </row>
    <row r="2011" spans="1:4" x14ac:dyDescent="0.2">
      <c r="A2011">
        <v>2005</v>
      </c>
      <c r="C2011">
        <f>_xlfn.CHISQ.DIST('Ejercicio 2 A'!K2008,EXTRA!$C$3,FALSE)</f>
        <v>0.25755963244389207</v>
      </c>
      <c r="D2011">
        <f t="shared" si="31"/>
        <v>-1.3565040033830122</v>
      </c>
    </row>
    <row r="2012" spans="1:4" x14ac:dyDescent="0.2">
      <c r="A2012">
        <v>2006</v>
      </c>
      <c r="C2012">
        <f>_xlfn.CHISQ.DIST('Ejercicio 2 A'!K2009,EXTRA!$C$3,FALSE)</f>
        <v>0.11011701929218254</v>
      </c>
      <c r="D2012">
        <f t="shared" si="31"/>
        <v>-2.2062116668893399</v>
      </c>
    </row>
    <row r="2013" spans="1:4" x14ac:dyDescent="0.2">
      <c r="A2013">
        <v>2007</v>
      </c>
      <c r="C2013">
        <f>_xlfn.CHISQ.DIST('Ejercicio 2 A'!K2010,EXTRA!$C$3,FALSE)</f>
        <v>0.14246582634853122</v>
      </c>
      <c r="D2013">
        <f t="shared" si="31"/>
        <v>-1.9486531231316973</v>
      </c>
    </row>
    <row r="2014" spans="1:4" x14ac:dyDescent="0.2">
      <c r="A2014">
        <v>2008</v>
      </c>
      <c r="C2014">
        <f>_xlfn.CHISQ.DIST('Ejercicio 2 A'!K2011,EXTRA!$C$3,FALSE)</f>
        <v>7.2155335406473023E-2</v>
      </c>
      <c r="D2014">
        <f t="shared" si="31"/>
        <v>-2.6289340476886705</v>
      </c>
    </row>
    <row r="2015" spans="1:4" x14ac:dyDescent="0.2">
      <c r="A2015">
        <v>2009</v>
      </c>
      <c r="C2015">
        <f>_xlfn.CHISQ.DIST('Ejercicio 2 A'!K2012,EXTRA!$C$3,FALSE)</f>
        <v>0.20949166040196582</v>
      </c>
      <c r="D2015">
        <f t="shared" si="31"/>
        <v>-1.5630713475627915</v>
      </c>
    </row>
    <row r="2016" spans="1:4" x14ac:dyDescent="0.2">
      <c r="A2016">
        <v>2010</v>
      </c>
      <c r="C2016">
        <f>_xlfn.CHISQ.DIST('Ejercicio 2 A'!K2013,EXTRA!$C$3,FALSE)</f>
        <v>0.10192341314471887</v>
      </c>
      <c r="D2016">
        <f t="shared" si="31"/>
        <v>-2.2835335992504184</v>
      </c>
    </row>
    <row r="2017" spans="1:4" x14ac:dyDescent="0.2">
      <c r="A2017">
        <v>2011</v>
      </c>
      <c r="C2017">
        <f>_xlfn.CHISQ.DIST('Ejercicio 2 A'!K2014,EXTRA!$C$3,FALSE)</f>
        <v>0.14341856455919816</v>
      </c>
      <c r="D2017">
        <f t="shared" si="31"/>
        <v>-1.9419878992293209</v>
      </c>
    </row>
    <row r="2018" spans="1:4" x14ac:dyDescent="0.2">
      <c r="A2018">
        <v>2012</v>
      </c>
      <c r="C2018">
        <f>_xlfn.CHISQ.DIST('Ejercicio 2 A'!K2015,EXTRA!$C$3,FALSE)</f>
        <v>9.5634319795147207E-2</v>
      </c>
      <c r="D2018">
        <f t="shared" si="31"/>
        <v>-2.3472235296745043</v>
      </c>
    </row>
    <row r="2019" spans="1:4" x14ac:dyDescent="0.2">
      <c r="A2019">
        <v>2013</v>
      </c>
      <c r="C2019">
        <f>_xlfn.CHISQ.DIST('Ejercicio 2 A'!K2016,EXTRA!$C$3,FALSE)</f>
        <v>0.14742541625974079</v>
      </c>
      <c r="D2019">
        <f t="shared" si="31"/>
        <v>-1.9144328835639217</v>
      </c>
    </row>
    <row r="2020" spans="1:4" x14ac:dyDescent="0.2">
      <c r="A2020">
        <v>2014</v>
      </c>
      <c r="C2020">
        <f>_xlfn.CHISQ.DIST('Ejercicio 2 A'!K2017,EXTRA!$C$3,FALSE)</f>
        <v>0.12304194110916228</v>
      </c>
      <c r="D2020">
        <f t="shared" si="31"/>
        <v>-2.0952299971044299</v>
      </c>
    </row>
    <row r="2021" spans="1:4" x14ac:dyDescent="0.2">
      <c r="A2021">
        <v>2015</v>
      </c>
      <c r="C2021">
        <f>_xlfn.CHISQ.DIST('Ejercicio 2 A'!K2018,EXTRA!$C$3,FALSE)</f>
        <v>0.24157797823038388</v>
      </c>
      <c r="D2021">
        <f t="shared" si="31"/>
        <v>-1.4205629667845403</v>
      </c>
    </row>
    <row r="2022" spans="1:4" x14ac:dyDescent="0.2">
      <c r="A2022">
        <v>2016</v>
      </c>
      <c r="C2022">
        <f>_xlfn.CHISQ.DIST('Ejercicio 2 A'!K2019,EXTRA!$C$3,FALSE)</f>
        <v>0.1558076521804134</v>
      </c>
      <c r="D2022">
        <f t="shared" si="31"/>
        <v>-1.8591330313445933</v>
      </c>
    </row>
    <row r="2023" spans="1:4" x14ac:dyDescent="0.2">
      <c r="A2023">
        <v>2017</v>
      </c>
      <c r="C2023">
        <f>_xlfn.CHISQ.DIST('Ejercicio 2 A'!K2020,EXTRA!$C$3,FALSE)</f>
        <v>5.7922936876083922E-2</v>
      </c>
      <c r="D2023">
        <f t="shared" si="31"/>
        <v>-2.8486418264566753</v>
      </c>
    </row>
    <row r="2024" spans="1:4" x14ac:dyDescent="0.2">
      <c r="A2024">
        <v>2018</v>
      </c>
      <c r="C2024">
        <f>_xlfn.CHISQ.DIST('Ejercicio 2 A'!K2021,EXTRA!$C$3,FALSE)</f>
        <v>9.3296709091249125E-2</v>
      </c>
      <c r="D2024">
        <f t="shared" si="31"/>
        <v>-2.3719704440848011</v>
      </c>
    </row>
    <row r="2025" spans="1:4" x14ac:dyDescent="0.2">
      <c r="A2025">
        <v>2019</v>
      </c>
      <c r="C2025">
        <f>_xlfn.CHISQ.DIST('Ejercicio 2 A'!K2022,EXTRA!$C$3,FALSE)</f>
        <v>8.6504153014358154E-2</v>
      </c>
      <c r="D2025">
        <f t="shared" si="31"/>
        <v>-2.4475628544701458</v>
      </c>
    </row>
    <row r="2026" spans="1:4" x14ac:dyDescent="0.2">
      <c r="A2026">
        <v>2020</v>
      </c>
      <c r="C2026">
        <f>_xlfn.CHISQ.DIST('Ejercicio 2 A'!K2023,EXTRA!$C$3,FALSE)</f>
        <v>7.6664456453532606E-2</v>
      </c>
      <c r="D2026">
        <f t="shared" si="31"/>
        <v>-2.5683170880095774</v>
      </c>
    </row>
    <row r="2027" spans="1:4" x14ac:dyDescent="0.2">
      <c r="A2027">
        <v>2021</v>
      </c>
      <c r="C2027">
        <f>_xlfn.CHISQ.DIST('Ejercicio 2 A'!K2024,EXTRA!$C$3,FALSE)</f>
        <v>5.2644698671005859E-2</v>
      </c>
      <c r="D2027">
        <f t="shared" si="31"/>
        <v>-2.9441897354811171</v>
      </c>
    </row>
    <row r="2028" spans="1:4" x14ac:dyDescent="0.2">
      <c r="A2028">
        <v>2022</v>
      </c>
      <c r="C2028">
        <f>_xlfn.CHISQ.DIST('Ejercicio 2 A'!K2025,EXTRA!$C$3,FALSE)</f>
        <v>0.13737896479642925</v>
      </c>
      <c r="D2028">
        <f t="shared" si="31"/>
        <v>-1.9850120055543217</v>
      </c>
    </row>
    <row r="2029" spans="1:4" x14ac:dyDescent="0.2">
      <c r="A2029">
        <v>2023</v>
      </c>
      <c r="C2029">
        <f>_xlfn.CHISQ.DIST('Ejercicio 2 A'!K2026,EXTRA!$C$3,FALSE)</f>
        <v>0.12830637787028482</v>
      </c>
      <c r="D2029">
        <f t="shared" si="31"/>
        <v>-2.0533342979937017</v>
      </c>
    </row>
    <row r="2030" spans="1:4" x14ac:dyDescent="0.2">
      <c r="A2030">
        <v>2024</v>
      </c>
      <c r="C2030">
        <f>_xlfn.CHISQ.DIST('Ejercicio 2 A'!K2027,EXTRA!$C$3,FALSE)</f>
        <v>0.14356416689349355</v>
      </c>
      <c r="D2030">
        <f t="shared" si="31"/>
        <v>-1.9409731876747163</v>
      </c>
    </row>
    <row r="2031" spans="1:4" x14ac:dyDescent="0.2">
      <c r="A2031">
        <v>2025</v>
      </c>
      <c r="C2031">
        <f>_xlfn.CHISQ.DIST('Ejercicio 2 A'!K2028,EXTRA!$C$3,FALSE)</f>
        <v>9.4936331757564565E-2</v>
      </c>
      <c r="D2031">
        <f t="shared" si="31"/>
        <v>-2.3545488040862992</v>
      </c>
    </row>
    <row r="2032" spans="1:4" x14ac:dyDescent="0.2">
      <c r="A2032">
        <v>2026</v>
      </c>
      <c r="C2032">
        <f>_xlfn.CHISQ.DIST('Ejercicio 2 A'!K2029,EXTRA!$C$3,FALSE)</f>
        <v>0.25180660638847152</v>
      </c>
      <c r="D2032">
        <f t="shared" si="31"/>
        <v>-1.3790939210660591</v>
      </c>
    </row>
    <row r="2033" spans="1:4" x14ac:dyDescent="0.2">
      <c r="A2033">
        <v>2027</v>
      </c>
      <c r="C2033">
        <f>_xlfn.CHISQ.DIST('Ejercicio 2 A'!K2030,EXTRA!$C$3,FALSE)</f>
        <v>6.782926479549542E-2</v>
      </c>
      <c r="D2033">
        <f t="shared" si="31"/>
        <v>-2.6907615430111607</v>
      </c>
    </row>
    <row r="2034" spans="1:4" x14ac:dyDescent="0.2">
      <c r="A2034">
        <v>2028</v>
      </c>
      <c r="C2034">
        <f>_xlfn.CHISQ.DIST('Ejercicio 2 A'!K2031,EXTRA!$C$3,FALSE)</f>
        <v>7.559548185977466E-2</v>
      </c>
      <c r="D2034">
        <f t="shared" si="31"/>
        <v>-2.582358761342169</v>
      </c>
    </row>
    <row r="2035" spans="1:4" x14ac:dyDescent="0.2">
      <c r="A2035">
        <v>2029</v>
      </c>
      <c r="C2035">
        <f>_xlfn.CHISQ.DIST('Ejercicio 2 A'!K2032,EXTRA!$C$3,FALSE)</f>
        <v>0.10331282451504838</v>
      </c>
      <c r="D2035">
        <f t="shared" si="31"/>
        <v>-2.2699937623043307</v>
      </c>
    </row>
    <row r="2036" spans="1:4" x14ac:dyDescent="0.2">
      <c r="A2036">
        <v>2030</v>
      </c>
      <c r="C2036">
        <f>_xlfn.CHISQ.DIST('Ejercicio 2 A'!K2033,EXTRA!$C$3,FALSE)</f>
        <v>0.1106062218516715</v>
      </c>
      <c r="D2036">
        <f t="shared" si="31"/>
        <v>-2.2017789360361126</v>
      </c>
    </row>
    <row r="2037" spans="1:4" x14ac:dyDescent="0.2">
      <c r="A2037">
        <v>2031</v>
      </c>
      <c r="C2037">
        <f>_xlfn.CHISQ.DIST('Ejercicio 2 A'!K2034,EXTRA!$C$3,FALSE)</f>
        <v>0.10646559903703796</v>
      </c>
      <c r="D2037">
        <f t="shared" si="31"/>
        <v>-2.2399333597495641</v>
      </c>
    </row>
    <row r="2038" spans="1:4" x14ac:dyDescent="0.2">
      <c r="A2038">
        <v>2032</v>
      </c>
      <c r="C2038">
        <f>_xlfn.CHISQ.DIST('Ejercicio 2 A'!K2035,EXTRA!$C$3,FALSE)</f>
        <v>0.19191288714785149</v>
      </c>
      <c r="D2038">
        <f t="shared" si="31"/>
        <v>-1.6507137226847455</v>
      </c>
    </row>
    <row r="2039" spans="1:4" x14ac:dyDescent="0.2">
      <c r="A2039">
        <v>2033</v>
      </c>
      <c r="C2039">
        <f>_xlfn.CHISQ.DIST('Ejercicio 2 A'!K2036,EXTRA!$C$3,FALSE)</f>
        <v>7.0091063747250507E-2</v>
      </c>
      <c r="D2039">
        <f t="shared" si="31"/>
        <v>-2.6579599717089049</v>
      </c>
    </row>
    <row r="2040" spans="1:4" x14ac:dyDescent="0.2">
      <c r="A2040">
        <v>2034</v>
      </c>
      <c r="C2040">
        <f>_xlfn.CHISQ.DIST('Ejercicio 2 A'!K2037,EXTRA!$C$3,FALSE)</f>
        <v>9.7422995524816147E-2</v>
      </c>
      <c r="D2040">
        <f t="shared" si="31"/>
        <v>-2.3286930025154318</v>
      </c>
    </row>
    <row r="2041" spans="1:4" x14ac:dyDescent="0.2">
      <c r="A2041">
        <v>2035</v>
      </c>
      <c r="C2041">
        <f>_xlfn.CHISQ.DIST('Ejercicio 2 A'!K2038,EXTRA!$C$3,FALSE)</f>
        <v>0.1178661811182823</v>
      </c>
      <c r="D2041">
        <f t="shared" si="31"/>
        <v>-2.1382053563668304</v>
      </c>
    </row>
    <row r="2042" spans="1:4" x14ac:dyDescent="0.2">
      <c r="A2042">
        <v>2036</v>
      </c>
      <c r="C2042">
        <f>_xlfn.CHISQ.DIST('Ejercicio 2 A'!K2039,EXTRA!$C$3,FALSE)</f>
        <v>9.8498456486952032E-2</v>
      </c>
      <c r="D2042">
        <f t="shared" si="31"/>
        <v>-2.3177144011101007</v>
      </c>
    </row>
    <row r="2043" spans="1:4" x14ac:dyDescent="0.2">
      <c r="A2043">
        <v>2037</v>
      </c>
      <c r="C2043">
        <f>_xlfn.CHISQ.DIST('Ejercicio 2 A'!K2040,EXTRA!$C$3,FALSE)</f>
        <v>0.13600705578198655</v>
      </c>
      <c r="D2043">
        <f t="shared" si="31"/>
        <v>-1.9950485138419436</v>
      </c>
    </row>
    <row r="2044" spans="1:4" x14ac:dyDescent="0.2">
      <c r="A2044">
        <v>2038</v>
      </c>
      <c r="C2044">
        <f>_xlfn.CHISQ.DIST('Ejercicio 2 A'!K2041,EXTRA!$C$3,FALSE)</f>
        <v>0.20813721151284328</v>
      </c>
      <c r="D2044">
        <f t="shared" si="31"/>
        <v>-1.5695577460330934</v>
      </c>
    </row>
    <row r="2045" spans="1:4" x14ac:dyDescent="0.2">
      <c r="A2045">
        <v>2039</v>
      </c>
      <c r="C2045">
        <f>_xlfn.CHISQ.DIST('Ejercicio 2 A'!K2042,EXTRA!$C$3,FALSE)</f>
        <v>0.13750472332010902</v>
      </c>
      <c r="D2045">
        <f t="shared" si="31"/>
        <v>-1.9840970110465328</v>
      </c>
    </row>
    <row r="2046" spans="1:4" x14ac:dyDescent="0.2">
      <c r="A2046">
        <v>2040</v>
      </c>
      <c r="C2046">
        <f>_xlfn.CHISQ.DIST('Ejercicio 2 A'!K2043,EXTRA!$C$3,FALSE)</f>
        <v>9.8625290303733612E-2</v>
      </c>
      <c r="D2046">
        <f t="shared" si="31"/>
        <v>-2.316427556309824</v>
      </c>
    </row>
    <row r="2047" spans="1:4" x14ac:dyDescent="0.2">
      <c r="A2047">
        <v>2041</v>
      </c>
      <c r="C2047">
        <f>_xlfn.CHISQ.DIST('Ejercicio 2 A'!K2044,EXTRA!$C$3,FALSE)</f>
        <v>8.3886726138740056E-2</v>
      </c>
      <c r="D2047">
        <f t="shared" si="31"/>
        <v>-2.4782878885292727</v>
      </c>
    </row>
    <row r="2048" spans="1:4" x14ac:dyDescent="0.2">
      <c r="A2048">
        <v>2042</v>
      </c>
      <c r="C2048">
        <f>_xlfn.CHISQ.DIST('Ejercicio 2 A'!K2045,EXTRA!$C$3,FALSE)</f>
        <v>0.24763597030921886</v>
      </c>
      <c r="D2048">
        <f t="shared" si="31"/>
        <v>-1.3957954728378406</v>
      </c>
    </row>
    <row r="2049" spans="1:4" x14ac:dyDescent="0.2">
      <c r="A2049">
        <v>2043</v>
      </c>
      <c r="C2049">
        <f>_xlfn.CHISQ.DIST('Ejercicio 2 A'!K2046,EXTRA!$C$3,FALSE)</f>
        <v>0.12180707636234428</v>
      </c>
      <c r="D2049">
        <f t="shared" si="31"/>
        <v>-2.1053168271809688</v>
      </c>
    </row>
    <row r="2050" spans="1:4" x14ac:dyDescent="0.2">
      <c r="A2050">
        <v>2044</v>
      </c>
      <c r="C2050">
        <f>_xlfn.CHISQ.DIST('Ejercicio 2 A'!K2047,EXTRA!$C$3,FALSE)</f>
        <v>4.856140750617334E-2</v>
      </c>
      <c r="D2050">
        <f t="shared" si="31"/>
        <v>-3.0249261477626996</v>
      </c>
    </row>
    <row r="2051" spans="1:4" x14ac:dyDescent="0.2">
      <c r="A2051">
        <v>2045</v>
      </c>
      <c r="C2051">
        <f>_xlfn.CHISQ.DIST('Ejercicio 2 A'!K2048,EXTRA!$C$3,FALSE)</f>
        <v>8.994184129564263E-2</v>
      </c>
      <c r="D2051">
        <f t="shared" si="31"/>
        <v>-2.4085920253603348</v>
      </c>
    </row>
    <row r="2052" spans="1:4" x14ac:dyDescent="0.2">
      <c r="A2052">
        <v>2046</v>
      </c>
      <c r="C2052">
        <f>_xlfn.CHISQ.DIST('Ejercicio 2 A'!K2049,EXTRA!$C$3,FALSE)</f>
        <v>5.2633697749818346E-2</v>
      </c>
      <c r="D2052">
        <f t="shared" si="31"/>
        <v>-2.9443987227301931</v>
      </c>
    </row>
    <row r="2053" spans="1:4" x14ac:dyDescent="0.2">
      <c r="A2053">
        <v>2047</v>
      </c>
      <c r="C2053">
        <f>_xlfn.CHISQ.DIST('Ejercicio 2 A'!K2050,EXTRA!$C$3,FALSE)</f>
        <v>4.776171470199915E-2</v>
      </c>
      <c r="D2053">
        <f t="shared" si="31"/>
        <v>-3.0415309080715995</v>
      </c>
    </row>
    <row r="2054" spans="1:4" x14ac:dyDescent="0.2">
      <c r="A2054">
        <v>2048</v>
      </c>
      <c r="C2054">
        <f>_xlfn.CHISQ.DIST('Ejercicio 2 A'!K2051,EXTRA!$C$3,FALSE)</f>
        <v>0.26263924013793594</v>
      </c>
      <c r="D2054">
        <f t="shared" si="31"/>
        <v>-1.3369738989625863</v>
      </c>
    </row>
    <row r="2055" spans="1:4" x14ac:dyDescent="0.2">
      <c r="A2055">
        <v>2049</v>
      </c>
      <c r="C2055">
        <f>_xlfn.CHISQ.DIST('Ejercicio 2 A'!K2052,EXTRA!$C$3,FALSE)</f>
        <v>0.12041897091833659</v>
      </c>
      <c r="D2055">
        <f t="shared" si="31"/>
        <v>-2.1167781927526828</v>
      </c>
    </row>
    <row r="2056" spans="1:4" x14ac:dyDescent="0.2">
      <c r="A2056">
        <v>2050</v>
      </c>
      <c r="C2056">
        <f>_xlfn.CHISQ.DIST('Ejercicio 2 A'!K2053,EXTRA!$C$3,FALSE)</f>
        <v>0.10139283167285722</v>
      </c>
      <c r="D2056">
        <f t="shared" ref="D2056:D2119" si="32">LN(C2056)</f>
        <v>-2.2887528838855276</v>
      </c>
    </row>
    <row r="2057" spans="1:4" x14ac:dyDescent="0.2">
      <c r="A2057">
        <v>2051</v>
      </c>
      <c r="C2057">
        <f>_xlfn.CHISQ.DIST('Ejercicio 2 A'!K2054,EXTRA!$C$3,FALSE)</f>
        <v>8.7682253997654835E-2</v>
      </c>
      <c r="D2057">
        <f t="shared" si="32"/>
        <v>-2.4340357490228119</v>
      </c>
    </row>
    <row r="2058" spans="1:4" x14ac:dyDescent="0.2">
      <c r="A2058">
        <v>2052</v>
      </c>
      <c r="C2058">
        <f>_xlfn.CHISQ.DIST('Ejercicio 2 A'!K2055,EXTRA!$C$3,FALSE)</f>
        <v>7.3677265780487125E-2</v>
      </c>
      <c r="D2058">
        <f t="shared" si="32"/>
        <v>-2.6080609971090096</v>
      </c>
    </row>
    <row r="2059" spans="1:4" x14ac:dyDescent="0.2">
      <c r="A2059">
        <v>2053</v>
      </c>
      <c r="C2059">
        <f>_xlfn.CHISQ.DIST('Ejercicio 2 A'!K2056,EXTRA!$C$3,FALSE)</f>
        <v>0.13695826426098046</v>
      </c>
      <c r="D2059">
        <f t="shared" si="32"/>
        <v>-1.988079039997134</v>
      </c>
    </row>
    <row r="2060" spans="1:4" x14ac:dyDescent="0.2">
      <c r="A2060">
        <v>2054</v>
      </c>
      <c r="C2060">
        <f>_xlfn.CHISQ.DIST('Ejercicio 2 A'!K2057,EXTRA!$C$3,FALSE)</f>
        <v>7.394534906834363E-2</v>
      </c>
      <c r="D2060">
        <f t="shared" si="32"/>
        <v>-2.6044289847261779</v>
      </c>
    </row>
    <row r="2061" spans="1:4" x14ac:dyDescent="0.2">
      <c r="A2061">
        <v>2055</v>
      </c>
      <c r="C2061">
        <f>_xlfn.CHISQ.DIST('Ejercicio 2 A'!K2058,EXTRA!$C$3,FALSE)</f>
        <v>0.1255277865859746</v>
      </c>
      <c r="D2061">
        <f t="shared" si="32"/>
        <v>-2.0752281378576658</v>
      </c>
    </row>
    <row r="2062" spans="1:4" x14ac:dyDescent="0.2">
      <c r="A2062">
        <v>2056</v>
      </c>
      <c r="C2062">
        <f>_xlfn.CHISQ.DIST('Ejercicio 2 A'!K2059,EXTRA!$C$3,FALSE)</f>
        <v>7.8942753748667799E-2</v>
      </c>
      <c r="D2062">
        <f t="shared" si="32"/>
        <v>-2.5390323252835656</v>
      </c>
    </row>
    <row r="2063" spans="1:4" x14ac:dyDescent="0.2">
      <c r="A2063">
        <v>2057</v>
      </c>
      <c r="C2063">
        <f>_xlfn.CHISQ.DIST('Ejercicio 2 A'!K2060,EXTRA!$C$3,FALSE)</f>
        <v>0.16033115215026128</v>
      </c>
      <c r="D2063">
        <f t="shared" si="32"/>
        <v>-1.8305139016894461</v>
      </c>
    </row>
    <row r="2064" spans="1:4" x14ac:dyDescent="0.2">
      <c r="A2064">
        <v>2058</v>
      </c>
      <c r="C2064">
        <f>_xlfn.CHISQ.DIST('Ejercicio 2 A'!K2061,EXTRA!$C$3,FALSE)</f>
        <v>9.7126106897131387E-2</v>
      </c>
      <c r="D2064">
        <f t="shared" si="32"/>
        <v>-2.3317450737350054</v>
      </c>
    </row>
    <row r="2065" spans="1:4" x14ac:dyDescent="0.2">
      <c r="A2065">
        <v>2059</v>
      </c>
      <c r="C2065">
        <f>_xlfn.CHISQ.DIST('Ejercicio 2 A'!K2062,EXTRA!$C$3,FALSE)</f>
        <v>0.15353518039694597</v>
      </c>
      <c r="D2065">
        <f t="shared" si="32"/>
        <v>-1.8738255499607812</v>
      </c>
    </row>
    <row r="2066" spans="1:4" x14ac:dyDescent="0.2">
      <c r="A2066">
        <v>2060</v>
      </c>
      <c r="C2066">
        <f>_xlfn.CHISQ.DIST('Ejercicio 2 A'!K2063,EXTRA!$C$3,FALSE)</f>
        <v>6.4340214522575614E-2</v>
      </c>
      <c r="D2066">
        <f t="shared" si="32"/>
        <v>-2.7435704229745208</v>
      </c>
    </row>
    <row r="2067" spans="1:4" x14ac:dyDescent="0.2">
      <c r="A2067">
        <v>2061</v>
      </c>
      <c r="C2067">
        <f>_xlfn.CHISQ.DIST('Ejercicio 2 A'!K2064,EXTRA!$C$3,FALSE)</f>
        <v>0.21809319906621505</v>
      </c>
      <c r="D2067">
        <f t="shared" si="32"/>
        <v>-1.5228327889007467</v>
      </c>
    </row>
    <row r="2068" spans="1:4" x14ac:dyDescent="0.2">
      <c r="A2068">
        <v>2062</v>
      </c>
      <c r="C2068">
        <f>_xlfn.CHISQ.DIST('Ejercicio 2 A'!K2065,EXTRA!$C$3,FALSE)</f>
        <v>0.24080168764895937</v>
      </c>
      <c r="D2068">
        <f t="shared" si="32"/>
        <v>-1.423781557063063</v>
      </c>
    </row>
    <row r="2069" spans="1:4" x14ac:dyDescent="0.2">
      <c r="A2069">
        <v>2063</v>
      </c>
      <c r="C2069">
        <f>_xlfn.CHISQ.DIST('Ejercicio 2 A'!K2066,EXTRA!$C$3,FALSE)</f>
        <v>0.15851236033660784</v>
      </c>
      <c r="D2069">
        <f t="shared" si="32"/>
        <v>-1.8419227055090692</v>
      </c>
    </row>
    <row r="2070" spans="1:4" x14ac:dyDescent="0.2">
      <c r="A2070">
        <v>2064</v>
      </c>
      <c r="C2070">
        <f>_xlfn.CHISQ.DIST('Ejercicio 2 A'!K2067,EXTRA!$C$3,FALSE)</f>
        <v>7.8939276169589914E-2</v>
      </c>
      <c r="D2070">
        <f t="shared" si="32"/>
        <v>-2.539076378163811</v>
      </c>
    </row>
    <row r="2071" spans="1:4" x14ac:dyDescent="0.2">
      <c r="A2071">
        <v>2065</v>
      </c>
      <c r="C2071">
        <f>_xlfn.CHISQ.DIST('Ejercicio 2 A'!K2068,EXTRA!$C$3,FALSE)</f>
        <v>0.17932836780793976</v>
      </c>
      <c r="D2071">
        <f t="shared" si="32"/>
        <v>-1.7185366966751141</v>
      </c>
    </row>
    <row r="2072" spans="1:4" x14ac:dyDescent="0.2">
      <c r="A2072">
        <v>2066</v>
      </c>
      <c r="C2072">
        <f>_xlfn.CHISQ.DIST('Ejercicio 2 A'!K2069,EXTRA!$C$3,FALSE)</f>
        <v>6.3968520224008507E-2</v>
      </c>
      <c r="D2072">
        <f t="shared" si="32"/>
        <v>-2.7493641881308006</v>
      </c>
    </row>
    <row r="2073" spans="1:4" x14ac:dyDescent="0.2">
      <c r="A2073">
        <v>2067</v>
      </c>
      <c r="C2073">
        <f>_xlfn.CHISQ.DIST('Ejercicio 2 A'!K2070,EXTRA!$C$3,FALSE)</f>
        <v>0.22705135878420196</v>
      </c>
      <c r="D2073">
        <f t="shared" si="32"/>
        <v>-1.4825790369407703</v>
      </c>
    </row>
    <row r="2074" spans="1:4" x14ac:dyDescent="0.2">
      <c r="A2074">
        <v>2068</v>
      </c>
      <c r="C2074">
        <f>_xlfn.CHISQ.DIST('Ejercicio 2 A'!K2071,EXTRA!$C$3,FALSE)</f>
        <v>0.15440541521950996</v>
      </c>
      <c r="D2074">
        <f t="shared" si="32"/>
        <v>-1.8681735693412729</v>
      </c>
    </row>
    <row r="2075" spans="1:4" x14ac:dyDescent="0.2">
      <c r="A2075">
        <v>2069</v>
      </c>
      <c r="C2075">
        <f>_xlfn.CHISQ.DIST('Ejercicio 2 A'!K2072,EXTRA!$C$3,FALSE)</f>
        <v>9.230200491378604E-2</v>
      </c>
      <c r="D2075">
        <f t="shared" si="32"/>
        <v>-2.3826894159997525</v>
      </c>
    </row>
    <row r="2076" spans="1:4" x14ac:dyDescent="0.2">
      <c r="A2076">
        <v>2070</v>
      </c>
      <c r="C2076">
        <f>_xlfn.CHISQ.DIST('Ejercicio 2 A'!K2073,EXTRA!$C$3,FALSE)</f>
        <v>0.13803216799239451</v>
      </c>
      <c r="D2076">
        <f t="shared" si="32"/>
        <v>-1.9802685195946781</v>
      </c>
    </row>
    <row r="2077" spans="1:4" x14ac:dyDescent="0.2">
      <c r="A2077">
        <v>2071</v>
      </c>
      <c r="C2077">
        <f>_xlfn.CHISQ.DIST('Ejercicio 2 A'!K2074,EXTRA!$C$3,FALSE)</f>
        <v>4.7584042697321506E-2</v>
      </c>
      <c r="D2077">
        <f t="shared" si="32"/>
        <v>-3.0452578114006275</v>
      </c>
    </row>
    <row r="2078" spans="1:4" x14ac:dyDescent="0.2">
      <c r="A2078">
        <v>2072</v>
      </c>
      <c r="C2078">
        <f>_xlfn.CHISQ.DIST('Ejercicio 2 A'!K2075,EXTRA!$C$3,FALSE)</f>
        <v>0.122151136200396</v>
      </c>
      <c r="D2078">
        <f t="shared" si="32"/>
        <v>-2.1024961796401418</v>
      </c>
    </row>
    <row r="2079" spans="1:4" x14ac:dyDescent="0.2">
      <c r="A2079">
        <v>2073</v>
      </c>
      <c r="C2079">
        <f>_xlfn.CHISQ.DIST('Ejercicio 2 A'!K2076,EXTRA!$C$3,FALSE)</f>
        <v>0.1481606160217159</v>
      </c>
      <c r="D2079">
        <f t="shared" si="32"/>
        <v>-1.9094583502789542</v>
      </c>
    </row>
    <row r="2080" spans="1:4" x14ac:dyDescent="0.2">
      <c r="A2080">
        <v>2074</v>
      </c>
      <c r="C2080">
        <f>_xlfn.CHISQ.DIST('Ejercicio 2 A'!K2077,EXTRA!$C$3,FALSE)</f>
        <v>0.13206545725385174</v>
      </c>
      <c r="D2080">
        <f t="shared" si="32"/>
        <v>-2.0244575910209748</v>
      </c>
    </row>
    <row r="2081" spans="1:4" x14ac:dyDescent="0.2">
      <c r="A2081">
        <v>2075</v>
      </c>
      <c r="C2081">
        <f>_xlfn.CHISQ.DIST('Ejercicio 2 A'!K2078,EXTRA!$C$3,FALSE)</f>
        <v>0.11883603289372466</v>
      </c>
      <c r="D2081">
        <f t="shared" si="32"/>
        <v>-2.1300106108556838</v>
      </c>
    </row>
    <row r="2082" spans="1:4" x14ac:dyDescent="0.2">
      <c r="A2082">
        <v>2076</v>
      </c>
      <c r="C2082">
        <f>_xlfn.CHISQ.DIST('Ejercicio 2 A'!K2079,EXTRA!$C$3,FALSE)</f>
        <v>8.0955269544987482E-2</v>
      </c>
      <c r="D2082">
        <f t="shared" si="32"/>
        <v>-2.5138585046833106</v>
      </c>
    </row>
    <row r="2083" spans="1:4" x14ac:dyDescent="0.2">
      <c r="A2083">
        <v>2077</v>
      </c>
      <c r="C2083">
        <f>_xlfn.CHISQ.DIST('Ejercicio 2 A'!K2080,EXTRA!$C$3,FALSE)</f>
        <v>2.6187094862174215E-2</v>
      </c>
      <c r="D2083">
        <f t="shared" si="32"/>
        <v>-3.6424885520762844</v>
      </c>
    </row>
    <row r="2084" spans="1:4" x14ac:dyDescent="0.2">
      <c r="A2084">
        <v>2078</v>
      </c>
      <c r="C2084">
        <f>_xlfn.CHISQ.DIST('Ejercicio 2 A'!K2081,EXTRA!$C$3,FALSE)</f>
        <v>9.9925531794538863E-2</v>
      </c>
      <c r="D2084">
        <f t="shared" si="32"/>
        <v>-2.3033300524620701</v>
      </c>
    </row>
    <row r="2085" spans="1:4" x14ac:dyDescent="0.2">
      <c r="A2085">
        <v>2079</v>
      </c>
      <c r="C2085">
        <f>_xlfn.CHISQ.DIST('Ejercicio 2 A'!K2082,EXTRA!$C$3,FALSE)</f>
        <v>0.22463620358812658</v>
      </c>
      <c r="D2085">
        <f t="shared" si="32"/>
        <v>-1.4932730582691274</v>
      </c>
    </row>
    <row r="2086" spans="1:4" x14ac:dyDescent="0.2">
      <c r="A2086">
        <v>2080</v>
      </c>
      <c r="C2086">
        <f>_xlfn.CHISQ.DIST('Ejercicio 2 A'!K2083,EXTRA!$C$3,FALSE)</f>
        <v>0.14970982366076532</v>
      </c>
      <c r="D2086">
        <f t="shared" si="32"/>
        <v>-1.8990563673932028</v>
      </c>
    </row>
    <row r="2087" spans="1:4" x14ac:dyDescent="0.2">
      <c r="A2087">
        <v>2081</v>
      </c>
      <c r="C2087">
        <f>_xlfn.CHISQ.DIST('Ejercicio 2 A'!K2084,EXTRA!$C$3,FALSE)</f>
        <v>0.10824148211079118</v>
      </c>
      <c r="D2087">
        <f t="shared" si="32"/>
        <v>-2.2233906023937715</v>
      </c>
    </row>
    <row r="2088" spans="1:4" x14ac:dyDescent="0.2">
      <c r="A2088">
        <v>2082</v>
      </c>
      <c r="C2088">
        <f>_xlfn.CHISQ.DIST('Ejercicio 2 A'!K2085,EXTRA!$C$3,FALSE)</f>
        <v>0.11041686076161311</v>
      </c>
      <c r="D2088">
        <f t="shared" si="32"/>
        <v>-2.2034924325103353</v>
      </c>
    </row>
    <row r="2089" spans="1:4" x14ac:dyDescent="0.2">
      <c r="A2089">
        <v>2083</v>
      </c>
      <c r="C2089">
        <f>_xlfn.CHISQ.DIST('Ejercicio 2 A'!K2086,EXTRA!$C$3,FALSE)</f>
        <v>9.4050132409429762E-2</v>
      </c>
      <c r="D2089">
        <f t="shared" si="32"/>
        <v>-2.3639273153739966</v>
      </c>
    </row>
    <row r="2090" spans="1:4" x14ac:dyDescent="0.2">
      <c r="A2090">
        <v>2084</v>
      </c>
      <c r="C2090">
        <f>_xlfn.CHISQ.DIST('Ejercicio 2 A'!K2087,EXTRA!$C$3,FALSE)</f>
        <v>0.16752198535329238</v>
      </c>
      <c r="D2090">
        <f t="shared" si="32"/>
        <v>-1.7866406804897585</v>
      </c>
    </row>
    <row r="2091" spans="1:4" x14ac:dyDescent="0.2">
      <c r="A2091">
        <v>2085</v>
      </c>
      <c r="C2091">
        <f>_xlfn.CHISQ.DIST('Ejercicio 2 A'!K2088,EXTRA!$C$3,FALSE)</f>
        <v>0.34593538660671685</v>
      </c>
      <c r="D2091">
        <f t="shared" si="32"/>
        <v>-1.0615032652744509</v>
      </c>
    </row>
    <row r="2092" spans="1:4" x14ac:dyDescent="0.2">
      <c r="A2092">
        <v>2086</v>
      </c>
      <c r="C2092">
        <f>_xlfn.CHISQ.DIST('Ejercicio 2 A'!K2089,EXTRA!$C$3,FALSE)</f>
        <v>4.9800436992520535E-2</v>
      </c>
      <c r="D2092">
        <f t="shared" si="32"/>
        <v>-2.999731520039818</v>
      </c>
    </row>
    <row r="2093" spans="1:4" x14ac:dyDescent="0.2">
      <c r="A2093">
        <v>2087</v>
      </c>
      <c r="C2093">
        <f>_xlfn.CHISQ.DIST('Ejercicio 2 A'!K2090,EXTRA!$C$3,FALSE)</f>
        <v>6.3409935934699402E-2</v>
      </c>
      <c r="D2093">
        <f t="shared" si="32"/>
        <v>-2.7581347116050488</v>
      </c>
    </row>
    <row r="2094" spans="1:4" x14ac:dyDescent="0.2">
      <c r="A2094">
        <v>2088</v>
      </c>
      <c r="C2094">
        <f>_xlfn.CHISQ.DIST('Ejercicio 2 A'!K2091,EXTRA!$C$3,FALSE)</f>
        <v>0.17510309466397797</v>
      </c>
      <c r="D2094">
        <f t="shared" si="32"/>
        <v>-1.7423803661516033</v>
      </c>
    </row>
    <row r="2095" spans="1:4" x14ac:dyDescent="0.2">
      <c r="A2095">
        <v>2089</v>
      </c>
      <c r="C2095">
        <f>_xlfn.CHISQ.DIST('Ejercicio 2 A'!K2092,EXTRA!$C$3,FALSE)</f>
        <v>2.6872032172481419E-2</v>
      </c>
      <c r="D2095">
        <f t="shared" si="32"/>
        <v>-3.616669229423628</v>
      </c>
    </row>
    <row r="2096" spans="1:4" x14ac:dyDescent="0.2">
      <c r="A2096">
        <v>2090</v>
      </c>
      <c r="C2096">
        <f>_xlfn.CHISQ.DIST('Ejercicio 2 A'!K2093,EXTRA!$C$3,FALSE)</f>
        <v>0.12630797572925462</v>
      </c>
      <c r="D2096">
        <f t="shared" si="32"/>
        <v>-2.0690321025359433</v>
      </c>
    </row>
    <row r="2097" spans="1:4" x14ac:dyDescent="0.2">
      <c r="A2097">
        <v>2091</v>
      </c>
      <c r="C2097">
        <f>_xlfn.CHISQ.DIST('Ejercicio 2 A'!K2094,EXTRA!$C$3,FALSE)</f>
        <v>0.19857134500442022</v>
      </c>
      <c r="D2097">
        <f t="shared" si="32"/>
        <v>-1.6166068227538506</v>
      </c>
    </row>
    <row r="2098" spans="1:4" x14ac:dyDescent="0.2">
      <c r="A2098">
        <v>2092</v>
      </c>
      <c r="C2098">
        <f>_xlfn.CHISQ.DIST('Ejercicio 2 A'!K2095,EXTRA!$C$3,FALSE)</f>
        <v>0.3165448344574861</v>
      </c>
      <c r="D2098">
        <f t="shared" si="32"/>
        <v>-1.1502903903766506</v>
      </c>
    </row>
    <row r="2099" spans="1:4" x14ac:dyDescent="0.2">
      <c r="A2099">
        <v>2093</v>
      </c>
      <c r="C2099">
        <f>_xlfn.CHISQ.DIST('Ejercicio 2 A'!K2096,EXTRA!$C$3,FALSE)</f>
        <v>8.145187224647378E-2</v>
      </c>
      <c r="D2099">
        <f t="shared" si="32"/>
        <v>-2.5077429577467782</v>
      </c>
    </row>
    <row r="2100" spans="1:4" x14ac:dyDescent="0.2">
      <c r="A2100">
        <v>2094</v>
      </c>
      <c r="C2100">
        <f>_xlfn.CHISQ.DIST('Ejercicio 2 A'!K2097,EXTRA!$C$3,FALSE)</f>
        <v>9.143182301844574E-2</v>
      </c>
      <c r="D2100">
        <f t="shared" si="32"/>
        <v>-2.3921616880518761</v>
      </c>
    </row>
    <row r="2101" spans="1:4" x14ac:dyDescent="0.2">
      <c r="A2101">
        <v>2095</v>
      </c>
      <c r="C2101">
        <f>_xlfn.CHISQ.DIST('Ejercicio 2 A'!K2098,EXTRA!$C$3,FALSE)</f>
        <v>0.22461049509814199</v>
      </c>
      <c r="D2101">
        <f t="shared" si="32"/>
        <v>-1.4933875098169642</v>
      </c>
    </row>
    <row r="2102" spans="1:4" x14ac:dyDescent="0.2">
      <c r="A2102">
        <v>2096</v>
      </c>
      <c r="C2102">
        <f>_xlfn.CHISQ.DIST('Ejercicio 2 A'!K2099,EXTRA!$C$3,FALSE)</f>
        <v>7.3469754742172363E-2</v>
      </c>
      <c r="D2102">
        <f t="shared" si="32"/>
        <v>-2.6108814575592474</v>
      </c>
    </row>
    <row r="2103" spans="1:4" x14ac:dyDescent="0.2">
      <c r="A2103">
        <v>2097</v>
      </c>
      <c r="C2103">
        <f>_xlfn.CHISQ.DIST('Ejercicio 2 A'!K2100,EXTRA!$C$3,FALSE)</f>
        <v>0.16125243233073402</v>
      </c>
      <c r="D2103">
        <f t="shared" si="32"/>
        <v>-1.8247842391984146</v>
      </c>
    </row>
    <row r="2104" spans="1:4" x14ac:dyDescent="0.2">
      <c r="A2104">
        <v>2098</v>
      </c>
      <c r="C2104">
        <f>_xlfn.CHISQ.DIST('Ejercicio 2 A'!K2101,EXTRA!$C$3,FALSE)</f>
        <v>7.6627933365738116E-2</v>
      </c>
      <c r="D2104">
        <f t="shared" si="32"/>
        <v>-2.5687936033607781</v>
      </c>
    </row>
    <row r="2105" spans="1:4" x14ac:dyDescent="0.2">
      <c r="A2105">
        <v>2099</v>
      </c>
      <c r="C2105">
        <f>_xlfn.CHISQ.DIST('Ejercicio 2 A'!K2102,EXTRA!$C$3,FALSE)</f>
        <v>0.16441188822677119</v>
      </c>
      <c r="D2105">
        <f t="shared" si="32"/>
        <v>-1.8053804861595932</v>
      </c>
    </row>
    <row r="2106" spans="1:4" x14ac:dyDescent="0.2">
      <c r="A2106">
        <v>2100</v>
      </c>
      <c r="C2106">
        <f>_xlfn.CHISQ.DIST('Ejercicio 2 A'!K2103,EXTRA!$C$3,FALSE)</f>
        <v>9.4398889082731835E-2</v>
      </c>
      <c r="D2106">
        <f t="shared" si="32"/>
        <v>-2.3602259740913278</v>
      </c>
    </row>
    <row r="2107" spans="1:4" x14ac:dyDescent="0.2">
      <c r="A2107">
        <v>2101</v>
      </c>
      <c r="C2107">
        <f>_xlfn.CHISQ.DIST('Ejercicio 2 A'!K2104,EXTRA!$C$3,FALSE)</f>
        <v>7.4835260068873519E-2</v>
      </c>
      <c r="D2107">
        <f t="shared" si="32"/>
        <v>-2.5924661137765779</v>
      </c>
    </row>
    <row r="2108" spans="1:4" x14ac:dyDescent="0.2">
      <c r="A2108">
        <v>2102</v>
      </c>
      <c r="C2108">
        <f>_xlfn.CHISQ.DIST('Ejercicio 2 A'!K2105,EXTRA!$C$3,FALSE)</f>
        <v>5.1017483386475861E-2</v>
      </c>
      <c r="D2108">
        <f t="shared" si="32"/>
        <v>-2.9755868935047212</v>
      </c>
    </row>
    <row r="2109" spans="1:4" x14ac:dyDescent="0.2">
      <c r="A2109">
        <v>2103</v>
      </c>
      <c r="C2109">
        <f>_xlfn.CHISQ.DIST('Ejercicio 2 A'!K2106,EXTRA!$C$3,FALSE)</f>
        <v>0.22486890386922812</v>
      </c>
      <c r="D2109">
        <f t="shared" si="32"/>
        <v>-1.4922376960539783</v>
      </c>
    </row>
    <row r="2110" spans="1:4" x14ac:dyDescent="0.2">
      <c r="A2110">
        <v>2104</v>
      </c>
      <c r="C2110">
        <f>_xlfn.CHISQ.DIST('Ejercicio 2 A'!K2107,EXTRA!$C$3,FALSE)</f>
        <v>0.16287259319124361</v>
      </c>
      <c r="D2110">
        <f t="shared" si="32"/>
        <v>-1.8147870206762793</v>
      </c>
    </row>
    <row r="2111" spans="1:4" x14ac:dyDescent="0.2">
      <c r="A2111">
        <v>2105</v>
      </c>
      <c r="C2111">
        <f>_xlfn.CHISQ.DIST('Ejercicio 2 A'!K2108,EXTRA!$C$3,FALSE)</f>
        <v>4.8751597014777409E-2</v>
      </c>
      <c r="D2111">
        <f t="shared" si="32"/>
        <v>-3.0210173227973689</v>
      </c>
    </row>
    <row r="2112" spans="1:4" x14ac:dyDescent="0.2">
      <c r="A2112">
        <v>2106</v>
      </c>
      <c r="C2112">
        <f>_xlfn.CHISQ.DIST('Ejercicio 2 A'!K2109,EXTRA!$C$3,FALSE)</f>
        <v>0.13077220824948876</v>
      </c>
      <c r="D2112">
        <f t="shared" si="32"/>
        <v>-2.0342983376918964</v>
      </c>
    </row>
    <row r="2113" spans="1:4" x14ac:dyDescent="0.2">
      <c r="A2113">
        <v>2107</v>
      </c>
      <c r="C2113">
        <f>_xlfn.CHISQ.DIST('Ejercicio 2 A'!K2110,EXTRA!$C$3,FALSE)</f>
        <v>0.32104321871337194</v>
      </c>
      <c r="D2113">
        <f t="shared" si="32"/>
        <v>-1.1361795271786066</v>
      </c>
    </row>
    <row r="2114" spans="1:4" x14ac:dyDescent="0.2">
      <c r="A2114">
        <v>2108</v>
      </c>
      <c r="C2114">
        <f>_xlfn.CHISQ.DIST('Ejercicio 2 A'!K2111,EXTRA!$C$3,FALSE)</f>
        <v>0.10207602124724788</v>
      </c>
      <c r="D2114">
        <f t="shared" si="32"/>
        <v>-2.2820374369551488</v>
      </c>
    </row>
    <row r="2115" spans="1:4" x14ac:dyDescent="0.2">
      <c r="A2115">
        <v>2109</v>
      </c>
      <c r="C2115">
        <f>_xlfn.CHISQ.DIST('Ejercicio 2 A'!K2112,EXTRA!$C$3,FALSE)</f>
        <v>6.6027459938219402E-2</v>
      </c>
      <c r="D2115">
        <f t="shared" si="32"/>
        <v>-2.717684563814545</v>
      </c>
    </row>
    <row r="2116" spans="1:4" x14ac:dyDescent="0.2">
      <c r="A2116">
        <v>2110</v>
      </c>
      <c r="C2116">
        <f>_xlfn.CHISQ.DIST('Ejercicio 2 A'!K2113,EXTRA!$C$3,FALSE)</f>
        <v>6.0723685046002819E-2</v>
      </c>
      <c r="D2116">
        <f t="shared" si="32"/>
        <v>-2.8014214585728561</v>
      </c>
    </row>
    <row r="2117" spans="1:4" x14ac:dyDescent="0.2">
      <c r="A2117">
        <v>2111</v>
      </c>
      <c r="C2117">
        <f>_xlfn.CHISQ.DIST('Ejercicio 2 A'!K2114,EXTRA!$C$3,FALSE)</f>
        <v>8.4822223123958387E-2</v>
      </c>
      <c r="D2117">
        <f t="shared" si="32"/>
        <v>-2.4671977053763317</v>
      </c>
    </row>
    <row r="2118" spans="1:4" x14ac:dyDescent="0.2">
      <c r="A2118">
        <v>2112</v>
      </c>
      <c r="C2118">
        <f>_xlfn.CHISQ.DIST('Ejercicio 2 A'!K2115,EXTRA!$C$3,FALSE)</f>
        <v>4.8760571823412299E-2</v>
      </c>
      <c r="D2118">
        <f t="shared" si="32"/>
        <v>-3.0208332471324102</v>
      </c>
    </row>
    <row r="2119" spans="1:4" x14ac:dyDescent="0.2">
      <c r="A2119">
        <v>2113</v>
      </c>
      <c r="C2119">
        <f>_xlfn.CHISQ.DIST('Ejercicio 2 A'!K2116,EXTRA!$C$3,FALSE)</f>
        <v>7.5258875338440223E-2</v>
      </c>
      <c r="D2119">
        <f t="shared" si="32"/>
        <v>-2.5868214376112006</v>
      </c>
    </row>
    <row r="2120" spans="1:4" x14ac:dyDescent="0.2">
      <c r="A2120">
        <v>2114</v>
      </c>
      <c r="C2120">
        <f>_xlfn.CHISQ.DIST('Ejercicio 2 A'!K2117,EXTRA!$C$3,FALSE)</f>
        <v>0.17661212063805642</v>
      </c>
      <c r="D2120">
        <f t="shared" ref="D2120:D2183" si="33">LN(C2120)</f>
        <v>-1.7337993598828558</v>
      </c>
    </row>
    <row r="2121" spans="1:4" x14ac:dyDescent="0.2">
      <c r="A2121">
        <v>2115</v>
      </c>
      <c r="C2121">
        <f>_xlfn.CHISQ.DIST('Ejercicio 2 A'!K2118,EXTRA!$C$3,FALSE)</f>
        <v>0.10896995149564043</v>
      </c>
      <c r="D2121">
        <f t="shared" si="33"/>
        <v>-2.2166831091100749</v>
      </c>
    </row>
    <row r="2122" spans="1:4" x14ac:dyDescent="0.2">
      <c r="A2122">
        <v>2116</v>
      </c>
      <c r="C2122">
        <f>_xlfn.CHISQ.DIST('Ejercicio 2 A'!K2119,EXTRA!$C$3,FALSE)</f>
        <v>0.10792076384393078</v>
      </c>
      <c r="D2122">
        <f t="shared" si="33"/>
        <v>-2.2263579892358281</v>
      </c>
    </row>
    <row r="2123" spans="1:4" x14ac:dyDescent="0.2">
      <c r="A2123">
        <v>2117</v>
      </c>
      <c r="C2123">
        <f>_xlfn.CHISQ.DIST('Ejercicio 2 A'!K2120,EXTRA!$C$3,FALSE)</f>
        <v>5.4947892507185091E-2</v>
      </c>
      <c r="D2123">
        <f t="shared" si="33"/>
        <v>-2.9013699517854672</v>
      </c>
    </row>
    <row r="2124" spans="1:4" x14ac:dyDescent="0.2">
      <c r="A2124">
        <v>2118</v>
      </c>
      <c r="C2124">
        <f>_xlfn.CHISQ.DIST('Ejercicio 2 A'!K2121,EXTRA!$C$3,FALSE)</f>
        <v>0.16905933820925359</v>
      </c>
      <c r="D2124">
        <f t="shared" si="33"/>
        <v>-1.777505512020819</v>
      </c>
    </row>
    <row r="2125" spans="1:4" x14ac:dyDescent="0.2">
      <c r="A2125">
        <v>2119</v>
      </c>
      <c r="C2125">
        <f>_xlfn.CHISQ.DIST('Ejercicio 2 A'!K2122,EXTRA!$C$3,FALSE)</f>
        <v>0.11157355913116417</v>
      </c>
      <c r="D2125">
        <f t="shared" si="33"/>
        <v>-2.1930711824541622</v>
      </c>
    </row>
    <row r="2126" spans="1:4" x14ac:dyDescent="0.2">
      <c r="A2126">
        <v>2120</v>
      </c>
      <c r="C2126">
        <f>_xlfn.CHISQ.DIST('Ejercicio 2 A'!K2123,EXTRA!$C$3,FALSE)</f>
        <v>8.3281270967167392E-2</v>
      </c>
      <c r="D2126">
        <f t="shared" si="33"/>
        <v>-2.4855315934185898</v>
      </c>
    </row>
    <row r="2127" spans="1:4" x14ac:dyDescent="0.2">
      <c r="A2127">
        <v>2121</v>
      </c>
      <c r="C2127">
        <f>_xlfn.CHISQ.DIST('Ejercicio 2 A'!K2124,EXTRA!$C$3,FALSE)</f>
        <v>0.12939917739797013</v>
      </c>
      <c r="D2127">
        <f t="shared" si="33"/>
        <v>-2.0448532539836872</v>
      </c>
    </row>
    <row r="2128" spans="1:4" x14ac:dyDescent="0.2">
      <c r="A2128">
        <v>2122</v>
      </c>
      <c r="C2128">
        <f>_xlfn.CHISQ.DIST('Ejercicio 2 A'!K2125,EXTRA!$C$3,FALSE)</f>
        <v>6.1910650164906683E-2</v>
      </c>
      <c r="D2128">
        <f t="shared" si="33"/>
        <v>-2.782063059730874</v>
      </c>
    </row>
    <row r="2129" spans="1:4" x14ac:dyDescent="0.2">
      <c r="A2129">
        <v>2123</v>
      </c>
      <c r="C2129">
        <f>_xlfn.CHISQ.DIST('Ejercicio 2 A'!K2126,EXTRA!$C$3,FALSE)</f>
        <v>0.22759129213944582</v>
      </c>
      <c r="D2129">
        <f t="shared" si="33"/>
        <v>-1.4802038369546431</v>
      </c>
    </row>
    <row r="2130" spans="1:4" x14ac:dyDescent="0.2">
      <c r="A2130">
        <v>2124</v>
      </c>
      <c r="C2130">
        <f>_xlfn.CHISQ.DIST('Ejercicio 2 A'!K2127,EXTRA!$C$3,FALSE)</f>
        <v>6.0689953725717276E-2</v>
      </c>
      <c r="D2130">
        <f t="shared" si="33"/>
        <v>-2.8019771016043085</v>
      </c>
    </row>
    <row r="2131" spans="1:4" x14ac:dyDescent="0.2">
      <c r="A2131">
        <v>2125</v>
      </c>
      <c r="C2131">
        <f>_xlfn.CHISQ.DIST('Ejercicio 2 A'!K2128,EXTRA!$C$3,FALSE)</f>
        <v>8.6183075038007803E-2</v>
      </c>
      <c r="D2131">
        <f t="shared" si="33"/>
        <v>-2.451281465857476</v>
      </c>
    </row>
    <row r="2132" spans="1:4" x14ac:dyDescent="0.2">
      <c r="A2132">
        <v>2126</v>
      </c>
      <c r="C2132">
        <f>_xlfn.CHISQ.DIST('Ejercicio 2 A'!K2129,EXTRA!$C$3,FALSE)</f>
        <v>0.15291781918869113</v>
      </c>
      <c r="D2132">
        <f t="shared" si="33"/>
        <v>-1.8778546313810989</v>
      </c>
    </row>
    <row r="2133" spans="1:4" x14ac:dyDescent="0.2">
      <c r="A2133">
        <v>2127</v>
      </c>
      <c r="C2133">
        <f>_xlfn.CHISQ.DIST('Ejercicio 2 A'!K2130,EXTRA!$C$3,FALSE)</f>
        <v>7.601371506610545E-2</v>
      </c>
      <c r="D2133">
        <f t="shared" si="33"/>
        <v>-2.5768414935808805</v>
      </c>
    </row>
    <row r="2134" spans="1:4" x14ac:dyDescent="0.2">
      <c r="A2134">
        <v>2128</v>
      </c>
      <c r="C2134">
        <f>_xlfn.CHISQ.DIST('Ejercicio 2 A'!K2131,EXTRA!$C$3,FALSE)</f>
        <v>0.22904051938181633</v>
      </c>
      <c r="D2134">
        <f t="shared" si="33"/>
        <v>-1.473856350548078</v>
      </c>
    </row>
    <row r="2135" spans="1:4" x14ac:dyDescent="0.2">
      <c r="A2135">
        <v>2129</v>
      </c>
      <c r="C2135">
        <f>_xlfn.CHISQ.DIST('Ejercicio 2 A'!K2132,EXTRA!$C$3,FALSE)</f>
        <v>0.14890744966078392</v>
      </c>
      <c r="D2135">
        <f t="shared" si="33"/>
        <v>-1.904430309242261</v>
      </c>
    </row>
    <row r="2136" spans="1:4" x14ac:dyDescent="0.2">
      <c r="A2136">
        <v>2130</v>
      </c>
      <c r="C2136">
        <f>_xlfn.CHISQ.DIST('Ejercicio 2 A'!K2133,EXTRA!$C$3,FALSE)</f>
        <v>8.6445426157128177E-2</v>
      </c>
      <c r="D2136">
        <f t="shared" si="33"/>
        <v>-2.4482419756309879</v>
      </c>
    </row>
    <row r="2137" spans="1:4" x14ac:dyDescent="0.2">
      <c r="A2137">
        <v>2131</v>
      </c>
      <c r="C2137">
        <f>_xlfn.CHISQ.DIST('Ejercicio 2 A'!K2134,EXTRA!$C$3,FALSE)</f>
        <v>0.10424836053512923</v>
      </c>
      <c r="D2137">
        <f t="shared" si="33"/>
        <v>-2.2609791447086196</v>
      </c>
    </row>
    <row r="2138" spans="1:4" x14ac:dyDescent="0.2">
      <c r="A2138">
        <v>2132</v>
      </c>
      <c r="C2138">
        <f>_xlfn.CHISQ.DIST('Ejercicio 2 A'!K2135,EXTRA!$C$3,FALSE)</f>
        <v>0.1835905450251471</v>
      </c>
      <c r="D2138">
        <f t="shared" si="33"/>
        <v>-1.6950472998061823</v>
      </c>
    </row>
    <row r="2139" spans="1:4" x14ac:dyDescent="0.2">
      <c r="A2139">
        <v>2133</v>
      </c>
      <c r="C2139">
        <f>_xlfn.CHISQ.DIST('Ejercicio 2 A'!K2136,EXTRA!$C$3,FALSE)</f>
        <v>6.186142060027458E-2</v>
      </c>
      <c r="D2139">
        <f t="shared" si="33"/>
        <v>-2.7828585472253273</v>
      </c>
    </row>
    <row r="2140" spans="1:4" x14ac:dyDescent="0.2">
      <c r="A2140">
        <v>2134</v>
      </c>
      <c r="C2140">
        <f>_xlfn.CHISQ.DIST('Ejercicio 2 A'!K2137,EXTRA!$C$3,FALSE)</f>
        <v>6.2062539219787057E-2</v>
      </c>
      <c r="D2140">
        <f t="shared" si="33"/>
        <v>-2.7796127052367714</v>
      </c>
    </row>
    <row r="2141" spans="1:4" x14ac:dyDescent="0.2">
      <c r="A2141">
        <v>2135</v>
      </c>
      <c r="C2141">
        <f>_xlfn.CHISQ.DIST('Ejercicio 2 A'!K2138,EXTRA!$C$3,FALSE)</f>
        <v>9.4734971948489094E-2</v>
      </c>
      <c r="D2141">
        <f t="shared" si="33"/>
        <v>-2.3566720550028948</v>
      </c>
    </row>
    <row r="2142" spans="1:4" x14ac:dyDescent="0.2">
      <c r="A2142">
        <v>2136</v>
      </c>
      <c r="C2142">
        <f>_xlfn.CHISQ.DIST('Ejercicio 2 A'!K2139,EXTRA!$C$3,FALSE)</f>
        <v>7.7489201502852295E-2</v>
      </c>
      <c r="D2142">
        <f t="shared" si="33"/>
        <v>-2.5576166877779882</v>
      </c>
    </row>
    <row r="2143" spans="1:4" x14ac:dyDescent="0.2">
      <c r="A2143">
        <v>2137</v>
      </c>
      <c r="C2143">
        <f>_xlfn.CHISQ.DIST('Ejercicio 2 A'!K2140,EXTRA!$C$3,FALSE)</f>
        <v>5.0654043470058308E-2</v>
      </c>
      <c r="D2143">
        <f t="shared" si="33"/>
        <v>-2.9827362198833267</v>
      </c>
    </row>
    <row r="2144" spans="1:4" x14ac:dyDescent="0.2">
      <c r="A2144">
        <v>2138</v>
      </c>
      <c r="C2144">
        <f>_xlfn.CHISQ.DIST('Ejercicio 2 A'!K2141,EXTRA!$C$3,FALSE)</f>
        <v>0.13660504350102243</v>
      </c>
      <c r="D2144">
        <f t="shared" si="33"/>
        <v>-1.9906614108504439</v>
      </c>
    </row>
    <row r="2145" spans="1:4" x14ac:dyDescent="0.2">
      <c r="A2145">
        <v>2139</v>
      </c>
      <c r="C2145">
        <f>_xlfn.CHISQ.DIST('Ejercicio 2 A'!K2142,EXTRA!$C$3,FALSE)</f>
        <v>6.8925565488781801E-2</v>
      </c>
      <c r="D2145">
        <f t="shared" si="33"/>
        <v>-2.6747281176985069</v>
      </c>
    </row>
    <row r="2146" spans="1:4" x14ac:dyDescent="0.2">
      <c r="A2146">
        <v>2140</v>
      </c>
      <c r="C2146">
        <f>_xlfn.CHISQ.DIST('Ejercicio 2 A'!K2143,EXTRA!$C$3,FALSE)</f>
        <v>4.5792553545848734E-2</v>
      </c>
      <c r="D2146">
        <f t="shared" si="33"/>
        <v>-3.0836337874157693</v>
      </c>
    </row>
    <row r="2147" spans="1:4" x14ac:dyDescent="0.2">
      <c r="A2147">
        <v>2141</v>
      </c>
      <c r="C2147">
        <f>_xlfn.CHISQ.DIST('Ejercicio 2 A'!K2144,EXTRA!$C$3,FALSE)</f>
        <v>7.1316933683526207E-2</v>
      </c>
      <c r="D2147">
        <f t="shared" si="33"/>
        <v>-2.6406214806926371</v>
      </c>
    </row>
    <row r="2148" spans="1:4" x14ac:dyDescent="0.2">
      <c r="A2148">
        <v>2142</v>
      </c>
      <c r="C2148">
        <f>_xlfn.CHISQ.DIST('Ejercicio 2 A'!K2145,EXTRA!$C$3,FALSE)</f>
        <v>9.7954902490510171E-2</v>
      </c>
      <c r="D2148">
        <f t="shared" si="33"/>
        <v>-2.3232480848945265</v>
      </c>
    </row>
    <row r="2149" spans="1:4" x14ac:dyDescent="0.2">
      <c r="A2149">
        <v>2143</v>
      </c>
      <c r="C2149">
        <f>_xlfn.CHISQ.DIST('Ejercicio 2 A'!K2146,EXTRA!$C$3,FALSE)</f>
        <v>0.12448955962093383</v>
      </c>
      <c r="D2149">
        <f t="shared" si="33"/>
        <v>-2.0835334250600877</v>
      </c>
    </row>
    <row r="2150" spans="1:4" x14ac:dyDescent="0.2">
      <c r="A2150">
        <v>2144</v>
      </c>
      <c r="C2150">
        <f>_xlfn.CHISQ.DIST('Ejercicio 2 A'!K2147,EXTRA!$C$3,FALSE)</f>
        <v>0.18805611157996222</v>
      </c>
      <c r="D2150">
        <f t="shared" si="33"/>
        <v>-1.6710148948333965</v>
      </c>
    </row>
    <row r="2151" spans="1:4" x14ac:dyDescent="0.2">
      <c r="A2151">
        <v>2145</v>
      </c>
      <c r="C2151">
        <f>_xlfn.CHISQ.DIST('Ejercicio 2 A'!K2148,EXTRA!$C$3,FALSE)</f>
        <v>0.10256731550983965</v>
      </c>
      <c r="D2151">
        <f t="shared" si="33"/>
        <v>-2.2772359592794751</v>
      </c>
    </row>
    <row r="2152" spans="1:4" x14ac:dyDescent="0.2">
      <c r="A2152">
        <v>2146</v>
      </c>
      <c r="C2152">
        <f>_xlfn.CHISQ.DIST('Ejercicio 2 A'!K2149,EXTRA!$C$3,FALSE)</f>
        <v>0.25871348921008352</v>
      </c>
      <c r="D2152">
        <f t="shared" si="33"/>
        <v>-1.3520340488608278</v>
      </c>
    </row>
    <row r="2153" spans="1:4" x14ac:dyDescent="0.2">
      <c r="A2153">
        <v>2147</v>
      </c>
      <c r="C2153">
        <f>_xlfn.CHISQ.DIST('Ejercicio 2 A'!K2150,EXTRA!$C$3,FALSE)</f>
        <v>7.6726554498973143E-2</v>
      </c>
      <c r="D2153">
        <f t="shared" si="33"/>
        <v>-2.5675074180237369</v>
      </c>
    </row>
    <row r="2154" spans="1:4" x14ac:dyDescent="0.2">
      <c r="A2154">
        <v>2148</v>
      </c>
      <c r="C2154">
        <f>_xlfn.CHISQ.DIST('Ejercicio 2 A'!K2151,EXTRA!$C$3,FALSE)</f>
        <v>4.4515814049048807E-2</v>
      </c>
      <c r="D2154">
        <f t="shared" si="33"/>
        <v>-3.1119107810508391</v>
      </c>
    </row>
    <row r="2155" spans="1:4" x14ac:dyDescent="0.2">
      <c r="A2155">
        <v>2149</v>
      </c>
      <c r="C2155">
        <f>_xlfn.CHISQ.DIST('Ejercicio 2 A'!K2152,EXTRA!$C$3,FALSE)</f>
        <v>0.13461489239418861</v>
      </c>
      <c r="D2155">
        <f t="shared" si="33"/>
        <v>-2.0053372260331122</v>
      </c>
    </row>
    <row r="2156" spans="1:4" x14ac:dyDescent="0.2">
      <c r="A2156">
        <v>2150</v>
      </c>
      <c r="C2156">
        <f>_xlfn.CHISQ.DIST('Ejercicio 2 A'!K2153,EXTRA!$C$3,FALSE)</f>
        <v>0.1649487999890582</v>
      </c>
      <c r="D2156">
        <f t="shared" si="33"/>
        <v>-1.8021201563321412</v>
      </c>
    </row>
    <row r="2157" spans="1:4" x14ac:dyDescent="0.2">
      <c r="A2157">
        <v>2151</v>
      </c>
      <c r="C2157">
        <f>_xlfn.CHISQ.DIST('Ejercicio 2 A'!K2154,EXTRA!$C$3,FALSE)</f>
        <v>7.3845328172323518E-2</v>
      </c>
      <c r="D2157">
        <f t="shared" si="33"/>
        <v>-2.6057825330440854</v>
      </c>
    </row>
    <row r="2158" spans="1:4" x14ac:dyDescent="0.2">
      <c r="A2158">
        <v>2152</v>
      </c>
      <c r="C2158">
        <f>_xlfn.CHISQ.DIST('Ejercicio 2 A'!K2155,EXTRA!$C$3,FALSE)</f>
        <v>0.21346539217208996</v>
      </c>
      <c r="D2158">
        <f t="shared" si="33"/>
        <v>-1.5442805570073002</v>
      </c>
    </row>
    <row r="2159" spans="1:4" x14ac:dyDescent="0.2">
      <c r="A2159">
        <v>2153</v>
      </c>
      <c r="C2159">
        <f>_xlfn.CHISQ.DIST('Ejercicio 2 A'!K2156,EXTRA!$C$3,FALSE)</f>
        <v>9.5123658112916273E-2</v>
      </c>
      <c r="D2159">
        <f t="shared" si="33"/>
        <v>-2.3525775694657121</v>
      </c>
    </row>
    <row r="2160" spans="1:4" x14ac:dyDescent="0.2">
      <c r="A2160">
        <v>2154</v>
      </c>
      <c r="C2160">
        <f>_xlfn.CHISQ.DIST('Ejercicio 2 A'!K2157,EXTRA!$C$3,FALSE)</f>
        <v>0.23914291800618556</v>
      </c>
      <c r="D2160">
        <f t="shared" si="33"/>
        <v>-1.4306939224819097</v>
      </c>
    </row>
    <row r="2161" spans="1:4" x14ac:dyDescent="0.2">
      <c r="A2161">
        <v>2155</v>
      </c>
      <c r="C2161">
        <f>_xlfn.CHISQ.DIST('Ejercicio 2 A'!K2158,EXTRA!$C$3,FALSE)</f>
        <v>0.12614146211340974</v>
      </c>
      <c r="D2161">
        <f t="shared" si="33"/>
        <v>-2.070351286618235</v>
      </c>
    </row>
    <row r="2162" spans="1:4" x14ac:dyDescent="0.2">
      <c r="A2162">
        <v>2156</v>
      </c>
      <c r="C2162">
        <f>_xlfn.CHISQ.DIST('Ejercicio 2 A'!K2159,EXTRA!$C$3,FALSE)</f>
        <v>5.9793601600219841E-2</v>
      </c>
      <c r="D2162">
        <f t="shared" si="33"/>
        <v>-2.8168566204019432</v>
      </c>
    </row>
    <row r="2163" spans="1:4" x14ac:dyDescent="0.2">
      <c r="A2163">
        <v>2157</v>
      </c>
      <c r="C2163">
        <f>_xlfn.CHISQ.DIST('Ejercicio 2 A'!K2160,EXTRA!$C$3,FALSE)</f>
        <v>0.1596893456658291</v>
      </c>
      <c r="D2163">
        <f t="shared" si="33"/>
        <v>-1.8345249406652839</v>
      </c>
    </row>
    <row r="2164" spans="1:4" x14ac:dyDescent="0.2">
      <c r="A2164">
        <v>2158</v>
      </c>
      <c r="C2164">
        <f>_xlfn.CHISQ.DIST('Ejercicio 2 A'!K2161,EXTRA!$C$3,FALSE)</f>
        <v>0.13815291615644687</v>
      </c>
      <c r="D2164">
        <f t="shared" si="33"/>
        <v>-1.9793941192111966</v>
      </c>
    </row>
    <row r="2165" spans="1:4" x14ac:dyDescent="0.2">
      <c r="A2165">
        <v>2159</v>
      </c>
      <c r="C2165">
        <f>_xlfn.CHISQ.DIST('Ejercicio 2 A'!K2162,EXTRA!$C$3,FALSE)</f>
        <v>0.15096143790862099</v>
      </c>
      <c r="D2165">
        <f t="shared" si="33"/>
        <v>-1.8907308528703524</v>
      </c>
    </row>
    <row r="2166" spans="1:4" x14ac:dyDescent="0.2">
      <c r="A2166">
        <v>2160</v>
      </c>
      <c r="C2166">
        <f>_xlfn.CHISQ.DIST('Ejercicio 2 A'!K2163,EXTRA!$C$3,FALSE)</f>
        <v>0.20358727146018424</v>
      </c>
      <c r="D2166">
        <f t="shared" si="33"/>
        <v>-1.5916605136461912</v>
      </c>
    </row>
    <row r="2167" spans="1:4" x14ac:dyDescent="0.2">
      <c r="A2167">
        <v>2161</v>
      </c>
      <c r="C2167">
        <f>_xlfn.CHISQ.DIST('Ejercicio 2 A'!K2164,EXTRA!$C$3,FALSE)</f>
        <v>6.3503768840725353E-2</v>
      </c>
      <c r="D2167">
        <f t="shared" si="33"/>
        <v>-2.7566560230222943</v>
      </c>
    </row>
    <row r="2168" spans="1:4" x14ac:dyDescent="0.2">
      <c r="A2168">
        <v>2162</v>
      </c>
      <c r="C2168">
        <f>_xlfn.CHISQ.DIST('Ejercicio 2 A'!K2165,EXTRA!$C$3,FALSE)</f>
        <v>0.10945815313638101</v>
      </c>
      <c r="D2168">
        <f t="shared" si="33"/>
        <v>-2.2122129659065966</v>
      </c>
    </row>
    <row r="2169" spans="1:4" x14ac:dyDescent="0.2">
      <c r="A2169">
        <v>2163</v>
      </c>
      <c r="C2169">
        <f>_xlfn.CHISQ.DIST('Ejercicio 2 A'!K2166,EXTRA!$C$3,FALSE)</f>
        <v>7.1001965247240811E-2</v>
      </c>
      <c r="D2169">
        <f t="shared" si="33"/>
        <v>-2.6450477227852902</v>
      </c>
    </row>
    <row r="2170" spans="1:4" x14ac:dyDescent="0.2">
      <c r="A2170">
        <v>2164</v>
      </c>
      <c r="C2170">
        <f>_xlfn.CHISQ.DIST('Ejercicio 2 A'!K2167,EXTRA!$C$3,FALSE)</f>
        <v>0.13363203473384866</v>
      </c>
      <c r="D2170">
        <f t="shared" si="33"/>
        <v>-2.0126652656804662</v>
      </c>
    </row>
    <row r="2171" spans="1:4" x14ac:dyDescent="0.2">
      <c r="A2171">
        <v>2165</v>
      </c>
      <c r="C2171">
        <f>_xlfn.CHISQ.DIST('Ejercicio 2 A'!K2168,EXTRA!$C$3,FALSE)</f>
        <v>0.25650869753413758</v>
      </c>
      <c r="D2171">
        <f t="shared" si="33"/>
        <v>-1.3605927064310372</v>
      </c>
    </row>
    <row r="2172" spans="1:4" x14ac:dyDescent="0.2">
      <c r="A2172">
        <v>2166</v>
      </c>
      <c r="C2172">
        <f>_xlfn.CHISQ.DIST('Ejercicio 2 A'!K2169,EXTRA!$C$3,FALSE)</f>
        <v>0.13892844138578261</v>
      </c>
      <c r="D2172">
        <f t="shared" si="33"/>
        <v>-1.9737962885859264</v>
      </c>
    </row>
    <row r="2173" spans="1:4" x14ac:dyDescent="0.2">
      <c r="A2173">
        <v>2167</v>
      </c>
      <c r="C2173">
        <f>_xlfn.CHISQ.DIST('Ejercicio 2 A'!K2170,EXTRA!$C$3,FALSE)</f>
        <v>0.14565860250208659</v>
      </c>
      <c r="D2173">
        <f t="shared" si="33"/>
        <v>-1.9264897344846748</v>
      </c>
    </row>
    <row r="2174" spans="1:4" x14ac:dyDescent="0.2">
      <c r="A2174">
        <v>2168</v>
      </c>
      <c r="C2174">
        <f>_xlfn.CHISQ.DIST('Ejercicio 2 A'!K2171,EXTRA!$C$3,FALSE)</f>
        <v>9.2436597082678457E-2</v>
      </c>
      <c r="D2174">
        <f t="shared" si="33"/>
        <v>-2.3812323064270764</v>
      </c>
    </row>
    <row r="2175" spans="1:4" x14ac:dyDescent="0.2">
      <c r="A2175">
        <v>2169</v>
      </c>
      <c r="C2175">
        <f>_xlfn.CHISQ.DIST('Ejercicio 2 A'!K2172,EXTRA!$C$3,FALSE)</f>
        <v>0.10664974498464704</v>
      </c>
      <c r="D2175">
        <f t="shared" si="33"/>
        <v>-2.2382052252101863</v>
      </c>
    </row>
    <row r="2176" spans="1:4" x14ac:dyDescent="0.2">
      <c r="A2176">
        <v>2170</v>
      </c>
      <c r="C2176">
        <f>_xlfn.CHISQ.DIST('Ejercicio 2 A'!K2173,EXTRA!$C$3,FALSE)</f>
        <v>8.7794519544355534E-2</v>
      </c>
      <c r="D2176">
        <f t="shared" si="33"/>
        <v>-2.4327562000574212</v>
      </c>
    </row>
    <row r="2177" spans="1:4" x14ac:dyDescent="0.2">
      <c r="A2177">
        <v>2171</v>
      </c>
      <c r="C2177">
        <f>_xlfn.CHISQ.DIST('Ejercicio 2 A'!K2174,EXTRA!$C$3,FALSE)</f>
        <v>0.14441696596270787</v>
      </c>
      <c r="D2177">
        <f t="shared" si="33"/>
        <v>-1.9350505666086151</v>
      </c>
    </row>
    <row r="2178" spans="1:4" x14ac:dyDescent="0.2">
      <c r="A2178">
        <v>2172</v>
      </c>
      <c r="C2178">
        <f>_xlfn.CHISQ.DIST('Ejercicio 2 A'!K2175,EXTRA!$C$3,FALSE)</f>
        <v>6.8397469089455057E-2</v>
      </c>
      <c r="D2178">
        <f t="shared" si="33"/>
        <v>-2.6824194566543631</v>
      </c>
    </row>
    <row r="2179" spans="1:4" x14ac:dyDescent="0.2">
      <c r="A2179">
        <v>2173</v>
      </c>
      <c r="C2179">
        <f>_xlfn.CHISQ.DIST('Ejercicio 2 A'!K2176,EXTRA!$C$3,FALSE)</f>
        <v>5.980568569932676E-2</v>
      </c>
      <c r="D2179">
        <f t="shared" si="33"/>
        <v>-2.8166545439611737</v>
      </c>
    </row>
    <row r="2180" spans="1:4" x14ac:dyDescent="0.2">
      <c r="A2180">
        <v>2174</v>
      </c>
      <c r="C2180">
        <f>_xlfn.CHISQ.DIST('Ejercicio 2 A'!K2177,EXTRA!$C$3,FALSE)</f>
        <v>9.5670818493295562E-2</v>
      </c>
      <c r="D2180">
        <f t="shared" si="33"/>
        <v>-2.3468419539477074</v>
      </c>
    </row>
    <row r="2181" spans="1:4" x14ac:dyDescent="0.2">
      <c r="A2181">
        <v>2175</v>
      </c>
      <c r="C2181">
        <f>_xlfn.CHISQ.DIST('Ejercicio 2 A'!K2178,EXTRA!$C$3,FALSE)</f>
        <v>0.14307507435768169</v>
      </c>
      <c r="D2181">
        <f t="shared" si="33"/>
        <v>-1.9443857909758939</v>
      </c>
    </row>
    <row r="2182" spans="1:4" x14ac:dyDescent="0.2">
      <c r="A2182">
        <v>2176</v>
      </c>
      <c r="C2182">
        <f>_xlfn.CHISQ.DIST('Ejercicio 2 A'!K2179,EXTRA!$C$3,FALSE)</f>
        <v>6.2225909683995162E-2</v>
      </c>
      <c r="D2182">
        <f t="shared" si="33"/>
        <v>-2.776983811566637</v>
      </c>
    </row>
    <row r="2183" spans="1:4" x14ac:dyDescent="0.2">
      <c r="A2183">
        <v>2177</v>
      </c>
      <c r="C2183">
        <f>_xlfn.CHISQ.DIST('Ejercicio 2 A'!K2180,EXTRA!$C$3,FALSE)</f>
        <v>0.13274085348916045</v>
      </c>
      <c r="D2183">
        <f t="shared" si="33"/>
        <v>-2.0193565215037994</v>
      </c>
    </row>
    <row r="2184" spans="1:4" x14ac:dyDescent="0.2">
      <c r="A2184">
        <v>2178</v>
      </c>
      <c r="C2184">
        <f>_xlfn.CHISQ.DIST('Ejercicio 2 A'!K2181,EXTRA!$C$3,FALSE)</f>
        <v>0.10670467930610093</v>
      </c>
      <c r="D2184">
        <f t="shared" ref="D2184:D2247" si="34">LN(C2184)</f>
        <v>-2.2376902668459482</v>
      </c>
    </row>
    <row r="2185" spans="1:4" x14ac:dyDescent="0.2">
      <c r="A2185">
        <v>2179</v>
      </c>
      <c r="C2185">
        <f>_xlfn.CHISQ.DIST('Ejercicio 2 A'!K2182,EXTRA!$C$3,FALSE)</f>
        <v>0.15211260780226707</v>
      </c>
      <c r="D2185">
        <f t="shared" si="34"/>
        <v>-1.8831341916185604</v>
      </c>
    </row>
    <row r="2186" spans="1:4" x14ac:dyDescent="0.2">
      <c r="A2186">
        <v>2180</v>
      </c>
      <c r="C2186">
        <f>_xlfn.CHISQ.DIST('Ejercicio 2 A'!K2183,EXTRA!$C$3,FALSE)</f>
        <v>0.27005942948161371</v>
      </c>
      <c r="D2186">
        <f t="shared" si="34"/>
        <v>-1.3091132350130743</v>
      </c>
    </row>
    <row r="2187" spans="1:4" x14ac:dyDescent="0.2">
      <c r="A2187">
        <v>2181</v>
      </c>
      <c r="C2187">
        <f>_xlfn.CHISQ.DIST('Ejercicio 2 A'!K2184,EXTRA!$C$3,FALSE)</f>
        <v>0.19325745269880004</v>
      </c>
      <c r="D2187">
        <f t="shared" si="34"/>
        <v>-1.6437320271932767</v>
      </c>
    </row>
    <row r="2188" spans="1:4" x14ac:dyDescent="0.2">
      <c r="A2188">
        <v>2182</v>
      </c>
      <c r="C2188">
        <f>_xlfn.CHISQ.DIST('Ejercicio 2 A'!K2185,EXTRA!$C$3,FALSE)</f>
        <v>0.13691171079462638</v>
      </c>
      <c r="D2188">
        <f t="shared" si="34"/>
        <v>-1.9884190076536323</v>
      </c>
    </row>
    <row r="2189" spans="1:4" x14ac:dyDescent="0.2">
      <c r="A2189">
        <v>2183</v>
      </c>
      <c r="C2189">
        <f>_xlfn.CHISQ.DIST('Ejercicio 2 A'!K2186,EXTRA!$C$3,FALSE)</f>
        <v>0.16844204533736395</v>
      </c>
      <c r="D2189">
        <f t="shared" si="34"/>
        <v>-1.7811635329376028</v>
      </c>
    </row>
    <row r="2190" spans="1:4" x14ac:dyDescent="0.2">
      <c r="A2190">
        <v>2184</v>
      </c>
      <c r="C2190">
        <f>_xlfn.CHISQ.DIST('Ejercicio 2 A'!K2187,EXTRA!$C$3,FALSE)</f>
        <v>7.2048191329291619E-2</v>
      </c>
      <c r="D2190">
        <f t="shared" si="34"/>
        <v>-2.6304200598455618</v>
      </c>
    </row>
    <row r="2191" spans="1:4" x14ac:dyDescent="0.2">
      <c r="A2191">
        <v>2185</v>
      </c>
      <c r="C2191">
        <f>_xlfn.CHISQ.DIST('Ejercicio 2 A'!K2188,EXTRA!$C$3,FALSE)</f>
        <v>0.123045551620031</v>
      </c>
      <c r="D2191">
        <f t="shared" si="34"/>
        <v>-2.0952006537938135</v>
      </c>
    </row>
    <row r="2192" spans="1:4" x14ac:dyDescent="0.2">
      <c r="A2192">
        <v>2186</v>
      </c>
      <c r="C2192">
        <f>_xlfn.CHISQ.DIST('Ejercicio 2 A'!K2189,EXTRA!$C$3,FALSE)</f>
        <v>0.12327671207895029</v>
      </c>
      <c r="D2192">
        <f t="shared" si="34"/>
        <v>-2.0933237586783844</v>
      </c>
    </row>
    <row r="2193" spans="1:4" x14ac:dyDescent="0.2">
      <c r="A2193">
        <v>2187</v>
      </c>
      <c r="C2193">
        <f>_xlfn.CHISQ.DIST('Ejercicio 2 A'!K2190,EXTRA!$C$3,FALSE)</f>
        <v>0.17665183929333247</v>
      </c>
      <c r="D2193">
        <f t="shared" si="34"/>
        <v>-1.733574493154582</v>
      </c>
    </row>
    <row r="2194" spans="1:4" x14ac:dyDescent="0.2">
      <c r="A2194">
        <v>2188</v>
      </c>
      <c r="C2194">
        <f>_xlfn.CHISQ.DIST('Ejercicio 2 A'!K2191,EXTRA!$C$3,FALSE)</f>
        <v>0.19267898751367898</v>
      </c>
      <c r="D2194">
        <f t="shared" si="34"/>
        <v>-1.6467297519895856</v>
      </c>
    </row>
    <row r="2195" spans="1:4" x14ac:dyDescent="0.2">
      <c r="A2195">
        <v>2189</v>
      </c>
      <c r="C2195">
        <f>_xlfn.CHISQ.DIST('Ejercicio 2 A'!K2192,EXTRA!$C$3,FALSE)</f>
        <v>4.3693953551833406E-2</v>
      </c>
      <c r="D2195">
        <f t="shared" si="34"/>
        <v>-3.1305455491118628</v>
      </c>
    </row>
    <row r="2196" spans="1:4" x14ac:dyDescent="0.2">
      <c r="A2196">
        <v>2190</v>
      </c>
      <c r="C2196">
        <f>_xlfn.CHISQ.DIST('Ejercicio 2 A'!K2193,EXTRA!$C$3,FALSE)</f>
        <v>0.1128916144229143</v>
      </c>
      <c r="D2196">
        <f t="shared" si="34"/>
        <v>-2.1813270849613113</v>
      </c>
    </row>
    <row r="2197" spans="1:4" x14ac:dyDescent="0.2">
      <c r="A2197">
        <v>2191</v>
      </c>
      <c r="C2197">
        <f>_xlfn.CHISQ.DIST('Ejercicio 2 A'!K2194,EXTRA!$C$3,FALSE)</f>
        <v>7.9614212996024489E-2</v>
      </c>
      <c r="D2197">
        <f t="shared" si="34"/>
        <v>-2.5305626468444484</v>
      </c>
    </row>
    <row r="2198" spans="1:4" x14ac:dyDescent="0.2">
      <c r="A2198">
        <v>2192</v>
      </c>
      <c r="C2198">
        <f>_xlfn.CHISQ.DIST('Ejercicio 2 A'!K2195,EXTRA!$C$3,FALSE)</f>
        <v>9.3694508374654525E-2</v>
      </c>
      <c r="D2198">
        <f t="shared" si="34"/>
        <v>-2.3677157000502471</v>
      </c>
    </row>
    <row r="2199" spans="1:4" x14ac:dyDescent="0.2">
      <c r="A2199">
        <v>2193</v>
      </c>
      <c r="C2199">
        <f>_xlfn.CHISQ.DIST('Ejercicio 2 A'!K2196,EXTRA!$C$3,FALSE)</f>
        <v>0.13919805212308459</v>
      </c>
      <c r="D2199">
        <f t="shared" si="34"/>
        <v>-1.9718575245483712</v>
      </c>
    </row>
    <row r="2200" spans="1:4" x14ac:dyDescent="0.2">
      <c r="A2200">
        <v>2194</v>
      </c>
      <c r="C2200">
        <f>_xlfn.CHISQ.DIST('Ejercicio 2 A'!K2197,EXTRA!$C$3,FALSE)</f>
        <v>9.3788445281788008E-2</v>
      </c>
      <c r="D2200">
        <f t="shared" si="34"/>
        <v>-2.3667136151869332</v>
      </c>
    </row>
    <row r="2201" spans="1:4" x14ac:dyDescent="0.2">
      <c r="A2201">
        <v>2195</v>
      </c>
      <c r="C2201">
        <f>_xlfn.CHISQ.DIST('Ejercicio 2 A'!K2198,EXTRA!$C$3,FALSE)</f>
        <v>0.14716527726025505</v>
      </c>
      <c r="D2201">
        <f t="shared" si="34"/>
        <v>-1.9161989886909685</v>
      </c>
    </row>
    <row r="2202" spans="1:4" x14ac:dyDescent="0.2">
      <c r="A2202">
        <v>2196</v>
      </c>
      <c r="C2202">
        <f>_xlfn.CHISQ.DIST('Ejercicio 2 A'!K2199,EXTRA!$C$3,FALSE)</f>
        <v>7.9945581268914129E-2</v>
      </c>
      <c r="D2202">
        <f t="shared" si="34"/>
        <v>-2.5264091099110431</v>
      </c>
    </row>
    <row r="2203" spans="1:4" x14ac:dyDescent="0.2">
      <c r="A2203">
        <v>2197</v>
      </c>
      <c r="C2203">
        <f>_xlfn.CHISQ.DIST('Ejercicio 2 A'!K2200,EXTRA!$C$3,FALSE)</f>
        <v>8.325649764641134E-2</v>
      </c>
      <c r="D2203">
        <f t="shared" si="34"/>
        <v>-2.4858291033605688</v>
      </c>
    </row>
    <row r="2204" spans="1:4" x14ac:dyDescent="0.2">
      <c r="A2204">
        <v>2198</v>
      </c>
      <c r="C2204">
        <f>_xlfn.CHISQ.DIST('Ejercicio 2 A'!K2201,EXTRA!$C$3,FALSE)</f>
        <v>0.25810847454259456</v>
      </c>
      <c r="D2204">
        <f t="shared" si="34"/>
        <v>-1.3543753384587716</v>
      </c>
    </row>
    <row r="2205" spans="1:4" x14ac:dyDescent="0.2">
      <c r="A2205">
        <v>2199</v>
      </c>
      <c r="C2205">
        <f>_xlfn.CHISQ.DIST('Ejercicio 2 A'!K2202,EXTRA!$C$3,FALSE)</f>
        <v>7.5517742235788679E-2</v>
      </c>
      <c r="D2205">
        <f t="shared" si="34"/>
        <v>-2.5833876538339982</v>
      </c>
    </row>
    <row r="2206" spans="1:4" x14ac:dyDescent="0.2">
      <c r="A2206">
        <v>2200</v>
      </c>
      <c r="C2206">
        <f>_xlfn.CHISQ.DIST('Ejercicio 2 A'!K2203,EXTRA!$C$3,FALSE)</f>
        <v>0.20592049074126775</v>
      </c>
      <c r="D2206">
        <f t="shared" si="34"/>
        <v>-1.5802651519724955</v>
      </c>
    </row>
    <row r="2207" spans="1:4" x14ac:dyDescent="0.2">
      <c r="A2207">
        <v>2201</v>
      </c>
      <c r="C2207">
        <f>_xlfn.CHISQ.DIST('Ejercicio 2 A'!K2204,EXTRA!$C$3,FALSE)</f>
        <v>0.11876679161118925</v>
      </c>
      <c r="D2207">
        <f t="shared" si="34"/>
        <v>-2.1305934430222604</v>
      </c>
    </row>
    <row r="2208" spans="1:4" x14ac:dyDescent="0.2">
      <c r="A2208">
        <v>2202</v>
      </c>
      <c r="C2208">
        <f>_xlfn.CHISQ.DIST('Ejercicio 2 A'!K2205,EXTRA!$C$3,FALSE)</f>
        <v>0.16405479469313297</v>
      </c>
      <c r="D2208">
        <f t="shared" si="34"/>
        <v>-1.8075547929790676</v>
      </c>
    </row>
    <row r="2209" spans="1:4" x14ac:dyDescent="0.2">
      <c r="A2209">
        <v>2203</v>
      </c>
      <c r="C2209">
        <f>_xlfn.CHISQ.DIST('Ejercicio 2 A'!K2206,EXTRA!$C$3,FALSE)</f>
        <v>0.14244076118977711</v>
      </c>
      <c r="D2209">
        <f t="shared" si="34"/>
        <v>-1.9488290766541154</v>
      </c>
    </row>
    <row r="2210" spans="1:4" x14ac:dyDescent="0.2">
      <c r="A2210">
        <v>2204</v>
      </c>
      <c r="C2210">
        <f>_xlfn.CHISQ.DIST('Ejercicio 2 A'!K2207,EXTRA!$C$3,FALSE)</f>
        <v>0.1311304492262087</v>
      </c>
      <c r="D2210">
        <f t="shared" si="34"/>
        <v>-2.0315626556366291</v>
      </c>
    </row>
    <row r="2211" spans="1:4" x14ac:dyDescent="0.2">
      <c r="A2211">
        <v>2205</v>
      </c>
      <c r="C2211">
        <f>_xlfn.CHISQ.DIST('Ejercicio 2 A'!K2208,EXTRA!$C$3,FALSE)</f>
        <v>8.3762009014790001E-2</v>
      </c>
      <c r="D2211">
        <f t="shared" si="34"/>
        <v>-2.4797757273351264</v>
      </c>
    </row>
    <row r="2212" spans="1:4" x14ac:dyDescent="0.2">
      <c r="A2212">
        <v>2206</v>
      </c>
      <c r="C2212">
        <f>_xlfn.CHISQ.DIST('Ejercicio 2 A'!K2209,EXTRA!$C$3,FALSE)</f>
        <v>0.12080865113055889</v>
      </c>
      <c r="D2212">
        <f t="shared" si="34"/>
        <v>-2.1135473807264811</v>
      </c>
    </row>
    <row r="2213" spans="1:4" x14ac:dyDescent="0.2">
      <c r="A2213">
        <v>2207</v>
      </c>
      <c r="C2213">
        <f>_xlfn.CHISQ.DIST('Ejercicio 2 A'!K2210,EXTRA!$C$3,FALSE)</f>
        <v>0.18634559881328391</v>
      </c>
      <c r="D2213">
        <f t="shared" si="34"/>
        <v>-1.6801522711877535</v>
      </c>
    </row>
    <row r="2214" spans="1:4" x14ac:dyDescent="0.2">
      <c r="A2214">
        <v>2208</v>
      </c>
      <c r="C2214">
        <f>_xlfn.CHISQ.DIST('Ejercicio 2 A'!K2211,EXTRA!$C$3,FALSE)</f>
        <v>0.14611513742713766</v>
      </c>
      <c r="D2214">
        <f t="shared" si="34"/>
        <v>-1.9233603555506229</v>
      </c>
    </row>
    <row r="2215" spans="1:4" x14ac:dyDescent="0.2">
      <c r="A2215">
        <v>2209</v>
      </c>
      <c r="C2215">
        <f>_xlfn.CHISQ.DIST('Ejercicio 2 A'!K2212,EXTRA!$C$3,FALSE)</f>
        <v>7.8141972080827016E-2</v>
      </c>
      <c r="D2215">
        <f t="shared" si="34"/>
        <v>-2.5492279518847498</v>
      </c>
    </row>
    <row r="2216" spans="1:4" x14ac:dyDescent="0.2">
      <c r="A2216">
        <v>2210</v>
      </c>
      <c r="C2216">
        <f>_xlfn.CHISQ.DIST('Ejercicio 2 A'!K2213,EXTRA!$C$3,FALSE)</f>
        <v>8.9009215367662403E-2</v>
      </c>
      <c r="D2216">
        <f t="shared" si="34"/>
        <v>-2.4190153711533702</v>
      </c>
    </row>
    <row r="2217" spans="1:4" x14ac:dyDescent="0.2">
      <c r="A2217">
        <v>2211</v>
      </c>
      <c r="C2217">
        <f>_xlfn.CHISQ.DIST('Ejercicio 2 A'!K2214,EXTRA!$C$3,FALSE)</f>
        <v>0.164029804681387</v>
      </c>
      <c r="D2217">
        <f t="shared" si="34"/>
        <v>-1.807707131807784</v>
      </c>
    </row>
    <row r="2218" spans="1:4" x14ac:dyDescent="0.2">
      <c r="A2218">
        <v>2212</v>
      </c>
      <c r="C2218">
        <f>_xlfn.CHISQ.DIST('Ejercicio 2 A'!K2215,EXTRA!$C$3,FALSE)</f>
        <v>0.12722507571162209</v>
      </c>
      <c r="D2218">
        <f t="shared" si="34"/>
        <v>-2.0617975114072244</v>
      </c>
    </row>
    <row r="2219" spans="1:4" x14ac:dyDescent="0.2">
      <c r="A2219">
        <v>2213</v>
      </c>
      <c r="C2219">
        <f>_xlfn.CHISQ.DIST('Ejercicio 2 A'!K2216,EXTRA!$C$3,FALSE)</f>
        <v>0.13959097505268953</v>
      </c>
      <c r="D2219">
        <f t="shared" si="34"/>
        <v>-1.9690387393633795</v>
      </c>
    </row>
    <row r="2220" spans="1:4" x14ac:dyDescent="0.2">
      <c r="A2220">
        <v>2214</v>
      </c>
      <c r="C2220">
        <f>_xlfn.CHISQ.DIST('Ejercicio 2 A'!K2217,EXTRA!$C$3,FALSE)</f>
        <v>9.92380973328299E-2</v>
      </c>
      <c r="D2220">
        <f t="shared" si="34"/>
        <v>-2.3102332927241318</v>
      </c>
    </row>
    <row r="2221" spans="1:4" x14ac:dyDescent="0.2">
      <c r="A2221">
        <v>2215</v>
      </c>
      <c r="C2221">
        <f>_xlfn.CHISQ.DIST('Ejercicio 2 A'!K2218,EXTRA!$C$3,FALSE)</f>
        <v>6.1611649547015049E-2</v>
      </c>
      <c r="D2221">
        <f t="shared" si="34"/>
        <v>-2.7869043102998723</v>
      </c>
    </row>
    <row r="2222" spans="1:4" x14ac:dyDescent="0.2">
      <c r="A2222">
        <v>2216</v>
      </c>
      <c r="C2222">
        <f>_xlfn.CHISQ.DIST('Ejercicio 2 A'!K2219,EXTRA!$C$3,FALSE)</f>
        <v>0.1119224313588264</v>
      </c>
      <c r="D2222">
        <f t="shared" si="34"/>
        <v>-2.189949224782727</v>
      </c>
    </row>
    <row r="2223" spans="1:4" x14ac:dyDescent="0.2">
      <c r="A2223">
        <v>2217</v>
      </c>
      <c r="C2223">
        <f>_xlfn.CHISQ.DIST('Ejercicio 2 A'!K2220,EXTRA!$C$3,FALSE)</f>
        <v>0.13878054698010933</v>
      </c>
      <c r="D2223">
        <f t="shared" si="34"/>
        <v>-1.9748613921716982</v>
      </c>
    </row>
    <row r="2224" spans="1:4" x14ac:dyDescent="0.2">
      <c r="A2224">
        <v>2218</v>
      </c>
      <c r="C2224">
        <f>_xlfn.CHISQ.DIST('Ejercicio 2 A'!K2221,EXTRA!$C$3,FALSE)</f>
        <v>0.13357993766402107</v>
      </c>
      <c r="D2224">
        <f t="shared" si="34"/>
        <v>-2.0130551963412833</v>
      </c>
    </row>
    <row r="2225" spans="1:4" x14ac:dyDescent="0.2">
      <c r="A2225">
        <v>2219</v>
      </c>
      <c r="C2225">
        <f>_xlfn.CHISQ.DIST('Ejercicio 2 A'!K2222,EXTRA!$C$3,FALSE)</f>
        <v>0.16884760606680338</v>
      </c>
      <c r="D2225">
        <f t="shared" si="34"/>
        <v>-1.7787587101201618</v>
      </c>
    </row>
    <row r="2226" spans="1:4" x14ac:dyDescent="0.2">
      <c r="A2226">
        <v>2220</v>
      </c>
      <c r="C2226">
        <f>_xlfn.CHISQ.DIST('Ejercicio 2 A'!K2223,EXTRA!$C$3,FALSE)</f>
        <v>0.13052066750092295</v>
      </c>
      <c r="D2226">
        <f t="shared" si="34"/>
        <v>-2.0362236931042736</v>
      </c>
    </row>
    <row r="2227" spans="1:4" x14ac:dyDescent="0.2">
      <c r="A2227">
        <v>2221</v>
      </c>
      <c r="C2227">
        <f>_xlfn.CHISQ.DIST('Ejercicio 2 A'!K2224,EXTRA!$C$3,FALSE)</f>
        <v>0.13444329405454006</v>
      </c>
      <c r="D2227">
        <f t="shared" si="34"/>
        <v>-2.0066127743833011</v>
      </c>
    </row>
    <row r="2228" spans="1:4" x14ac:dyDescent="0.2">
      <c r="A2228">
        <v>2222</v>
      </c>
      <c r="C2228">
        <f>_xlfn.CHISQ.DIST('Ejercicio 2 A'!K2225,EXTRA!$C$3,FALSE)</f>
        <v>4.3061401908940297E-2</v>
      </c>
      <c r="D2228">
        <f t="shared" si="34"/>
        <v>-3.1451282304709145</v>
      </c>
    </row>
    <row r="2229" spans="1:4" x14ac:dyDescent="0.2">
      <c r="A2229">
        <v>2223</v>
      </c>
      <c r="C2229">
        <f>_xlfn.CHISQ.DIST('Ejercicio 2 A'!K2226,EXTRA!$C$3,FALSE)</f>
        <v>0.10577436161410501</v>
      </c>
      <c r="D2229">
        <f t="shared" si="34"/>
        <v>-2.246447117713481</v>
      </c>
    </row>
    <row r="2230" spans="1:4" x14ac:dyDescent="0.2">
      <c r="A2230">
        <v>2224</v>
      </c>
      <c r="C2230">
        <f>_xlfn.CHISQ.DIST('Ejercicio 2 A'!K2227,EXTRA!$C$3,FALSE)</f>
        <v>0.13309574050062412</v>
      </c>
      <c r="D2230">
        <f t="shared" si="34"/>
        <v>-2.0166865563424095</v>
      </c>
    </row>
    <row r="2231" spans="1:4" x14ac:dyDescent="0.2">
      <c r="A2231">
        <v>2225</v>
      </c>
      <c r="C2231">
        <f>_xlfn.CHISQ.DIST('Ejercicio 2 A'!K2228,EXTRA!$C$3,FALSE)</f>
        <v>9.6126208354664539E-2</v>
      </c>
      <c r="D2231">
        <f t="shared" si="34"/>
        <v>-2.34209328057563</v>
      </c>
    </row>
    <row r="2232" spans="1:4" x14ac:dyDescent="0.2">
      <c r="A2232">
        <v>2226</v>
      </c>
      <c r="C2232">
        <f>_xlfn.CHISQ.DIST('Ejercicio 2 A'!K2229,EXTRA!$C$3,FALSE)</f>
        <v>8.1072464293623372E-2</v>
      </c>
      <c r="D2232">
        <f t="shared" si="34"/>
        <v>-2.5124119033355443</v>
      </c>
    </row>
    <row r="2233" spans="1:4" x14ac:dyDescent="0.2">
      <c r="A2233">
        <v>2227</v>
      </c>
      <c r="C2233">
        <f>_xlfn.CHISQ.DIST('Ejercicio 2 A'!K2230,EXTRA!$C$3,FALSE)</f>
        <v>0.10564691689461407</v>
      </c>
      <c r="D2233">
        <f t="shared" si="34"/>
        <v>-2.2476527176022558</v>
      </c>
    </row>
    <row r="2234" spans="1:4" x14ac:dyDescent="0.2">
      <c r="A2234">
        <v>2228</v>
      </c>
      <c r="C2234">
        <f>_xlfn.CHISQ.DIST('Ejercicio 2 A'!K2231,EXTRA!$C$3,FALSE)</f>
        <v>4.7403124690891765E-2</v>
      </c>
      <c r="D2234">
        <f t="shared" si="34"/>
        <v>-3.0490671307050778</v>
      </c>
    </row>
    <row r="2235" spans="1:4" x14ac:dyDescent="0.2">
      <c r="A2235">
        <v>2229</v>
      </c>
      <c r="C2235">
        <f>_xlfn.CHISQ.DIST('Ejercicio 2 A'!K2232,EXTRA!$C$3,FALSE)</f>
        <v>5.8999009505082245E-2</v>
      </c>
      <c r="D2235">
        <f t="shared" si="34"/>
        <v>-2.8302346232667919</v>
      </c>
    </row>
    <row r="2236" spans="1:4" x14ac:dyDescent="0.2">
      <c r="A2236">
        <v>2230</v>
      </c>
      <c r="C2236">
        <f>_xlfn.CHISQ.DIST('Ejercicio 2 A'!K2233,EXTRA!$C$3,FALSE)</f>
        <v>0.13457038165422827</v>
      </c>
      <c r="D2236">
        <f t="shared" si="34"/>
        <v>-2.0056679331308414</v>
      </c>
    </row>
    <row r="2237" spans="1:4" x14ac:dyDescent="0.2">
      <c r="A2237">
        <v>2231</v>
      </c>
      <c r="C2237">
        <f>_xlfn.CHISQ.DIST('Ejercicio 2 A'!K2234,EXTRA!$C$3,FALSE)</f>
        <v>9.4085027104345312E-2</v>
      </c>
      <c r="D2237">
        <f t="shared" si="34"/>
        <v>-2.3635563619019728</v>
      </c>
    </row>
    <row r="2238" spans="1:4" x14ac:dyDescent="0.2">
      <c r="A2238">
        <v>2232</v>
      </c>
      <c r="C2238">
        <f>_xlfn.CHISQ.DIST('Ejercicio 2 A'!K2235,EXTRA!$C$3,FALSE)</f>
        <v>0.14454226573928272</v>
      </c>
      <c r="D2238">
        <f t="shared" si="34"/>
        <v>-1.9341833177327774</v>
      </c>
    </row>
    <row r="2239" spans="1:4" x14ac:dyDescent="0.2">
      <c r="A2239">
        <v>2233</v>
      </c>
      <c r="C2239">
        <f>_xlfn.CHISQ.DIST('Ejercicio 2 A'!K2236,EXTRA!$C$3,FALSE)</f>
        <v>6.697019502371529E-2</v>
      </c>
      <c r="D2239">
        <f t="shared" si="34"/>
        <v>-2.7035076089587697</v>
      </c>
    </row>
    <row r="2240" spans="1:4" x14ac:dyDescent="0.2">
      <c r="A2240">
        <v>2234</v>
      </c>
      <c r="C2240">
        <f>_xlfn.CHISQ.DIST('Ejercicio 2 A'!K2237,EXTRA!$C$3,FALSE)</f>
        <v>0.13902897294612282</v>
      </c>
      <c r="D2240">
        <f t="shared" si="34"/>
        <v>-1.9730729291104079</v>
      </c>
    </row>
    <row r="2241" spans="1:4" x14ac:dyDescent="0.2">
      <c r="A2241">
        <v>2235</v>
      </c>
      <c r="C2241">
        <f>_xlfn.CHISQ.DIST('Ejercicio 2 A'!K2238,EXTRA!$C$3,FALSE)</f>
        <v>9.3461392177595456E-2</v>
      </c>
      <c r="D2241">
        <f t="shared" si="34"/>
        <v>-2.3702068458482408</v>
      </c>
    </row>
    <row r="2242" spans="1:4" x14ac:dyDescent="0.2">
      <c r="A2242">
        <v>2236</v>
      </c>
      <c r="C2242">
        <f>_xlfn.CHISQ.DIST('Ejercicio 2 A'!K2239,EXTRA!$C$3,FALSE)</f>
        <v>0.11714449324225923</v>
      </c>
      <c r="D2242">
        <f t="shared" si="34"/>
        <v>-2.144347121174472</v>
      </c>
    </row>
    <row r="2243" spans="1:4" x14ac:dyDescent="0.2">
      <c r="A2243">
        <v>2237</v>
      </c>
      <c r="C2243">
        <f>_xlfn.CHISQ.DIST('Ejercicio 2 A'!K2240,EXTRA!$C$3,FALSE)</f>
        <v>6.8494279007325506E-2</v>
      </c>
      <c r="D2243">
        <f t="shared" si="34"/>
        <v>-2.6810050553430251</v>
      </c>
    </row>
    <row r="2244" spans="1:4" x14ac:dyDescent="0.2">
      <c r="A2244">
        <v>2238</v>
      </c>
      <c r="C2244">
        <f>_xlfn.CHISQ.DIST('Ejercicio 2 A'!K2241,EXTRA!$C$3,FALSE)</f>
        <v>0.21258183719939899</v>
      </c>
      <c r="D2244">
        <f t="shared" si="34"/>
        <v>-1.548428248523422</v>
      </c>
    </row>
    <row r="2245" spans="1:4" x14ac:dyDescent="0.2">
      <c r="A2245">
        <v>2239</v>
      </c>
      <c r="C2245">
        <f>_xlfn.CHISQ.DIST('Ejercicio 2 A'!K2242,EXTRA!$C$3,FALSE)</f>
        <v>0.19066938919125948</v>
      </c>
      <c r="D2245">
        <f t="shared" si="34"/>
        <v>-1.6572142973972552</v>
      </c>
    </row>
    <row r="2246" spans="1:4" x14ac:dyDescent="0.2">
      <c r="A2246">
        <v>2240</v>
      </c>
      <c r="C2246">
        <f>_xlfn.CHISQ.DIST('Ejercicio 2 A'!K2243,EXTRA!$C$3,FALSE)</f>
        <v>4.1473203615377929E-2</v>
      </c>
      <c r="D2246">
        <f t="shared" si="34"/>
        <v>-3.1827077563119248</v>
      </c>
    </row>
    <row r="2247" spans="1:4" x14ac:dyDescent="0.2">
      <c r="A2247">
        <v>2241</v>
      </c>
      <c r="C2247">
        <f>_xlfn.CHISQ.DIST('Ejercicio 2 A'!K2244,EXTRA!$C$3,FALSE)</f>
        <v>0.10369540504389824</v>
      </c>
      <c r="D2247">
        <f t="shared" si="34"/>
        <v>-2.2662974748161466</v>
      </c>
    </row>
    <row r="2248" spans="1:4" x14ac:dyDescent="0.2">
      <c r="A2248">
        <v>2242</v>
      </c>
      <c r="C2248">
        <f>_xlfn.CHISQ.DIST('Ejercicio 2 A'!K2245,EXTRA!$C$3,FALSE)</f>
        <v>4.3168194419960636E-2</v>
      </c>
      <c r="D2248">
        <f t="shared" ref="D2248:D2311" si="35">LN(C2248)</f>
        <v>-3.1426512951687351</v>
      </c>
    </row>
    <row r="2249" spans="1:4" x14ac:dyDescent="0.2">
      <c r="A2249">
        <v>2243</v>
      </c>
      <c r="C2249">
        <f>_xlfn.CHISQ.DIST('Ejercicio 2 A'!K2246,EXTRA!$C$3,FALSE)</f>
        <v>0.14109757409944534</v>
      </c>
      <c r="D2249">
        <f t="shared" si="35"/>
        <v>-1.9583036130461815</v>
      </c>
    </row>
    <row r="2250" spans="1:4" x14ac:dyDescent="0.2">
      <c r="A2250">
        <v>2244</v>
      </c>
      <c r="C2250">
        <f>_xlfn.CHISQ.DIST('Ejercicio 2 A'!K2247,EXTRA!$C$3,FALSE)</f>
        <v>8.1092009469516904E-2</v>
      </c>
      <c r="D2250">
        <f t="shared" si="35"/>
        <v>-2.5121708496012136</v>
      </c>
    </row>
    <row r="2251" spans="1:4" x14ac:dyDescent="0.2">
      <c r="A2251">
        <v>2245</v>
      </c>
      <c r="C2251">
        <f>_xlfn.CHISQ.DIST('Ejercicio 2 A'!K2248,EXTRA!$C$3,FALSE)</f>
        <v>7.9520564788728876E-2</v>
      </c>
      <c r="D2251">
        <f t="shared" si="35"/>
        <v>-2.5317396141850863</v>
      </c>
    </row>
    <row r="2252" spans="1:4" x14ac:dyDescent="0.2">
      <c r="A2252">
        <v>2246</v>
      </c>
      <c r="C2252">
        <f>_xlfn.CHISQ.DIST('Ejercicio 2 A'!K2249,EXTRA!$C$3,FALSE)</f>
        <v>7.3730470116885827E-2</v>
      </c>
      <c r="D2252">
        <f t="shared" si="35"/>
        <v>-2.6073391308055194</v>
      </c>
    </row>
    <row r="2253" spans="1:4" x14ac:dyDescent="0.2">
      <c r="A2253">
        <v>2247</v>
      </c>
      <c r="C2253">
        <f>_xlfn.CHISQ.DIST('Ejercicio 2 A'!K2250,EXTRA!$C$3,FALSE)</f>
        <v>0.14776653309017176</v>
      </c>
      <c r="D2253">
        <f t="shared" si="35"/>
        <v>-1.9121217298687083</v>
      </c>
    </row>
    <row r="2254" spans="1:4" x14ac:dyDescent="0.2">
      <c r="A2254">
        <v>2248</v>
      </c>
      <c r="C2254">
        <f>_xlfn.CHISQ.DIST('Ejercicio 2 A'!K2251,EXTRA!$C$3,FALSE)</f>
        <v>0.11408126552086087</v>
      </c>
      <c r="D2254">
        <f t="shared" si="35"/>
        <v>-2.1708442291022529</v>
      </c>
    </row>
    <row r="2255" spans="1:4" x14ac:dyDescent="0.2">
      <c r="A2255">
        <v>2249</v>
      </c>
      <c r="C2255">
        <f>_xlfn.CHISQ.DIST('Ejercicio 2 A'!K2252,EXTRA!$C$3,FALSE)</f>
        <v>7.2926949037114011E-2</v>
      </c>
      <c r="D2255">
        <f t="shared" si="35"/>
        <v>-2.6182970369881202</v>
      </c>
    </row>
    <row r="2256" spans="1:4" x14ac:dyDescent="0.2">
      <c r="A2256">
        <v>2250</v>
      </c>
      <c r="C2256">
        <f>_xlfn.CHISQ.DIST('Ejercicio 2 A'!K2253,EXTRA!$C$3,FALSE)</f>
        <v>0.10592333317544585</v>
      </c>
      <c r="D2256">
        <f t="shared" si="35"/>
        <v>-2.2450397184871567</v>
      </c>
    </row>
    <row r="2257" spans="1:4" x14ac:dyDescent="0.2">
      <c r="A2257">
        <v>2251</v>
      </c>
      <c r="C2257">
        <f>_xlfn.CHISQ.DIST('Ejercicio 2 A'!K2254,EXTRA!$C$3,FALSE)</f>
        <v>0.12452830141568112</v>
      </c>
      <c r="D2257">
        <f t="shared" si="35"/>
        <v>-2.0832222683029089</v>
      </c>
    </row>
    <row r="2258" spans="1:4" x14ac:dyDescent="0.2">
      <c r="A2258">
        <v>2252</v>
      </c>
      <c r="C2258">
        <f>_xlfn.CHISQ.DIST('Ejercicio 2 A'!K2255,EXTRA!$C$3,FALSE)</f>
        <v>0.17236920067780703</v>
      </c>
      <c r="D2258">
        <f t="shared" si="35"/>
        <v>-1.758116587073169</v>
      </c>
    </row>
    <row r="2259" spans="1:4" x14ac:dyDescent="0.2">
      <c r="A2259">
        <v>2253</v>
      </c>
      <c r="C2259">
        <f>_xlfn.CHISQ.DIST('Ejercicio 2 A'!K2256,EXTRA!$C$3,FALSE)</f>
        <v>3.7783989960543322E-2</v>
      </c>
      <c r="D2259">
        <f t="shared" si="35"/>
        <v>-3.2758698120949168</v>
      </c>
    </row>
    <row r="2260" spans="1:4" x14ac:dyDescent="0.2">
      <c r="A2260">
        <v>2254</v>
      </c>
      <c r="C2260">
        <f>_xlfn.CHISQ.DIST('Ejercicio 2 A'!K2257,EXTRA!$C$3,FALSE)</f>
        <v>0.19052710803047532</v>
      </c>
      <c r="D2260">
        <f t="shared" si="35"/>
        <v>-1.6579607951664028</v>
      </c>
    </row>
    <row r="2261" spans="1:4" x14ac:dyDescent="0.2">
      <c r="A2261">
        <v>2255</v>
      </c>
      <c r="C2261">
        <f>_xlfn.CHISQ.DIST('Ejercicio 2 A'!K2258,EXTRA!$C$3,FALSE)</f>
        <v>0.14200986331930643</v>
      </c>
      <c r="D2261">
        <f t="shared" si="35"/>
        <v>-1.9518587637979943</v>
      </c>
    </row>
    <row r="2262" spans="1:4" x14ac:dyDescent="0.2">
      <c r="A2262">
        <v>2256</v>
      </c>
      <c r="C2262">
        <f>_xlfn.CHISQ.DIST('Ejercicio 2 A'!K2259,EXTRA!$C$3,FALSE)</f>
        <v>0.21411376934371476</v>
      </c>
      <c r="D2262">
        <f t="shared" si="35"/>
        <v>-1.5412477727794842</v>
      </c>
    </row>
    <row r="2263" spans="1:4" x14ac:dyDescent="0.2">
      <c r="A2263">
        <v>2257</v>
      </c>
      <c r="C2263">
        <f>_xlfn.CHISQ.DIST('Ejercicio 2 A'!K2260,EXTRA!$C$3,FALSE)</f>
        <v>0.18228241353076555</v>
      </c>
      <c r="D2263">
        <f t="shared" si="35"/>
        <v>-1.7021980718865037</v>
      </c>
    </row>
    <row r="2264" spans="1:4" x14ac:dyDescent="0.2">
      <c r="A2264">
        <v>2258</v>
      </c>
      <c r="C2264">
        <f>_xlfn.CHISQ.DIST('Ejercicio 2 A'!K2261,EXTRA!$C$3,FALSE)</f>
        <v>0.13387398991172841</v>
      </c>
      <c r="D2264">
        <f t="shared" si="35"/>
        <v>-2.0108562952531202</v>
      </c>
    </row>
    <row r="2265" spans="1:4" x14ac:dyDescent="0.2">
      <c r="A2265">
        <v>2259</v>
      </c>
      <c r="C2265">
        <f>_xlfn.CHISQ.DIST('Ejercicio 2 A'!K2262,EXTRA!$C$3,FALSE)</f>
        <v>0.12646050776364817</v>
      </c>
      <c r="D2265">
        <f t="shared" si="35"/>
        <v>-2.0678252111482158</v>
      </c>
    </row>
    <row r="2266" spans="1:4" x14ac:dyDescent="0.2">
      <c r="A2266">
        <v>2260</v>
      </c>
      <c r="C2266">
        <f>_xlfn.CHISQ.DIST('Ejercicio 2 A'!K2263,EXTRA!$C$3,FALSE)</f>
        <v>6.1080327587961072E-2</v>
      </c>
      <c r="D2266">
        <f t="shared" si="35"/>
        <v>-2.7955654353854285</v>
      </c>
    </row>
    <row r="2267" spans="1:4" x14ac:dyDescent="0.2">
      <c r="A2267">
        <v>2261</v>
      </c>
      <c r="C2267">
        <f>_xlfn.CHISQ.DIST('Ejercicio 2 A'!K2264,EXTRA!$C$3,FALSE)</f>
        <v>0.15569458147602713</v>
      </c>
      <c r="D2267">
        <f t="shared" si="35"/>
        <v>-1.8598590018008885</v>
      </c>
    </row>
    <row r="2268" spans="1:4" x14ac:dyDescent="0.2">
      <c r="A2268">
        <v>2262</v>
      </c>
      <c r="C2268">
        <f>_xlfn.CHISQ.DIST('Ejercicio 2 A'!K2265,EXTRA!$C$3,FALSE)</f>
        <v>0.11380890949550081</v>
      </c>
      <c r="D2268">
        <f t="shared" si="35"/>
        <v>-2.1732344695328489</v>
      </c>
    </row>
    <row r="2269" spans="1:4" x14ac:dyDescent="0.2">
      <c r="A2269">
        <v>2263</v>
      </c>
      <c r="C2269">
        <f>_xlfn.CHISQ.DIST('Ejercicio 2 A'!K2266,EXTRA!$C$3,FALSE)</f>
        <v>0.12001385773290262</v>
      </c>
      <c r="D2269">
        <f t="shared" si="35"/>
        <v>-2.1201480617599993</v>
      </c>
    </row>
    <row r="2270" spans="1:4" x14ac:dyDescent="0.2">
      <c r="A2270">
        <v>2264</v>
      </c>
      <c r="C2270">
        <f>_xlfn.CHISQ.DIST('Ejercicio 2 A'!K2267,EXTRA!$C$3,FALSE)</f>
        <v>0.12392971066294511</v>
      </c>
      <c r="D2270">
        <f t="shared" si="35"/>
        <v>-2.0880407235893905</v>
      </c>
    </row>
    <row r="2271" spans="1:4" x14ac:dyDescent="0.2">
      <c r="A2271">
        <v>2265</v>
      </c>
      <c r="C2271">
        <f>_xlfn.CHISQ.DIST('Ejercicio 2 A'!K2268,EXTRA!$C$3,FALSE)</f>
        <v>7.6113442738860601E-2</v>
      </c>
      <c r="D2271">
        <f t="shared" si="35"/>
        <v>-2.5755303840001829</v>
      </c>
    </row>
    <row r="2272" spans="1:4" x14ac:dyDescent="0.2">
      <c r="A2272">
        <v>2266</v>
      </c>
      <c r="C2272">
        <f>_xlfn.CHISQ.DIST('Ejercicio 2 A'!K2269,EXTRA!$C$3,FALSE)</f>
        <v>8.9763439495211136E-2</v>
      </c>
      <c r="D2272">
        <f t="shared" si="35"/>
        <v>-2.4105775191449816</v>
      </c>
    </row>
    <row r="2273" spans="1:4" x14ac:dyDescent="0.2">
      <c r="A2273">
        <v>2267</v>
      </c>
      <c r="C2273">
        <f>_xlfn.CHISQ.DIST('Ejercicio 2 A'!K2270,EXTRA!$C$3,FALSE)</f>
        <v>9.0518944867441067E-2</v>
      </c>
      <c r="D2273">
        <f t="shared" si="35"/>
        <v>-2.402196114632051</v>
      </c>
    </row>
    <row r="2274" spans="1:4" x14ac:dyDescent="0.2">
      <c r="A2274">
        <v>2268</v>
      </c>
      <c r="C2274">
        <f>_xlfn.CHISQ.DIST('Ejercicio 2 A'!K2271,EXTRA!$C$3,FALSE)</f>
        <v>0.11199493242497198</v>
      </c>
      <c r="D2274">
        <f t="shared" si="35"/>
        <v>-2.1893016549162905</v>
      </c>
    </row>
    <row r="2275" spans="1:4" x14ac:dyDescent="0.2">
      <c r="A2275">
        <v>2269</v>
      </c>
      <c r="C2275">
        <f>_xlfn.CHISQ.DIST('Ejercicio 2 A'!K2272,EXTRA!$C$3,FALSE)</f>
        <v>9.3323464693457397E-2</v>
      </c>
      <c r="D2275">
        <f t="shared" si="35"/>
        <v>-2.3716837054986235</v>
      </c>
    </row>
    <row r="2276" spans="1:4" x14ac:dyDescent="0.2">
      <c r="A2276">
        <v>2270</v>
      </c>
      <c r="C2276">
        <f>_xlfn.CHISQ.DIST('Ejercicio 2 A'!K2273,EXTRA!$C$3,FALSE)</f>
        <v>8.7248396651068413E-2</v>
      </c>
      <c r="D2276">
        <f t="shared" si="35"/>
        <v>-2.4389960945605029</v>
      </c>
    </row>
    <row r="2277" spans="1:4" x14ac:dyDescent="0.2">
      <c r="A2277">
        <v>2271</v>
      </c>
      <c r="C2277">
        <f>_xlfn.CHISQ.DIST('Ejercicio 2 A'!K2274,EXTRA!$C$3,FALSE)</f>
        <v>0.20877115404735289</v>
      </c>
      <c r="D2277">
        <f t="shared" si="35"/>
        <v>-1.566516583631608</v>
      </c>
    </row>
    <row r="2278" spans="1:4" x14ac:dyDescent="0.2">
      <c r="A2278">
        <v>2272</v>
      </c>
      <c r="C2278">
        <f>_xlfn.CHISQ.DIST('Ejercicio 2 A'!K2275,EXTRA!$C$3,FALSE)</f>
        <v>0.13307581837030635</v>
      </c>
      <c r="D2278">
        <f t="shared" si="35"/>
        <v>-2.0168362502498987</v>
      </c>
    </row>
    <row r="2279" spans="1:4" x14ac:dyDescent="0.2">
      <c r="A2279">
        <v>2273</v>
      </c>
      <c r="C2279">
        <f>_xlfn.CHISQ.DIST('Ejercicio 2 A'!K2276,EXTRA!$C$3,FALSE)</f>
        <v>9.3389461231936616E-2</v>
      </c>
      <c r="D2279">
        <f t="shared" si="35"/>
        <v>-2.3709767748895016</v>
      </c>
    </row>
    <row r="2280" spans="1:4" x14ac:dyDescent="0.2">
      <c r="A2280">
        <v>2274</v>
      </c>
      <c r="C2280">
        <f>_xlfn.CHISQ.DIST('Ejercicio 2 A'!K2277,EXTRA!$C$3,FALSE)</f>
        <v>0.2375564755375533</v>
      </c>
      <c r="D2280">
        <f t="shared" si="35"/>
        <v>-1.4373498920383485</v>
      </c>
    </row>
    <row r="2281" spans="1:4" x14ac:dyDescent="0.2">
      <c r="A2281">
        <v>2275</v>
      </c>
      <c r="C2281">
        <f>_xlfn.CHISQ.DIST('Ejercicio 2 A'!K2278,EXTRA!$C$3,FALSE)</f>
        <v>0.13965249230765178</v>
      </c>
      <c r="D2281">
        <f t="shared" si="35"/>
        <v>-1.9685981399356547</v>
      </c>
    </row>
    <row r="2282" spans="1:4" x14ac:dyDescent="0.2">
      <c r="A2282">
        <v>2276</v>
      </c>
      <c r="C2282">
        <f>_xlfn.CHISQ.DIST('Ejercicio 2 A'!K2279,EXTRA!$C$3,FALSE)</f>
        <v>3.4715858779806277E-2</v>
      </c>
      <c r="D2282">
        <f t="shared" si="35"/>
        <v>-3.3605586710789543</v>
      </c>
    </row>
    <row r="2283" spans="1:4" x14ac:dyDescent="0.2">
      <c r="A2283">
        <v>2277</v>
      </c>
      <c r="C2283">
        <f>_xlfn.CHISQ.DIST('Ejercicio 2 A'!K2280,EXTRA!$C$3,FALSE)</f>
        <v>0.18881442105638091</v>
      </c>
      <c r="D2283">
        <f t="shared" si="35"/>
        <v>-1.6669906454738657</v>
      </c>
    </row>
    <row r="2284" spans="1:4" x14ac:dyDescent="0.2">
      <c r="A2284">
        <v>2278</v>
      </c>
      <c r="C2284">
        <f>_xlfn.CHISQ.DIST('Ejercicio 2 A'!K2281,EXTRA!$C$3,FALSE)</f>
        <v>0.12313590704129942</v>
      </c>
      <c r="D2284">
        <f t="shared" si="35"/>
        <v>-2.0944665983063127</v>
      </c>
    </row>
    <row r="2285" spans="1:4" x14ac:dyDescent="0.2">
      <c r="A2285">
        <v>2279</v>
      </c>
      <c r="C2285">
        <f>_xlfn.CHISQ.DIST('Ejercicio 2 A'!K2282,EXTRA!$C$3,FALSE)</f>
        <v>9.9437405563198161E-2</v>
      </c>
      <c r="D2285">
        <f t="shared" si="35"/>
        <v>-2.3082269225947205</v>
      </c>
    </row>
    <row r="2286" spans="1:4" x14ac:dyDescent="0.2">
      <c r="A2286">
        <v>2280</v>
      </c>
      <c r="C2286">
        <f>_xlfn.CHISQ.DIST('Ejercicio 2 A'!K2283,EXTRA!$C$3,FALSE)</f>
        <v>6.6302294308808699E-2</v>
      </c>
      <c r="D2286">
        <f t="shared" si="35"/>
        <v>-2.7135307774296509</v>
      </c>
    </row>
    <row r="2287" spans="1:4" x14ac:dyDescent="0.2">
      <c r="A2287">
        <v>2281</v>
      </c>
      <c r="C2287">
        <f>_xlfn.CHISQ.DIST('Ejercicio 2 A'!K2284,EXTRA!$C$3,FALSE)</f>
        <v>0.14515249570789424</v>
      </c>
      <c r="D2287">
        <f t="shared" si="35"/>
        <v>-1.9299703946676201</v>
      </c>
    </row>
    <row r="2288" spans="1:4" x14ac:dyDescent="0.2">
      <c r="A2288">
        <v>2282</v>
      </c>
      <c r="C2288">
        <f>_xlfn.CHISQ.DIST('Ejercicio 2 A'!K2285,EXTRA!$C$3,FALSE)</f>
        <v>0.1182393834516236</v>
      </c>
      <c r="D2288">
        <f t="shared" si="35"/>
        <v>-2.135044036176561</v>
      </c>
    </row>
    <row r="2289" spans="1:4" x14ac:dyDescent="0.2">
      <c r="A2289">
        <v>2283</v>
      </c>
      <c r="C2289">
        <f>_xlfn.CHISQ.DIST('Ejercicio 2 A'!K2286,EXTRA!$C$3,FALSE)</f>
        <v>0.14999886548118357</v>
      </c>
      <c r="D2289">
        <f t="shared" si="35"/>
        <v>-1.8971275483732606</v>
      </c>
    </row>
    <row r="2290" spans="1:4" x14ac:dyDescent="0.2">
      <c r="A2290">
        <v>2284</v>
      </c>
      <c r="C2290">
        <f>_xlfn.CHISQ.DIST('Ejercicio 2 A'!K2287,EXTRA!$C$3,FALSE)</f>
        <v>0.12908975817597959</v>
      </c>
      <c r="D2290">
        <f t="shared" si="35"/>
        <v>-2.0472473167631309</v>
      </c>
    </row>
    <row r="2291" spans="1:4" x14ac:dyDescent="0.2">
      <c r="A2291">
        <v>2285</v>
      </c>
      <c r="C2291">
        <f>_xlfn.CHISQ.DIST('Ejercicio 2 A'!K2288,EXTRA!$C$3,FALSE)</f>
        <v>6.0196883743723978E-2</v>
      </c>
      <c r="D2291">
        <f t="shared" si="35"/>
        <v>-2.8101346930616375</v>
      </c>
    </row>
    <row r="2292" spans="1:4" x14ac:dyDescent="0.2">
      <c r="A2292">
        <v>2286</v>
      </c>
      <c r="C2292">
        <f>_xlfn.CHISQ.DIST('Ejercicio 2 A'!K2289,EXTRA!$C$3,FALSE)</f>
        <v>2.1975530047270521E-2</v>
      </c>
      <c r="D2292">
        <f t="shared" si="35"/>
        <v>-3.817825715234417</v>
      </c>
    </row>
    <row r="2293" spans="1:4" x14ac:dyDescent="0.2">
      <c r="A2293">
        <v>2287</v>
      </c>
      <c r="C2293">
        <f>_xlfn.CHISQ.DIST('Ejercicio 2 A'!K2290,EXTRA!$C$3,FALSE)</f>
        <v>2.4509239195947871E-2</v>
      </c>
      <c r="D2293">
        <f t="shared" si="35"/>
        <v>-3.7087051224808865</v>
      </c>
    </row>
    <row r="2294" spans="1:4" x14ac:dyDescent="0.2">
      <c r="A2294">
        <v>2288</v>
      </c>
      <c r="C2294">
        <f>_xlfn.CHISQ.DIST('Ejercicio 2 A'!K2291,EXTRA!$C$3,FALSE)</f>
        <v>0.15486904340737043</v>
      </c>
      <c r="D2294">
        <f t="shared" si="35"/>
        <v>-1.8651754004189789</v>
      </c>
    </row>
    <row r="2295" spans="1:4" x14ac:dyDescent="0.2">
      <c r="A2295">
        <v>2289</v>
      </c>
      <c r="C2295">
        <f>_xlfn.CHISQ.DIST('Ejercicio 2 A'!K2292,EXTRA!$C$3,FALSE)</f>
        <v>5.43131719549899E-2</v>
      </c>
      <c r="D2295">
        <f t="shared" si="35"/>
        <v>-2.9129885040194359</v>
      </c>
    </row>
    <row r="2296" spans="1:4" x14ac:dyDescent="0.2">
      <c r="A2296">
        <v>2290</v>
      </c>
      <c r="C2296">
        <f>_xlfn.CHISQ.DIST('Ejercicio 2 A'!K2293,EXTRA!$C$3,FALSE)</f>
        <v>0.22020969722543088</v>
      </c>
      <c r="D2296">
        <f t="shared" si="35"/>
        <v>-1.5131750174005845</v>
      </c>
    </row>
    <row r="2297" spans="1:4" x14ac:dyDescent="0.2">
      <c r="A2297">
        <v>2291</v>
      </c>
      <c r="C2297">
        <f>_xlfn.CHISQ.DIST('Ejercicio 2 A'!K2294,EXTRA!$C$3,FALSE)</f>
        <v>6.4681206168204136E-2</v>
      </c>
      <c r="D2297">
        <f t="shared" si="35"/>
        <v>-2.7382845962064741</v>
      </c>
    </row>
    <row r="2298" spans="1:4" x14ac:dyDescent="0.2">
      <c r="A2298">
        <v>2292</v>
      </c>
      <c r="C2298">
        <f>_xlfn.CHISQ.DIST('Ejercicio 2 A'!K2295,EXTRA!$C$3,FALSE)</f>
        <v>5.9724676635285259E-2</v>
      </c>
      <c r="D2298">
        <f t="shared" si="35"/>
        <v>-2.8180100000120407</v>
      </c>
    </row>
    <row r="2299" spans="1:4" x14ac:dyDescent="0.2">
      <c r="A2299">
        <v>2293</v>
      </c>
      <c r="C2299">
        <f>_xlfn.CHISQ.DIST('Ejercicio 2 A'!K2296,EXTRA!$C$3,FALSE)</f>
        <v>8.3015697803978786E-2</v>
      </c>
      <c r="D2299">
        <f t="shared" si="35"/>
        <v>-2.4887255588999757</v>
      </c>
    </row>
    <row r="2300" spans="1:4" x14ac:dyDescent="0.2">
      <c r="A2300">
        <v>2294</v>
      </c>
      <c r="C2300">
        <f>_xlfn.CHISQ.DIST('Ejercicio 2 A'!K2297,EXTRA!$C$3,FALSE)</f>
        <v>8.575873748164646E-2</v>
      </c>
      <c r="D2300">
        <f t="shared" si="35"/>
        <v>-2.4562173032973171</v>
      </c>
    </row>
    <row r="2301" spans="1:4" x14ac:dyDescent="0.2">
      <c r="A2301">
        <v>2295</v>
      </c>
      <c r="C2301">
        <f>_xlfn.CHISQ.DIST('Ejercicio 2 A'!K2298,EXTRA!$C$3,FALSE)</f>
        <v>3.6627526031282102E-2</v>
      </c>
      <c r="D2301">
        <f t="shared" si="35"/>
        <v>-3.3069552438858412</v>
      </c>
    </row>
    <row r="2302" spans="1:4" x14ac:dyDescent="0.2">
      <c r="A2302">
        <v>2296</v>
      </c>
      <c r="C2302">
        <f>_xlfn.CHISQ.DIST('Ejercicio 2 A'!K2299,EXTRA!$C$3,FALSE)</f>
        <v>6.4900102872141582E-2</v>
      </c>
      <c r="D2302">
        <f t="shared" si="35"/>
        <v>-2.7349060701864216</v>
      </c>
    </row>
    <row r="2303" spans="1:4" x14ac:dyDescent="0.2">
      <c r="A2303">
        <v>2297</v>
      </c>
      <c r="C2303">
        <f>_xlfn.CHISQ.DIST('Ejercicio 2 A'!K2300,EXTRA!$C$3,FALSE)</f>
        <v>0.21195264334055119</v>
      </c>
      <c r="D2303">
        <f t="shared" si="35"/>
        <v>-1.5513924097323559</v>
      </c>
    </row>
    <row r="2304" spans="1:4" x14ac:dyDescent="0.2">
      <c r="A2304">
        <v>2298</v>
      </c>
      <c r="C2304">
        <f>_xlfn.CHISQ.DIST('Ejercicio 2 A'!K2301,EXTRA!$C$3,FALSE)</f>
        <v>0.24883936135177007</v>
      </c>
      <c r="D2304">
        <f t="shared" si="35"/>
        <v>-1.3909477258400982</v>
      </c>
    </row>
    <row r="2305" spans="1:4" x14ac:dyDescent="0.2">
      <c r="A2305">
        <v>2299</v>
      </c>
      <c r="C2305">
        <f>_xlfn.CHISQ.DIST('Ejercicio 2 A'!K2302,EXTRA!$C$3,FALSE)</f>
        <v>0.12558041636316408</v>
      </c>
      <c r="D2305">
        <f t="shared" si="35"/>
        <v>-2.0748089577803763</v>
      </c>
    </row>
    <row r="2306" spans="1:4" x14ac:dyDescent="0.2">
      <c r="A2306">
        <v>2300</v>
      </c>
      <c r="C2306">
        <f>_xlfn.CHISQ.DIST('Ejercicio 2 A'!K2303,EXTRA!$C$3,FALSE)</f>
        <v>9.8524681973049935E-2</v>
      </c>
      <c r="D2306">
        <f t="shared" si="35"/>
        <v>-2.3174481837870209</v>
      </c>
    </row>
    <row r="2307" spans="1:4" x14ac:dyDescent="0.2">
      <c r="A2307">
        <v>2301</v>
      </c>
      <c r="C2307">
        <f>_xlfn.CHISQ.DIST('Ejercicio 2 A'!K2304,EXTRA!$C$3,FALSE)</f>
        <v>0.27563091263601558</v>
      </c>
      <c r="D2307">
        <f t="shared" si="35"/>
        <v>-1.2886925812704657</v>
      </c>
    </row>
    <row r="2308" spans="1:4" x14ac:dyDescent="0.2">
      <c r="A2308">
        <v>2302</v>
      </c>
      <c r="C2308">
        <f>_xlfn.CHISQ.DIST('Ejercicio 2 A'!K2305,EXTRA!$C$3,FALSE)</f>
        <v>0.12071849252182387</v>
      </c>
      <c r="D2308">
        <f t="shared" si="35"/>
        <v>-2.1142939519942834</v>
      </c>
    </row>
    <row r="2309" spans="1:4" x14ac:dyDescent="0.2">
      <c r="A2309">
        <v>2303</v>
      </c>
      <c r="C2309">
        <f>_xlfn.CHISQ.DIST('Ejercicio 2 A'!K2306,EXTRA!$C$3,FALSE)</f>
        <v>0.16621329879152549</v>
      </c>
      <c r="D2309">
        <f t="shared" si="35"/>
        <v>-1.79448338296578</v>
      </c>
    </row>
    <row r="2310" spans="1:4" x14ac:dyDescent="0.2">
      <c r="A2310">
        <v>2304</v>
      </c>
      <c r="C2310">
        <f>_xlfn.CHISQ.DIST('Ejercicio 2 A'!K2307,EXTRA!$C$3,FALSE)</f>
        <v>0.12529090866618853</v>
      </c>
      <c r="D2310">
        <f t="shared" si="35"/>
        <v>-2.0771169762472752</v>
      </c>
    </row>
    <row r="2311" spans="1:4" x14ac:dyDescent="0.2">
      <c r="A2311">
        <v>2305</v>
      </c>
      <c r="C2311">
        <f>_xlfn.CHISQ.DIST('Ejercicio 2 A'!K2308,EXTRA!$C$3,FALSE)</f>
        <v>9.0336114143909199E-2</v>
      </c>
      <c r="D2311">
        <f t="shared" si="35"/>
        <v>-2.404217963363446</v>
      </c>
    </row>
    <row r="2312" spans="1:4" x14ac:dyDescent="0.2">
      <c r="A2312">
        <v>2306</v>
      </c>
      <c r="C2312">
        <f>_xlfn.CHISQ.DIST('Ejercicio 2 A'!K2309,EXTRA!$C$3,FALSE)</f>
        <v>0.15718794966423261</v>
      </c>
      <c r="D2312">
        <f t="shared" ref="D2312:D2375" si="36">LN(C2312)</f>
        <v>-1.8503130580052036</v>
      </c>
    </row>
    <row r="2313" spans="1:4" x14ac:dyDescent="0.2">
      <c r="A2313">
        <v>2307</v>
      </c>
      <c r="C2313">
        <f>_xlfn.CHISQ.DIST('Ejercicio 2 A'!K2310,EXTRA!$C$3,FALSE)</f>
        <v>4.9802388846669071E-2</v>
      </c>
      <c r="D2313">
        <f t="shared" si="36"/>
        <v>-2.9996923272933804</v>
      </c>
    </row>
    <row r="2314" spans="1:4" x14ac:dyDescent="0.2">
      <c r="A2314">
        <v>2308</v>
      </c>
      <c r="C2314">
        <f>_xlfn.CHISQ.DIST('Ejercicio 2 A'!K2311,EXTRA!$C$3,FALSE)</f>
        <v>9.8772705979751935E-2</v>
      </c>
      <c r="D2314">
        <f t="shared" si="36"/>
        <v>-2.3149339676594987</v>
      </c>
    </row>
    <row r="2315" spans="1:4" x14ac:dyDescent="0.2">
      <c r="A2315">
        <v>2309</v>
      </c>
      <c r="C2315">
        <f>_xlfn.CHISQ.DIST('Ejercicio 2 A'!K2312,EXTRA!$C$3,FALSE)</f>
        <v>0.13257213617443325</v>
      </c>
      <c r="D2315">
        <f t="shared" si="36"/>
        <v>-2.0206283577428299</v>
      </c>
    </row>
    <row r="2316" spans="1:4" x14ac:dyDescent="0.2">
      <c r="A2316">
        <v>2310</v>
      </c>
      <c r="C2316">
        <f>_xlfn.CHISQ.DIST('Ejercicio 2 A'!K2313,EXTRA!$C$3,FALSE)</f>
        <v>6.4189507733016071E-2</v>
      </c>
      <c r="D2316">
        <f t="shared" si="36"/>
        <v>-2.7459155125924197</v>
      </c>
    </row>
    <row r="2317" spans="1:4" x14ac:dyDescent="0.2">
      <c r="A2317">
        <v>2311</v>
      </c>
      <c r="C2317">
        <f>_xlfn.CHISQ.DIST('Ejercicio 2 A'!K2314,EXTRA!$C$3,FALSE)</f>
        <v>8.323428990055648E-2</v>
      </c>
      <c r="D2317">
        <f t="shared" si="36"/>
        <v>-2.4860958778327635</v>
      </c>
    </row>
    <row r="2318" spans="1:4" x14ac:dyDescent="0.2">
      <c r="A2318">
        <v>2312</v>
      </c>
      <c r="C2318">
        <f>_xlfn.CHISQ.DIST('Ejercicio 2 A'!K2315,EXTRA!$C$3,FALSE)</f>
        <v>9.0946988318071756E-2</v>
      </c>
      <c r="D2318">
        <f t="shared" si="36"/>
        <v>-2.3974784881663638</v>
      </c>
    </row>
    <row r="2319" spans="1:4" x14ac:dyDescent="0.2">
      <c r="A2319">
        <v>2313</v>
      </c>
      <c r="C2319">
        <f>_xlfn.CHISQ.DIST('Ejercicio 2 A'!K2316,EXTRA!$C$3,FALSE)</f>
        <v>0.28876714428919847</v>
      </c>
      <c r="D2319">
        <f t="shared" si="36"/>
        <v>-1.2421346447469832</v>
      </c>
    </row>
    <row r="2320" spans="1:4" x14ac:dyDescent="0.2">
      <c r="A2320">
        <v>2314</v>
      </c>
      <c r="C2320">
        <f>_xlfn.CHISQ.DIST('Ejercicio 2 A'!K2317,EXTRA!$C$3,FALSE)</f>
        <v>0.22020204204269242</v>
      </c>
      <c r="D2320">
        <f t="shared" si="36"/>
        <v>-1.5132097811548475</v>
      </c>
    </row>
    <row r="2321" spans="1:4" x14ac:dyDescent="0.2">
      <c r="A2321">
        <v>2315</v>
      </c>
      <c r="C2321">
        <f>_xlfn.CHISQ.DIST('Ejercicio 2 A'!K2318,EXTRA!$C$3,FALSE)</f>
        <v>0.13356998784413573</v>
      </c>
      <c r="D2321">
        <f t="shared" si="36"/>
        <v>-2.0131296850005711</v>
      </c>
    </row>
    <row r="2322" spans="1:4" x14ac:dyDescent="0.2">
      <c r="A2322">
        <v>2316</v>
      </c>
      <c r="C2322">
        <f>_xlfn.CHISQ.DIST('Ejercicio 2 A'!K2319,EXTRA!$C$3,FALSE)</f>
        <v>0.20833155266312028</v>
      </c>
      <c r="D2322">
        <f t="shared" si="36"/>
        <v>-1.5686244651673955</v>
      </c>
    </row>
    <row r="2323" spans="1:4" x14ac:dyDescent="0.2">
      <c r="A2323">
        <v>2317</v>
      </c>
      <c r="C2323">
        <f>_xlfn.CHISQ.DIST('Ejercicio 2 A'!K2320,EXTRA!$C$3,FALSE)</f>
        <v>7.8028564660451966E-2</v>
      </c>
      <c r="D2323">
        <f t="shared" si="36"/>
        <v>-2.5506803057368392</v>
      </c>
    </row>
    <row r="2324" spans="1:4" x14ac:dyDescent="0.2">
      <c r="A2324">
        <v>2318</v>
      </c>
      <c r="C2324">
        <f>_xlfn.CHISQ.DIST('Ejercicio 2 A'!K2321,EXTRA!$C$3,FALSE)</f>
        <v>8.4088234900686815E-2</v>
      </c>
      <c r="D2324">
        <f t="shared" si="36"/>
        <v>-2.4758886159547724</v>
      </c>
    </row>
    <row r="2325" spans="1:4" x14ac:dyDescent="0.2">
      <c r="A2325">
        <v>2319</v>
      </c>
      <c r="C2325">
        <f>_xlfn.CHISQ.DIST('Ejercicio 2 A'!K2322,EXTRA!$C$3,FALSE)</f>
        <v>3.5350839129952835E-2</v>
      </c>
      <c r="D2325">
        <f t="shared" si="36"/>
        <v>-3.3424331491574208</v>
      </c>
    </row>
    <row r="2326" spans="1:4" x14ac:dyDescent="0.2">
      <c r="A2326">
        <v>2320</v>
      </c>
      <c r="C2326">
        <f>_xlfn.CHISQ.DIST('Ejercicio 2 A'!K2323,EXTRA!$C$3,FALSE)</f>
        <v>0.11659619446818069</v>
      </c>
      <c r="D2326">
        <f t="shared" si="36"/>
        <v>-2.1490386430925219</v>
      </c>
    </row>
    <row r="2327" spans="1:4" x14ac:dyDescent="0.2">
      <c r="A2327">
        <v>2321</v>
      </c>
      <c r="C2327">
        <f>_xlfn.CHISQ.DIST('Ejercicio 2 A'!K2324,EXTRA!$C$3,FALSE)</f>
        <v>9.8148223295956502E-2</v>
      </c>
      <c r="D2327">
        <f t="shared" si="36"/>
        <v>-2.3212764603495759</v>
      </c>
    </row>
    <row r="2328" spans="1:4" x14ac:dyDescent="0.2">
      <c r="A2328">
        <v>2322</v>
      </c>
      <c r="C2328">
        <f>_xlfn.CHISQ.DIST('Ejercicio 2 A'!K2325,EXTRA!$C$3,FALSE)</f>
        <v>0.17409805505890674</v>
      </c>
      <c r="D2328">
        <f t="shared" si="36"/>
        <v>-1.7481366036724233</v>
      </c>
    </row>
    <row r="2329" spans="1:4" x14ac:dyDescent="0.2">
      <c r="A2329">
        <v>2323</v>
      </c>
      <c r="C2329">
        <f>_xlfn.CHISQ.DIST('Ejercicio 2 A'!K2326,EXTRA!$C$3,FALSE)</f>
        <v>6.9730600306607049E-2</v>
      </c>
      <c r="D2329">
        <f t="shared" si="36"/>
        <v>-2.6631160287714026</v>
      </c>
    </row>
    <row r="2330" spans="1:4" x14ac:dyDescent="0.2">
      <c r="A2330">
        <v>2324</v>
      </c>
      <c r="C2330">
        <f>_xlfn.CHISQ.DIST('Ejercicio 2 A'!K2327,EXTRA!$C$3,FALSE)</f>
        <v>9.7107645633035297E-2</v>
      </c>
      <c r="D2330">
        <f t="shared" si="36"/>
        <v>-2.3319351670005801</v>
      </c>
    </row>
    <row r="2331" spans="1:4" x14ac:dyDescent="0.2">
      <c r="A2331">
        <v>2325</v>
      </c>
      <c r="C2331">
        <f>_xlfn.CHISQ.DIST('Ejercicio 2 A'!K2328,EXTRA!$C$3,FALSE)</f>
        <v>0.11263857926550458</v>
      </c>
      <c r="D2331">
        <f t="shared" si="36"/>
        <v>-2.1835709997067743</v>
      </c>
    </row>
    <row r="2332" spans="1:4" x14ac:dyDescent="0.2">
      <c r="A2332">
        <v>2326</v>
      </c>
      <c r="C2332">
        <f>_xlfn.CHISQ.DIST('Ejercicio 2 A'!K2329,EXTRA!$C$3,FALSE)</f>
        <v>0.11763318049318792</v>
      </c>
      <c r="D2332">
        <f t="shared" si="36"/>
        <v>-2.1401841362626866</v>
      </c>
    </row>
    <row r="2333" spans="1:4" x14ac:dyDescent="0.2">
      <c r="A2333">
        <v>2327</v>
      </c>
      <c r="C2333">
        <f>_xlfn.CHISQ.DIST('Ejercicio 2 A'!K2330,EXTRA!$C$3,FALSE)</f>
        <v>0.11396512738909813</v>
      </c>
      <c r="D2333">
        <f t="shared" si="36"/>
        <v>-2.1718627774802499</v>
      </c>
    </row>
    <row r="2334" spans="1:4" x14ac:dyDescent="0.2">
      <c r="A2334">
        <v>2328</v>
      </c>
      <c r="C2334">
        <f>_xlfn.CHISQ.DIST('Ejercicio 2 A'!K2331,EXTRA!$C$3,FALSE)</f>
        <v>0.12937957589189081</v>
      </c>
      <c r="D2334">
        <f t="shared" si="36"/>
        <v>-2.0450047463752967</v>
      </c>
    </row>
    <row r="2335" spans="1:4" x14ac:dyDescent="0.2">
      <c r="A2335">
        <v>2329</v>
      </c>
      <c r="C2335">
        <f>_xlfn.CHISQ.DIST('Ejercicio 2 A'!K2332,EXTRA!$C$3,FALSE)</f>
        <v>7.0061555364509961E-2</v>
      </c>
      <c r="D2335">
        <f t="shared" si="36"/>
        <v>-2.6583810609951928</v>
      </c>
    </row>
    <row r="2336" spans="1:4" x14ac:dyDescent="0.2">
      <c r="A2336">
        <v>2330</v>
      </c>
      <c r="C2336">
        <f>_xlfn.CHISQ.DIST('Ejercicio 2 A'!K2333,EXTRA!$C$3,FALSE)</f>
        <v>0.21214100226295007</v>
      </c>
      <c r="D2336">
        <f t="shared" si="36"/>
        <v>-1.5505041203805248</v>
      </c>
    </row>
    <row r="2337" spans="1:4" x14ac:dyDescent="0.2">
      <c r="A2337">
        <v>2331</v>
      </c>
      <c r="C2337">
        <f>_xlfn.CHISQ.DIST('Ejercicio 2 A'!K2334,EXTRA!$C$3,FALSE)</f>
        <v>0.12033054389653179</v>
      </c>
      <c r="D2337">
        <f t="shared" si="36"/>
        <v>-2.1175127905012956</v>
      </c>
    </row>
    <row r="2338" spans="1:4" x14ac:dyDescent="0.2">
      <c r="A2338">
        <v>2332</v>
      </c>
      <c r="C2338">
        <f>_xlfn.CHISQ.DIST('Ejercicio 2 A'!K2335,EXTRA!$C$3,FALSE)</f>
        <v>6.6370011219175865E-2</v>
      </c>
      <c r="D2338">
        <f t="shared" si="36"/>
        <v>-2.7125099627844524</v>
      </c>
    </row>
    <row r="2339" spans="1:4" x14ac:dyDescent="0.2">
      <c r="A2339">
        <v>2333</v>
      </c>
      <c r="C2339">
        <f>_xlfn.CHISQ.DIST('Ejercicio 2 A'!K2336,EXTRA!$C$3,FALSE)</f>
        <v>7.1434869207669949E-2</v>
      </c>
      <c r="D2339">
        <f t="shared" si="36"/>
        <v>-2.638969164594529</v>
      </c>
    </row>
    <row r="2340" spans="1:4" x14ac:dyDescent="0.2">
      <c r="A2340">
        <v>2334</v>
      </c>
      <c r="C2340">
        <f>_xlfn.CHISQ.DIST('Ejercicio 2 A'!K2337,EXTRA!$C$3,FALSE)</f>
        <v>9.3897085189816432E-2</v>
      </c>
      <c r="D2340">
        <f t="shared" si="36"/>
        <v>-2.3655559348917192</v>
      </c>
    </row>
    <row r="2341" spans="1:4" x14ac:dyDescent="0.2">
      <c r="A2341">
        <v>2335</v>
      </c>
      <c r="C2341">
        <f>_xlfn.CHISQ.DIST('Ejercicio 2 A'!K2338,EXTRA!$C$3,FALSE)</f>
        <v>3.410722388974937E-2</v>
      </c>
      <c r="D2341">
        <f t="shared" si="36"/>
        <v>-3.3782460728543207</v>
      </c>
    </row>
    <row r="2342" spans="1:4" x14ac:dyDescent="0.2">
      <c r="A2342">
        <v>2336</v>
      </c>
      <c r="C2342">
        <f>_xlfn.CHISQ.DIST('Ejercicio 2 A'!K2339,EXTRA!$C$3,FALSE)</f>
        <v>5.6477064802784506E-2</v>
      </c>
      <c r="D2342">
        <f t="shared" si="36"/>
        <v>-2.8739206559368009</v>
      </c>
    </row>
    <row r="2343" spans="1:4" x14ac:dyDescent="0.2">
      <c r="A2343">
        <v>2337</v>
      </c>
      <c r="C2343">
        <f>_xlfn.CHISQ.DIST('Ejercicio 2 A'!K2340,EXTRA!$C$3,FALSE)</f>
        <v>7.2726334850701846E-2</v>
      </c>
      <c r="D2343">
        <f t="shared" si="36"/>
        <v>-2.6210517199985817</v>
      </c>
    </row>
    <row r="2344" spans="1:4" x14ac:dyDescent="0.2">
      <c r="A2344">
        <v>2338</v>
      </c>
      <c r="C2344">
        <f>_xlfn.CHISQ.DIST('Ejercicio 2 A'!K2341,EXTRA!$C$3,FALSE)</f>
        <v>0.12926644904833934</v>
      </c>
      <c r="D2344">
        <f t="shared" si="36"/>
        <v>-2.0458795083268204</v>
      </c>
    </row>
    <row r="2345" spans="1:4" x14ac:dyDescent="0.2">
      <c r="A2345">
        <v>2339</v>
      </c>
      <c r="C2345">
        <f>_xlfn.CHISQ.DIST('Ejercicio 2 A'!K2342,EXTRA!$C$3,FALSE)</f>
        <v>0.12298089706216282</v>
      </c>
      <c r="D2345">
        <f t="shared" si="36"/>
        <v>-2.0957262441090245</v>
      </c>
    </row>
    <row r="2346" spans="1:4" x14ac:dyDescent="0.2">
      <c r="A2346">
        <v>2340</v>
      </c>
      <c r="C2346">
        <f>_xlfn.CHISQ.DIST('Ejercicio 2 A'!K2343,EXTRA!$C$3,FALSE)</f>
        <v>0.22492227795738101</v>
      </c>
      <c r="D2346">
        <f t="shared" si="36"/>
        <v>-1.4920003677533802</v>
      </c>
    </row>
    <row r="2347" spans="1:4" x14ac:dyDescent="0.2">
      <c r="A2347">
        <v>2341</v>
      </c>
      <c r="C2347">
        <f>_xlfn.CHISQ.DIST('Ejercicio 2 A'!K2344,EXTRA!$C$3,FALSE)</f>
        <v>7.9858960618281127E-2</v>
      </c>
      <c r="D2347">
        <f t="shared" si="36"/>
        <v>-2.5274931924795778</v>
      </c>
    </row>
    <row r="2348" spans="1:4" x14ac:dyDescent="0.2">
      <c r="A2348">
        <v>2342</v>
      </c>
      <c r="C2348">
        <f>_xlfn.CHISQ.DIST('Ejercicio 2 A'!K2345,EXTRA!$C$3,FALSE)</f>
        <v>0.19757369509938696</v>
      </c>
      <c r="D2348">
        <f t="shared" si="36"/>
        <v>-1.6216436244965502</v>
      </c>
    </row>
    <row r="2349" spans="1:4" x14ac:dyDescent="0.2">
      <c r="A2349">
        <v>2343</v>
      </c>
      <c r="C2349">
        <f>_xlfn.CHISQ.DIST('Ejercicio 2 A'!K2346,EXTRA!$C$3,FALSE)</f>
        <v>5.888054640111668E-2</v>
      </c>
      <c r="D2349">
        <f t="shared" si="36"/>
        <v>-2.8322445246943047</v>
      </c>
    </row>
    <row r="2350" spans="1:4" x14ac:dyDescent="0.2">
      <c r="A2350">
        <v>2344</v>
      </c>
      <c r="C2350">
        <f>_xlfn.CHISQ.DIST('Ejercicio 2 A'!K2347,EXTRA!$C$3,FALSE)</f>
        <v>0.10185046294233592</v>
      </c>
      <c r="D2350">
        <f t="shared" si="36"/>
        <v>-2.2842495909849845</v>
      </c>
    </row>
    <row r="2351" spans="1:4" x14ac:dyDescent="0.2">
      <c r="A2351">
        <v>2345</v>
      </c>
      <c r="C2351">
        <f>_xlfn.CHISQ.DIST('Ejercicio 2 A'!K2348,EXTRA!$C$3,FALSE)</f>
        <v>0.24267645483833231</v>
      </c>
      <c r="D2351">
        <f t="shared" si="36"/>
        <v>-1.4160261843947817</v>
      </c>
    </row>
    <row r="2352" spans="1:4" x14ac:dyDescent="0.2">
      <c r="A2352">
        <v>2346</v>
      </c>
      <c r="C2352">
        <f>_xlfn.CHISQ.DIST('Ejercicio 2 A'!K2349,EXTRA!$C$3,FALSE)</f>
        <v>4.4444866206214725E-2</v>
      </c>
      <c r="D2352">
        <f t="shared" si="36"/>
        <v>-3.1135058196155696</v>
      </c>
    </row>
    <row r="2353" spans="1:4" x14ac:dyDescent="0.2">
      <c r="A2353">
        <v>2347</v>
      </c>
      <c r="C2353">
        <f>_xlfn.CHISQ.DIST('Ejercicio 2 A'!K2350,EXTRA!$C$3,FALSE)</f>
        <v>0.21084518897587926</v>
      </c>
      <c r="D2353">
        <f t="shared" si="36"/>
        <v>-1.5566311163328872</v>
      </c>
    </row>
    <row r="2354" spans="1:4" x14ac:dyDescent="0.2">
      <c r="A2354">
        <v>2348</v>
      </c>
      <c r="C2354">
        <f>_xlfn.CHISQ.DIST('Ejercicio 2 A'!K2351,EXTRA!$C$3,FALSE)</f>
        <v>6.5185655762434708E-2</v>
      </c>
      <c r="D2354">
        <f t="shared" si="36"/>
        <v>-2.7305158378975207</v>
      </c>
    </row>
    <row r="2355" spans="1:4" x14ac:dyDescent="0.2">
      <c r="A2355">
        <v>2349</v>
      </c>
      <c r="C2355">
        <f>_xlfn.CHISQ.DIST('Ejercicio 2 A'!K2352,EXTRA!$C$3,FALSE)</f>
        <v>8.3024351206467312E-2</v>
      </c>
      <c r="D2355">
        <f t="shared" si="36"/>
        <v>-2.4886213261856645</v>
      </c>
    </row>
    <row r="2356" spans="1:4" x14ac:dyDescent="0.2">
      <c r="A2356">
        <v>2350</v>
      </c>
      <c r="C2356">
        <f>_xlfn.CHISQ.DIST('Ejercicio 2 A'!K2353,EXTRA!$C$3,FALSE)</f>
        <v>5.8705586383980296E-2</v>
      </c>
      <c r="D2356">
        <f t="shared" si="36"/>
        <v>-2.8352203882950437</v>
      </c>
    </row>
    <row r="2357" spans="1:4" x14ac:dyDescent="0.2">
      <c r="A2357">
        <v>2351</v>
      </c>
      <c r="C2357">
        <f>_xlfn.CHISQ.DIST('Ejercicio 2 A'!K2354,EXTRA!$C$3,FALSE)</f>
        <v>0.14246024272768476</v>
      </c>
      <c r="D2357">
        <f t="shared" si="36"/>
        <v>-1.9486923166029388</v>
      </c>
    </row>
    <row r="2358" spans="1:4" x14ac:dyDescent="0.2">
      <c r="A2358">
        <v>2352</v>
      </c>
      <c r="C2358">
        <f>_xlfn.CHISQ.DIST('Ejercicio 2 A'!K2355,EXTRA!$C$3,FALSE)</f>
        <v>0.15632582608540904</v>
      </c>
      <c r="D2358">
        <f t="shared" si="36"/>
        <v>-1.8558128211326368</v>
      </c>
    </row>
    <row r="2359" spans="1:4" x14ac:dyDescent="0.2">
      <c r="A2359">
        <v>2353</v>
      </c>
      <c r="C2359">
        <f>_xlfn.CHISQ.DIST('Ejercicio 2 A'!K2356,EXTRA!$C$3,FALSE)</f>
        <v>5.7840829178529375E-2</v>
      </c>
      <c r="D2359">
        <f t="shared" si="36"/>
        <v>-2.8500603655060055</v>
      </c>
    </row>
    <row r="2360" spans="1:4" x14ac:dyDescent="0.2">
      <c r="A2360">
        <v>2354</v>
      </c>
      <c r="C2360">
        <f>_xlfn.CHISQ.DIST('Ejercicio 2 A'!K2357,EXTRA!$C$3,FALSE)</f>
        <v>0.10973277520530418</v>
      </c>
      <c r="D2360">
        <f t="shared" si="36"/>
        <v>-2.2097071850816747</v>
      </c>
    </row>
    <row r="2361" spans="1:4" x14ac:dyDescent="0.2">
      <c r="A2361">
        <v>2355</v>
      </c>
      <c r="C2361">
        <f>_xlfn.CHISQ.DIST('Ejercicio 2 A'!K2358,EXTRA!$C$3,FALSE)</f>
        <v>9.5301418717593234E-2</v>
      </c>
      <c r="D2361">
        <f t="shared" si="36"/>
        <v>-2.3507105815745177</v>
      </c>
    </row>
    <row r="2362" spans="1:4" x14ac:dyDescent="0.2">
      <c r="A2362">
        <v>2356</v>
      </c>
      <c r="C2362">
        <f>_xlfn.CHISQ.DIST('Ejercicio 2 A'!K2359,EXTRA!$C$3,FALSE)</f>
        <v>6.3737757138903409E-2</v>
      </c>
      <c r="D2362">
        <f t="shared" si="36"/>
        <v>-2.7529781582665271</v>
      </c>
    </row>
    <row r="2363" spans="1:4" x14ac:dyDescent="0.2">
      <c r="A2363">
        <v>2357</v>
      </c>
      <c r="C2363">
        <f>_xlfn.CHISQ.DIST('Ejercicio 2 A'!K2360,EXTRA!$C$3,FALSE)</f>
        <v>5.4760492657140607E-2</v>
      </c>
      <c r="D2363">
        <f t="shared" si="36"/>
        <v>-2.9047862819416461</v>
      </c>
    </row>
    <row r="2364" spans="1:4" x14ac:dyDescent="0.2">
      <c r="A2364">
        <v>2358</v>
      </c>
      <c r="C2364">
        <f>_xlfn.CHISQ.DIST('Ejercicio 2 A'!K2361,EXTRA!$C$3,FALSE)</f>
        <v>0.30148482131759546</v>
      </c>
      <c r="D2364">
        <f t="shared" si="36"/>
        <v>-1.1990356079707654</v>
      </c>
    </row>
    <row r="2365" spans="1:4" x14ac:dyDescent="0.2">
      <c r="A2365">
        <v>2359</v>
      </c>
      <c r="C2365">
        <f>_xlfn.CHISQ.DIST('Ejercicio 2 A'!K2362,EXTRA!$C$3,FALSE)</f>
        <v>7.1678736780223962E-2</v>
      </c>
      <c r="D2365">
        <f t="shared" si="36"/>
        <v>-2.6355611335145004</v>
      </c>
    </row>
    <row r="2366" spans="1:4" x14ac:dyDescent="0.2">
      <c r="A2366">
        <v>2360</v>
      </c>
      <c r="C2366">
        <f>_xlfn.CHISQ.DIST('Ejercicio 2 A'!K2363,EXTRA!$C$3,FALSE)</f>
        <v>9.9278233236609406E-2</v>
      </c>
      <c r="D2366">
        <f t="shared" si="36"/>
        <v>-2.309828934007534</v>
      </c>
    </row>
    <row r="2367" spans="1:4" x14ac:dyDescent="0.2">
      <c r="A2367">
        <v>2361</v>
      </c>
      <c r="C2367">
        <f>_xlfn.CHISQ.DIST('Ejercicio 2 A'!K2364,EXTRA!$C$3,FALSE)</f>
        <v>8.5571004174652257E-2</v>
      </c>
      <c r="D2367">
        <f t="shared" si="36"/>
        <v>-2.4584087894959596</v>
      </c>
    </row>
    <row r="2368" spans="1:4" x14ac:dyDescent="0.2">
      <c r="A2368">
        <v>2362</v>
      </c>
      <c r="C2368">
        <f>_xlfn.CHISQ.DIST('Ejercicio 2 A'!K2365,EXTRA!$C$3,FALSE)</f>
        <v>4.0442626183175304E-2</v>
      </c>
      <c r="D2368">
        <f t="shared" si="36"/>
        <v>-3.2078709467016142</v>
      </c>
    </row>
    <row r="2369" spans="1:4" x14ac:dyDescent="0.2">
      <c r="A2369">
        <v>2363</v>
      </c>
      <c r="C2369">
        <f>_xlfn.CHISQ.DIST('Ejercicio 2 A'!K2366,EXTRA!$C$3,FALSE)</f>
        <v>0.16694997732404057</v>
      </c>
      <c r="D2369">
        <f t="shared" si="36"/>
        <v>-1.7900610484173372</v>
      </c>
    </row>
    <row r="2370" spans="1:4" x14ac:dyDescent="0.2">
      <c r="A2370">
        <v>2364</v>
      </c>
      <c r="C2370">
        <f>_xlfn.CHISQ.DIST('Ejercicio 2 A'!K2367,EXTRA!$C$3,FALSE)</f>
        <v>0.10798423939332864</v>
      </c>
      <c r="D2370">
        <f t="shared" si="36"/>
        <v>-2.2257699940502143</v>
      </c>
    </row>
    <row r="2371" spans="1:4" x14ac:dyDescent="0.2">
      <c r="A2371">
        <v>2365</v>
      </c>
      <c r="C2371">
        <f>_xlfn.CHISQ.DIST('Ejercicio 2 A'!K2368,EXTRA!$C$3,FALSE)</f>
        <v>0.2124170799849619</v>
      </c>
      <c r="D2371">
        <f t="shared" si="36"/>
        <v>-1.5492035786055882</v>
      </c>
    </row>
    <row r="2372" spans="1:4" x14ac:dyDescent="0.2">
      <c r="A2372">
        <v>2366</v>
      </c>
      <c r="C2372">
        <f>_xlfn.CHISQ.DIST('Ejercicio 2 A'!K2369,EXTRA!$C$3,FALSE)</f>
        <v>7.0574872346222561E-2</v>
      </c>
      <c r="D2372">
        <f t="shared" si="36"/>
        <v>-2.6510811136118777</v>
      </c>
    </row>
    <row r="2373" spans="1:4" x14ac:dyDescent="0.2">
      <c r="A2373">
        <v>2367</v>
      </c>
      <c r="C2373">
        <f>_xlfn.CHISQ.DIST('Ejercicio 2 A'!K2370,EXTRA!$C$3,FALSE)</f>
        <v>4.8109814295275638E-2</v>
      </c>
      <c r="D2373">
        <f t="shared" si="36"/>
        <v>-3.0342690832808095</v>
      </c>
    </row>
    <row r="2374" spans="1:4" x14ac:dyDescent="0.2">
      <c r="A2374">
        <v>2368</v>
      </c>
      <c r="C2374">
        <f>_xlfn.CHISQ.DIST('Ejercicio 2 A'!K2371,EXTRA!$C$3,FALSE)</f>
        <v>7.6440903528366355E-2</v>
      </c>
      <c r="D2374">
        <f t="shared" si="36"/>
        <v>-2.5712373395809371</v>
      </c>
    </row>
    <row r="2375" spans="1:4" x14ac:dyDescent="0.2">
      <c r="A2375">
        <v>2369</v>
      </c>
      <c r="C2375">
        <f>_xlfn.CHISQ.DIST('Ejercicio 2 A'!K2372,EXTRA!$C$3,FALSE)</f>
        <v>0.11520511201635063</v>
      </c>
      <c r="D2375">
        <f t="shared" si="36"/>
        <v>-2.1610411565629613</v>
      </c>
    </row>
    <row r="2376" spans="1:4" x14ac:dyDescent="0.2">
      <c r="A2376">
        <v>2370</v>
      </c>
      <c r="C2376">
        <f>_xlfn.CHISQ.DIST('Ejercicio 2 A'!K2373,EXTRA!$C$3,FALSE)</f>
        <v>8.1504821938441815E-2</v>
      </c>
      <c r="D2376">
        <f t="shared" ref="D2376:D2439" si="37">LN(C2376)</f>
        <v>-2.5070930955966366</v>
      </c>
    </row>
    <row r="2377" spans="1:4" x14ac:dyDescent="0.2">
      <c r="A2377">
        <v>2371</v>
      </c>
      <c r="C2377">
        <f>_xlfn.CHISQ.DIST('Ejercicio 2 A'!K2374,EXTRA!$C$3,FALSE)</f>
        <v>4.7091171984422524E-2</v>
      </c>
      <c r="D2377">
        <f t="shared" si="37"/>
        <v>-3.0556697268558204</v>
      </c>
    </row>
    <row r="2378" spans="1:4" x14ac:dyDescent="0.2">
      <c r="A2378">
        <v>2372</v>
      </c>
      <c r="C2378">
        <f>_xlfn.CHISQ.DIST('Ejercicio 2 A'!K2375,EXTRA!$C$3,FALSE)</f>
        <v>0.19227143415779951</v>
      </c>
      <c r="D2378">
        <f t="shared" si="37"/>
        <v>-1.648847185743173</v>
      </c>
    </row>
    <row r="2379" spans="1:4" x14ac:dyDescent="0.2">
      <c r="A2379">
        <v>2373</v>
      </c>
      <c r="C2379">
        <f>_xlfn.CHISQ.DIST('Ejercicio 2 A'!K2376,EXTRA!$C$3,FALSE)</f>
        <v>0.16288579190568661</v>
      </c>
      <c r="D2379">
        <f t="shared" si="37"/>
        <v>-1.814705986909819</v>
      </c>
    </row>
    <row r="2380" spans="1:4" x14ac:dyDescent="0.2">
      <c r="A2380">
        <v>2374</v>
      </c>
      <c r="C2380">
        <f>_xlfn.CHISQ.DIST('Ejercicio 2 A'!K2377,EXTRA!$C$3,FALSE)</f>
        <v>9.5310466990813997E-2</v>
      </c>
      <c r="D2380">
        <f t="shared" si="37"/>
        <v>-2.3506156423403359</v>
      </c>
    </row>
    <row r="2381" spans="1:4" x14ac:dyDescent="0.2">
      <c r="A2381">
        <v>2375</v>
      </c>
      <c r="C2381">
        <f>_xlfn.CHISQ.DIST('Ejercicio 2 A'!K2378,EXTRA!$C$3,FALSE)</f>
        <v>0.401665122312997</v>
      </c>
      <c r="D2381">
        <f t="shared" si="37"/>
        <v>-0.91213656659679077</v>
      </c>
    </row>
    <row r="2382" spans="1:4" x14ac:dyDescent="0.2">
      <c r="A2382">
        <v>2376</v>
      </c>
      <c r="C2382">
        <f>_xlfn.CHISQ.DIST('Ejercicio 2 A'!K2379,EXTRA!$C$3,FALSE)</f>
        <v>0.15592625875802957</v>
      </c>
      <c r="D2382">
        <f t="shared" si="37"/>
        <v>-1.8583720837596336</v>
      </c>
    </row>
    <row r="2383" spans="1:4" x14ac:dyDescent="0.2">
      <c r="A2383">
        <v>2377</v>
      </c>
      <c r="C2383">
        <f>_xlfn.CHISQ.DIST('Ejercicio 2 A'!K2380,EXTRA!$C$3,FALSE)</f>
        <v>0.30070730614384739</v>
      </c>
      <c r="D2383">
        <f t="shared" si="37"/>
        <v>-1.2016178921632783</v>
      </c>
    </row>
    <row r="2384" spans="1:4" x14ac:dyDescent="0.2">
      <c r="A2384">
        <v>2378</v>
      </c>
      <c r="C2384">
        <f>_xlfn.CHISQ.DIST('Ejercicio 2 A'!K2381,EXTRA!$C$3,FALSE)</f>
        <v>4.9411491175621998E-2</v>
      </c>
      <c r="D2384">
        <f t="shared" si="37"/>
        <v>-3.0075722669477756</v>
      </c>
    </row>
    <row r="2385" spans="1:4" x14ac:dyDescent="0.2">
      <c r="A2385">
        <v>2379</v>
      </c>
      <c r="C2385">
        <f>_xlfn.CHISQ.DIST('Ejercicio 2 A'!K2382,EXTRA!$C$3,FALSE)</f>
        <v>9.6301355069876513E-2</v>
      </c>
      <c r="D2385">
        <f t="shared" si="37"/>
        <v>-2.3402728889387761</v>
      </c>
    </row>
    <row r="2386" spans="1:4" x14ac:dyDescent="0.2">
      <c r="A2386">
        <v>2380</v>
      </c>
      <c r="C2386">
        <f>_xlfn.CHISQ.DIST('Ejercicio 2 A'!K2383,EXTRA!$C$3,FALSE)</f>
        <v>0.15005566168726539</v>
      </c>
      <c r="D2386">
        <f t="shared" si="37"/>
        <v>-1.8967489758031606</v>
      </c>
    </row>
    <row r="2387" spans="1:4" x14ac:dyDescent="0.2">
      <c r="A2387">
        <v>2381</v>
      </c>
      <c r="C2387">
        <f>_xlfn.CHISQ.DIST('Ejercicio 2 A'!K2384,EXTRA!$C$3,FALSE)</f>
        <v>0.11166002840120837</v>
      </c>
      <c r="D2387">
        <f t="shared" si="37"/>
        <v>-2.1922964847455901</v>
      </c>
    </row>
    <row r="2388" spans="1:4" x14ac:dyDescent="0.2">
      <c r="A2388">
        <v>2382</v>
      </c>
      <c r="C2388">
        <f>_xlfn.CHISQ.DIST('Ejercicio 2 A'!K2385,EXTRA!$C$3,FALSE)</f>
        <v>0.18348244128907015</v>
      </c>
      <c r="D2388">
        <f t="shared" si="37"/>
        <v>-1.6956363038638642</v>
      </c>
    </row>
    <row r="2389" spans="1:4" x14ac:dyDescent="0.2">
      <c r="A2389">
        <v>2383</v>
      </c>
      <c r="C2389">
        <f>_xlfn.CHISQ.DIST('Ejercicio 2 A'!K2386,EXTRA!$C$3,FALSE)</f>
        <v>0.14533196573231189</v>
      </c>
      <c r="D2389">
        <f t="shared" si="37"/>
        <v>-1.9287347344442591</v>
      </c>
    </row>
    <row r="2390" spans="1:4" x14ac:dyDescent="0.2">
      <c r="A2390">
        <v>2384</v>
      </c>
      <c r="C2390">
        <f>_xlfn.CHISQ.DIST('Ejercicio 2 A'!K2387,EXTRA!$C$3,FALSE)</f>
        <v>0.129051773462726</v>
      </c>
      <c r="D2390">
        <f t="shared" si="37"/>
        <v>-2.0475416104654007</v>
      </c>
    </row>
    <row r="2391" spans="1:4" x14ac:dyDescent="0.2">
      <c r="A2391">
        <v>2385</v>
      </c>
      <c r="C2391">
        <f>_xlfn.CHISQ.DIST('Ejercicio 2 A'!K2388,EXTRA!$C$3,FALSE)</f>
        <v>7.0686159382349359E-2</v>
      </c>
      <c r="D2391">
        <f t="shared" si="37"/>
        <v>-2.6495054906989153</v>
      </c>
    </row>
    <row r="2392" spans="1:4" x14ac:dyDescent="0.2">
      <c r="A2392">
        <v>2386</v>
      </c>
      <c r="C2392">
        <f>_xlfn.CHISQ.DIST('Ejercicio 2 A'!K2389,EXTRA!$C$3,FALSE)</f>
        <v>8.4167356648785011E-2</v>
      </c>
      <c r="D2392">
        <f t="shared" si="37"/>
        <v>-2.4749481211610873</v>
      </c>
    </row>
    <row r="2393" spans="1:4" x14ac:dyDescent="0.2">
      <c r="A2393">
        <v>2387</v>
      </c>
      <c r="C2393">
        <f>_xlfn.CHISQ.DIST('Ejercicio 2 A'!K2390,EXTRA!$C$3,FALSE)</f>
        <v>0.20185178723230612</v>
      </c>
      <c r="D2393">
        <f t="shared" si="37"/>
        <v>-1.6002215774627568</v>
      </c>
    </row>
    <row r="2394" spans="1:4" x14ac:dyDescent="0.2">
      <c r="A2394">
        <v>2388</v>
      </c>
      <c r="C2394">
        <f>_xlfn.CHISQ.DIST('Ejercicio 2 A'!K2391,EXTRA!$C$3,FALSE)</f>
        <v>8.2448071050739161E-2</v>
      </c>
      <c r="D2394">
        <f t="shared" si="37"/>
        <v>-2.4955866256323866</v>
      </c>
    </row>
    <row r="2395" spans="1:4" x14ac:dyDescent="0.2">
      <c r="A2395">
        <v>2389</v>
      </c>
      <c r="C2395">
        <f>_xlfn.CHISQ.DIST('Ejercicio 2 A'!K2392,EXTRA!$C$3,FALSE)</f>
        <v>5.9538279006218268E-2</v>
      </c>
      <c r="D2395">
        <f t="shared" si="37"/>
        <v>-2.8211358286456778</v>
      </c>
    </row>
    <row r="2396" spans="1:4" x14ac:dyDescent="0.2">
      <c r="A2396">
        <v>2390</v>
      </c>
      <c r="C2396">
        <f>_xlfn.CHISQ.DIST('Ejercicio 2 A'!K2393,EXTRA!$C$3,FALSE)</f>
        <v>6.1678263740046896E-2</v>
      </c>
      <c r="D2396">
        <f t="shared" si="37"/>
        <v>-2.7858236996037</v>
      </c>
    </row>
    <row r="2397" spans="1:4" x14ac:dyDescent="0.2">
      <c r="A2397">
        <v>2391</v>
      </c>
      <c r="C2397">
        <f>_xlfn.CHISQ.DIST('Ejercicio 2 A'!K2394,EXTRA!$C$3,FALSE)</f>
        <v>0.126166882543499</v>
      </c>
      <c r="D2397">
        <f t="shared" si="37"/>
        <v>-2.0701497837293008</v>
      </c>
    </row>
    <row r="2398" spans="1:4" x14ac:dyDescent="0.2">
      <c r="A2398">
        <v>2392</v>
      </c>
      <c r="C2398">
        <f>_xlfn.CHISQ.DIST('Ejercicio 2 A'!K2395,EXTRA!$C$3,FALSE)</f>
        <v>3.3016478744597649E-2</v>
      </c>
      <c r="D2398">
        <f t="shared" si="37"/>
        <v>-3.4107484862554238</v>
      </c>
    </row>
    <row r="2399" spans="1:4" x14ac:dyDescent="0.2">
      <c r="A2399">
        <v>2393</v>
      </c>
      <c r="C2399">
        <f>_xlfn.CHISQ.DIST('Ejercicio 2 A'!K2396,EXTRA!$C$3,FALSE)</f>
        <v>0.13649304278089347</v>
      </c>
      <c r="D2399">
        <f t="shared" si="37"/>
        <v>-1.991481634294211</v>
      </c>
    </row>
    <row r="2400" spans="1:4" x14ac:dyDescent="0.2">
      <c r="A2400">
        <v>2394</v>
      </c>
      <c r="C2400">
        <f>_xlfn.CHISQ.DIST('Ejercicio 2 A'!K2397,EXTRA!$C$3,FALSE)</f>
        <v>0.15467602733300903</v>
      </c>
      <c r="D2400">
        <f t="shared" si="37"/>
        <v>-1.8664224957057192</v>
      </c>
    </row>
    <row r="2401" spans="1:4" x14ac:dyDescent="0.2">
      <c r="A2401">
        <v>2395</v>
      </c>
      <c r="C2401">
        <f>_xlfn.CHISQ.DIST('Ejercicio 2 A'!K2398,EXTRA!$C$3,FALSE)</f>
        <v>0.11608999818724305</v>
      </c>
      <c r="D2401">
        <f t="shared" si="37"/>
        <v>-2.1533895422472926</v>
      </c>
    </row>
    <row r="2402" spans="1:4" x14ac:dyDescent="0.2">
      <c r="A2402">
        <v>2396</v>
      </c>
      <c r="C2402">
        <f>_xlfn.CHISQ.DIST('Ejercicio 2 A'!K2399,EXTRA!$C$3,FALSE)</f>
        <v>3.2159046295986961E-2</v>
      </c>
      <c r="D2402">
        <f t="shared" si="37"/>
        <v>-3.4370614900866188</v>
      </c>
    </row>
    <row r="2403" spans="1:4" x14ac:dyDescent="0.2">
      <c r="A2403">
        <v>2397</v>
      </c>
      <c r="C2403">
        <f>_xlfn.CHISQ.DIST('Ejercicio 2 A'!K2400,EXTRA!$C$3,FALSE)</f>
        <v>0.21067422302129374</v>
      </c>
      <c r="D2403">
        <f t="shared" si="37"/>
        <v>-1.5574423053746944</v>
      </c>
    </row>
    <row r="2404" spans="1:4" x14ac:dyDescent="0.2">
      <c r="A2404">
        <v>2398</v>
      </c>
      <c r="C2404">
        <f>_xlfn.CHISQ.DIST('Ejercicio 2 A'!K2401,EXTRA!$C$3,FALSE)</f>
        <v>8.5389403264192434E-2</v>
      </c>
      <c r="D2404">
        <f t="shared" si="37"/>
        <v>-2.4605332694440798</v>
      </c>
    </row>
    <row r="2405" spans="1:4" x14ac:dyDescent="0.2">
      <c r="A2405">
        <v>2399</v>
      </c>
      <c r="C2405">
        <f>_xlfn.CHISQ.DIST('Ejercicio 2 A'!K2402,EXTRA!$C$3,FALSE)</f>
        <v>0.11989754235979991</v>
      </c>
      <c r="D2405">
        <f t="shared" si="37"/>
        <v>-2.1211177145749245</v>
      </c>
    </row>
    <row r="2406" spans="1:4" x14ac:dyDescent="0.2">
      <c r="A2406">
        <v>2400</v>
      </c>
      <c r="C2406">
        <f>_xlfn.CHISQ.DIST('Ejercicio 2 A'!K2403,EXTRA!$C$3,FALSE)</f>
        <v>0.27800296051801837</v>
      </c>
      <c r="D2406">
        <f t="shared" si="37"/>
        <v>-1.2801235160028139</v>
      </c>
    </row>
    <row r="2407" spans="1:4" x14ac:dyDescent="0.2">
      <c r="A2407">
        <v>2401</v>
      </c>
      <c r="C2407">
        <f>_xlfn.CHISQ.DIST('Ejercicio 2 A'!K2404,EXTRA!$C$3,FALSE)</f>
        <v>0.22205663084026583</v>
      </c>
      <c r="D2407">
        <f t="shared" si="37"/>
        <v>-1.5048228357656968</v>
      </c>
    </row>
    <row r="2408" spans="1:4" x14ac:dyDescent="0.2">
      <c r="A2408">
        <v>2402</v>
      </c>
      <c r="C2408">
        <f>_xlfn.CHISQ.DIST('Ejercicio 2 A'!K2405,EXTRA!$C$3,FALSE)</f>
        <v>3.7261409659447291E-2</v>
      </c>
      <c r="D2408">
        <f t="shared" si="37"/>
        <v>-3.2897970814742314</v>
      </c>
    </row>
    <row r="2409" spans="1:4" x14ac:dyDescent="0.2">
      <c r="A2409">
        <v>2403</v>
      </c>
      <c r="C2409">
        <f>_xlfn.CHISQ.DIST('Ejercicio 2 A'!K2406,EXTRA!$C$3,FALSE)</f>
        <v>0.12486815531231506</v>
      </c>
      <c r="D2409">
        <f t="shared" si="37"/>
        <v>-2.0804968558294625</v>
      </c>
    </row>
    <row r="2410" spans="1:4" x14ac:dyDescent="0.2">
      <c r="A2410">
        <v>2404</v>
      </c>
      <c r="C2410">
        <f>_xlfn.CHISQ.DIST('Ejercicio 2 A'!K2407,EXTRA!$C$3,FALSE)</f>
        <v>6.5045109811026236E-2</v>
      </c>
      <c r="D2410">
        <f t="shared" si="37"/>
        <v>-2.7326742526984118</v>
      </c>
    </row>
    <row r="2411" spans="1:4" x14ac:dyDescent="0.2">
      <c r="A2411">
        <v>2405</v>
      </c>
      <c r="C2411">
        <f>_xlfn.CHISQ.DIST('Ejercicio 2 A'!K2408,EXTRA!$C$3,FALSE)</f>
        <v>7.5981535824526575E-2</v>
      </c>
      <c r="D2411">
        <f t="shared" si="37"/>
        <v>-2.5772649178901417</v>
      </c>
    </row>
    <row r="2412" spans="1:4" x14ac:dyDescent="0.2">
      <c r="A2412">
        <v>2406</v>
      </c>
      <c r="C2412">
        <f>_xlfn.CHISQ.DIST('Ejercicio 2 A'!K2409,EXTRA!$C$3,FALSE)</f>
        <v>0.13409757636041436</v>
      </c>
      <c r="D2412">
        <f t="shared" si="37"/>
        <v>-2.0091875622328157</v>
      </c>
    </row>
    <row r="2413" spans="1:4" x14ac:dyDescent="0.2">
      <c r="A2413">
        <v>2407</v>
      </c>
      <c r="C2413">
        <f>_xlfn.CHISQ.DIST('Ejercicio 2 A'!K2410,EXTRA!$C$3,FALSE)</f>
        <v>8.1495699780062741E-2</v>
      </c>
      <c r="D2413">
        <f t="shared" si="37"/>
        <v>-2.5072050235621721</v>
      </c>
    </row>
    <row r="2414" spans="1:4" x14ac:dyDescent="0.2">
      <c r="A2414">
        <v>2408</v>
      </c>
      <c r="C2414">
        <f>_xlfn.CHISQ.DIST('Ejercicio 2 A'!K2411,EXTRA!$C$3,FALSE)</f>
        <v>8.6770794181688982E-2</v>
      </c>
      <c r="D2414">
        <f t="shared" si="37"/>
        <v>-2.4444851864966126</v>
      </c>
    </row>
    <row r="2415" spans="1:4" x14ac:dyDescent="0.2">
      <c r="A2415">
        <v>2409</v>
      </c>
      <c r="C2415">
        <f>_xlfn.CHISQ.DIST('Ejercicio 2 A'!K2412,EXTRA!$C$3,FALSE)</f>
        <v>0.17870584940255549</v>
      </c>
      <c r="D2415">
        <f t="shared" si="37"/>
        <v>-1.7220141242659821</v>
      </c>
    </row>
    <row r="2416" spans="1:4" x14ac:dyDescent="0.2">
      <c r="A2416">
        <v>2410</v>
      </c>
      <c r="C2416">
        <f>_xlfn.CHISQ.DIST('Ejercicio 2 A'!K2413,EXTRA!$C$3,FALSE)</f>
        <v>0.18266961005312074</v>
      </c>
      <c r="D2416">
        <f t="shared" si="37"/>
        <v>-1.700076167402558</v>
      </c>
    </row>
    <row r="2417" spans="1:4" x14ac:dyDescent="0.2">
      <c r="A2417">
        <v>2411</v>
      </c>
      <c r="C2417">
        <f>_xlfn.CHISQ.DIST('Ejercicio 2 A'!K2414,EXTRA!$C$3,FALSE)</f>
        <v>0.20863365857983487</v>
      </c>
      <c r="D2417">
        <f t="shared" si="37"/>
        <v>-1.5671753947824698</v>
      </c>
    </row>
    <row r="2418" spans="1:4" x14ac:dyDescent="0.2">
      <c r="A2418">
        <v>2412</v>
      </c>
      <c r="C2418">
        <f>_xlfn.CHISQ.DIST('Ejercicio 2 A'!K2415,EXTRA!$C$3,FALSE)</f>
        <v>8.9705746496275163E-2</v>
      </c>
      <c r="D2418">
        <f t="shared" si="37"/>
        <v>-2.4112204484657402</v>
      </c>
    </row>
    <row r="2419" spans="1:4" x14ac:dyDescent="0.2">
      <c r="A2419">
        <v>2413</v>
      </c>
      <c r="C2419">
        <f>_xlfn.CHISQ.DIST('Ejercicio 2 A'!K2416,EXTRA!$C$3,FALSE)</f>
        <v>0.1188425449585267</v>
      </c>
      <c r="D2419">
        <f t="shared" si="37"/>
        <v>-2.1299558136176446</v>
      </c>
    </row>
    <row r="2420" spans="1:4" x14ac:dyDescent="0.2">
      <c r="A2420">
        <v>2414</v>
      </c>
      <c r="C2420">
        <f>_xlfn.CHISQ.DIST('Ejercicio 2 A'!K2417,EXTRA!$C$3,FALSE)</f>
        <v>0.13859929715308358</v>
      </c>
      <c r="D2420">
        <f t="shared" si="37"/>
        <v>-1.976168263284765</v>
      </c>
    </row>
    <row r="2421" spans="1:4" x14ac:dyDescent="0.2">
      <c r="A2421">
        <v>2415</v>
      </c>
      <c r="C2421">
        <f>_xlfn.CHISQ.DIST('Ejercicio 2 A'!K2418,EXTRA!$C$3,FALSE)</f>
        <v>9.0275733874812206E-2</v>
      </c>
      <c r="D2421">
        <f t="shared" si="37"/>
        <v>-2.4048865825266823</v>
      </c>
    </row>
    <row r="2422" spans="1:4" x14ac:dyDescent="0.2">
      <c r="A2422">
        <v>2416</v>
      </c>
      <c r="C2422">
        <f>_xlfn.CHISQ.DIST('Ejercicio 2 A'!K2419,EXTRA!$C$3,FALSE)</f>
        <v>0.13315566001792431</v>
      </c>
      <c r="D2422">
        <f t="shared" si="37"/>
        <v>-2.0162364590419251</v>
      </c>
    </row>
    <row r="2423" spans="1:4" x14ac:dyDescent="0.2">
      <c r="A2423">
        <v>2417</v>
      </c>
      <c r="C2423">
        <f>_xlfn.CHISQ.DIST('Ejercicio 2 A'!K2420,EXTRA!$C$3,FALSE)</f>
        <v>0.10808407509831078</v>
      </c>
      <c r="D2423">
        <f t="shared" si="37"/>
        <v>-2.224845881578454</v>
      </c>
    </row>
    <row r="2424" spans="1:4" x14ac:dyDescent="0.2">
      <c r="A2424">
        <v>2418</v>
      </c>
      <c r="C2424">
        <f>_xlfn.CHISQ.DIST('Ejercicio 2 A'!K2421,EXTRA!$C$3,FALSE)</f>
        <v>0.12020346488550585</v>
      </c>
      <c r="D2424">
        <f t="shared" si="37"/>
        <v>-2.1185694312939467</v>
      </c>
    </row>
    <row r="2425" spans="1:4" x14ac:dyDescent="0.2">
      <c r="A2425">
        <v>2419</v>
      </c>
      <c r="C2425">
        <f>_xlfn.CHISQ.DIST('Ejercicio 2 A'!K2422,EXTRA!$C$3,FALSE)</f>
        <v>0.17206659418944656</v>
      </c>
      <c r="D2425">
        <f t="shared" si="37"/>
        <v>-1.7598737015817467</v>
      </c>
    </row>
    <row r="2426" spans="1:4" x14ac:dyDescent="0.2">
      <c r="A2426">
        <v>2420</v>
      </c>
      <c r="C2426">
        <f>_xlfn.CHISQ.DIST('Ejercicio 2 A'!K2423,EXTRA!$C$3,FALSE)</f>
        <v>0.18723613838109501</v>
      </c>
      <c r="D2426">
        <f t="shared" si="37"/>
        <v>-1.6753846866622431</v>
      </c>
    </row>
    <row r="2427" spans="1:4" x14ac:dyDescent="0.2">
      <c r="A2427">
        <v>2421</v>
      </c>
      <c r="C2427">
        <f>_xlfn.CHISQ.DIST('Ejercicio 2 A'!K2424,EXTRA!$C$3,FALSE)</f>
        <v>0.12198507171198843</v>
      </c>
      <c r="D2427">
        <f t="shared" si="37"/>
        <v>-2.1038566047523335</v>
      </c>
    </row>
    <row r="2428" spans="1:4" x14ac:dyDescent="0.2">
      <c r="A2428">
        <v>2422</v>
      </c>
      <c r="C2428">
        <f>_xlfn.CHISQ.DIST('Ejercicio 2 A'!K2425,EXTRA!$C$3,FALSE)</f>
        <v>0.13182380846639352</v>
      </c>
      <c r="D2428">
        <f t="shared" si="37"/>
        <v>-2.0262890323593945</v>
      </c>
    </row>
    <row r="2429" spans="1:4" x14ac:dyDescent="0.2">
      <c r="A2429">
        <v>2423</v>
      </c>
      <c r="C2429">
        <f>_xlfn.CHISQ.DIST('Ejercicio 2 A'!K2426,EXTRA!$C$3,FALSE)</f>
        <v>7.0579893269576213E-2</v>
      </c>
      <c r="D2429">
        <f t="shared" si="37"/>
        <v>-2.6510099729269156</v>
      </c>
    </row>
    <row r="2430" spans="1:4" x14ac:dyDescent="0.2">
      <c r="A2430">
        <v>2424</v>
      </c>
      <c r="C2430">
        <f>_xlfn.CHISQ.DIST('Ejercicio 2 A'!K2427,EXTRA!$C$3,FALSE)</f>
        <v>0.12581121448193641</v>
      </c>
      <c r="D2430">
        <f t="shared" si="37"/>
        <v>-2.0729727933635966</v>
      </c>
    </row>
    <row r="2431" spans="1:4" x14ac:dyDescent="0.2">
      <c r="A2431">
        <v>2425</v>
      </c>
      <c r="C2431">
        <f>_xlfn.CHISQ.DIST('Ejercicio 2 A'!K2428,EXTRA!$C$3,FALSE)</f>
        <v>0.12572299401856979</v>
      </c>
      <c r="D2431">
        <f t="shared" si="37"/>
        <v>-2.0736742523620357</v>
      </c>
    </row>
    <row r="2432" spans="1:4" x14ac:dyDescent="0.2">
      <c r="A2432">
        <v>2426</v>
      </c>
      <c r="C2432">
        <f>_xlfn.CHISQ.DIST('Ejercicio 2 A'!K2429,EXTRA!$C$3,FALSE)</f>
        <v>0.12184143617661504</v>
      </c>
      <c r="D2432">
        <f t="shared" si="37"/>
        <v>-2.1050347830663507</v>
      </c>
    </row>
    <row r="2433" spans="1:4" x14ac:dyDescent="0.2">
      <c r="A2433">
        <v>2427</v>
      </c>
      <c r="C2433">
        <f>_xlfn.CHISQ.DIST('Ejercicio 2 A'!K2430,EXTRA!$C$3,FALSE)</f>
        <v>0.11825559599348777</v>
      </c>
      <c r="D2433">
        <f t="shared" si="37"/>
        <v>-2.1349069293176535</v>
      </c>
    </row>
    <row r="2434" spans="1:4" x14ac:dyDescent="0.2">
      <c r="A2434">
        <v>2428</v>
      </c>
      <c r="C2434">
        <f>_xlfn.CHISQ.DIST('Ejercicio 2 A'!K2431,EXTRA!$C$3,FALSE)</f>
        <v>0.23185402943471911</v>
      </c>
      <c r="D2434">
        <f t="shared" si="37"/>
        <v>-1.46164728880585</v>
      </c>
    </row>
    <row r="2435" spans="1:4" x14ac:dyDescent="0.2">
      <c r="A2435">
        <v>2429</v>
      </c>
      <c r="C2435">
        <f>_xlfn.CHISQ.DIST('Ejercicio 2 A'!K2432,EXTRA!$C$3,FALSE)</f>
        <v>3.0699725717026498E-2</v>
      </c>
      <c r="D2435">
        <f t="shared" si="37"/>
        <v>-3.4835015587277076</v>
      </c>
    </row>
    <row r="2436" spans="1:4" x14ac:dyDescent="0.2">
      <c r="A2436">
        <v>2430</v>
      </c>
      <c r="C2436">
        <f>_xlfn.CHISQ.DIST('Ejercicio 2 A'!K2433,EXTRA!$C$3,FALSE)</f>
        <v>0.15244013634571604</v>
      </c>
      <c r="D2436">
        <f t="shared" si="37"/>
        <v>-1.8809833085547047</v>
      </c>
    </row>
    <row r="2437" spans="1:4" x14ac:dyDescent="0.2">
      <c r="A2437">
        <v>2431</v>
      </c>
      <c r="C2437">
        <f>_xlfn.CHISQ.DIST('Ejercicio 2 A'!K2434,EXTRA!$C$3,FALSE)</f>
        <v>8.5468605245915971E-2</v>
      </c>
      <c r="D2437">
        <f t="shared" si="37"/>
        <v>-2.4596061605764628</v>
      </c>
    </row>
    <row r="2438" spans="1:4" x14ac:dyDescent="0.2">
      <c r="A2438">
        <v>2432</v>
      </c>
      <c r="C2438">
        <f>_xlfn.CHISQ.DIST('Ejercicio 2 A'!K2435,EXTRA!$C$3,FALSE)</f>
        <v>0.10516132163873784</v>
      </c>
      <c r="D2438">
        <f t="shared" si="37"/>
        <v>-2.2522597113148954</v>
      </c>
    </row>
    <row r="2439" spans="1:4" x14ac:dyDescent="0.2">
      <c r="A2439">
        <v>2433</v>
      </c>
      <c r="C2439">
        <f>_xlfn.CHISQ.DIST('Ejercicio 2 A'!K2436,EXTRA!$C$3,FALSE)</f>
        <v>6.504088726226652E-2</v>
      </c>
      <c r="D2439">
        <f t="shared" si="37"/>
        <v>-2.7327391720418648</v>
      </c>
    </row>
    <row r="2440" spans="1:4" x14ac:dyDescent="0.2">
      <c r="A2440">
        <v>2434</v>
      </c>
      <c r="C2440">
        <f>_xlfn.CHISQ.DIST('Ejercicio 2 A'!K2437,EXTRA!$C$3,FALSE)</f>
        <v>0.12493986531439627</v>
      </c>
      <c r="D2440">
        <f t="shared" ref="D2440:D2503" si="38">LN(C2440)</f>
        <v>-2.079922734919565</v>
      </c>
    </row>
    <row r="2441" spans="1:4" x14ac:dyDescent="0.2">
      <c r="A2441">
        <v>2435</v>
      </c>
      <c r="C2441">
        <f>_xlfn.CHISQ.DIST('Ejercicio 2 A'!K2438,EXTRA!$C$3,FALSE)</f>
        <v>0.2380368475644363</v>
      </c>
      <c r="D2441">
        <f t="shared" si="38"/>
        <v>-1.4353297955949926</v>
      </c>
    </row>
    <row r="2442" spans="1:4" x14ac:dyDescent="0.2">
      <c r="A2442">
        <v>2436</v>
      </c>
      <c r="C2442">
        <f>_xlfn.CHISQ.DIST('Ejercicio 2 A'!K2439,EXTRA!$C$3,FALSE)</f>
        <v>0.1497974284000094</v>
      </c>
      <c r="D2442">
        <f t="shared" si="38"/>
        <v>-1.8984713749354936</v>
      </c>
    </row>
    <row r="2443" spans="1:4" x14ac:dyDescent="0.2">
      <c r="A2443">
        <v>2437</v>
      </c>
      <c r="C2443">
        <f>_xlfn.CHISQ.DIST('Ejercicio 2 A'!K2440,EXTRA!$C$3,FALSE)</f>
        <v>0.11265929356152499</v>
      </c>
      <c r="D2443">
        <f t="shared" si="38"/>
        <v>-2.183387116070246</v>
      </c>
    </row>
    <row r="2444" spans="1:4" x14ac:dyDescent="0.2">
      <c r="A2444">
        <v>2438</v>
      </c>
      <c r="C2444">
        <f>_xlfn.CHISQ.DIST('Ejercicio 2 A'!K2441,EXTRA!$C$3,FALSE)</f>
        <v>9.2746761844346409E-2</v>
      </c>
      <c r="D2444">
        <f t="shared" si="38"/>
        <v>-2.3778824908334748</v>
      </c>
    </row>
    <row r="2445" spans="1:4" x14ac:dyDescent="0.2">
      <c r="A2445">
        <v>2439</v>
      </c>
      <c r="C2445">
        <f>_xlfn.CHISQ.DIST('Ejercicio 2 A'!K2442,EXTRA!$C$3,FALSE)</f>
        <v>7.1147572180574145E-2</v>
      </c>
      <c r="D2445">
        <f t="shared" si="38"/>
        <v>-2.6429990775783696</v>
      </c>
    </row>
    <row r="2446" spans="1:4" x14ac:dyDescent="0.2">
      <c r="A2446">
        <v>2440</v>
      </c>
      <c r="C2446">
        <f>_xlfn.CHISQ.DIST('Ejercicio 2 A'!K2443,EXTRA!$C$3,FALSE)</f>
        <v>7.0775342698517499E-2</v>
      </c>
      <c r="D2446">
        <f t="shared" si="38"/>
        <v>-2.6482446059115801</v>
      </c>
    </row>
    <row r="2447" spans="1:4" x14ac:dyDescent="0.2">
      <c r="A2447">
        <v>2441</v>
      </c>
      <c r="C2447">
        <f>_xlfn.CHISQ.DIST('Ejercicio 2 A'!K2444,EXTRA!$C$3,FALSE)</f>
        <v>9.8183877694898669E-2</v>
      </c>
      <c r="D2447">
        <f t="shared" si="38"/>
        <v>-2.3209132553601304</v>
      </c>
    </row>
    <row r="2448" spans="1:4" x14ac:dyDescent="0.2">
      <c r="A2448">
        <v>2442</v>
      </c>
      <c r="C2448">
        <f>_xlfn.CHISQ.DIST('Ejercicio 2 A'!K2445,EXTRA!$C$3,FALSE)</f>
        <v>8.5406312899176523E-2</v>
      </c>
      <c r="D2448">
        <f t="shared" si="38"/>
        <v>-2.4603352593836503</v>
      </c>
    </row>
    <row r="2449" spans="1:4" x14ac:dyDescent="0.2">
      <c r="A2449">
        <v>2443</v>
      </c>
      <c r="C2449">
        <f>_xlfn.CHISQ.DIST('Ejercicio 2 A'!K2446,EXTRA!$C$3,FALSE)</f>
        <v>9.7382909108443008E-2</v>
      </c>
      <c r="D2449">
        <f t="shared" si="38"/>
        <v>-2.3291045548963969</v>
      </c>
    </row>
    <row r="2450" spans="1:4" x14ac:dyDescent="0.2">
      <c r="A2450">
        <v>2444</v>
      </c>
      <c r="C2450">
        <f>_xlfn.CHISQ.DIST('Ejercicio 2 A'!K2447,EXTRA!$C$3,FALSE)</f>
        <v>0.11169800192591749</v>
      </c>
      <c r="D2450">
        <f t="shared" si="38"/>
        <v>-2.1919564609280506</v>
      </c>
    </row>
    <row r="2451" spans="1:4" x14ac:dyDescent="0.2">
      <c r="A2451">
        <v>2445</v>
      </c>
      <c r="C2451">
        <f>_xlfn.CHISQ.DIST('Ejercicio 2 A'!K2448,EXTRA!$C$3,FALSE)</f>
        <v>0.11195067838597797</v>
      </c>
      <c r="D2451">
        <f t="shared" si="38"/>
        <v>-2.1896968762328393</v>
      </c>
    </row>
    <row r="2452" spans="1:4" x14ac:dyDescent="0.2">
      <c r="A2452">
        <v>2446</v>
      </c>
      <c r="C2452">
        <f>_xlfn.CHISQ.DIST('Ejercicio 2 A'!K2449,EXTRA!$C$3,FALSE)</f>
        <v>5.5662313252021589E-2</v>
      </c>
      <c r="D2452">
        <f t="shared" si="38"/>
        <v>-2.8884519633451706</v>
      </c>
    </row>
    <row r="2453" spans="1:4" x14ac:dyDescent="0.2">
      <c r="A2453">
        <v>2447</v>
      </c>
      <c r="C2453">
        <f>_xlfn.CHISQ.DIST('Ejercicio 2 A'!K2450,EXTRA!$C$3,FALSE)</f>
        <v>4.8310204899861028E-2</v>
      </c>
      <c r="D2453">
        <f t="shared" si="38"/>
        <v>-3.0301124590697959</v>
      </c>
    </row>
    <row r="2454" spans="1:4" x14ac:dyDescent="0.2">
      <c r="A2454">
        <v>2448</v>
      </c>
      <c r="C2454">
        <f>_xlfn.CHISQ.DIST('Ejercicio 2 A'!K2451,EXTRA!$C$3,FALSE)</f>
        <v>7.9394474982599453E-2</v>
      </c>
      <c r="D2454">
        <f t="shared" si="38"/>
        <v>-2.5333264977521899</v>
      </c>
    </row>
    <row r="2455" spans="1:4" x14ac:dyDescent="0.2">
      <c r="A2455">
        <v>2449</v>
      </c>
      <c r="C2455">
        <f>_xlfn.CHISQ.DIST('Ejercicio 2 A'!K2452,EXTRA!$C$3,FALSE)</f>
        <v>8.4042546245954003E-2</v>
      </c>
      <c r="D2455">
        <f t="shared" si="38"/>
        <v>-2.4764321054401104</v>
      </c>
    </row>
    <row r="2456" spans="1:4" x14ac:dyDescent="0.2">
      <c r="A2456">
        <v>2450</v>
      </c>
      <c r="C2456">
        <f>_xlfn.CHISQ.DIST('Ejercicio 2 A'!K2453,EXTRA!$C$3,FALSE)</f>
        <v>0.10714249007104658</v>
      </c>
      <c r="D2456">
        <f t="shared" si="38"/>
        <v>-2.2335956475165282</v>
      </c>
    </row>
    <row r="2457" spans="1:4" x14ac:dyDescent="0.2">
      <c r="A2457">
        <v>2451</v>
      </c>
      <c r="C2457">
        <f>_xlfn.CHISQ.DIST('Ejercicio 2 A'!K2454,EXTRA!$C$3,FALSE)</f>
        <v>0.10290502447075427</v>
      </c>
      <c r="D2457">
        <f t="shared" si="38"/>
        <v>-2.2739488086582735</v>
      </c>
    </row>
    <row r="2458" spans="1:4" x14ac:dyDescent="0.2">
      <c r="A2458">
        <v>2452</v>
      </c>
      <c r="C2458">
        <f>_xlfn.CHISQ.DIST('Ejercicio 2 A'!K2455,EXTRA!$C$3,FALSE)</f>
        <v>0.11996854560625145</v>
      </c>
      <c r="D2458">
        <f t="shared" si="38"/>
        <v>-2.1205256905074337</v>
      </c>
    </row>
    <row r="2459" spans="1:4" x14ac:dyDescent="0.2">
      <c r="A2459">
        <v>2453</v>
      </c>
      <c r="C2459">
        <f>_xlfn.CHISQ.DIST('Ejercicio 2 A'!K2456,EXTRA!$C$3,FALSE)</f>
        <v>4.9593565269905174E-2</v>
      </c>
      <c r="D2459">
        <f t="shared" si="38"/>
        <v>-3.0038941861288282</v>
      </c>
    </row>
    <row r="2460" spans="1:4" x14ac:dyDescent="0.2">
      <c r="A2460">
        <v>2454</v>
      </c>
      <c r="C2460">
        <f>_xlfn.CHISQ.DIST('Ejercicio 2 A'!K2457,EXTRA!$C$3,FALSE)</f>
        <v>5.7357800994173959E-2</v>
      </c>
      <c r="D2460">
        <f t="shared" si="38"/>
        <v>-2.8584464203473043</v>
      </c>
    </row>
    <row r="2461" spans="1:4" x14ac:dyDescent="0.2">
      <c r="A2461">
        <v>2455</v>
      </c>
      <c r="C2461">
        <f>_xlfn.CHISQ.DIST('Ejercicio 2 A'!K2458,EXTRA!$C$3,FALSE)</f>
        <v>6.1404642824814282E-2</v>
      </c>
      <c r="D2461">
        <f t="shared" si="38"/>
        <v>-2.7902698306484681</v>
      </c>
    </row>
    <row r="2462" spans="1:4" x14ac:dyDescent="0.2">
      <c r="A2462">
        <v>2456</v>
      </c>
      <c r="C2462">
        <f>_xlfn.CHISQ.DIST('Ejercicio 2 A'!K2459,EXTRA!$C$3,FALSE)</f>
        <v>0.11818858140068342</v>
      </c>
      <c r="D2462">
        <f t="shared" si="38"/>
        <v>-2.1354737827317432</v>
      </c>
    </row>
    <row r="2463" spans="1:4" x14ac:dyDescent="0.2">
      <c r="A2463">
        <v>2457</v>
      </c>
      <c r="C2463">
        <f>_xlfn.CHISQ.DIST('Ejercicio 2 A'!K2460,EXTRA!$C$3,FALSE)</f>
        <v>9.0395543101468162E-2</v>
      </c>
      <c r="D2463">
        <f t="shared" si="38"/>
        <v>-2.4035603147742983</v>
      </c>
    </row>
    <row r="2464" spans="1:4" x14ac:dyDescent="0.2">
      <c r="A2464">
        <v>2458</v>
      </c>
      <c r="C2464">
        <f>_xlfn.CHISQ.DIST('Ejercicio 2 A'!K2461,EXTRA!$C$3,FALSE)</f>
        <v>7.7540359031036038E-2</v>
      </c>
      <c r="D2464">
        <f t="shared" si="38"/>
        <v>-2.55695671648136</v>
      </c>
    </row>
    <row r="2465" spans="1:4" x14ac:dyDescent="0.2">
      <c r="A2465">
        <v>2459</v>
      </c>
      <c r="C2465">
        <f>_xlfn.CHISQ.DIST('Ejercicio 2 A'!K2462,EXTRA!$C$3,FALSE)</f>
        <v>0.10421318957949884</v>
      </c>
      <c r="D2465">
        <f t="shared" si="38"/>
        <v>-2.2613165782156117</v>
      </c>
    </row>
    <row r="2466" spans="1:4" x14ac:dyDescent="0.2">
      <c r="A2466">
        <v>2460</v>
      </c>
      <c r="C2466">
        <f>_xlfn.CHISQ.DIST('Ejercicio 2 A'!K2463,EXTRA!$C$3,FALSE)</f>
        <v>0.28118825969884198</v>
      </c>
      <c r="D2466">
        <f t="shared" si="38"/>
        <v>-1.2687308706325682</v>
      </c>
    </row>
    <row r="2467" spans="1:4" x14ac:dyDescent="0.2">
      <c r="A2467">
        <v>2461</v>
      </c>
      <c r="C2467">
        <f>_xlfn.CHISQ.DIST('Ejercicio 2 A'!K2464,EXTRA!$C$3,FALSE)</f>
        <v>0.148269650819181</v>
      </c>
      <c r="D2467">
        <f t="shared" si="38"/>
        <v>-1.9087226979884886</v>
      </c>
    </row>
    <row r="2468" spans="1:4" x14ac:dyDescent="0.2">
      <c r="A2468">
        <v>2462</v>
      </c>
      <c r="C2468">
        <f>_xlfn.CHISQ.DIST('Ejercicio 2 A'!K2465,EXTRA!$C$3,FALSE)</f>
        <v>3.4922182022589822E-2</v>
      </c>
      <c r="D2468">
        <f t="shared" si="38"/>
        <v>-3.354633063634465</v>
      </c>
    </row>
    <row r="2469" spans="1:4" x14ac:dyDescent="0.2">
      <c r="A2469">
        <v>2463</v>
      </c>
      <c r="C2469">
        <f>_xlfn.CHISQ.DIST('Ejercicio 2 A'!K2466,EXTRA!$C$3,FALSE)</f>
        <v>8.2046788568075971E-2</v>
      </c>
      <c r="D2469">
        <f t="shared" si="38"/>
        <v>-2.5004656021501601</v>
      </c>
    </row>
    <row r="2470" spans="1:4" x14ac:dyDescent="0.2">
      <c r="A2470">
        <v>2464</v>
      </c>
      <c r="C2470">
        <f>_xlfn.CHISQ.DIST('Ejercicio 2 A'!K2467,EXTRA!$C$3,FALSE)</f>
        <v>0.14691006496597131</v>
      </c>
      <c r="D2470">
        <f t="shared" si="38"/>
        <v>-1.9179346823837715</v>
      </c>
    </row>
    <row r="2471" spans="1:4" x14ac:dyDescent="0.2">
      <c r="A2471">
        <v>2465</v>
      </c>
      <c r="C2471">
        <f>_xlfn.CHISQ.DIST('Ejercicio 2 A'!K2468,EXTRA!$C$3,FALSE)</f>
        <v>0.1383035159673501</v>
      </c>
      <c r="D2471">
        <f t="shared" si="38"/>
        <v>-1.9783046178771653</v>
      </c>
    </row>
    <row r="2472" spans="1:4" x14ac:dyDescent="0.2">
      <c r="A2472">
        <v>2466</v>
      </c>
      <c r="C2472">
        <f>_xlfn.CHISQ.DIST('Ejercicio 2 A'!K2469,EXTRA!$C$3,FALSE)</f>
        <v>0.23035350719933459</v>
      </c>
      <c r="D2472">
        <f t="shared" si="38"/>
        <v>-1.468140162192634</v>
      </c>
    </row>
    <row r="2473" spans="1:4" x14ac:dyDescent="0.2">
      <c r="A2473">
        <v>2467</v>
      </c>
      <c r="C2473">
        <f>_xlfn.CHISQ.DIST('Ejercicio 2 A'!K2470,EXTRA!$C$3,FALSE)</f>
        <v>2.7088799069347726E-2</v>
      </c>
      <c r="D2473">
        <f t="shared" si="38"/>
        <v>-3.6086349550103596</v>
      </c>
    </row>
    <row r="2474" spans="1:4" x14ac:dyDescent="0.2">
      <c r="A2474">
        <v>2468</v>
      </c>
      <c r="C2474">
        <f>_xlfn.CHISQ.DIST('Ejercicio 2 A'!K2471,EXTRA!$C$3,FALSE)</f>
        <v>9.4433468755386635E-2</v>
      </c>
      <c r="D2474">
        <f t="shared" si="38"/>
        <v>-2.3598597267655279</v>
      </c>
    </row>
    <row r="2475" spans="1:4" x14ac:dyDescent="0.2">
      <c r="A2475">
        <v>2469</v>
      </c>
      <c r="C2475">
        <f>_xlfn.CHISQ.DIST('Ejercicio 2 A'!K2472,EXTRA!$C$3,FALSE)</f>
        <v>0.18844278986266019</v>
      </c>
      <c r="D2475">
        <f t="shared" si="38"/>
        <v>-1.6689608202149944</v>
      </c>
    </row>
    <row r="2476" spans="1:4" x14ac:dyDescent="0.2">
      <c r="A2476">
        <v>2470</v>
      </c>
      <c r="C2476">
        <f>_xlfn.CHISQ.DIST('Ejercicio 2 A'!K2473,EXTRA!$C$3,FALSE)</f>
        <v>9.8219421405553842E-2</v>
      </c>
      <c r="D2476">
        <f t="shared" si="38"/>
        <v>-2.3205513091891037</v>
      </c>
    </row>
    <row r="2477" spans="1:4" x14ac:dyDescent="0.2">
      <c r="A2477">
        <v>2471</v>
      </c>
      <c r="C2477">
        <f>_xlfn.CHISQ.DIST('Ejercicio 2 A'!K2474,EXTRA!$C$3,FALSE)</f>
        <v>0.13420454662403844</v>
      </c>
      <c r="D2477">
        <f t="shared" si="38"/>
        <v>-2.0083901755546778</v>
      </c>
    </row>
    <row r="2478" spans="1:4" x14ac:dyDescent="0.2">
      <c r="A2478">
        <v>2472</v>
      </c>
      <c r="C2478">
        <f>_xlfn.CHISQ.DIST('Ejercicio 2 A'!K2475,EXTRA!$C$3,FALSE)</f>
        <v>9.2638730052264848E-2</v>
      </c>
      <c r="D2478">
        <f t="shared" si="38"/>
        <v>-2.3790479736682433</v>
      </c>
    </row>
    <row r="2479" spans="1:4" x14ac:dyDescent="0.2">
      <c r="A2479">
        <v>2473</v>
      </c>
      <c r="C2479">
        <f>_xlfn.CHISQ.DIST('Ejercicio 2 A'!K2476,EXTRA!$C$3,FALSE)</f>
        <v>5.4316130974122287E-2</v>
      </c>
      <c r="D2479">
        <f t="shared" si="38"/>
        <v>-2.9129340248125675</v>
      </c>
    </row>
    <row r="2480" spans="1:4" x14ac:dyDescent="0.2">
      <c r="A2480">
        <v>2474</v>
      </c>
      <c r="C2480">
        <f>_xlfn.CHISQ.DIST('Ejercicio 2 A'!K2477,EXTRA!$C$3,FALSE)</f>
        <v>5.9615621560868436E-2</v>
      </c>
      <c r="D2480">
        <f t="shared" si="38"/>
        <v>-2.8198376325288192</v>
      </c>
    </row>
    <row r="2481" spans="1:4" x14ac:dyDescent="0.2">
      <c r="A2481">
        <v>2475</v>
      </c>
      <c r="C2481">
        <f>_xlfn.CHISQ.DIST('Ejercicio 2 A'!K2478,EXTRA!$C$3,FALSE)</f>
        <v>7.6609962143713017E-2</v>
      </c>
      <c r="D2481">
        <f t="shared" si="38"/>
        <v>-2.5690281565964219</v>
      </c>
    </row>
    <row r="2482" spans="1:4" x14ac:dyDescent="0.2">
      <c r="A2482">
        <v>2476</v>
      </c>
      <c r="C2482">
        <f>_xlfn.CHISQ.DIST('Ejercicio 2 A'!K2479,EXTRA!$C$3,FALSE)</f>
        <v>0.12198188846875703</v>
      </c>
      <c r="D2482">
        <f t="shared" si="38"/>
        <v>-2.1038827004435632</v>
      </c>
    </row>
    <row r="2483" spans="1:4" x14ac:dyDescent="0.2">
      <c r="A2483">
        <v>2477</v>
      </c>
      <c r="C2483">
        <f>_xlfn.CHISQ.DIST('Ejercicio 2 A'!K2480,EXTRA!$C$3,FALSE)</f>
        <v>7.0771313179996756E-2</v>
      </c>
      <c r="D2483">
        <f t="shared" si="38"/>
        <v>-2.6483015414639861</v>
      </c>
    </row>
    <row r="2484" spans="1:4" x14ac:dyDescent="0.2">
      <c r="A2484">
        <v>2478</v>
      </c>
      <c r="C2484">
        <f>_xlfn.CHISQ.DIST('Ejercicio 2 A'!K2481,EXTRA!$C$3,FALSE)</f>
        <v>0.11120762616707039</v>
      </c>
      <c r="D2484">
        <f t="shared" si="38"/>
        <v>-2.1963563188780775</v>
      </c>
    </row>
    <row r="2485" spans="1:4" x14ac:dyDescent="0.2">
      <c r="A2485">
        <v>2479</v>
      </c>
      <c r="C2485">
        <f>_xlfn.CHISQ.DIST('Ejercicio 2 A'!K2482,EXTRA!$C$3,FALSE)</f>
        <v>0.24107971320348032</v>
      </c>
      <c r="D2485">
        <f t="shared" si="38"/>
        <v>-1.4226276400001554</v>
      </c>
    </row>
    <row r="2486" spans="1:4" x14ac:dyDescent="0.2">
      <c r="A2486">
        <v>2480</v>
      </c>
      <c r="C2486">
        <f>_xlfn.CHISQ.DIST('Ejercicio 2 A'!K2483,EXTRA!$C$3,FALSE)</f>
        <v>0.21144314868966946</v>
      </c>
      <c r="D2486">
        <f t="shared" si="38"/>
        <v>-1.5537991171507972</v>
      </c>
    </row>
    <row r="2487" spans="1:4" x14ac:dyDescent="0.2">
      <c r="A2487">
        <v>2481</v>
      </c>
      <c r="C2487">
        <f>_xlfn.CHISQ.DIST('Ejercicio 2 A'!K2484,EXTRA!$C$3,FALSE)</f>
        <v>7.5640236161600732E-2</v>
      </c>
      <c r="D2487">
        <f t="shared" si="38"/>
        <v>-2.5817669130180034</v>
      </c>
    </row>
    <row r="2488" spans="1:4" x14ac:dyDescent="0.2">
      <c r="A2488">
        <v>2482</v>
      </c>
      <c r="C2488">
        <f>_xlfn.CHISQ.DIST('Ejercicio 2 A'!K2485,EXTRA!$C$3,FALSE)</f>
        <v>0.13619963847207581</v>
      </c>
      <c r="D2488">
        <f t="shared" si="38"/>
        <v>-1.9936335396602933</v>
      </c>
    </row>
    <row r="2489" spans="1:4" x14ac:dyDescent="0.2">
      <c r="A2489">
        <v>2483</v>
      </c>
      <c r="C2489">
        <f>_xlfn.CHISQ.DIST('Ejercicio 2 A'!K2486,EXTRA!$C$3,FALSE)</f>
        <v>0.30591301700259343</v>
      </c>
      <c r="D2489">
        <f t="shared" si="38"/>
        <v>-1.1844544756002247</v>
      </c>
    </row>
    <row r="2490" spans="1:4" x14ac:dyDescent="0.2">
      <c r="A2490">
        <v>2484</v>
      </c>
      <c r="C2490">
        <f>_xlfn.CHISQ.DIST('Ejercicio 2 A'!K2487,EXTRA!$C$3,FALSE)</f>
        <v>5.9930677976538303E-2</v>
      </c>
      <c r="D2490">
        <f t="shared" si="38"/>
        <v>-2.8145667517687856</v>
      </c>
    </row>
    <row r="2491" spans="1:4" x14ac:dyDescent="0.2">
      <c r="A2491">
        <v>2485</v>
      </c>
      <c r="C2491">
        <f>_xlfn.CHISQ.DIST('Ejercicio 2 A'!K2488,EXTRA!$C$3,FALSE)</f>
        <v>0.18416919624695557</v>
      </c>
      <c r="D2491">
        <f t="shared" si="38"/>
        <v>-1.6919003990750801</v>
      </c>
    </row>
    <row r="2492" spans="1:4" x14ac:dyDescent="0.2">
      <c r="A2492">
        <v>2486</v>
      </c>
      <c r="C2492">
        <f>_xlfn.CHISQ.DIST('Ejercicio 2 A'!K2489,EXTRA!$C$3,FALSE)</f>
        <v>0.14833106616666847</v>
      </c>
      <c r="D2492">
        <f t="shared" si="38"/>
        <v>-1.9083085698704629</v>
      </c>
    </row>
    <row r="2493" spans="1:4" x14ac:dyDescent="0.2">
      <c r="A2493">
        <v>2487</v>
      </c>
      <c r="C2493">
        <f>_xlfn.CHISQ.DIST('Ejercicio 2 A'!K2490,EXTRA!$C$3,FALSE)</f>
        <v>9.4864273262408164E-2</v>
      </c>
      <c r="D2493">
        <f t="shared" si="38"/>
        <v>-2.3553081114511087</v>
      </c>
    </row>
    <row r="2494" spans="1:4" x14ac:dyDescent="0.2">
      <c r="A2494">
        <v>2488</v>
      </c>
      <c r="C2494">
        <f>_xlfn.CHISQ.DIST('Ejercicio 2 A'!K2491,EXTRA!$C$3,FALSE)</f>
        <v>9.203842818568525E-2</v>
      </c>
      <c r="D2494">
        <f t="shared" si="38"/>
        <v>-2.3855490914739925</v>
      </c>
    </row>
    <row r="2495" spans="1:4" x14ac:dyDescent="0.2">
      <c r="A2495">
        <v>2489</v>
      </c>
      <c r="C2495">
        <f>_xlfn.CHISQ.DIST('Ejercicio 2 A'!K2492,EXTRA!$C$3,FALSE)</f>
        <v>0.15329206670566417</v>
      </c>
      <c r="D2495">
        <f t="shared" si="38"/>
        <v>-1.8754102445695833</v>
      </c>
    </row>
    <row r="2496" spans="1:4" x14ac:dyDescent="0.2">
      <c r="A2496">
        <v>2490</v>
      </c>
      <c r="C2496">
        <f>_xlfn.CHISQ.DIST('Ejercicio 2 A'!K2493,EXTRA!$C$3,FALSE)</f>
        <v>0.10928256855549563</v>
      </c>
      <c r="D2496">
        <f t="shared" si="38"/>
        <v>-2.2138183790847119</v>
      </c>
    </row>
    <row r="2497" spans="1:4" x14ac:dyDescent="0.2">
      <c r="A2497">
        <v>2491</v>
      </c>
      <c r="C2497">
        <f>_xlfn.CHISQ.DIST('Ejercicio 2 A'!K2494,EXTRA!$C$3,FALSE)</f>
        <v>0.12493431055558514</v>
      </c>
      <c r="D2497">
        <f t="shared" si="38"/>
        <v>-2.0799671953668502</v>
      </c>
    </row>
    <row r="2498" spans="1:4" x14ac:dyDescent="0.2">
      <c r="A2498">
        <v>2492</v>
      </c>
      <c r="C2498">
        <f>_xlfn.CHISQ.DIST('Ejercicio 2 A'!K2495,EXTRA!$C$3,FALSE)</f>
        <v>4.0244413512547858E-2</v>
      </c>
      <c r="D2498">
        <f t="shared" si="38"/>
        <v>-3.2127840794697509</v>
      </c>
    </row>
    <row r="2499" spans="1:4" x14ac:dyDescent="0.2">
      <c r="A2499">
        <v>2493</v>
      </c>
      <c r="C2499">
        <f>_xlfn.CHISQ.DIST('Ejercicio 2 A'!K2496,EXTRA!$C$3,FALSE)</f>
        <v>8.8900640099190353E-2</v>
      </c>
      <c r="D2499">
        <f t="shared" si="38"/>
        <v>-2.4202359362723351</v>
      </c>
    </row>
    <row r="2500" spans="1:4" x14ac:dyDescent="0.2">
      <c r="A2500">
        <v>2494</v>
      </c>
      <c r="C2500">
        <f>_xlfn.CHISQ.DIST('Ejercicio 2 A'!K2497,EXTRA!$C$3,FALSE)</f>
        <v>8.1571993191599107E-2</v>
      </c>
      <c r="D2500">
        <f t="shared" si="38"/>
        <v>-2.5062692966169653</v>
      </c>
    </row>
    <row r="2501" spans="1:4" x14ac:dyDescent="0.2">
      <c r="A2501">
        <v>2495</v>
      </c>
      <c r="C2501">
        <f>_xlfn.CHISQ.DIST('Ejercicio 2 A'!K2498,EXTRA!$C$3,FALSE)</f>
        <v>2.7180578593514075E-2</v>
      </c>
      <c r="D2501">
        <f t="shared" si="38"/>
        <v>-3.6052525830127906</v>
      </c>
    </row>
    <row r="2502" spans="1:4" x14ac:dyDescent="0.2">
      <c r="A2502">
        <v>2496</v>
      </c>
      <c r="C2502">
        <f>_xlfn.CHISQ.DIST('Ejercicio 2 A'!K2499,EXTRA!$C$3,FALSE)</f>
        <v>8.0155830392648647E-2</v>
      </c>
      <c r="D2502">
        <f t="shared" si="38"/>
        <v>-2.5237826590582371</v>
      </c>
    </row>
    <row r="2503" spans="1:4" x14ac:dyDescent="0.2">
      <c r="A2503">
        <v>2497</v>
      </c>
      <c r="C2503">
        <f>_xlfn.CHISQ.DIST('Ejercicio 2 A'!K2500,EXTRA!$C$3,FALSE)</f>
        <v>6.206348257125547E-2</v>
      </c>
      <c r="D2503">
        <f t="shared" si="38"/>
        <v>-2.7795975053382356</v>
      </c>
    </row>
    <row r="2504" spans="1:4" x14ac:dyDescent="0.2">
      <c r="A2504">
        <v>2498</v>
      </c>
      <c r="C2504">
        <f>_xlfn.CHISQ.DIST('Ejercicio 2 A'!K2501,EXTRA!$C$3,FALSE)</f>
        <v>9.2415644646074838E-2</v>
      </c>
      <c r="D2504">
        <f t="shared" ref="D2504:D2567" si="39">LN(C2504)</f>
        <v>-2.3814590003150964</v>
      </c>
    </row>
    <row r="2505" spans="1:4" x14ac:dyDescent="0.2">
      <c r="A2505">
        <v>2499</v>
      </c>
      <c r="C2505">
        <f>_xlfn.CHISQ.DIST('Ejercicio 2 A'!K2502,EXTRA!$C$3,FALSE)</f>
        <v>5.3859640950517561E-2</v>
      </c>
      <c r="D2505">
        <f t="shared" si="39"/>
        <v>-2.9213738579685176</v>
      </c>
    </row>
    <row r="2506" spans="1:4" x14ac:dyDescent="0.2">
      <c r="A2506">
        <v>2500</v>
      </c>
      <c r="C2506">
        <f>_xlfn.CHISQ.DIST('Ejercicio 2 A'!K2503,EXTRA!$C$3,FALSE)</f>
        <v>0.15969491447642986</v>
      </c>
      <c r="D2506">
        <f t="shared" si="39"/>
        <v>-1.8344900684984538</v>
      </c>
    </row>
    <row r="2507" spans="1:4" x14ac:dyDescent="0.2">
      <c r="A2507">
        <v>2501</v>
      </c>
      <c r="C2507">
        <f>_xlfn.CHISQ.DIST('Ejercicio 2 A'!K2504,EXTRA!$C$3,FALSE)</f>
        <v>7.2802612223342653E-2</v>
      </c>
      <c r="D2507">
        <f t="shared" si="39"/>
        <v>-2.6200034422344745</v>
      </c>
    </row>
    <row r="2508" spans="1:4" x14ac:dyDescent="0.2">
      <c r="A2508">
        <v>2502</v>
      </c>
      <c r="C2508">
        <f>_xlfn.CHISQ.DIST('Ejercicio 2 A'!K2505,EXTRA!$C$3,FALSE)</f>
        <v>6.1444464104824528E-2</v>
      </c>
      <c r="D2508">
        <f t="shared" si="39"/>
        <v>-2.7896215348260536</v>
      </c>
    </row>
    <row r="2509" spans="1:4" x14ac:dyDescent="0.2">
      <c r="A2509">
        <v>2503</v>
      </c>
      <c r="C2509">
        <f>_xlfn.CHISQ.DIST('Ejercicio 2 A'!K2506,EXTRA!$C$3,FALSE)</f>
        <v>0.10262652906789191</v>
      </c>
      <c r="D2509">
        <f t="shared" si="39"/>
        <v>-2.2766588117552131</v>
      </c>
    </row>
    <row r="2510" spans="1:4" x14ac:dyDescent="0.2">
      <c r="A2510">
        <v>2504</v>
      </c>
      <c r="C2510">
        <f>_xlfn.CHISQ.DIST('Ejercicio 2 A'!K2507,EXTRA!$C$3,FALSE)</f>
        <v>6.9314444420779109E-2</v>
      </c>
      <c r="D2510">
        <f t="shared" si="39"/>
        <v>-2.6691019613051852</v>
      </c>
    </row>
    <row r="2511" spans="1:4" x14ac:dyDescent="0.2">
      <c r="A2511">
        <v>2505</v>
      </c>
      <c r="C2511">
        <f>_xlfn.CHISQ.DIST('Ejercicio 2 A'!K2508,EXTRA!$C$3,FALSE)</f>
        <v>7.7649021542410365E-2</v>
      </c>
      <c r="D2511">
        <f t="shared" si="39"/>
        <v>-2.5555563303372724</v>
      </c>
    </row>
    <row r="2512" spans="1:4" x14ac:dyDescent="0.2">
      <c r="A2512">
        <v>2506</v>
      </c>
      <c r="C2512">
        <f>_xlfn.CHISQ.DIST('Ejercicio 2 A'!K2509,EXTRA!$C$3,FALSE)</f>
        <v>0.20867918208140565</v>
      </c>
      <c r="D2512">
        <f t="shared" si="39"/>
        <v>-1.5669572203228523</v>
      </c>
    </row>
    <row r="2513" spans="1:4" x14ac:dyDescent="0.2">
      <c r="A2513">
        <v>2507</v>
      </c>
      <c r="C2513">
        <f>_xlfn.CHISQ.DIST('Ejercicio 2 A'!K2510,EXTRA!$C$3,FALSE)</f>
        <v>6.8106032555448046E-2</v>
      </c>
      <c r="D2513">
        <f t="shared" si="39"/>
        <v>-2.6866894859695405</v>
      </c>
    </row>
    <row r="2514" spans="1:4" x14ac:dyDescent="0.2">
      <c r="A2514">
        <v>2508</v>
      </c>
      <c r="C2514">
        <f>_xlfn.CHISQ.DIST('Ejercicio 2 A'!K2511,EXTRA!$C$3,FALSE)</f>
        <v>0.1169616207878126</v>
      </c>
      <c r="D2514">
        <f t="shared" si="39"/>
        <v>-2.1459094254517481</v>
      </c>
    </row>
    <row r="2515" spans="1:4" x14ac:dyDescent="0.2">
      <c r="A2515">
        <v>2509</v>
      </c>
      <c r="C2515">
        <f>_xlfn.CHISQ.DIST('Ejercicio 2 A'!K2512,EXTRA!$C$3,FALSE)</f>
        <v>0.11847275229872738</v>
      </c>
      <c r="D2515">
        <f t="shared" si="39"/>
        <v>-2.1330722832542039</v>
      </c>
    </row>
    <row r="2516" spans="1:4" x14ac:dyDescent="0.2">
      <c r="A2516">
        <v>2510</v>
      </c>
      <c r="C2516">
        <f>_xlfn.CHISQ.DIST('Ejercicio 2 A'!K2513,EXTRA!$C$3,FALSE)</f>
        <v>0.22701731381766485</v>
      </c>
      <c r="D2516">
        <f t="shared" si="39"/>
        <v>-1.4827289920848055</v>
      </c>
    </row>
    <row r="2517" spans="1:4" x14ac:dyDescent="0.2">
      <c r="A2517">
        <v>2511</v>
      </c>
      <c r="C2517">
        <f>_xlfn.CHISQ.DIST('Ejercicio 2 A'!K2514,EXTRA!$C$3,FALSE)</f>
        <v>3.9389737453114443E-2</v>
      </c>
      <c r="D2517">
        <f t="shared" si="39"/>
        <v>-3.2342499673397782</v>
      </c>
    </row>
    <row r="2518" spans="1:4" x14ac:dyDescent="0.2">
      <c r="A2518">
        <v>2512</v>
      </c>
      <c r="C2518">
        <f>_xlfn.CHISQ.DIST('Ejercicio 2 A'!K2515,EXTRA!$C$3,FALSE)</f>
        <v>0.12448770924277822</v>
      </c>
      <c r="D2518">
        <f t="shared" si="39"/>
        <v>-2.0835482888921479</v>
      </c>
    </row>
    <row r="2519" spans="1:4" x14ac:dyDescent="0.2">
      <c r="A2519">
        <v>2513</v>
      </c>
      <c r="C2519">
        <f>_xlfn.CHISQ.DIST('Ejercicio 2 A'!K2516,EXTRA!$C$3,FALSE)</f>
        <v>0.1252748040230392</v>
      </c>
      <c r="D2519">
        <f t="shared" si="39"/>
        <v>-2.0772455225116357</v>
      </c>
    </row>
    <row r="2520" spans="1:4" x14ac:dyDescent="0.2">
      <c r="A2520">
        <v>2514</v>
      </c>
      <c r="C2520">
        <f>_xlfn.CHISQ.DIST('Ejercicio 2 A'!K2517,EXTRA!$C$3,FALSE)</f>
        <v>5.861420114668351E-2</v>
      </c>
      <c r="D2520">
        <f t="shared" si="39"/>
        <v>-2.836778271371768</v>
      </c>
    </row>
    <row r="2521" spans="1:4" x14ac:dyDescent="0.2">
      <c r="A2521">
        <v>2515</v>
      </c>
      <c r="C2521">
        <f>_xlfn.CHISQ.DIST('Ejercicio 2 A'!K2518,EXTRA!$C$3,FALSE)</f>
        <v>0.100301180627798</v>
      </c>
      <c r="D2521">
        <f t="shared" si="39"/>
        <v>-2.2995778131184399</v>
      </c>
    </row>
    <row r="2522" spans="1:4" x14ac:dyDescent="0.2">
      <c r="A2522">
        <v>2516</v>
      </c>
      <c r="C2522">
        <f>_xlfn.CHISQ.DIST('Ejercicio 2 A'!K2519,EXTRA!$C$3,FALSE)</f>
        <v>4.6228007960989179E-2</v>
      </c>
      <c r="D2522">
        <f t="shared" si="39"/>
        <v>-3.0741694316575443</v>
      </c>
    </row>
    <row r="2523" spans="1:4" x14ac:dyDescent="0.2">
      <c r="A2523">
        <v>2517</v>
      </c>
      <c r="C2523">
        <f>_xlfn.CHISQ.DIST('Ejercicio 2 A'!K2520,EXTRA!$C$3,FALSE)</f>
        <v>0.10993913825726642</v>
      </c>
      <c r="D2523">
        <f t="shared" si="39"/>
        <v>-2.2078283548806295</v>
      </c>
    </row>
    <row r="2524" spans="1:4" x14ac:dyDescent="0.2">
      <c r="A2524">
        <v>2518</v>
      </c>
      <c r="C2524">
        <f>_xlfn.CHISQ.DIST('Ejercicio 2 A'!K2521,EXTRA!$C$3,FALSE)</f>
        <v>0.2091910469973127</v>
      </c>
      <c r="D2524">
        <f t="shared" si="39"/>
        <v>-1.5645073440871189</v>
      </c>
    </row>
    <row r="2525" spans="1:4" x14ac:dyDescent="0.2">
      <c r="A2525">
        <v>2519</v>
      </c>
      <c r="C2525">
        <f>_xlfn.CHISQ.DIST('Ejercicio 2 A'!K2522,EXTRA!$C$3,FALSE)</f>
        <v>8.2065344505240723E-2</v>
      </c>
      <c r="D2525">
        <f t="shared" si="39"/>
        <v>-2.500239464851274</v>
      </c>
    </row>
    <row r="2526" spans="1:4" x14ac:dyDescent="0.2">
      <c r="A2526">
        <v>2520</v>
      </c>
      <c r="C2526">
        <f>_xlfn.CHISQ.DIST('Ejercicio 2 A'!K2523,EXTRA!$C$3,FALSE)</f>
        <v>0.11907421889516524</v>
      </c>
      <c r="D2526">
        <f t="shared" si="39"/>
        <v>-2.1280082920885928</v>
      </c>
    </row>
    <row r="2527" spans="1:4" x14ac:dyDescent="0.2">
      <c r="A2527">
        <v>2521</v>
      </c>
      <c r="C2527">
        <f>_xlfn.CHISQ.DIST('Ejercicio 2 A'!K2524,EXTRA!$C$3,FALSE)</f>
        <v>8.4928044091635069E-2</v>
      </c>
      <c r="D2527">
        <f t="shared" si="39"/>
        <v>-2.4659509211076478</v>
      </c>
    </row>
    <row r="2528" spans="1:4" x14ac:dyDescent="0.2">
      <c r="A2528">
        <v>2522</v>
      </c>
      <c r="C2528">
        <f>_xlfn.CHISQ.DIST('Ejercicio 2 A'!K2525,EXTRA!$C$3,FALSE)</f>
        <v>9.9126279889174856E-2</v>
      </c>
      <c r="D2528">
        <f t="shared" si="39"/>
        <v>-2.311360687239866</v>
      </c>
    </row>
    <row r="2529" spans="1:4" x14ac:dyDescent="0.2">
      <c r="A2529">
        <v>2523</v>
      </c>
      <c r="C2529">
        <f>_xlfn.CHISQ.DIST('Ejercicio 2 A'!K2526,EXTRA!$C$3,FALSE)</f>
        <v>0.10220184057948643</v>
      </c>
      <c r="D2529">
        <f t="shared" si="39"/>
        <v>-2.2808055917906875</v>
      </c>
    </row>
    <row r="2530" spans="1:4" x14ac:dyDescent="0.2">
      <c r="A2530">
        <v>2524</v>
      </c>
      <c r="C2530">
        <f>_xlfn.CHISQ.DIST('Ejercicio 2 A'!K2527,EXTRA!$C$3,FALSE)</f>
        <v>0.19498352043138792</v>
      </c>
      <c r="D2530">
        <f t="shared" si="39"/>
        <v>-1.6348402345978801</v>
      </c>
    </row>
    <row r="2531" spans="1:4" x14ac:dyDescent="0.2">
      <c r="A2531">
        <v>2525</v>
      </c>
      <c r="C2531">
        <f>_xlfn.CHISQ.DIST('Ejercicio 2 A'!K2528,EXTRA!$C$3,FALSE)</f>
        <v>0.13341845926131629</v>
      </c>
      <c r="D2531">
        <f t="shared" si="39"/>
        <v>-2.0142647798013527</v>
      </c>
    </row>
    <row r="2532" spans="1:4" x14ac:dyDescent="0.2">
      <c r="A2532">
        <v>2526</v>
      </c>
      <c r="C2532">
        <f>_xlfn.CHISQ.DIST('Ejercicio 2 A'!K2529,EXTRA!$C$3,FALSE)</f>
        <v>8.318636719906726E-2</v>
      </c>
      <c r="D2532">
        <f t="shared" si="39"/>
        <v>-2.4866718003612407</v>
      </c>
    </row>
    <row r="2533" spans="1:4" x14ac:dyDescent="0.2">
      <c r="A2533">
        <v>2527</v>
      </c>
      <c r="C2533">
        <f>_xlfn.CHISQ.DIST('Ejercicio 2 A'!K2530,EXTRA!$C$3,FALSE)</f>
        <v>8.2817662018368043E-2</v>
      </c>
      <c r="D2533">
        <f t="shared" si="39"/>
        <v>-2.4911139309375581</v>
      </c>
    </row>
    <row r="2534" spans="1:4" x14ac:dyDescent="0.2">
      <c r="A2534">
        <v>2528</v>
      </c>
      <c r="C2534">
        <f>_xlfn.CHISQ.DIST('Ejercicio 2 A'!K2531,EXTRA!$C$3,FALSE)</f>
        <v>6.2858581141909259E-2</v>
      </c>
      <c r="D2534">
        <f t="shared" si="39"/>
        <v>-2.7668678195838261</v>
      </c>
    </row>
    <row r="2535" spans="1:4" x14ac:dyDescent="0.2">
      <c r="A2535">
        <v>2529</v>
      </c>
      <c r="C2535">
        <f>_xlfn.CHISQ.DIST('Ejercicio 2 A'!K2532,EXTRA!$C$3,FALSE)</f>
        <v>0.11951244691857878</v>
      </c>
      <c r="D2535">
        <f t="shared" si="39"/>
        <v>-2.1243347547202056</v>
      </c>
    </row>
    <row r="2536" spans="1:4" x14ac:dyDescent="0.2">
      <c r="A2536">
        <v>2530</v>
      </c>
      <c r="C2536">
        <f>_xlfn.CHISQ.DIST('Ejercicio 2 A'!K2533,EXTRA!$C$3,FALSE)</f>
        <v>7.0991473761607304E-2</v>
      </c>
      <c r="D2536">
        <f t="shared" si="39"/>
        <v>-2.6451954970166325</v>
      </c>
    </row>
    <row r="2537" spans="1:4" x14ac:dyDescent="0.2">
      <c r="A2537">
        <v>2531</v>
      </c>
      <c r="C2537">
        <f>_xlfn.CHISQ.DIST('Ejercicio 2 A'!K2534,EXTRA!$C$3,FALSE)</f>
        <v>0.15071736683135986</v>
      </c>
      <c r="D2537">
        <f t="shared" si="39"/>
        <v>-1.8923489389054238</v>
      </c>
    </row>
    <row r="2538" spans="1:4" x14ac:dyDescent="0.2">
      <c r="A2538">
        <v>2532</v>
      </c>
      <c r="C2538">
        <f>_xlfn.CHISQ.DIST('Ejercicio 2 A'!K2535,EXTRA!$C$3,FALSE)</f>
        <v>0.11916060361747371</v>
      </c>
      <c r="D2538">
        <f t="shared" si="39"/>
        <v>-2.1272830855450375</v>
      </c>
    </row>
    <row r="2539" spans="1:4" x14ac:dyDescent="0.2">
      <c r="A2539">
        <v>2533</v>
      </c>
      <c r="C2539">
        <f>_xlfn.CHISQ.DIST('Ejercicio 2 A'!K2536,EXTRA!$C$3,FALSE)</f>
        <v>0.12233250591368422</v>
      </c>
      <c r="D2539">
        <f t="shared" si="39"/>
        <v>-2.1010124832669077</v>
      </c>
    </row>
    <row r="2540" spans="1:4" x14ac:dyDescent="0.2">
      <c r="A2540">
        <v>2534</v>
      </c>
      <c r="C2540">
        <f>_xlfn.CHISQ.DIST('Ejercicio 2 A'!K2537,EXTRA!$C$3,FALSE)</f>
        <v>0.1213352140221596</v>
      </c>
      <c r="D2540">
        <f t="shared" si="39"/>
        <v>-2.1091981999509986</v>
      </c>
    </row>
    <row r="2541" spans="1:4" x14ac:dyDescent="0.2">
      <c r="A2541">
        <v>2535</v>
      </c>
      <c r="C2541">
        <f>_xlfn.CHISQ.DIST('Ejercicio 2 A'!K2538,EXTRA!$C$3,FALSE)</f>
        <v>0.13102251592757025</v>
      </c>
      <c r="D2541">
        <f t="shared" si="39"/>
        <v>-2.0323860932405013</v>
      </c>
    </row>
    <row r="2542" spans="1:4" x14ac:dyDescent="0.2">
      <c r="A2542">
        <v>2536</v>
      </c>
      <c r="C2542">
        <f>_xlfn.CHISQ.DIST('Ejercicio 2 A'!K2539,EXTRA!$C$3,FALSE)</f>
        <v>0.19154856147172408</v>
      </c>
      <c r="D2542">
        <f t="shared" si="39"/>
        <v>-1.652613917799862</v>
      </c>
    </row>
    <row r="2543" spans="1:4" x14ac:dyDescent="0.2">
      <c r="A2543">
        <v>2537</v>
      </c>
      <c r="C2543">
        <f>_xlfn.CHISQ.DIST('Ejercicio 2 A'!K2540,EXTRA!$C$3,FALSE)</f>
        <v>6.9867053338145246E-2</v>
      </c>
      <c r="D2543">
        <f t="shared" si="39"/>
        <v>-2.6611610807986565</v>
      </c>
    </row>
    <row r="2544" spans="1:4" x14ac:dyDescent="0.2">
      <c r="A2544">
        <v>2538</v>
      </c>
      <c r="C2544">
        <f>_xlfn.CHISQ.DIST('Ejercicio 2 A'!K2541,EXTRA!$C$3,FALSE)</f>
        <v>0.18680933170594949</v>
      </c>
      <c r="D2544">
        <f t="shared" si="39"/>
        <v>-1.6776667988358329</v>
      </c>
    </row>
    <row r="2545" spans="1:4" x14ac:dyDescent="0.2">
      <c r="A2545">
        <v>2539</v>
      </c>
      <c r="C2545">
        <f>_xlfn.CHISQ.DIST('Ejercicio 2 A'!K2542,EXTRA!$C$3,FALSE)</f>
        <v>0.1181098763561667</v>
      </c>
      <c r="D2545">
        <f t="shared" si="39"/>
        <v>-2.1361399322121448</v>
      </c>
    </row>
    <row r="2546" spans="1:4" x14ac:dyDescent="0.2">
      <c r="A2546">
        <v>2540</v>
      </c>
      <c r="C2546">
        <f>_xlfn.CHISQ.DIST('Ejercicio 2 A'!K2543,EXTRA!$C$3,FALSE)</f>
        <v>6.0403788316975557E-2</v>
      </c>
      <c r="D2546">
        <f t="shared" si="39"/>
        <v>-2.8067034555284871</v>
      </c>
    </row>
    <row r="2547" spans="1:4" x14ac:dyDescent="0.2">
      <c r="A2547">
        <v>2541</v>
      </c>
      <c r="C2547">
        <f>_xlfn.CHISQ.DIST('Ejercicio 2 A'!K2544,EXTRA!$C$3,FALSE)</f>
        <v>8.1536090510943959E-2</v>
      </c>
      <c r="D2547">
        <f t="shared" si="39"/>
        <v>-2.5067095283997194</v>
      </c>
    </row>
    <row r="2548" spans="1:4" x14ac:dyDescent="0.2">
      <c r="A2548">
        <v>2542</v>
      </c>
      <c r="C2548">
        <f>_xlfn.CHISQ.DIST('Ejercicio 2 A'!K2545,EXTRA!$C$3,FALSE)</f>
        <v>8.7311580340831169E-2</v>
      </c>
      <c r="D2548">
        <f t="shared" si="39"/>
        <v>-2.4382721749815603</v>
      </c>
    </row>
    <row r="2549" spans="1:4" x14ac:dyDescent="0.2">
      <c r="A2549">
        <v>2543</v>
      </c>
      <c r="C2549">
        <f>_xlfn.CHISQ.DIST('Ejercicio 2 A'!K2546,EXTRA!$C$3,FALSE)</f>
        <v>8.3719750112743407E-2</v>
      </c>
      <c r="D2549">
        <f t="shared" si="39"/>
        <v>-2.4802803662064106</v>
      </c>
    </row>
    <row r="2550" spans="1:4" x14ac:dyDescent="0.2">
      <c r="A2550">
        <v>2544</v>
      </c>
      <c r="C2550">
        <f>_xlfn.CHISQ.DIST('Ejercicio 2 A'!K2547,EXTRA!$C$3,FALSE)</f>
        <v>0.10617359223342782</v>
      </c>
      <c r="D2550">
        <f t="shared" si="39"/>
        <v>-2.2426798617976833</v>
      </c>
    </row>
    <row r="2551" spans="1:4" x14ac:dyDescent="0.2">
      <c r="A2551">
        <v>2545</v>
      </c>
      <c r="C2551">
        <f>_xlfn.CHISQ.DIST('Ejercicio 2 A'!K2548,EXTRA!$C$3,FALSE)</f>
        <v>0.18058806161293034</v>
      </c>
      <c r="D2551">
        <f t="shared" si="39"/>
        <v>-1.7115367442100757</v>
      </c>
    </row>
    <row r="2552" spans="1:4" x14ac:dyDescent="0.2">
      <c r="A2552">
        <v>2546</v>
      </c>
      <c r="C2552">
        <f>_xlfn.CHISQ.DIST('Ejercicio 2 A'!K2549,EXTRA!$C$3,FALSE)</f>
        <v>3.4218513702159163E-2</v>
      </c>
      <c r="D2552">
        <f t="shared" si="39"/>
        <v>-3.3749884450627832</v>
      </c>
    </row>
    <row r="2553" spans="1:4" x14ac:dyDescent="0.2">
      <c r="A2553">
        <v>2547</v>
      </c>
      <c r="C2553">
        <f>_xlfn.CHISQ.DIST('Ejercicio 2 A'!K2550,EXTRA!$C$3,FALSE)</f>
        <v>0.14359611915140552</v>
      </c>
      <c r="D2553">
        <f t="shared" si="39"/>
        <v>-1.9407506481412458</v>
      </c>
    </row>
    <row r="2554" spans="1:4" x14ac:dyDescent="0.2">
      <c r="A2554">
        <v>2548</v>
      </c>
      <c r="C2554">
        <f>_xlfn.CHISQ.DIST('Ejercicio 2 A'!K2551,EXTRA!$C$3,FALSE)</f>
        <v>0.27825980015621293</v>
      </c>
      <c r="D2554">
        <f t="shared" si="39"/>
        <v>-1.2792000687595184</v>
      </c>
    </row>
    <row r="2555" spans="1:4" x14ac:dyDescent="0.2">
      <c r="A2555">
        <v>2549</v>
      </c>
      <c r="C2555">
        <f>_xlfn.CHISQ.DIST('Ejercicio 2 A'!K2552,EXTRA!$C$3,FALSE)</f>
        <v>0.11417917834911076</v>
      </c>
      <c r="D2555">
        <f t="shared" si="39"/>
        <v>-2.1699863245735909</v>
      </c>
    </row>
    <row r="2556" spans="1:4" x14ac:dyDescent="0.2">
      <c r="A2556">
        <v>2550</v>
      </c>
      <c r="C2556">
        <f>_xlfn.CHISQ.DIST('Ejercicio 2 A'!K2553,EXTRA!$C$3,FALSE)</f>
        <v>6.8875715240125673E-2</v>
      </c>
      <c r="D2556">
        <f t="shared" si="39"/>
        <v>-2.6754516269513533</v>
      </c>
    </row>
    <row r="2557" spans="1:4" x14ac:dyDescent="0.2">
      <c r="A2557">
        <v>2551</v>
      </c>
      <c r="C2557">
        <f>_xlfn.CHISQ.DIST('Ejercicio 2 A'!K2554,EXTRA!$C$3,FALSE)</f>
        <v>3.0942522224991942E-2</v>
      </c>
      <c r="D2557">
        <f t="shared" si="39"/>
        <v>-3.4756239172828605</v>
      </c>
    </row>
    <row r="2558" spans="1:4" x14ac:dyDescent="0.2">
      <c r="A2558">
        <v>2552</v>
      </c>
      <c r="C2558">
        <f>_xlfn.CHISQ.DIST('Ejercicio 2 A'!K2555,EXTRA!$C$3,FALSE)</f>
        <v>9.9323536200765103E-2</v>
      </c>
      <c r="D2558">
        <f t="shared" si="39"/>
        <v>-2.3093727148603453</v>
      </c>
    </row>
    <row r="2559" spans="1:4" x14ac:dyDescent="0.2">
      <c r="A2559">
        <v>2553</v>
      </c>
      <c r="C2559">
        <f>_xlfn.CHISQ.DIST('Ejercicio 2 A'!K2556,EXTRA!$C$3,FALSE)</f>
        <v>0.13173141090389628</v>
      </c>
      <c r="D2559">
        <f t="shared" si="39"/>
        <v>-2.026990195223886</v>
      </c>
    </row>
    <row r="2560" spans="1:4" x14ac:dyDescent="0.2">
      <c r="A2560">
        <v>2554</v>
      </c>
      <c r="C2560">
        <f>_xlfn.CHISQ.DIST('Ejercicio 2 A'!K2557,EXTRA!$C$3,FALSE)</f>
        <v>0.11334305160694932</v>
      </c>
      <c r="D2560">
        <f t="shared" si="39"/>
        <v>-2.1773362042432334</v>
      </c>
    </row>
    <row r="2561" spans="1:4" x14ac:dyDescent="0.2">
      <c r="A2561">
        <v>2555</v>
      </c>
      <c r="C2561">
        <f>_xlfn.CHISQ.DIST('Ejercicio 2 A'!K2558,EXTRA!$C$3,FALSE)</f>
        <v>7.9099020242988663E-2</v>
      </c>
      <c r="D2561">
        <f t="shared" si="39"/>
        <v>-2.5370547905938534</v>
      </c>
    </row>
    <row r="2562" spans="1:4" x14ac:dyDescent="0.2">
      <c r="A2562">
        <v>2556</v>
      </c>
      <c r="C2562">
        <f>_xlfn.CHISQ.DIST('Ejercicio 2 A'!K2559,EXTRA!$C$3,FALSE)</f>
        <v>0.16871245118195546</v>
      </c>
      <c r="D2562">
        <f t="shared" si="39"/>
        <v>-1.7795594855031958</v>
      </c>
    </row>
    <row r="2563" spans="1:4" x14ac:dyDescent="0.2">
      <c r="A2563">
        <v>2557</v>
      </c>
      <c r="C2563">
        <f>_xlfn.CHISQ.DIST('Ejercicio 2 A'!K2560,EXTRA!$C$3,FALSE)</f>
        <v>6.71929200058691E-2</v>
      </c>
      <c r="D2563">
        <f t="shared" si="39"/>
        <v>-2.7001873940589971</v>
      </c>
    </row>
    <row r="2564" spans="1:4" x14ac:dyDescent="0.2">
      <c r="A2564">
        <v>2558</v>
      </c>
      <c r="C2564">
        <f>_xlfn.CHISQ.DIST('Ejercicio 2 A'!K2561,EXTRA!$C$3,FALSE)</f>
        <v>8.7354007135430373E-2</v>
      </c>
      <c r="D2564">
        <f t="shared" si="39"/>
        <v>-2.4377863689788253</v>
      </c>
    </row>
    <row r="2565" spans="1:4" x14ac:dyDescent="0.2">
      <c r="A2565">
        <v>2559</v>
      </c>
      <c r="C2565">
        <f>_xlfn.CHISQ.DIST('Ejercicio 2 A'!K2562,EXTRA!$C$3,FALSE)</f>
        <v>0.1338110703298015</v>
      </c>
      <c r="D2565">
        <f t="shared" si="39"/>
        <v>-2.0113263968197064</v>
      </c>
    </row>
    <row r="2566" spans="1:4" x14ac:dyDescent="0.2">
      <c r="A2566">
        <v>2560</v>
      </c>
      <c r="C2566">
        <f>_xlfn.CHISQ.DIST('Ejercicio 2 A'!K2563,EXTRA!$C$3,FALSE)</f>
        <v>0.15853040399674756</v>
      </c>
      <c r="D2566">
        <f t="shared" si="39"/>
        <v>-1.8418088807372146</v>
      </c>
    </row>
    <row r="2567" spans="1:4" x14ac:dyDescent="0.2">
      <c r="A2567">
        <v>2561</v>
      </c>
      <c r="C2567">
        <f>_xlfn.CHISQ.DIST('Ejercicio 2 A'!K2564,EXTRA!$C$3,FALSE)</f>
        <v>0.14871012162061942</v>
      </c>
      <c r="D2567">
        <f t="shared" si="39"/>
        <v>-1.905756360444347</v>
      </c>
    </row>
    <row r="2568" spans="1:4" x14ac:dyDescent="0.2">
      <c r="A2568">
        <v>2562</v>
      </c>
      <c r="C2568">
        <f>_xlfn.CHISQ.DIST('Ejercicio 2 A'!K2565,EXTRA!$C$3,FALSE)</f>
        <v>9.2773417847553066E-2</v>
      </c>
      <c r="D2568">
        <f t="shared" ref="D2568:D2631" si="40">LN(C2568)</f>
        <v>-2.3775951258316259</v>
      </c>
    </row>
    <row r="2569" spans="1:4" x14ac:dyDescent="0.2">
      <c r="A2569">
        <v>2563</v>
      </c>
      <c r="C2569">
        <f>_xlfn.CHISQ.DIST('Ejercicio 2 A'!K2566,EXTRA!$C$3,FALSE)</f>
        <v>6.0992493326916621E-2</v>
      </c>
      <c r="D2569">
        <f t="shared" si="40"/>
        <v>-2.7970044825958369</v>
      </c>
    </row>
    <row r="2570" spans="1:4" x14ac:dyDescent="0.2">
      <c r="A2570">
        <v>2564</v>
      </c>
      <c r="C2570">
        <f>_xlfn.CHISQ.DIST('Ejercicio 2 A'!K2567,EXTRA!$C$3,FALSE)</f>
        <v>5.7075689704331946E-2</v>
      </c>
      <c r="D2570">
        <f t="shared" si="40"/>
        <v>-2.863377002463523</v>
      </c>
    </row>
    <row r="2571" spans="1:4" x14ac:dyDescent="0.2">
      <c r="A2571">
        <v>2565</v>
      </c>
      <c r="C2571">
        <f>_xlfn.CHISQ.DIST('Ejercicio 2 A'!K2568,EXTRA!$C$3,FALSE)</f>
        <v>0.1091125434712519</v>
      </c>
      <c r="D2571">
        <f t="shared" si="40"/>
        <v>-2.2153754205131242</v>
      </c>
    </row>
    <row r="2572" spans="1:4" x14ac:dyDescent="0.2">
      <c r="A2572">
        <v>2566</v>
      </c>
      <c r="C2572">
        <f>_xlfn.CHISQ.DIST('Ejercicio 2 A'!K2569,EXTRA!$C$3,FALSE)</f>
        <v>8.1662414183630239E-2</v>
      </c>
      <c r="D2572">
        <f t="shared" si="40"/>
        <v>-2.505161429682127</v>
      </c>
    </row>
    <row r="2573" spans="1:4" x14ac:dyDescent="0.2">
      <c r="A2573">
        <v>2567</v>
      </c>
      <c r="C2573">
        <f>_xlfn.CHISQ.DIST('Ejercicio 2 A'!K2570,EXTRA!$C$3,FALSE)</f>
        <v>4.7669458304906411E-2</v>
      </c>
      <c r="D2573">
        <f t="shared" si="40"/>
        <v>-3.0434643732680535</v>
      </c>
    </row>
    <row r="2574" spans="1:4" x14ac:dyDescent="0.2">
      <c r="A2574">
        <v>2568</v>
      </c>
      <c r="C2574">
        <f>_xlfn.CHISQ.DIST('Ejercicio 2 A'!K2571,EXTRA!$C$3,FALSE)</f>
        <v>0.11260887597224668</v>
      </c>
      <c r="D2574">
        <f t="shared" si="40"/>
        <v>-2.1838347389210417</v>
      </c>
    </row>
    <row r="2575" spans="1:4" x14ac:dyDescent="0.2">
      <c r="A2575">
        <v>2569</v>
      </c>
      <c r="C2575">
        <f>_xlfn.CHISQ.DIST('Ejercicio 2 A'!K2572,EXTRA!$C$3,FALSE)</f>
        <v>0.21472517758862217</v>
      </c>
      <c r="D2575">
        <f t="shared" si="40"/>
        <v>-1.5383963122787427</v>
      </c>
    </row>
    <row r="2576" spans="1:4" x14ac:dyDescent="0.2">
      <c r="A2576">
        <v>2570</v>
      </c>
      <c r="C2576">
        <f>_xlfn.CHISQ.DIST('Ejercicio 2 A'!K2573,EXTRA!$C$3,FALSE)</f>
        <v>6.7458885256914791E-2</v>
      </c>
      <c r="D2576">
        <f t="shared" si="40"/>
        <v>-2.6962369739898366</v>
      </c>
    </row>
    <row r="2577" spans="1:4" x14ac:dyDescent="0.2">
      <c r="A2577">
        <v>2571</v>
      </c>
      <c r="C2577">
        <f>_xlfn.CHISQ.DIST('Ejercicio 2 A'!K2574,EXTRA!$C$3,FALSE)</f>
        <v>8.9279371361592849E-2</v>
      </c>
      <c r="D2577">
        <f t="shared" si="40"/>
        <v>-2.4159848215747224</v>
      </c>
    </row>
    <row r="2578" spans="1:4" x14ac:dyDescent="0.2">
      <c r="A2578">
        <v>2572</v>
      </c>
      <c r="C2578">
        <f>_xlfn.CHISQ.DIST('Ejercicio 2 A'!K2575,EXTRA!$C$3,FALSE)</f>
        <v>0.15921952232677164</v>
      </c>
      <c r="D2578">
        <f t="shared" si="40"/>
        <v>-1.8374713854092874</v>
      </c>
    </row>
    <row r="2579" spans="1:4" x14ac:dyDescent="0.2">
      <c r="A2579">
        <v>2573</v>
      </c>
      <c r="C2579">
        <f>_xlfn.CHISQ.DIST('Ejercicio 2 A'!K2576,EXTRA!$C$3,FALSE)</f>
        <v>0.25086714933728765</v>
      </c>
      <c r="D2579">
        <f t="shared" si="40"/>
        <v>-1.3828317654801872</v>
      </c>
    </row>
    <row r="2580" spans="1:4" x14ac:dyDescent="0.2">
      <c r="A2580">
        <v>2574</v>
      </c>
      <c r="C2580">
        <f>_xlfn.CHISQ.DIST('Ejercicio 2 A'!K2577,EXTRA!$C$3,FALSE)</f>
        <v>0.12543254261862727</v>
      </c>
      <c r="D2580">
        <f t="shared" si="40"/>
        <v>-2.0759871739349771</v>
      </c>
    </row>
    <row r="2581" spans="1:4" x14ac:dyDescent="0.2">
      <c r="A2581">
        <v>2575</v>
      </c>
      <c r="C2581">
        <f>_xlfn.CHISQ.DIST('Ejercicio 2 A'!K2578,EXTRA!$C$3,FALSE)</f>
        <v>5.6003938462794889E-2</v>
      </c>
      <c r="D2581">
        <f t="shared" si="40"/>
        <v>-2.882333261027239</v>
      </c>
    </row>
    <row r="2582" spans="1:4" x14ac:dyDescent="0.2">
      <c r="A2582">
        <v>2576</v>
      </c>
      <c r="C2582">
        <f>_xlfn.CHISQ.DIST('Ejercicio 2 A'!K2579,EXTRA!$C$3,FALSE)</f>
        <v>6.6254098047696747E-2</v>
      </c>
      <c r="D2582">
        <f t="shared" si="40"/>
        <v>-2.7142579587051663</v>
      </c>
    </row>
    <row r="2583" spans="1:4" x14ac:dyDescent="0.2">
      <c r="A2583">
        <v>2577</v>
      </c>
      <c r="C2583">
        <f>_xlfn.CHISQ.DIST('Ejercicio 2 A'!K2580,EXTRA!$C$3,FALSE)</f>
        <v>0.14575915108439852</v>
      </c>
      <c r="D2583">
        <f t="shared" si="40"/>
        <v>-1.9257996695516741</v>
      </c>
    </row>
    <row r="2584" spans="1:4" x14ac:dyDescent="0.2">
      <c r="A2584">
        <v>2578</v>
      </c>
      <c r="C2584">
        <f>_xlfn.CHISQ.DIST('Ejercicio 2 A'!K2581,EXTRA!$C$3,FALSE)</f>
        <v>0.10281612257331341</v>
      </c>
      <c r="D2584">
        <f t="shared" si="40"/>
        <v>-2.2748131038875434</v>
      </c>
    </row>
    <row r="2585" spans="1:4" x14ac:dyDescent="0.2">
      <c r="A2585">
        <v>2579</v>
      </c>
      <c r="C2585">
        <f>_xlfn.CHISQ.DIST('Ejercicio 2 A'!K2582,EXTRA!$C$3,FALSE)</f>
        <v>0.16809774567221727</v>
      </c>
      <c r="D2585">
        <f t="shared" si="40"/>
        <v>-1.7832096492927239</v>
      </c>
    </row>
    <row r="2586" spans="1:4" x14ac:dyDescent="0.2">
      <c r="A2586">
        <v>2580</v>
      </c>
      <c r="C2586">
        <f>_xlfn.CHISQ.DIST('Ejercicio 2 A'!K2583,EXTRA!$C$3,FALSE)</f>
        <v>8.8126674125155624E-2</v>
      </c>
      <c r="D2586">
        <f t="shared" si="40"/>
        <v>-2.4289800208652617</v>
      </c>
    </row>
    <row r="2587" spans="1:4" x14ac:dyDescent="0.2">
      <c r="A2587">
        <v>2581</v>
      </c>
      <c r="C2587">
        <f>_xlfn.CHISQ.DIST('Ejercicio 2 A'!K2584,EXTRA!$C$3,FALSE)</f>
        <v>8.3368981654682942E-2</v>
      </c>
      <c r="D2587">
        <f t="shared" si="40"/>
        <v>-2.4844789614035223</v>
      </c>
    </row>
    <row r="2588" spans="1:4" x14ac:dyDescent="0.2">
      <c r="A2588">
        <v>2582</v>
      </c>
      <c r="C2588">
        <f>_xlfn.CHISQ.DIST('Ejercicio 2 A'!K2585,EXTRA!$C$3,FALSE)</f>
        <v>9.7525662937969562E-2</v>
      </c>
      <c r="D2588">
        <f t="shared" si="40"/>
        <v>-2.3276397259917099</v>
      </c>
    </row>
    <row r="2589" spans="1:4" x14ac:dyDescent="0.2">
      <c r="A2589">
        <v>2583</v>
      </c>
      <c r="C2589">
        <f>_xlfn.CHISQ.DIST('Ejercicio 2 A'!K2586,EXTRA!$C$3,FALSE)</f>
        <v>6.3956391953566019E-2</v>
      </c>
      <c r="D2589">
        <f t="shared" si="40"/>
        <v>-2.7495538035899378</v>
      </c>
    </row>
    <row r="2590" spans="1:4" x14ac:dyDescent="0.2">
      <c r="A2590">
        <v>2584</v>
      </c>
      <c r="C2590">
        <f>_xlfn.CHISQ.DIST('Ejercicio 2 A'!K2587,EXTRA!$C$3,FALSE)</f>
        <v>4.8959129009973554E-2</v>
      </c>
      <c r="D2590">
        <f t="shared" si="40"/>
        <v>-3.016769430765279</v>
      </c>
    </row>
    <row r="2591" spans="1:4" x14ac:dyDescent="0.2">
      <c r="A2591">
        <v>2585</v>
      </c>
      <c r="C2591">
        <f>_xlfn.CHISQ.DIST('Ejercicio 2 A'!K2588,EXTRA!$C$3,FALSE)</f>
        <v>7.8269984875755275E-2</v>
      </c>
      <c r="D2591">
        <f t="shared" si="40"/>
        <v>-2.5475910843971032</v>
      </c>
    </row>
    <row r="2592" spans="1:4" x14ac:dyDescent="0.2">
      <c r="A2592">
        <v>2586</v>
      </c>
      <c r="C2592">
        <f>_xlfn.CHISQ.DIST('Ejercicio 2 A'!K2589,EXTRA!$C$3,FALSE)</f>
        <v>0.1275299886988876</v>
      </c>
      <c r="D2592">
        <f t="shared" si="40"/>
        <v>-2.0594037365586577</v>
      </c>
    </row>
    <row r="2593" spans="1:4" x14ac:dyDescent="0.2">
      <c r="A2593">
        <v>2587</v>
      </c>
      <c r="C2593">
        <f>_xlfn.CHISQ.DIST('Ejercicio 2 A'!K2590,EXTRA!$C$3,FALSE)</f>
        <v>0.14937571174637071</v>
      </c>
      <c r="D2593">
        <f t="shared" si="40"/>
        <v>-1.9012905914784537</v>
      </c>
    </row>
    <row r="2594" spans="1:4" x14ac:dyDescent="0.2">
      <c r="A2594">
        <v>2588</v>
      </c>
      <c r="C2594">
        <f>_xlfn.CHISQ.DIST('Ejercicio 2 A'!K2591,EXTRA!$C$3,FALSE)</f>
        <v>0.11892674257445743</v>
      </c>
      <c r="D2594">
        <f t="shared" si="40"/>
        <v>-2.1292475840534002</v>
      </c>
    </row>
    <row r="2595" spans="1:4" x14ac:dyDescent="0.2">
      <c r="A2595">
        <v>2589</v>
      </c>
      <c r="C2595">
        <f>_xlfn.CHISQ.DIST('Ejercicio 2 A'!K2592,EXTRA!$C$3,FALSE)</f>
        <v>7.4149210466107715E-2</v>
      </c>
      <c r="D2595">
        <f t="shared" si="40"/>
        <v>-2.6016758582484414</v>
      </c>
    </row>
    <row r="2596" spans="1:4" x14ac:dyDescent="0.2">
      <c r="A2596">
        <v>2590</v>
      </c>
      <c r="C2596">
        <f>_xlfn.CHISQ.DIST('Ejercicio 2 A'!K2593,EXTRA!$C$3,FALSE)</f>
        <v>0.11186538794871714</v>
      </c>
      <c r="D2596">
        <f t="shared" si="40"/>
        <v>-2.1904590238550914</v>
      </c>
    </row>
    <row r="2597" spans="1:4" x14ac:dyDescent="0.2">
      <c r="A2597">
        <v>2591</v>
      </c>
      <c r="C2597">
        <f>_xlfn.CHISQ.DIST('Ejercicio 2 A'!K2594,EXTRA!$C$3,FALSE)</f>
        <v>0.15324149364644954</v>
      </c>
      <c r="D2597">
        <f t="shared" si="40"/>
        <v>-1.8757402120916737</v>
      </c>
    </row>
    <row r="2598" spans="1:4" x14ac:dyDescent="0.2">
      <c r="A2598">
        <v>2592</v>
      </c>
      <c r="C2598">
        <f>_xlfn.CHISQ.DIST('Ejercicio 2 A'!K2595,EXTRA!$C$3,FALSE)</f>
        <v>0.17492183001741957</v>
      </c>
      <c r="D2598">
        <f t="shared" si="40"/>
        <v>-1.7434160904671063</v>
      </c>
    </row>
    <row r="2599" spans="1:4" x14ac:dyDescent="0.2">
      <c r="A2599">
        <v>2593</v>
      </c>
      <c r="C2599">
        <f>_xlfn.CHISQ.DIST('Ejercicio 2 A'!K2596,EXTRA!$C$3,FALSE)</f>
        <v>6.4471364581728002E-2</v>
      </c>
      <c r="D2599">
        <f t="shared" si="40"/>
        <v>-2.7415341137330262</v>
      </c>
    </row>
    <row r="2600" spans="1:4" x14ac:dyDescent="0.2">
      <c r="A2600">
        <v>2594</v>
      </c>
      <c r="C2600">
        <f>_xlfn.CHISQ.DIST('Ejercicio 2 A'!K2597,EXTRA!$C$3,FALSE)</f>
        <v>0.12966269788703649</v>
      </c>
      <c r="D2600">
        <f t="shared" si="40"/>
        <v>-2.0428188320552096</v>
      </c>
    </row>
    <row r="2601" spans="1:4" x14ac:dyDescent="0.2">
      <c r="A2601">
        <v>2595</v>
      </c>
      <c r="C2601">
        <f>_xlfn.CHISQ.DIST('Ejercicio 2 A'!K2598,EXTRA!$C$3,FALSE)</f>
        <v>8.8073370257850003E-2</v>
      </c>
      <c r="D2601">
        <f t="shared" si="40"/>
        <v>-2.429585058952719</v>
      </c>
    </row>
    <row r="2602" spans="1:4" x14ac:dyDescent="0.2">
      <c r="A2602">
        <v>2596</v>
      </c>
      <c r="C2602">
        <f>_xlfn.CHISQ.DIST('Ejercicio 2 A'!K2599,EXTRA!$C$3,FALSE)</f>
        <v>0.14520704517207775</v>
      </c>
      <c r="D2602">
        <f t="shared" si="40"/>
        <v>-1.9295946572996663</v>
      </c>
    </row>
    <row r="2603" spans="1:4" x14ac:dyDescent="0.2">
      <c r="A2603">
        <v>2597</v>
      </c>
      <c r="C2603">
        <f>_xlfn.CHISQ.DIST('Ejercicio 2 A'!K2600,EXTRA!$C$3,FALSE)</f>
        <v>0.23119689919990516</v>
      </c>
      <c r="D2603">
        <f t="shared" si="40"/>
        <v>-1.4644855540389692</v>
      </c>
    </row>
    <row r="2604" spans="1:4" x14ac:dyDescent="0.2">
      <c r="A2604">
        <v>2598</v>
      </c>
      <c r="C2604">
        <f>_xlfn.CHISQ.DIST('Ejercicio 2 A'!K2601,EXTRA!$C$3,FALSE)</f>
        <v>0.2289692286664676</v>
      </c>
      <c r="D2604">
        <f t="shared" si="40"/>
        <v>-1.4741676570922215</v>
      </c>
    </row>
    <row r="2605" spans="1:4" x14ac:dyDescent="0.2">
      <c r="A2605">
        <v>2599</v>
      </c>
      <c r="C2605">
        <f>_xlfn.CHISQ.DIST('Ejercicio 2 A'!K2602,EXTRA!$C$3,FALSE)</f>
        <v>0.15537849231656181</v>
      </c>
      <c r="D2605">
        <f t="shared" si="40"/>
        <v>-1.8618912527083686</v>
      </c>
    </row>
    <row r="2606" spans="1:4" x14ac:dyDescent="0.2">
      <c r="A2606">
        <v>2600</v>
      </c>
      <c r="C2606">
        <f>_xlfn.CHISQ.DIST('Ejercicio 2 A'!K2603,EXTRA!$C$3,FALSE)</f>
        <v>0.19191785614171783</v>
      </c>
      <c r="D2606">
        <f t="shared" si="40"/>
        <v>-1.650687831096052</v>
      </c>
    </row>
    <row r="2607" spans="1:4" x14ac:dyDescent="0.2">
      <c r="A2607">
        <v>2601</v>
      </c>
      <c r="C2607">
        <f>_xlfn.CHISQ.DIST('Ejercicio 2 A'!K2604,EXTRA!$C$3,FALSE)</f>
        <v>7.9600233525242245E-2</v>
      </c>
      <c r="D2607">
        <f t="shared" si="40"/>
        <v>-2.5307382524019042</v>
      </c>
    </row>
    <row r="2608" spans="1:4" x14ac:dyDescent="0.2">
      <c r="A2608">
        <v>2602</v>
      </c>
      <c r="C2608">
        <f>_xlfn.CHISQ.DIST('Ejercicio 2 A'!K2605,EXTRA!$C$3,FALSE)</f>
        <v>5.9055259565602973E-2</v>
      </c>
      <c r="D2608">
        <f t="shared" si="40"/>
        <v>-2.8292816706083181</v>
      </c>
    </row>
    <row r="2609" spans="1:4" x14ac:dyDescent="0.2">
      <c r="A2609">
        <v>2603</v>
      </c>
      <c r="C2609">
        <f>_xlfn.CHISQ.DIST('Ejercicio 2 A'!K2606,EXTRA!$C$3,FALSE)</f>
        <v>9.5689370443458585E-2</v>
      </c>
      <c r="D2609">
        <f t="shared" si="40"/>
        <v>-2.3466480583383413</v>
      </c>
    </row>
    <row r="2610" spans="1:4" x14ac:dyDescent="0.2">
      <c r="A2610">
        <v>2604</v>
      </c>
      <c r="C2610">
        <f>_xlfn.CHISQ.DIST('Ejercicio 2 A'!K2607,EXTRA!$C$3,FALSE)</f>
        <v>0.17221809321130249</v>
      </c>
      <c r="D2610">
        <f t="shared" si="40"/>
        <v>-1.7589936215945812</v>
      </c>
    </row>
    <row r="2611" spans="1:4" x14ac:dyDescent="0.2">
      <c r="A2611">
        <v>2605</v>
      </c>
      <c r="C2611">
        <f>_xlfn.CHISQ.DIST('Ejercicio 2 A'!K2608,EXTRA!$C$3,FALSE)</f>
        <v>0.12977133509072661</v>
      </c>
      <c r="D2611">
        <f t="shared" si="40"/>
        <v>-2.0419813381551766</v>
      </c>
    </row>
    <row r="2612" spans="1:4" x14ac:dyDescent="0.2">
      <c r="A2612">
        <v>2606</v>
      </c>
      <c r="C2612">
        <f>_xlfn.CHISQ.DIST('Ejercicio 2 A'!K2609,EXTRA!$C$3,FALSE)</f>
        <v>0.18886220500657486</v>
      </c>
      <c r="D2612">
        <f t="shared" si="40"/>
        <v>-1.6667376038655086</v>
      </c>
    </row>
    <row r="2613" spans="1:4" x14ac:dyDescent="0.2">
      <c r="A2613">
        <v>2607</v>
      </c>
      <c r="C2613">
        <f>_xlfn.CHISQ.DIST('Ejercicio 2 A'!K2610,EXTRA!$C$3,FALSE)</f>
        <v>5.8885657122989293E-2</v>
      </c>
      <c r="D2613">
        <f t="shared" si="40"/>
        <v>-2.8321577303216769</v>
      </c>
    </row>
    <row r="2614" spans="1:4" x14ac:dyDescent="0.2">
      <c r="A2614">
        <v>2608</v>
      </c>
      <c r="C2614">
        <f>_xlfn.CHISQ.DIST('Ejercicio 2 A'!K2611,EXTRA!$C$3,FALSE)</f>
        <v>0.18390379741267479</v>
      </c>
      <c r="D2614">
        <f t="shared" si="40"/>
        <v>-1.6933424982502288</v>
      </c>
    </row>
    <row r="2615" spans="1:4" x14ac:dyDescent="0.2">
      <c r="A2615">
        <v>2609</v>
      </c>
      <c r="C2615">
        <f>_xlfn.CHISQ.DIST('Ejercicio 2 A'!K2612,EXTRA!$C$3,FALSE)</f>
        <v>0.12882740105114684</v>
      </c>
      <c r="D2615">
        <f t="shared" si="40"/>
        <v>-2.049281746857726</v>
      </c>
    </row>
    <row r="2616" spans="1:4" x14ac:dyDescent="0.2">
      <c r="A2616">
        <v>2610</v>
      </c>
      <c r="C2616">
        <f>_xlfn.CHISQ.DIST('Ejercicio 2 A'!K2613,EXTRA!$C$3,FALSE)</f>
        <v>0.12935885022774221</v>
      </c>
      <c r="D2616">
        <f t="shared" si="40"/>
        <v>-2.0451649519118593</v>
      </c>
    </row>
    <row r="2617" spans="1:4" x14ac:dyDescent="0.2">
      <c r="A2617">
        <v>2611</v>
      </c>
      <c r="C2617">
        <f>_xlfn.CHISQ.DIST('Ejercicio 2 A'!K2614,EXTRA!$C$3,FALSE)</f>
        <v>0.14413326535724</v>
      </c>
      <c r="D2617">
        <f t="shared" si="40"/>
        <v>-1.9370169535048236</v>
      </c>
    </row>
    <row r="2618" spans="1:4" x14ac:dyDescent="0.2">
      <c r="A2618">
        <v>2612</v>
      </c>
      <c r="C2618">
        <f>_xlfn.CHISQ.DIST('Ejercicio 2 A'!K2615,EXTRA!$C$3,FALSE)</f>
        <v>0.14398637010529519</v>
      </c>
      <c r="D2618">
        <f t="shared" si="40"/>
        <v>-1.9380366359324852</v>
      </c>
    </row>
    <row r="2619" spans="1:4" x14ac:dyDescent="0.2">
      <c r="A2619">
        <v>2613</v>
      </c>
      <c r="C2619">
        <f>_xlfn.CHISQ.DIST('Ejercicio 2 A'!K2616,EXTRA!$C$3,FALSE)</f>
        <v>0.1203895815076817</v>
      </c>
      <c r="D2619">
        <f t="shared" si="40"/>
        <v>-2.1170222821797795</v>
      </c>
    </row>
    <row r="2620" spans="1:4" x14ac:dyDescent="0.2">
      <c r="A2620">
        <v>2614</v>
      </c>
      <c r="C2620">
        <f>_xlfn.CHISQ.DIST('Ejercicio 2 A'!K2617,EXTRA!$C$3,FALSE)</f>
        <v>0.10516530076931725</v>
      </c>
      <c r="D2620">
        <f t="shared" si="40"/>
        <v>-2.2522218736837449</v>
      </c>
    </row>
    <row r="2621" spans="1:4" x14ac:dyDescent="0.2">
      <c r="A2621">
        <v>2615</v>
      </c>
      <c r="C2621">
        <f>_xlfn.CHISQ.DIST('Ejercicio 2 A'!K2618,EXTRA!$C$3,FALSE)</f>
        <v>0.13567302215171262</v>
      </c>
      <c r="D2621">
        <f t="shared" si="40"/>
        <v>-1.9975075369777866</v>
      </c>
    </row>
    <row r="2622" spans="1:4" x14ac:dyDescent="0.2">
      <c r="A2622">
        <v>2616</v>
      </c>
      <c r="C2622">
        <f>_xlfn.CHISQ.DIST('Ejercicio 2 A'!K2619,EXTRA!$C$3,FALSE)</f>
        <v>0.14191870710634311</v>
      </c>
      <c r="D2622">
        <f t="shared" si="40"/>
        <v>-1.952500870479676</v>
      </c>
    </row>
    <row r="2623" spans="1:4" x14ac:dyDescent="0.2">
      <c r="A2623">
        <v>2617</v>
      </c>
      <c r="C2623">
        <f>_xlfn.CHISQ.DIST('Ejercicio 2 A'!K2620,EXTRA!$C$3,FALSE)</f>
        <v>9.5908448349875594E-2</v>
      </c>
      <c r="D2623">
        <f t="shared" si="40"/>
        <v>-2.3443612055623273</v>
      </c>
    </row>
    <row r="2624" spans="1:4" x14ac:dyDescent="0.2">
      <c r="A2624">
        <v>2618</v>
      </c>
      <c r="C2624">
        <f>_xlfn.CHISQ.DIST('Ejercicio 2 A'!K2621,EXTRA!$C$3,FALSE)</f>
        <v>0.12886305876546122</v>
      </c>
      <c r="D2624">
        <f t="shared" si="40"/>
        <v>-2.0490049984319803</v>
      </c>
    </row>
    <row r="2625" spans="1:4" x14ac:dyDescent="0.2">
      <c r="A2625">
        <v>2619</v>
      </c>
      <c r="C2625">
        <f>_xlfn.CHISQ.DIST('Ejercicio 2 A'!K2622,EXTRA!$C$3,FALSE)</f>
        <v>0.15497849727162119</v>
      </c>
      <c r="D2625">
        <f t="shared" si="40"/>
        <v>-1.8644688989662728</v>
      </c>
    </row>
    <row r="2626" spans="1:4" x14ac:dyDescent="0.2">
      <c r="A2626">
        <v>2620</v>
      </c>
      <c r="C2626">
        <f>_xlfn.CHISQ.DIST('Ejercicio 2 A'!K2623,EXTRA!$C$3,FALSE)</f>
        <v>0.21078572119581906</v>
      </c>
      <c r="D2626">
        <f t="shared" si="40"/>
        <v>-1.556913200871852</v>
      </c>
    </row>
    <row r="2627" spans="1:4" x14ac:dyDescent="0.2">
      <c r="A2627">
        <v>2621</v>
      </c>
      <c r="C2627">
        <f>_xlfn.CHISQ.DIST('Ejercicio 2 A'!K2624,EXTRA!$C$3,FALSE)</f>
        <v>3.4107894064049092E-2</v>
      </c>
      <c r="D2627">
        <f t="shared" si="40"/>
        <v>-3.3782264240046271</v>
      </c>
    </row>
    <row r="2628" spans="1:4" x14ac:dyDescent="0.2">
      <c r="A2628">
        <v>2622</v>
      </c>
      <c r="C2628">
        <f>_xlfn.CHISQ.DIST('Ejercicio 2 A'!K2625,EXTRA!$C$3,FALSE)</f>
        <v>0.14300864352589324</v>
      </c>
      <c r="D2628">
        <f t="shared" si="40"/>
        <v>-1.9448502063118933</v>
      </c>
    </row>
    <row r="2629" spans="1:4" x14ac:dyDescent="0.2">
      <c r="A2629">
        <v>2623</v>
      </c>
      <c r="C2629">
        <f>_xlfn.CHISQ.DIST('Ejercicio 2 A'!K2626,EXTRA!$C$3,FALSE)</f>
        <v>7.3137325565283309E-2</v>
      </c>
      <c r="D2629">
        <f t="shared" si="40"/>
        <v>-2.6154164328949534</v>
      </c>
    </row>
    <row r="2630" spans="1:4" x14ac:dyDescent="0.2">
      <c r="A2630">
        <v>2624</v>
      </c>
      <c r="C2630">
        <f>_xlfn.CHISQ.DIST('Ejercicio 2 A'!K2627,EXTRA!$C$3,FALSE)</f>
        <v>0.17218466944446978</v>
      </c>
      <c r="D2630">
        <f t="shared" si="40"/>
        <v>-1.7591877185680196</v>
      </c>
    </row>
    <row r="2631" spans="1:4" x14ac:dyDescent="0.2">
      <c r="A2631">
        <v>2625</v>
      </c>
      <c r="C2631">
        <f>_xlfn.CHISQ.DIST('Ejercicio 2 A'!K2628,EXTRA!$C$3,FALSE)</f>
        <v>0.12895278751640371</v>
      </c>
      <c r="D2631">
        <f t="shared" si="40"/>
        <v>-2.0483089298554407</v>
      </c>
    </row>
    <row r="2632" spans="1:4" x14ac:dyDescent="0.2">
      <c r="A2632">
        <v>2626</v>
      </c>
      <c r="C2632">
        <f>_xlfn.CHISQ.DIST('Ejercicio 2 A'!K2629,EXTRA!$C$3,FALSE)</f>
        <v>9.6534120340856816E-2</v>
      </c>
      <c r="D2632">
        <f t="shared" ref="D2632:D2695" si="41">LN(C2632)</f>
        <v>-2.3378587544696727</v>
      </c>
    </row>
    <row r="2633" spans="1:4" x14ac:dyDescent="0.2">
      <c r="A2633">
        <v>2627</v>
      </c>
      <c r="C2633">
        <f>_xlfn.CHISQ.DIST('Ejercicio 2 A'!K2630,EXTRA!$C$3,FALSE)</f>
        <v>0.11290154504646369</v>
      </c>
      <c r="D2633">
        <f t="shared" si="41"/>
        <v>-2.1812391228319084</v>
      </c>
    </row>
    <row r="2634" spans="1:4" x14ac:dyDescent="0.2">
      <c r="A2634">
        <v>2628</v>
      </c>
      <c r="C2634">
        <f>_xlfn.CHISQ.DIST('Ejercicio 2 A'!K2631,EXTRA!$C$3,FALSE)</f>
        <v>0.12039954013644623</v>
      </c>
      <c r="D2634">
        <f t="shared" si="41"/>
        <v>-2.1169395655794427</v>
      </c>
    </row>
    <row r="2635" spans="1:4" x14ac:dyDescent="0.2">
      <c r="A2635">
        <v>2629</v>
      </c>
      <c r="C2635">
        <f>_xlfn.CHISQ.DIST('Ejercicio 2 A'!K2632,EXTRA!$C$3,FALSE)</f>
        <v>0.12624503741663892</v>
      </c>
      <c r="D2635">
        <f t="shared" si="41"/>
        <v>-2.0695305191902102</v>
      </c>
    </row>
    <row r="2636" spans="1:4" x14ac:dyDescent="0.2">
      <c r="A2636">
        <v>2630</v>
      </c>
      <c r="C2636">
        <f>_xlfn.CHISQ.DIST('Ejercicio 2 A'!K2633,EXTRA!$C$3,FALSE)</f>
        <v>0.14818886199659403</v>
      </c>
      <c r="D2636">
        <f t="shared" si="41"/>
        <v>-1.9092677241631093</v>
      </c>
    </row>
    <row r="2637" spans="1:4" x14ac:dyDescent="0.2">
      <c r="A2637">
        <v>2631</v>
      </c>
      <c r="C2637">
        <f>_xlfn.CHISQ.DIST('Ejercicio 2 A'!K2634,EXTRA!$C$3,FALSE)</f>
        <v>0.13857454535206198</v>
      </c>
      <c r="D2637">
        <f t="shared" si="41"/>
        <v>-1.9763468645615931</v>
      </c>
    </row>
    <row r="2638" spans="1:4" x14ac:dyDescent="0.2">
      <c r="A2638">
        <v>2632</v>
      </c>
      <c r="C2638">
        <f>_xlfn.CHISQ.DIST('Ejercicio 2 A'!K2635,EXTRA!$C$3,FALSE)</f>
        <v>0.14436214839194877</v>
      </c>
      <c r="D2638">
        <f t="shared" si="41"/>
        <v>-1.9354302171352125</v>
      </c>
    </row>
    <row r="2639" spans="1:4" x14ac:dyDescent="0.2">
      <c r="A2639">
        <v>2633</v>
      </c>
      <c r="C2639">
        <f>_xlfn.CHISQ.DIST('Ejercicio 2 A'!K2636,EXTRA!$C$3,FALSE)</f>
        <v>0.1117717227691794</v>
      </c>
      <c r="D2639">
        <f t="shared" si="41"/>
        <v>-2.1912966771829656</v>
      </c>
    </row>
    <row r="2640" spans="1:4" x14ac:dyDescent="0.2">
      <c r="A2640">
        <v>2634</v>
      </c>
      <c r="C2640">
        <f>_xlfn.CHISQ.DIST('Ejercicio 2 A'!K2637,EXTRA!$C$3,FALSE)</f>
        <v>6.6046599072613774E-2</v>
      </c>
      <c r="D2640">
        <f t="shared" si="41"/>
        <v>-2.7173947395345666</v>
      </c>
    </row>
    <row r="2641" spans="1:4" x14ac:dyDescent="0.2">
      <c r="A2641">
        <v>2635</v>
      </c>
      <c r="C2641">
        <f>_xlfn.CHISQ.DIST('Ejercicio 2 A'!K2638,EXTRA!$C$3,FALSE)</f>
        <v>0.15869112062788376</v>
      </c>
      <c r="D2641">
        <f t="shared" si="41"/>
        <v>-1.8407956036900317</v>
      </c>
    </row>
    <row r="2642" spans="1:4" x14ac:dyDescent="0.2">
      <c r="A2642">
        <v>2636</v>
      </c>
      <c r="C2642">
        <f>_xlfn.CHISQ.DIST('Ejercicio 2 A'!K2639,EXTRA!$C$3,FALSE)</f>
        <v>3.5076478184237841E-2</v>
      </c>
      <c r="D2642">
        <f t="shared" si="41"/>
        <v>-3.3502245103538186</v>
      </c>
    </row>
    <row r="2643" spans="1:4" x14ac:dyDescent="0.2">
      <c r="A2643">
        <v>2637</v>
      </c>
      <c r="C2643">
        <f>_xlfn.CHISQ.DIST('Ejercicio 2 A'!K2640,EXTRA!$C$3,FALSE)</f>
        <v>0.14582216977002999</v>
      </c>
      <c r="D2643">
        <f t="shared" si="41"/>
        <v>-1.9253674149310556</v>
      </c>
    </row>
    <row r="2644" spans="1:4" x14ac:dyDescent="0.2">
      <c r="A2644">
        <v>2638</v>
      </c>
      <c r="C2644">
        <f>_xlfn.CHISQ.DIST('Ejercicio 2 A'!K2641,EXTRA!$C$3,FALSE)</f>
        <v>0.1837134061277427</v>
      </c>
      <c r="D2644">
        <f t="shared" si="41"/>
        <v>-1.69437831104746</v>
      </c>
    </row>
    <row r="2645" spans="1:4" x14ac:dyDescent="0.2">
      <c r="A2645">
        <v>2639</v>
      </c>
      <c r="C2645">
        <f>_xlfn.CHISQ.DIST('Ejercicio 2 A'!K2642,EXTRA!$C$3,FALSE)</f>
        <v>0.20050222243283247</v>
      </c>
      <c r="D2645">
        <f t="shared" si="41"/>
        <v>-1.6069299478439154</v>
      </c>
    </row>
    <row r="2646" spans="1:4" x14ac:dyDescent="0.2">
      <c r="A2646">
        <v>2640</v>
      </c>
      <c r="C2646">
        <f>_xlfn.CHISQ.DIST('Ejercicio 2 A'!K2643,EXTRA!$C$3,FALSE)</f>
        <v>0.15415952575518577</v>
      </c>
      <c r="D2646">
        <f t="shared" si="41"/>
        <v>-1.8697673311963667</v>
      </c>
    </row>
    <row r="2647" spans="1:4" x14ac:dyDescent="0.2">
      <c r="A2647">
        <v>2641</v>
      </c>
      <c r="C2647">
        <f>_xlfn.CHISQ.DIST('Ejercicio 2 A'!K2644,EXTRA!$C$3,FALSE)</f>
        <v>8.6432955988933441E-2</v>
      </c>
      <c r="D2647">
        <f t="shared" si="41"/>
        <v>-2.4483862408428849</v>
      </c>
    </row>
    <row r="2648" spans="1:4" x14ac:dyDescent="0.2">
      <c r="A2648">
        <v>2642</v>
      </c>
      <c r="C2648">
        <f>_xlfn.CHISQ.DIST('Ejercicio 2 A'!K2645,EXTRA!$C$3,FALSE)</f>
        <v>8.0165363501046402E-2</v>
      </c>
      <c r="D2648">
        <f t="shared" si="41"/>
        <v>-2.5236637339407593</v>
      </c>
    </row>
    <row r="2649" spans="1:4" x14ac:dyDescent="0.2">
      <c r="A2649">
        <v>2643</v>
      </c>
      <c r="C2649">
        <f>_xlfn.CHISQ.DIST('Ejercicio 2 A'!K2646,EXTRA!$C$3,FALSE)</f>
        <v>9.1446643917300799E-2</v>
      </c>
      <c r="D2649">
        <f t="shared" si="41"/>
        <v>-2.3919996033719699</v>
      </c>
    </row>
    <row r="2650" spans="1:4" x14ac:dyDescent="0.2">
      <c r="A2650">
        <v>2644</v>
      </c>
      <c r="C2650">
        <f>_xlfn.CHISQ.DIST('Ejercicio 2 A'!K2647,EXTRA!$C$3,FALSE)</f>
        <v>0.15922374394597386</v>
      </c>
      <c r="D2650">
        <f t="shared" si="41"/>
        <v>-1.8374448713036393</v>
      </c>
    </row>
    <row r="2651" spans="1:4" x14ac:dyDescent="0.2">
      <c r="A2651">
        <v>2645</v>
      </c>
      <c r="C2651">
        <f>_xlfn.CHISQ.DIST('Ejercicio 2 A'!K2648,EXTRA!$C$3,FALSE)</f>
        <v>7.926263984547588E-2</v>
      </c>
      <c r="D2651">
        <f t="shared" si="41"/>
        <v>-2.5349883856241466</v>
      </c>
    </row>
    <row r="2652" spans="1:4" x14ac:dyDescent="0.2">
      <c r="A2652">
        <v>2646</v>
      </c>
      <c r="C2652">
        <f>_xlfn.CHISQ.DIST('Ejercicio 2 A'!K2649,EXTRA!$C$3,FALSE)</f>
        <v>4.8856127667723785E-2</v>
      </c>
      <c r="D2652">
        <f t="shared" si="41"/>
        <v>-3.0188754699215257</v>
      </c>
    </row>
    <row r="2653" spans="1:4" x14ac:dyDescent="0.2">
      <c r="A2653">
        <v>2647</v>
      </c>
      <c r="C2653">
        <f>_xlfn.CHISQ.DIST('Ejercicio 2 A'!K2650,EXTRA!$C$3,FALSE)</f>
        <v>4.6661470165010946E-2</v>
      </c>
      <c r="D2653">
        <f t="shared" si="41"/>
        <v>-3.0648365048481239</v>
      </c>
    </row>
    <row r="2654" spans="1:4" x14ac:dyDescent="0.2">
      <c r="A2654">
        <v>2648</v>
      </c>
      <c r="C2654">
        <f>_xlfn.CHISQ.DIST('Ejercicio 2 A'!K2651,EXTRA!$C$3,FALSE)</f>
        <v>9.6126266092295215E-2</v>
      </c>
      <c r="D2654">
        <f t="shared" si="41"/>
        <v>-2.3420926799318065</v>
      </c>
    </row>
    <row r="2655" spans="1:4" x14ac:dyDescent="0.2">
      <c r="A2655">
        <v>2649</v>
      </c>
      <c r="C2655">
        <f>_xlfn.CHISQ.DIST('Ejercicio 2 A'!K2652,EXTRA!$C$3,FALSE)</f>
        <v>6.1615065721009388E-2</v>
      </c>
      <c r="D2655">
        <f t="shared" si="41"/>
        <v>-2.7868488649528502</v>
      </c>
    </row>
    <row r="2656" spans="1:4" x14ac:dyDescent="0.2">
      <c r="A2656">
        <v>2650</v>
      </c>
      <c r="C2656">
        <f>_xlfn.CHISQ.DIST('Ejercicio 2 A'!K2653,EXTRA!$C$3,FALSE)</f>
        <v>0.19416060384082276</v>
      </c>
      <c r="D2656">
        <f t="shared" si="41"/>
        <v>-1.6390696075520288</v>
      </c>
    </row>
    <row r="2657" spans="1:4" x14ac:dyDescent="0.2">
      <c r="A2657">
        <v>2651</v>
      </c>
      <c r="C2657">
        <f>_xlfn.CHISQ.DIST('Ejercicio 2 A'!K2654,EXTRA!$C$3,FALSE)</f>
        <v>6.1357658660735559E-2</v>
      </c>
      <c r="D2657">
        <f t="shared" si="41"/>
        <v>-2.7910352800707132</v>
      </c>
    </row>
    <row r="2658" spans="1:4" x14ac:dyDescent="0.2">
      <c r="A2658">
        <v>2652</v>
      </c>
      <c r="C2658">
        <f>_xlfn.CHISQ.DIST('Ejercicio 2 A'!K2655,EXTRA!$C$3,FALSE)</f>
        <v>0.10307138211282196</v>
      </c>
      <c r="D2658">
        <f t="shared" si="41"/>
        <v>-2.2723335005654786</v>
      </c>
    </row>
    <row r="2659" spans="1:4" x14ac:dyDescent="0.2">
      <c r="A2659">
        <v>2653</v>
      </c>
      <c r="C2659">
        <f>_xlfn.CHISQ.DIST('Ejercicio 2 A'!K2656,EXTRA!$C$3,FALSE)</f>
        <v>0.13719983944404518</v>
      </c>
      <c r="D2659">
        <f t="shared" si="41"/>
        <v>-1.9863167339239438</v>
      </c>
    </row>
    <row r="2660" spans="1:4" x14ac:dyDescent="0.2">
      <c r="A2660">
        <v>2654</v>
      </c>
      <c r="C2660">
        <f>_xlfn.CHISQ.DIST('Ejercicio 2 A'!K2657,EXTRA!$C$3,FALSE)</f>
        <v>9.4788286626935239E-2</v>
      </c>
      <c r="D2660">
        <f t="shared" si="41"/>
        <v>-2.3561094361427797</v>
      </c>
    </row>
    <row r="2661" spans="1:4" x14ac:dyDescent="0.2">
      <c r="A2661">
        <v>2655</v>
      </c>
      <c r="C2661">
        <f>_xlfn.CHISQ.DIST('Ejercicio 2 A'!K2658,EXTRA!$C$3,FALSE)</f>
        <v>6.2488880551245282E-2</v>
      </c>
      <c r="D2661">
        <f t="shared" si="41"/>
        <v>-2.7727666492479282</v>
      </c>
    </row>
    <row r="2662" spans="1:4" x14ac:dyDescent="0.2">
      <c r="A2662">
        <v>2656</v>
      </c>
      <c r="C2662">
        <f>_xlfn.CHISQ.DIST('Ejercicio 2 A'!K2659,EXTRA!$C$3,FALSE)</f>
        <v>5.3603487355824923E-2</v>
      </c>
      <c r="D2662">
        <f t="shared" si="41"/>
        <v>-2.9261411504131867</v>
      </c>
    </row>
    <row r="2663" spans="1:4" x14ac:dyDescent="0.2">
      <c r="A2663">
        <v>2657</v>
      </c>
      <c r="C2663">
        <f>_xlfn.CHISQ.DIST('Ejercicio 2 A'!K2660,EXTRA!$C$3,FALSE)</f>
        <v>0.2098900272059252</v>
      </c>
      <c r="D2663">
        <f t="shared" si="41"/>
        <v>-1.5611715654046998</v>
      </c>
    </row>
    <row r="2664" spans="1:4" x14ac:dyDescent="0.2">
      <c r="A2664">
        <v>2658</v>
      </c>
      <c r="C2664">
        <f>_xlfn.CHISQ.DIST('Ejercicio 2 A'!K2661,EXTRA!$C$3,FALSE)</f>
        <v>8.2859741392056846E-2</v>
      </c>
      <c r="D2664">
        <f t="shared" si="41"/>
        <v>-2.4906059633604785</v>
      </c>
    </row>
    <row r="2665" spans="1:4" x14ac:dyDescent="0.2">
      <c r="A2665">
        <v>2659</v>
      </c>
      <c r="C2665">
        <f>_xlfn.CHISQ.DIST('Ejercicio 2 A'!K2662,EXTRA!$C$3,FALSE)</f>
        <v>0.25713375245299797</v>
      </c>
      <c r="D2665">
        <f t="shared" si="41"/>
        <v>-1.3581588919072716</v>
      </c>
    </row>
    <row r="2666" spans="1:4" x14ac:dyDescent="0.2">
      <c r="A2666">
        <v>2660</v>
      </c>
      <c r="C2666">
        <f>_xlfn.CHISQ.DIST('Ejercicio 2 A'!K2663,EXTRA!$C$3,FALSE)</f>
        <v>3.7848125148748829E-2</v>
      </c>
      <c r="D2666">
        <f t="shared" si="41"/>
        <v>-3.2741738340441717</v>
      </c>
    </row>
    <row r="2667" spans="1:4" x14ac:dyDescent="0.2">
      <c r="A2667">
        <v>2661</v>
      </c>
      <c r="C2667">
        <f>_xlfn.CHISQ.DIST('Ejercicio 2 A'!K2664,EXTRA!$C$3,FALSE)</f>
        <v>0.1667868016584339</v>
      </c>
      <c r="D2667">
        <f t="shared" si="41"/>
        <v>-1.7910389189361751</v>
      </c>
    </row>
    <row r="2668" spans="1:4" x14ac:dyDescent="0.2">
      <c r="A2668">
        <v>2662</v>
      </c>
      <c r="C2668">
        <f>_xlfn.CHISQ.DIST('Ejercicio 2 A'!K2665,EXTRA!$C$3,FALSE)</f>
        <v>0.11801205663882544</v>
      </c>
      <c r="D2668">
        <f t="shared" si="41"/>
        <v>-2.136968484830672</v>
      </c>
    </row>
    <row r="2669" spans="1:4" x14ac:dyDescent="0.2">
      <c r="A2669">
        <v>2663</v>
      </c>
      <c r="C2669">
        <f>_xlfn.CHISQ.DIST('Ejercicio 2 A'!K2666,EXTRA!$C$3,FALSE)</f>
        <v>0.17744713880226862</v>
      </c>
      <c r="D2669">
        <f t="shared" si="41"/>
        <v>-1.7290825239854251</v>
      </c>
    </row>
    <row r="2670" spans="1:4" x14ac:dyDescent="0.2">
      <c r="A2670">
        <v>2664</v>
      </c>
      <c r="C2670">
        <f>_xlfn.CHISQ.DIST('Ejercicio 2 A'!K2667,EXTRA!$C$3,FALSE)</f>
        <v>7.2033891744568021E-2</v>
      </c>
      <c r="D2670">
        <f t="shared" si="41"/>
        <v>-2.6306185520448069</v>
      </c>
    </row>
    <row r="2671" spans="1:4" x14ac:dyDescent="0.2">
      <c r="A2671">
        <v>2665</v>
      </c>
      <c r="C2671">
        <f>_xlfn.CHISQ.DIST('Ejercicio 2 A'!K2668,EXTRA!$C$3,FALSE)</f>
        <v>0.14411583341966372</v>
      </c>
      <c r="D2671">
        <f t="shared" si="41"/>
        <v>-1.9371379040137515</v>
      </c>
    </row>
    <row r="2672" spans="1:4" x14ac:dyDescent="0.2">
      <c r="A2672">
        <v>2666</v>
      </c>
      <c r="C2672">
        <f>_xlfn.CHISQ.DIST('Ejercicio 2 A'!K2669,EXTRA!$C$3,FALSE)</f>
        <v>6.4315545881269934E-2</v>
      </c>
      <c r="D2672">
        <f t="shared" si="41"/>
        <v>-2.743953905867639</v>
      </c>
    </row>
    <row r="2673" spans="1:4" x14ac:dyDescent="0.2">
      <c r="A2673">
        <v>2667</v>
      </c>
      <c r="C2673">
        <f>_xlfn.CHISQ.DIST('Ejercicio 2 A'!K2670,EXTRA!$C$3,FALSE)</f>
        <v>0.14086853133728316</v>
      </c>
      <c r="D2673">
        <f t="shared" si="41"/>
        <v>-1.959928225424217</v>
      </c>
    </row>
    <row r="2674" spans="1:4" x14ac:dyDescent="0.2">
      <c r="A2674">
        <v>2668</v>
      </c>
      <c r="C2674">
        <f>_xlfn.CHISQ.DIST('Ejercicio 2 A'!K2671,EXTRA!$C$3,FALSE)</f>
        <v>0.15593437866329757</v>
      </c>
      <c r="D2674">
        <f t="shared" si="41"/>
        <v>-1.8583200098247055</v>
      </c>
    </row>
    <row r="2675" spans="1:4" x14ac:dyDescent="0.2">
      <c r="A2675">
        <v>2669</v>
      </c>
      <c r="C2675">
        <f>_xlfn.CHISQ.DIST('Ejercicio 2 A'!K2672,EXTRA!$C$3,FALSE)</f>
        <v>0.22665769515821785</v>
      </c>
      <c r="D2675">
        <f t="shared" si="41"/>
        <v>-1.4843143504477436</v>
      </c>
    </row>
    <row r="2676" spans="1:4" x14ac:dyDescent="0.2">
      <c r="A2676">
        <v>2670</v>
      </c>
      <c r="C2676">
        <f>_xlfn.CHISQ.DIST('Ejercicio 2 A'!K2673,EXTRA!$C$3,FALSE)</f>
        <v>0.1492970314824536</v>
      </c>
      <c r="D2676">
        <f t="shared" si="41"/>
        <v>-1.9018174575385205</v>
      </c>
    </row>
    <row r="2677" spans="1:4" x14ac:dyDescent="0.2">
      <c r="A2677">
        <v>2671</v>
      </c>
      <c r="C2677">
        <f>_xlfn.CHISQ.DIST('Ejercicio 2 A'!K2674,EXTRA!$C$3,FALSE)</f>
        <v>0.12085264639623942</v>
      </c>
      <c r="D2677">
        <f t="shared" si="41"/>
        <v>-2.1131832738825898</v>
      </c>
    </row>
    <row r="2678" spans="1:4" x14ac:dyDescent="0.2">
      <c r="A2678">
        <v>2672</v>
      </c>
      <c r="C2678">
        <f>_xlfn.CHISQ.DIST('Ejercicio 2 A'!K2675,EXTRA!$C$3,FALSE)</f>
        <v>0.14039987222440414</v>
      </c>
      <c r="D2678">
        <f t="shared" si="41"/>
        <v>-1.9632606974734319</v>
      </c>
    </row>
    <row r="2679" spans="1:4" x14ac:dyDescent="0.2">
      <c r="A2679">
        <v>2673</v>
      </c>
      <c r="C2679">
        <f>_xlfn.CHISQ.DIST('Ejercicio 2 A'!K2676,EXTRA!$C$3,FALSE)</f>
        <v>7.4296997350051824E-2</v>
      </c>
      <c r="D2679">
        <f t="shared" si="41"/>
        <v>-2.5996847405911576</v>
      </c>
    </row>
    <row r="2680" spans="1:4" x14ac:dyDescent="0.2">
      <c r="A2680">
        <v>2674</v>
      </c>
      <c r="C2680">
        <f>_xlfn.CHISQ.DIST('Ejercicio 2 A'!K2677,EXTRA!$C$3,FALSE)</f>
        <v>4.270021712555308E-2</v>
      </c>
      <c r="D2680">
        <f t="shared" si="41"/>
        <v>-3.1535512738529201</v>
      </c>
    </row>
    <row r="2681" spans="1:4" x14ac:dyDescent="0.2">
      <c r="A2681">
        <v>2675</v>
      </c>
      <c r="C2681">
        <f>_xlfn.CHISQ.DIST('Ejercicio 2 A'!K2678,EXTRA!$C$3,FALSE)</f>
        <v>9.7916367506430957E-2</v>
      </c>
      <c r="D2681">
        <f t="shared" si="41"/>
        <v>-2.3236415574500162</v>
      </c>
    </row>
    <row r="2682" spans="1:4" x14ac:dyDescent="0.2">
      <c r="A2682">
        <v>2676</v>
      </c>
      <c r="C2682">
        <f>_xlfn.CHISQ.DIST('Ejercicio 2 A'!K2679,EXTRA!$C$3,FALSE)</f>
        <v>0.10985928557778826</v>
      </c>
      <c r="D2682">
        <f t="shared" si="41"/>
        <v>-2.2085549541127629</v>
      </c>
    </row>
    <row r="2683" spans="1:4" x14ac:dyDescent="0.2">
      <c r="A2683">
        <v>2677</v>
      </c>
      <c r="C2683">
        <f>_xlfn.CHISQ.DIST('Ejercicio 2 A'!K2680,EXTRA!$C$3,FALSE)</f>
        <v>0.11509578020007033</v>
      </c>
      <c r="D2683">
        <f t="shared" si="41"/>
        <v>-2.1619906259587727</v>
      </c>
    </row>
    <row r="2684" spans="1:4" x14ac:dyDescent="0.2">
      <c r="A2684">
        <v>2678</v>
      </c>
      <c r="C2684">
        <f>_xlfn.CHISQ.DIST('Ejercicio 2 A'!K2681,EXTRA!$C$3,FALSE)</f>
        <v>0.11605623398401232</v>
      </c>
      <c r="D2684">
        <f t="shared" si="41"/>
        <v>-2.1536804296173182</v>
      </c>
    </row>
    <row r="2685" spans="1:4" x14ac:dyDescent="0.2">
      <c r="A2685">
        <v>2679</v>
      </c>
      <c r="C2685">
        <f>_xlfn.CHISQ.DIST('Ejercicio 2 A'!K2682,EXTRA!$C$3,FALSE)</f>
        <v>0.24314123055913162</v>
      </c>
      <c r="D2685">
        <f t="shared" si="41"/>
        <v>-1.4141128087538162</v>
      </c>
    </row>
    <row r="2686" spans="1:4" x14ac:dyDescent="0.2">
      <c r="A2686">
        <v>2680</v>
      </c>
      <c r="C2686">
        <f>_xlfn.CHISQ.DIST('Ejercicio 2 A'!K2683,EXTRA!$C$3,FALSE)</f>
        <v>9.497631519574154E-2</v>
      </c>
      <c r="D2686">
        <f t="shared" si="41"/>
        <v>-2.3541277321944669</v>
      </c>
    </row>
    <row r="2687" spans="1:4" x14ac:dyDescent="0.2">
      <c r="A2687">
        <v>2681</v>
      </c>
      <c r="C2687">
        <f>_xlfn.CHISQ.DIST('Ejercicio 2 A'!K2684,EXTRA!$C$3,FALSE)</f>
        <v>0.12120689848018483</v>
      </c>
      <c r="D2687">
        <f t="shared" si="41"/>
        <v>-2.1102562888133596</v>
      </c>
    </row>
    <row r="2688" spans="1:4" x14ac:dyDescent="0.2">
      <c r="A2688">
        <v>2682</v>
      </c>
      <c r="C2688">
        <f>_xlfn.CHISQ.DIST('Ejercicio 2 A'!K2685,EXTRA!$C$3,FALSE)</f>
        <v>0.19265522000952506</v>
      </c>
      <c r="D2688">
        <f t="shared" si="41"/>
        <v>-1.646853112458083</v>
      </c>
    </row>
    <row r="2689" spans="1:4" x14ac:dyDescent="0.2">
      <c r="A2689">
        <v>2683</v>
      </c>
      <c r="C2689">
        <f>_xlfn.CHISQ.DIST('Ejercicio 2 A'!K2686,EXTRA!$C$3,FALSE)</f>
        <v>0.15529341451516218</v>
      </c>
      <c r="D2689">
        <f t="shared" si="41"/>
        <v>-1.8624389546515154</v>
      </c>
    </row>
    <row r="2690" spans="1:4" x14ac:dyDescent="0.2">
      <c r="A2690">
        <v>2684</v>
      </c>
      <c r="C2690">
        <f>_xlfn.CHISQ.DIST('Ejercicio 2 A'!K2687,EXTRA!$C$3,FALSE)</f>
        <v>0.15311295232712677</v>
      </c>
      <c r="D2690">
        <f t="shared" si="41"/>
        <v>-1.8765793794584638</v>
      </c>
    </row>
    <row r="2691" spans="1:4" x14ac:dyDescent="0.2">
      <c r="A2691">
        <v>2685</v>
      </c>
      <c r="C2691">
        <f>_xlfn.CHISQ.DIST('Ejercicio 2 A'!K2688,EXTRA!$C$3,FALSE)</f>
        <v>0.13866045808598976</v>
      </c>
      <c r="D2691">
        <f t="shared" si="41"/>
        <v>-1.9757270818096859</v>
      </c>
    </row>
    <row r="2692" spans="1:4" x14ac:dyDescent="0.2">
      <c r="A2692">
        <v>2686</v>
      </c>
      <c r="C2692">
        <f>_xlfn.CHISQ.DIST('Ejercicio 2 A'!K2689,EXTRA!$C$3,FALSE)</f>
        <v>0.14971407179597748</v>
      </c>
      <c r="D2692">
        <f t="shared" si="41"/>
        <v>-1.8990279920011455</v>
      </c>
    </row>
    <row r="2693" spans="1:4" x14ac:dyDescent="0.2">
      <c r="A2693">
        <v>2687</v>
      </c>
      <c r="C2693">
        <f>_xlfn.CHISQ.DIST('Ejercicio 2 A'!K2690,EXTRA!$C$3,FALSE)</f>
        <v>0.18792807061343467</v>
      </c>
      <c r="D2693">
        <f t="shared" si="41"/>
        <v>-1.6716959924834645</v>
      </c>
    </row>
    <row r="2694" spans="1:4" x14ac:dyDescent="0.2">
      <c r="A2694">
        <v>2688</v>
      </c>
      <c r="C2694">
        <f>_xlfn.CHISQ.DIST('Ejercicio 2 A'!K2691,EXTRA!$C$3,FALSE)</f>
        <v>0.15266580171839156</v>
      </c>
      <c r="D2694">
        <f t="shared" si="41"/>
        <v>-1.8795040491521666</v>
      </c>
    </row>
    <row r="2695" spans="1:4" x14ac:dyDescent="0.2">
      <c r="A2695">
        <v>2689</v>
      </c>
      <c r="C2695">
        <f>_xlfn.CHISQ.DIST('Ejercicio 2 A'!K2692,EXTRA!$C$3,FALSE)</f>
        <v>0.12755839275158126</v>
      </c>
      <c r="D2695">
        <f t="shared" si="41"/>
        <v>-2.059181036860227</v>
      </c>
    </row>
    <row r="2696" spans="1:4" x14ac:dyDescent="0.2">
      <c r="A2696">
        <v>2690</v>
      </c>
      <c r="C2696">
        <f>_xlfn.CHISQ.DIST('Ejercicio 2 A'!K2693,EXTRA!$C$3,FALSE)</f>
        <v>0.24698736421947418</v>
      </c>
      <c r="D2696">
        <f t="shared" ref="D2696:D2759" si="42">LN(C2696)</f>
        <v>-1.3984181006689016</v>
      </c>
    </row>
    <row r="2697" spans="1:4" x14ac:dyDescent="0.2">
      <c r="A2697">
        <v>2691</v>
      </c>
      <c r="C2697">
        <f>_xlfn.CHISQ.DIST('Ejercicio 2 A'!K2694,EXTRA!$C$3,FALSE)</f>
        <v>9.6127830536439474E-2</v>
      </c>
      <c r="D2697">
        <f t="shared" si="42"/>
        <v>-2.3420764051769716</v>
      </c>
    </row>
    <row r="2698" spans="1:4" x14ac:dyDescent="0.2">
      <c r="A2698">
        <v>2692</v>
      </c>
      <c r="C2698">
        <f>_xlfn.CHISQ.DIST('Ejercicio 2 A'!K2695,EXTRA!$C$3,FALSE)</f>
        <v>0.1351692852113543</v>
      </c>
      <c r="D2698">
        <f t="shared" si="42"/>
        <v>-2.0012273215720384</v>
      </c>
    </row>
    <row r="2699" spans="1:4" x14ac:dyDescent="0.2">
      <c r="A2699">
        <v>2693</v>
      </c>
      <c r="C2699">
        <f>_xlfn.CHISQ.DIST('Ejercicio 2 A'!K2696,EXTRA!$C$3,FALSE)</f>
        <v>6.1869636360369559E-2</v>
      </c>
      <c r="D2699">
        <f t="shared" si="42"/>
        <v>-2.7827257469355882</v>
      </c>
    </row>
    <row r="2700" spans="1:4" x14ac:dyDescent="0.2">
      <c r="A2700">
        <v>2694</v>
      </c>
      <c r="C2700">
        <f>_xlfn.CHISQ.DIST('Ejercicio 2 A'!K2697,EXTRA!$C$3,FALSE)</f>
        <v>0.11327425116992305</v>
      </c>
      <c r="D2700">
        <f t="shared" si="42"/>
        <v>-2.1779433991775745</v>
      </c>
    </row>
    <row r="2701" spans="1:4" x14ac:dyDescent="0.2">
      <c r="A2701">
        <v>2695</v>
      </c>
      <c r="C2701">
        <f>_xlfn.CHISQ.DIST('Ejercicio 2 A'!K2698,EXTRA!$C$3,FALSE)</f>
        <v>7.5100095202578293E-2</v>
      </c>
      <c r="D2701">
        <f t="shared" si="42"/>
        <v>-2.5889334525353775</v>
      </c>
    </row>
    <row r="2702" spans="1:4" x14ac:dyDescent="0.2">
      <c r="A2702">
        <v>2696</v>
      </c>
      <c r="C2702">
        <f>_xlfn.CHISQ.DIST('Ejercicio 2 A'!K2699,EXTRA!$C$3,FALSE)</f>
        <v>0.10696659190755285</v>
      </c>
      <c r="D2702">
        <f t="shared" si="42"/>
        <v>-2.2352387184357125</v>
      </c>
    </row>
    <row r="2703" spans="1:4" x14ac:dyDescent="0.2">
      <c r="A2703">
        <v>2697</v>
      </c>
      <c r="C2703">
        <f>_xlfn.CHISQ.DIST('Ejercicio 2 A'!K2700,EXTRA!$C$3,FALSE)</f>
        <v>0.15535431361985885</v>
      </c>
      <c r="D2703">
        <f t="shared" si="42"/>
        <v>-1.8620468764229545</v>
      </c>
    </row>
    <row r="2704" spans="1:4" x14ac:dyDescent="0.2">
      <c r="A2704">
        <v>2698</v>
      </c>
      <c r="C2704">
        <f>_xlfn.CHISQ.DIST('Ejercicio 2 A'!K2701,EXTRA!$C$3,FALSE)</f>
        <v>0.16817039932526984</v>
      </c>
      <c r="D2704">
        <f t="shared" si="42"/>
        <v>-1.7827775319169692</v>
      </c>
    </row>
    <row r="2705" spans="1:4" x14ac:dyDescent="0.2">
      <c r="A2705">
        <v>2699</v>
      </c>
      <c r="C2705">
        <f>_xlfn.CHISQ.DIST('Ejercicio 2 A'!K2702,EXTRA!$C$3,FALSE)</f>
        <v>0.14562505180433807</v>
      </c>
      <c r="D2705">
        <f t="shared" si="42"/>
        <v>-1.9267200989242914</v>
      </c>
    </row>
    <row r="2706" spans="1:4" x14ac:dyDescent="0.2">
      <c r="A2706">
        <v>2700</v>
      </c>
      <c r="C2706">
        <f>_xlfn.CHISQ.DIST('Ejercicio 2 A'!K2703,EXTRA!$C$3,FALSE)</f>
        <v>0.30009322521230219</v>
      </c>
      <c r="D2706">
        <f t="shared" si="42"/>
        <v>-1.2036621018912628</v>
      </c>
    </row>
    <row r="2707" spans="1:4" x14ac:dyDescent="0.2">
      <c r="A2707">
        <v>2701</v>
      </c>
      <c r="C2707">
        <f>_xlfn.CHISQ.DIST('Ejercicio 2 A'!K2704,EXTRA!$C$3,FALSE)</f>
        <v>8.5470754261196602E-2</v>
      </c>
      <c r="D2707">
        <f t="shared" si="42"/>
        <v>-2.4595810169783241</v>
      </c>
    </row>
    <row r="2708" spans="1:4" x14ac:dyDescent="0.2">
      <c r="A2708">
        <v>2702</v>
      </c>
      <c r="C2708">
        <f>_xlfn.CHISQ.DIST('Ejercicio 2 A'!K2705,EXTRA!$C$3,FALSE)</f>
        <v>0.14756402144806272</v>
      </c>
      <c r="D2708">
        <f t="shared" si="42"/>
        <v>-1.9134931536563085</v>
      </c>
    </row>
    <row r="2709" spans="1:4" x14ac:dyDescent="0.2">
      <c r="A2709">
        <v>2703</v>
      </c>
      <c r="C2709">
        <f>_xlfn.CHISQ.DIST('Ejercicio 2 A'!K2706,EXTRA!$C$3,FALSE)</f>
        <v>0.11579815907422948</v>
      </c>
      <c r="D2709">
        <f t="shared" si="42"/>
        <v>-2.1559066114287662</v>
      </c>
    </row>
    <row r="2710" spans="1:4" x14ac:dyDescent="0.2">
      <c r="A2710">
        <v>2704</v>
      </c>
      <c r="C2710">
        <f>_xlfn.CHISQ.DIST('Ejercicio 2 A'!K2707,EXTRA!$C$3,FALSE)</f>
        <v>0.10804356802809767</v>
      </c>
      <c r="D2710">
        <f t="shared" si="42"/>
        <v>-2.2252207255373428</v>
      </c>
    </row>
    <row r="2711" spans="1:4" x14ac:dyDescent="0.2">
      <c r="A2711">
        <v>2705</v>
      </c>
      <c r="C2711">
        <f>_xlfn.CHISQ.DIST('Ejercicio 2 A'!K2708,EXTRA!$C$3,FALSE)</f>
        <v>0.12209623602826904</v>
      </c>
      <c r="D2711">
        <f t="shared" si="42"/>
        <v>-2.1029457252999419</v>
      </c>
    </row>
    <row r="2712" spans="1:4" x14ac:dyDescent="0.2">
      <c r="A2712">
        <v>2706</v>
      </c>
      <c r="C2712">
        <f>_xlfn.CHISQ.DIST('Ejercicio 2 A'!K2709,EXTRA!$C$3,FALSE)</f>
        <v>3.3335815515658319E-2</v>
      </c>
      <c r="D2712">
        <f t="shared" si="42"/>
        <v>-3.4011229189648211</v>
      </c>
    </row>
    <row r="2713" spans="1:4" x14ac:dyDescent="0.2">
      <c r="A2713">
        <v>2707</v>
      </c>
      <c r="C2713">
        <f>_xlfn.CHISQ.DIST('Ejercicio 2 A'!K2710,EXTRA!$C$3,FALSE)</f>
        <v>0.11510443120550171</v>
      </c>
      <c r="D2713">
        <f t="shared" si="42"/>
        <v>-2.161915465250773</v>
      </c>
    </row>
    <row r="2714" spans="1:4" x14ac:dyDescent="0.2">
      <c r="A2714">
        <v>2708</v>
      </c>
      <c r="C2714">
        <f>_xlfn.CHISQ.DIST('Ejercicio 2 A'!K2711,EXTRA!$C$3,FALSE)</f>
        <v>0.1241136803595051</v>
      </c>
      <c r="D2714">
        <f t="shared" si="42"/>
        <v>-2.0865573562677682</v>
      </c>
    </row>
    <row r="2715" spans="1:4" x14ac:dyDescent="0.2">
      <c r="A2715">
        <v>2709</v>
      </c>
      <c r="C2715">
        <f>_xlfn.CHISQ.DIST('Ejercicio 2 A'!K2712,EXTRA!$C$3,FALSE)</f>
        <v>3.2407941050349609E-2</v>
      </c>
      <c r="D2715">
        <f t="shared" si="42"/>
        <v>-3.4293517920679242</v>
      </c>
    </row>
    <row r="2716" spans="1:4" x14ac:dyDescent="0.2">
      <c r="A2716">
        <v>2710</v>
      </c>
      <c r="C2716">
        <f>_xlfn.CHISQ.DIST('Ejercicio 2 A'!K2713,EXTRA!$C$3,FALSE)</f>
        <v>7.6335423407032185E-2</v>
      </c>
      <c r="D2716">
        <f t="shared" si="42"/>
        <v>-2.5726181835927058</v>
      </c>
    </row>
    <row r="2717" spans="1:4" x14ac:dyDescent="0.2">
      <c r="A2717">
        <v>2711</v>
      </c>
      <c r="C2717">
        <f>_xlfn.CHISQ.DIST('Ejercicio 2 A'!K2714,EXTRA!$C$3,FALSE)</f>
        <v>7.214974192116308E-2</v>
      </c>
      <c r="D2717">
        <f t="shared" si="42"/>
        <v>-2.6290115707449111</v>
      </c>
    </row>
    <row r="2718" spans="1:4" x14ac:dyDescent="0.2">
      <c r="A2718">
        <v>2712</v>
      </c>
      <c r="C2718">
        <f>_xlfn.CHISQ.DIST('Ejercicio 2 A'!K2715,EXTRA!$C$3,FALSE)</f>
        <v>5.6071352962634588E-2</v>
      </c>
      <c r="D2718">
        <f t="shared" si="42"/>
        <v>-2.8811302392529865</v>
      </c>
    </row>
    <row r="2719" spans="1:4" x14ac:dyDescent="0.2">
      <c r="A2719">
        <v>2713</v>
      </c>
      <c r="C2719">
        <f>_xlfn.CHISQ.DIST('Ejercicio 2 A'!K2716,EXTRA!$C$3,FALSE)</f>
        <v>0.18825190920688389</v>
      </c>
      <c r="D2719">
        <f t="shared" si="42"/>
        <v>-1.6699742704843255</v>
      </c>
    </row>
    <row r="2720" spans="1:4" x14ac:dyDescent="0.2">
      <c r="A2720">
        <v>2714</v>
      </c>
      <c r="C2720">
        <f>_xlfn.CHISQ.DIST('Ejercicio 2 A'!K2717,EXTRA!$C$3,FALSE)</f>
        <v>8.7082211678895405E-2</v>
      </c>
      <c r="D2720">
        <f t="shared" si="42"/>
        <v>-2.4409026446965263</v>
      </c>
    </row>
    <row r="2721" spans="1:4" x14ac:dyDescent="0.2">
      <c r="A2721">
        <v>2715</v>
      </c>
      <c r="C2721">
        <f>_xlfn.CHISQ.DIST('Ejercicio 2 A'!K2718,EXTRA!$C$3,FALSE)</f>
        <v>0.10844576224996483</v>
      </c>
      <c r="D2721">
        <f t="shared" si="42"/>
        <v>-2.2215051180839303</v>
      </c>
    </row>
    <row r="2722" spans="1:4" x14ac:dyDescent="0.2">
      <c r="A2722">
        <v>2716</v>
      </c>
      <c r="C2722">
        <f>_xlfn.CHISQ.DIST('Ejercicio 2 A'!K2719,EXTRA!$C$3,FALSE)</f>
        <v>8.1629878060596545E-2</v>
      </c>
      <c r="D2722">
        <f t="shared" si="42"/>
        <v>-2.5055599313262293</v>
      </c>
    </row>
    <row r="2723" spans="1:4" x14ac:dyDescent="0.2">
      <c r="A2723">
        <v>2717</v>
      </c>
      <c r="C2723">
        <f>_xlfn.CHISQ.DIST('Ejercicio 2 A'!K2720,EXTRA!$C$3,FALSE)</f>
        <v>0.14073106621073617</v>
      </c>
      <c r="D2723">
        <f t="shared" si="42"/>
        <v>-1.960904541716308</v>
      </c>
    </row>
    <row r="2724" spans="1:4" x14ac:dyDescent="0.2">
      <c r="A2724">
        <v>2718</v>
      </c>
      <c r="C2724">
        <f>_xlfn.CHISQ.DIST('Ejercicio 2 A'!K2721,EXTRA!$C$3,FALSE)</f>
        <v>8.6514691246898867E-2</v>
      </c>
      <c r="D2724">
        <f t="shared" si="42"/>
        <v>-2.4474410384610428</v>
      </c>
    </row>
    <row r="2725" spans="1:4" x14ac:dyDescent="0.2">
      <c r="A2725">
        <v>2719</v>
      </c>
      <c r="C2725">
        <f>_xlfn.CHISQ.DIST('Ejercicio 2 A'!K2722,EXTRA!$C$3,FALSE)</f>
        <v>9.5049575191114594E-2</v>
      </c>
      <c r="D2725">
        <f t="shared" si="42"/>
        <v>-2.3533566793778906</v>
      </c>
    </row>
    <row r="2726" spans="1:4" x14ac:dyDescent="0.2">
      <c r="A2726">
        <v>2720</v>
      </c>
      <c r="C2726">
        <f>_xlfn.CHISQ.DIST('Ejercicio 2 A'!K2723,EXTRA!$C$3,FALSE)</f>
        <v>9.5433492936818923E-2</v>
      </c>
      <c r="D2726">
        <f t="shared" si="42"/>
        <v>-2.3493256831394138</v>
      </c>
    </row>
    <row r="2727" spans="1:4" x14ac:dyDescent="0.2">
      <c r="A2727">
        <v>2721</v>
      </c>
      <c r="C2727">
        <f>_xlfn.CHISQ.DIST('Ejercicio 2 A'!K2724,EXTRA!$C$3,FALSE)</f>
        <v>0.14573325923712879</v>
      </c>
      <c r="D2727">
        <f t="shared" si="42"/>
        <v>-1.9259773197848946</v>
      </c>
    </row>
    <row r="2728" spans="1:4" x14ac:dyDescent="0.2">
      <c r="A2728">
        <v>2722</v>
      </c>
      <c r="C2728">
        <f>_xlfn.CHISQ.DIST('Ejercicio 2 A'!K2725,EXTRA!$C$3,FALSE)</f>
        <v>8.6354818694274249E-2</v>
      </c>
      <c r="D2728">
        <f t="shared" si="42"/>
        <v>-2.4492906717278684</v>
      </c>
    </row>
    <row r="2729" spans="1:4" x14ac:dyDescent="0.2">
      <c r="A2729">
        <v>2723</v>
      </c>
      <c r="C2729">
        <f>_xlfn.CHISQ.DIST('Ejercicio 2 A'!K2726,EXTRA!$C$3,FALSE)</f>
        <v>0.10846847552794348</v>
      </c>
      <c r="D2729">
        <f t="shared" si="42"/>
        <v>-2.2212956963484616</v>
      </c>
    </row>
    <row r="2730" spans="1:4" x14ac:dyDescent="0.2">
      <c r="A2730">
        <v>2724</v>
      </c>
      <c r="C2730">
        <f>_xlfn.CHISQ.DIST('Ejercicio 2 A'!K2727,EXTRA!$C$3,FALSE)</f>
        <v>5.9477686009954657E-2</v>
      </c>
      <c r="D2730">
        <f t="shared" si="42"/>
        <v>-2.8221540618128098</v>
      </c>
    </row>
    <row r="2731" spans="1:4" x14ac:dyDescent="0.2">
      <c r="A2731">
        <v>2725</v>
      </c>
      <c r="C2731">
        <f>_xlfn.CHISQ.DIST('Ejercicio 2 A'!K2728,EXTRA!$C$3,FALSE)</f>
        <v>0.17076731034291567</v>
      </c>
      <c r="D2731">
        <f t="shared" si="42"/>
        <v>-1.7674534073802655</v>
      </c>
    </row>
    <row r="2732" spans="1:4" x14ac:dyDescent="0.2">
      <c r="A2732">
        <v>2726</v>
      </c>
      <c r="C2732">
        <f>_xlfn.CHISQ.DIST('Ejercicio 2 A'!K2729,EXTRA!$C$3,FALSE)</f>
        <v>3.1539938581639906E-2</v>
      </c>
      <c r="D2732">
        <f t="shared" si="42"/>
        <v>-3.4565006447655673</v>
      </c>
    </row>
    <row r="2733" spans="1:4" x14ac:dyDescent="0.2">
      <c r="A2733">
        <v>2727</v>
      </c>
      <c r="C2733">
        <f>_xlfn.CHISQ.DIST('Ejercicio 2 A'!K2730,EXTRA!$C$3,FALSE)</f>
        <v>5.4002535753000742E-2</v>
      </c>
      <c r="D2733">
        <f t="shared" si="42"/>
        <v>-2.9187242751314706</v>
      </c>
    </row>
    <row r="2734" spans="1:4" x14ac:dyDescent="0.2">
      <c r="A2734">
        <v>2728</v>
      </c>
      <c r="C2734">
        <f>_xlfn.CHISQ.DIST('Ejercicio 2 A'!K2731,EXTRA!$C$3,FALSE)</f>
        <v>0.24976305437188567</v>
      </c>
      <c r="D2734">
        <f t="shared" si="42"/>
        <v>-1.3872425930621903</v>
      </c>
    </row>
    <row r="2735" spans="1:4" x14ac:dyDescent="0.2">
      <c r="A2735">
        <v>2729</v>
      </c>
      <c r="C2735">
        <f>_xlfn.CHISQ.DIST('Ejercicio 2 A'!K2732,EXTRA!$C$3,FALSE)</f>
        <v>9.7763892689359325E-2</v>
      </c>
      <c r="D2735">
        <f t="shared" si="42"/>
        <v>-2.325199965516092</v>
      </c>
    </row>
    <row r="2736" spans="1:4" x14ac:dyDescent="0.2">
      <c r="A2736">
        <v>2730</v>
      </c>
      <c r="C2736">
        <f>_xlfn.CHISQ.DIST('Ejercicio 2 A'!K2733,EXTRA!$C$3,FALSE)</f>
        <v>6.1641746052116496E-2</v>
      </c>
      <c r="D2736">
        <f t="shared" si="42"/>
        <v>-2.7864159423234232</v>
      </c>
    </row>
    <row r="2737" spans="1:4" x14ac:dyDescent="0.2">
      <c r="A2737">
        <v>2731</v>
      </c>
      <c r="C2737">
        <f>_xlfn.CHISQ.DIST('Ejercicio 2 A'!K2734,EXTRA!$C$3,FALSE)</f>
        <v>8.7084562343719071E-2</v>
      </c>
      <c r="D2737">
        <f t="shared" si="42"/>
        <v>-2.4408756514328918</v>
      </c>
    </row>
    <row r="2738" spans="1:4" x14ac:dyDescent="0.2">
      <c r="A2738">
        <v>2732</v>
      </c>
      <c r="C2738">
        <f>_xlfn.CHISQ.DIST('Ejercicio 2 A'!K2735,EXTRA!$C$3,FALSE)</f>
        <v>0.13179596901991802</v>
      </c>
      <c r="D2738">
        <f t="shared" si="42"/>
        <v>-2.0265002414488222</v>
      </c>
    </row>
    <row r="2739" spans="1:4" x14ac:dyDescent="0.2">
      <c r="A2739">
        <v>2733</v>
      </c>
      <c r="C2739">
        <f>_xlfn.CHISQ.DIST('Ejercicio 2 A'!K2736,EXTRA!$C$3,FALSE)</f>
        <v>7.4514767506278667E-2</v>
      </c>
      <c r="D2739">
        <f t="shared" si="42"/>
        <v>-2.5967579516791335</v>
      </c>
    </row>
    <row r="2740" spans="1:4" x14ac:dyDescent="0.2">
      <c r="A2740">
        <v>2734</v>
      </c>
      <c r="C2740">
        <f>_xlfn.CHISQ.DIST('Ejercicio 2 A'!K2737,EXTRA!$C$3,FALSE)</f>
        <v>0.13043522075112249</v>
      </c>
      <c r="D2740">
        <f t="shared" si="42"/>
        <v>-2.0368785681747426</v>
      </c>
    </row>
    <row r="2741" spans="1:4" x14ac:dyDescent="0.2">
      <c r="A2741">
        <v>2735</v>
      </c>
      <c r="C2741">
        <f>_xlfn.CHISQ.DIST('Ejercicio 2 A'!K2738,EXTRA!$C$3,FALSE)</f>
        <v>0.12921105926634507</v>
      </c>
      <c r="D2741">
        <f t="shared" si="42"/>
        <v>-2.0463080932602118</v>
      </c>
    </row>
    <row r="2742" spans="1:4" x14ac:dyDescent="0.2">
      <c r="A2742">
        <v>2736</v>
      </c>
      <c r="C2742">
        <f>_xlfn.CHISQ.DIST('Ejercicio 2 A'!K2739,EXTRA!$C$3,FALSE)</f>
        <v>7.000593180302421E-2</v>
      </c>
      <c r="D2742">
        <f t="shared" si="42"/>
        <v>-2.6591753004798098</v>
      </c>
    </row>
    <row r="2743" spans="1:4" x14ac:dyDescent="0.2">
      <c r="A2743">
        <v>2737</v>
      </c>
      <c r="C2743">
        <f>_xlfn.CHISQ.DIST('Ejercicio 2 A'!K2740,EXTRA!$C$3,FALSE)</f>
        <v>0.12525011897522118</v>
      </c>
      <c r="D2743">
        <f t="shared" si="42"/>
        <v>-2.0774425891156487</v>
      </c>
    </row>
    <row r="2744" spans="1:4" x14ac:dyDescent="0.2">
      <c r="A2744">
        <v>2738</v>
      </c>
      <c r="C2744">
        <f>_xlfn.CHISQ.DIST('Ejercicio 2 A'!K2741,EXTRA!$C$3,FALSE)</f>
        <v>0.13200059325664149</v>
      </c>
      <c r="D2744">
        <f t="shared" si="42"/>
        <v>-2.0249488620373697</v>
      </c>
    </row>
    <row r="2745" spans="1:4" x14ac:dyDescent="0.2">
      <c r="A2745">
        <v>2739</v>
      </c>
      <c r="C2745">
        <f>_xlfn.CHISQ.DIST('Ejercicio 2 A'!K2742,EXTRA!$C$3,FALSE)</f>
        <v>0.14002144712423525</v>
      </c>
      <c r="D2745">
        <f t="shared" si="42"/>
        <v>-1.9659596743612586</v>
      </c>
    </row>
    <row r="2746" spans="1:4" x14ac:dyDescent="0.2">
      <c r="A2746">
        <v>2740</v>
      </c>
      <c r="C2746">
        <f>_xlfn.CHISQ.DIST('Ejercicio 2 A'!K2743,EXTRA!$C$3,FALSE)</f>
        <v>4.4329888290019666E-2</v>
      </c>
      <c r="D2746">
        <f t="shared" si="42"/>
        <v>-3.1160961501918134</v>
      </c>
    </row>
    <row r="2747" spans="1:4" x14ac:dyDescent="0.2">
      <c r="A2747">
        <v>2741</v>
      </c>
      <c r="C2747">
        <f>_xlfn.CHISQ.DIST('Ejercicio 2 A'!K2744,EXTRA!$C$3,FALSE)</f>
        <v>0.10694665447703376</v>
      </c>
      <c r="D2747">
        <f t="shared" si="42"/>
        <v>-2.2354251251301442</v>
      </c>
    </row>
    <row r="2748" spans="1:4" x14ac:dyDescent="0.2">
      <c r="A2748">
        <v>2742</v>
      </c>
      <c r="C2748">
        <f>_xlfn.CHISQ.DIST('Ejercicio 2 A'!K2745,EXTRA!$C$3,FALSE)</f>
        <v>0.13020267243588887</v>
      </c>
      <c r="D2748">
        <f t="shared" si="42"/>
        <v>-2.0386630237970498</v>
      </c>
    </row>
    <row r="2749" spans="1:4" x14ac:dyDescent="0.2">
      <c r="A2749">
        <v>2743</v>
      </c>
      <c r="C2749">
        <f>_xlfn.CHISQ.DIST('Ejercicio 2 A'!K2746,EXTRA!$C$3,FALSE)</f>
        <v>0.102263937187276</v>
      </c>
      <c r="D2749">
        <f t="shared" si="42"/>
        <v>-2.2801981883378755</v>
      </c>
    </row>
    <row r="2750" spans="1:4" x14ac:dyDescent="0.2">
      <c r="A2750">
        <v>2744</v>
      </c>
      <c r="C2750">
        <f>_xlfn.CHISQ.DIST('Ejercicio 2 A'!K2747,EXTRA!$C$3,FALSE)</f>
        <v>0.11632192113144046</v>
      </c>
      <c r="D2750">
        <f t="shared" si="42"/>
        <v>-2.1513937494165289</v>
      </c>
    </row>
    <row r="2751" spans="1:4" x14ac:dyDescent="0.2">
      <c r="A2751">
        <v>2745</v>
      </c>
      <c r="C2751">
        <f>_xlfn.CHISQ.DIST('Ejercicio 2 A'!K2748,EXTRA!$C$3,FALSE)</f>
        <v>0.16508199824973613</v>
      </c>
      <c r="D2751">
        <f t="shared" si="42"/>
        <v>-1.801312969435519</v>
      </c>
    </row>
    <row r="2752" spans="1:4" x14ac:dyDescent="0.2">
      <c r="A2752">
        <v>2746</v>
      </c>
      <c r="C2752">
        <f>_xlfn.CHISQ.DIST('Ejercicio 2 A'!K2749,EXTRA!$C$3,FALSE)</f>
        <v>0.18740654478334204</v>
      </c>
      <c r="D2752">
        <f t="shared" si="42"/>
        <v>-1.6744749856502845</v>
      </c>
    </row>
    <row r="2753" spans="1:4" x14ac:dyDescent="0.2">
      <c r="A2753">
        <v>2747</v>
      </c>
      <c r="C2753">
        <f>_xlfn.CHISQ.DIST('Ejercicio 2 A'!K2750,EXTRA!$C$3,FALSE)</f>
        <v>0.15106970984545851</v>
      </c>
      <c r="D2753">
        <f t="shared" si="42"/>
        <v>-1.8900138940912294</v>
      </c>
    </row>
    <row r="2754" spans="1:4" x14ac:dyDescent="0.2">
      <c r="A2754">
        <v>2748</v>
      </c>
      <c r="C2754">
        <f>_xlfn.CHISQ.DIST('Ejercicio 2 A'!K2751,EXTRA!$C$3,FALSE)</f>
        <v>0.12306795836398761</v>
      </c>
      <c r="D2754">
        <f t="shared" si="42"/>
        <v>-2.0950185691612391</v>
      </c>
    </row>
    <row r="2755" spans="1:4" x14ac:dyDescent="0.2">
      <c r="A2755">
        <v>2749</v>
      </c>
      <c r="C2755">
        <f>_xlfn.CHISQ.DIST('Ejercicio 2 A'!K2752,EXTRA!$C$3,FALSE)</f>
        <v>6.460028755713447E-2</v>
      </c>
      <c r="D2755">
        <f t="shared" si="42"/>
        <v>-2.7395364168546572</v>
      </c>
    </row>
    <row r="2756" spans="1:4" x14ac:dyDescent="0.2">
      <c r="A2756">
        <v>2750</v>
      </c>
      <c r="C2756">
        <f>_xlfn.CHISQ.DIST('Ejercicio 2 A'!K2753,EXTRA!$C$3,FALSE)</f>
        <v>6.9448589815576098E-2</v>
      </c>
      <c r="D2756">
        <f t="shared" si="42"/>
        <v>-2.6671685150192359</v>
      </c>
    </row>
    <row r="2757" spans="1:4" x14ac:dyDescent="0.2">
      <c r="A2757">
        <v>2751</v>
      </c>
      <c r="C2757">
        <f>_xlfn.CHISQ.DIST('Ejercicio 2 A'!K2754,EXTRA!$C$3,FALSE)</f>
        <v>0.11503055713333395</v>
      </c>
      <c r="D2757">
        <f t="shared" si="42"/>
        <v>-2.1625574717117497</v>
      </c>
    </row>
    <row r="2758" spans="1:4" x14ac:dyDescent="0.2">
      <c r="A2758">
        <v>2752</v>
      </c>
      <c r="C2758">
        <f>_xlfn.CHISQ.DIST('Ejercicio 2 A'!K2755,EXTRA!$C$3,FALSE)</f>
        <v>0.19456960218751052</v>
      </c>
      <c r="D2758">
        <f t="shared" si="42"/>
        <v>-1.6369653280735359</v>
      </c>
    </row>
    <row r="2759" spans="1:4" x14ac:dyDescent="0.2">
      <c r="A2759">
        <v>2753</v>
      </c>
      <c r="C2759">
        <f>_xlfn.CHISQ.DIST('Ejercicio 2 A'!K2756,EXTRA!$C$3,FALSE)</f>
        <v>0.11875863656216414</v>
      </c>
      <c r="D2759">
        <f t="shared" si="42"/>
        <v>-2.1306621097674676</v>
      </c>
    </row>
    <row r="2760" spans="1:4" x14ac:dyDescent="0.2">
      <c r="A2760">
        <v>2754</v>
      </c>
      <c r="C2760">
        <f>_xlfn.CHISQ.DIST('Ejercicio 2 A'!K2757,EXTRA!$C$3,FALSE)</f>
        <v>7.2041477701315595E-2</v>
      </c>
      <c r="D2760">
        <f t="shared" ref="D2760:D2823" si="43">LN(C2760)</f>
        <v>-2.630513246651057</v>
      </c>
    </row>
    <row r="2761" spans="1:4" x14ac:dyDescent="0.2">
      <c r="A2761">
        <v>2755</v>
      </c>
      <c r="C2761">
        <f>_xlfn.CHISQ.DIST('Ejercicio 2 A'!K2758,EXTRA!$C$3,FALSE)</f>
        <v>8.8626511173355058E-2</v>
      </c>
      <c r="D2761">
        <f t="shared" si="43"/>
        <v>-2.4233242429538628</v>
      </c>
    </row>
    <row r="2762" spans="1:4" x14ac:dyDescent="0.2">
      <c r="A2762">
        <v>2756</v>
      </c>
      <c r="C2762">
        <f>_xlfn.CHISQ.DIST('Ejercicio 2 A'!K2759,EXTRA!$C$3,FALSE)</f>
        <v>0.13952785566317208</v>
      </c>
      <c r="D2762">
        <f t="shared" si="43"/>
        <v>-1.9694910154812717</v>
      </c>
    </row>
    <row r="2763" spans="1:4" x14ac:dyDescent="0.2">
      <c r="A2763">
        <v>2757</v>
      </c>
      <c r="C2763">
        <f>_xlfn.CHISQ.DIST('Ejercicio 2 A'!K2760,EXTRA!$C$3,FALSE)</f>
        <v>0.10146973781772661</v>
      </c>
      <c r="D2763">
        <f t="shared" si="43"/>
        <v>-2.2879946745347652</v>
      </c>
    </row>
    <row r="2764" spans="1:4" x14ac:dyDescent="0.2">
      <c r="A2764">
        <v>2758</v>
      </c>
      <c r="C2764">
        <f>_xlfn.CHISQ.DIST('Ejercicio 2 A'!K2761,EXTRA!$C$3,FALSE)</f>
        <v>0.17090399435180897</v>
      </c>
      <c r="D2764">
        <f t="shared" si="43"/>
        <v>-1.7666533166831149</v>
      </c>
    </row>
    <row r="2765" spans="1:4" x14ac:dyDescent="0.2">
      <c r="A2765">
        <v>2759</v>
      </c>
      <c r="C2765">
        <f>_xlfn.CHISQ.DIST('Ejercicio 2 A'!K2762,EXTRA!$C$3,FALSE)</f>
        <v>0.1735840418050085</v>
      </c>
      <c r="D2765">
        <f t="shared" si="43"/>
        <v>-1.7510934060676135</v>
      </c>
    </row>
    <row r="2766" spans="1:4" x14ac:dyDescent="0.2">
      <c r="A2766">
        <v>2760</v>
      </c>
      <c r="C2766">
        <f>_xlfn.CHISQ.DIST('Ejercicio 2 A'!K2763,EXTRA!$C$3,FALSE)</f>
        <v>4.7128253998617232E-2</v>
      </c>
      <c r="D2766">
        <f t="shared" si="43"/>
        <v>-3.0548825852292936</v>
      </c>
    </row>
    <row r="2767" spans="1:4" x14ac:dyDescent="0.2">
      <c r="A2767">
        <v>2761</v>
      </c>
      <c r="C2767">
        <f>_xlfn.CHISQ.DIST('Ejercicio 2 A'!K2764,EXTRA!$C$3,FALSE)</f>
        <v>0.12423735827596394</v>
      </c>
      <c r="D2767">
        <f t="shared" si="43"/>
        <v>-2.0855613634395325</v>
      </c>
    </row>
    <row r="2768" spans="1:4" x14ac:dyDescent="0.2">
      <c r="A2768">
        <v>2762</v>
      </c>
      <c r="C2768">
        <f>_xlfn.CHISQ.DIST('Ejercicio 2 A'!K2765,EXTRA!$C$3,FALSE)</f>
        <v>0.10850705780445163</v>
      </c>
      <c r="D2768">
        <f t="shared" si="43"/>
        <v>-2.2209400592282549</v>
      </c>
    </row>
    <row r="2769" spans="1:4" x14ac:dyDescent="0.2">
      <c r="A2769">
        <v>2763</v>
      </c>
      <c r="C2769">
        <f>_xlfn.CHISQ.DIST('Ejercicio 2 A'!K2766,EXTRA!$C$3,FALSE)</f>
        <v>0.16269384690310726</v>
      </c>
      <c r="D2769">
        <f t="shared" si="43"/>
        <v>-1.8158850841378864</v>
      </c>
    </row>
    <row r="2770" spans="1:4" x14ac:dyDescent="0.2">
      <c r="A2770">
        <v>2764</v>
      </c>
      <c r="C2770">
        <f>_xlfn.CHISQ.DIST('Ejercicio 2 A'!K2767,EXTRA!$C$3,FALSE)</f>
        <v>0.11541229449293847</v>
      </c>
      <c r="D2770">
        <f t="shared" si="43"/>
        <v>-2.1592443925158569</v>
      </c>
    </row>
    <row r="2771" spans="1:4" x14ac:dyDescent="0.2">
      <c r="A2771">
        <v>2765</v>
      </c>
      <c r="C2771">
        <f>_xlfn.CHISQ.DIST('Ejercicio 2 A'!K2768,EXTRA!$C$3,FALSE)</f>
        <v>6.5913870532341476E-2</v>
      </c>
      <c r="D2771">
        <f t="shared" si="43"/>
        <v>-2.7194063811334339</v>
      </c>
    </row>
    <row r="2772" spans="1:4" x14ac:dyDescent="0.2">
      <c r="A2772">
        <v>2766</v>
      </c>
      <c r="C2772">
        <f>_xlfn.CHISQ.DIST('Ejercicio 2 A'!K2769,EXTRA!$C$3,FALSE)</f>
        <v>0.17362173076440168</v>
      </c>
      <c r="D2772">
        <f t="shared" si="43"/>
        <v>-1.7508763073756055</v>
      </c>
    </row>
    <row r="2773" spans="1:4" x14ac:dyDescent="0.2">
      <c r="A2773">
        <v>2767</v>
      </c>
      <c r="C2773">
        <f>_xlfn.CHISQ.DIST('Ejercicio 2 A'!K2770,EXTRA!$C$3,FALSE)</f>
        <v>7.5275402060615587E-2</v>
      </c>
      <c r="D2773">
        <f t="shared" si="43"/>
        <v>-2.5866018634048831</v>
      </c>
    </row>
    <row r="2774" spans="1:4" x14ac:dyDescent="0.2">
      <c r="A2774">
        <v>2768</v>
      </c>
      <c r="C2774">
        <f>_xlfn.CHISQ.DIST('Ejercicio 2 A'!K2771,EXTRA!$C$3,FALSE)</f>
        <v>0.12648333965898234</v>
      </c>
      <c r="D2774">
        <f t="shared" si="43"/>
        <v>-2.0676446817886065</v>
      </c>
    </row>
    <row r="2775" spans="1:4" x14ac:dyDescent="0.2">
      <c r="A2775">
        <v>2769</v>
      </c>
      <c r="C2775">
        <f>_xlfn.CHISQ.DIST('Ejercicio 2 A'!K2772,EXTRA!$C$3,FALSE)</f>
        <v>0.20144293474193875</v>
      </c>
      <c r="D2775">
        <f t="shared" si="43"/>
        <v>-1.6022491399779928</v>
      </c>
    </row>
    <row r="2776" spans="1:4" x14ac:dyDescent="0.2">
      <c r="A2776">
        <v>2770</v>
      </c>
      <c r="C2776">
        <f>_xlfn.CHISQ.DIST('Ejercicio 2 A'!K2773,EXTRA!$C$3,FALSE)</f>
        <v>7.5283164586588597E-2</v>
      </c>
      <c r="D2776">
        <f t="shared" si="43"/>
        <v>-2.586498747040896</v>
      </c>
    </row>
    <row r="2777" spans="1:4" x14ac:dyDescent="0.2">
      <c r="A2777">
        <v>2771</v>
      </c>
      <c r="C2777">
        <f>_xlfn.CHISQ.DIST('Ejercicio 2 A'!K2774,EXTRA!$C$3,FALSE)</f>
        <v>8.0512623857837293E-2</v>
      </c>
      <c r="D2777">
        <f t="shared" si="43"/>
        <v>-2.5193412887425137</v>
      </c>
    </row>
    <row r="2778" spans="1:4" x14ac:dyDescent="0.2">
      <c r="A2778">
        <v>2772</v>
      </c>
      <c r="C2778">
        <f>_xlfn.CHISQ.DIST('Ejercicio 2 A'!K2775,EXTRA!$C$3,FALSE)</f>
        <v>0.15071697311499607</v>
      </c>
      <c r="D2778">
        <f t="shared" si="43"/>
        <v>-1.892351551191495</v>
      </c>
    </row>
    <row r="2779" spans="1:4" x14ac:dyDescent="0.2">
      <c r="A2779">
        <v>2773</v>
      </c>
      <c r="C2779">
        <f>_xlfn.CHISQ.DIST('Ejercicio 2 A'!K2776,EXTRA!$C$3,FALSE)</f>
        <v>9.7081921384433362E-2</v>
      </c>
      <c r="D2779">
        <f t="shared" si="43"/>
        <v>-2.3322001065557529</v>
      </c>
    </row>
    <row r="2780" spans="1:4" x14ac:dyDescent="0.2">
      <c r="A2780">
        <v>2774</v>
      </c>
      <c r="C2780">
        <f>_xlfn.CHISQ.DIST('Ejercicio 2 A'!K2777,EXTRA!$C$3,FALSE)</f>
        <v>0.11588294524154613</v>
      </c>
      <c r="D2780">
        <f t="shared" si="43"/>
        <v>-2.1551746900979172</v>
      </c>
    </row>
    <row r="2781" spans="1:4" x14ac:dyDescent="0.2">
      <c r="A2781">
        <v>2775</v>
      </c>
      <c r="C2781">
        <f>_xlfn.CHISQ.DIST('Ejercicio 2 A'!K2778,EXTRA!$C$3,FALSE)</f>
        <v>6.7287484136619766E-2</v>
      </c>
      <c r="D2781">
        <f t="shared" si="43"/>
        <v>-2.6987810308503222</v>
      </c>
    </row>
    <row r="2782" spans="1:4" x14ac:dyDescent="0.2">
      <c r="A2782">
        <v>2776</v>
      </c>
      <c r="C2782">
        <f>_xlfn.CHISQ.DIST('Ejercicio 2 A'!K2779,EXTRA!$C$3,FALSE)</f>
        <v>0.1373048630735513</v>
      </c>
      <c r="D2782">
        <f t="shared" si="43"/>
        <v>-1.9855515475087948</v>
      </c>
    </row>
    <row r="2783" spans="1:4" x14ac:dyDescent="0.2">
      <c r="A2783">
        <v>2777</v>
      </c>
      <c r="C2783">
        <f>_xlfn.CHISQ.DIST('Ejercicio 2 A'!K2780,EXTRA!$C$3,FALSE)</f>
        <v>0.17000520207366945</v>
      </c>
      <c r="D2783">
        <f t="shared" si="43"/>
        <v>-1.7719262419667092</v>
      </c>
    </row>
    <row r="2784" spans="1:4" x14ac:dyDescent="0.2">
      <c r="A2784">
        <v>2778</v>
      </c>
      <c r="C2784">
        <f>_xlfn.CHISQ.DIST('Ejercicio 2 A'!K2781,EXTRA!$C$3,FALSE)</f>
        <v>5.8286687660529281E-2</v>
      </c>
      <c r="D2784">
        <f t="shared" si="43"/>
        <v>-2.8423815537146329</v>
      </c>
    </row>
    <row r="2785" spans="1:4" x14ac:dyDescent="0.2">
      <c r="A2785">
        <v>2779</v>
      </c>
      <c r="C2785">
        <f>_xlfn.CHISQ.DIST('Ejercicio 2 A'!K2782,EXTRA!$C$3,FALSE)</f>
        <v>9.4909847805021624E-2</v>
      </c>
      <c r="D2785">
        <f t="shared" si="43"/>
        <v>-2.3548278084125989</v>
      </c>
    </row>
    <row r="2786" spans="1:4" x14ac:dyDescent="0.2">
      <c r="A2786">
        <v>2780</v>
      </c>
      <c r="C2786">
        <f>_xlfn.CHISQ.DIST('Ejercicio 2 A'!K2783,EXTRA!$C$3,FALSE)</f>
        <v>6.1496669624531965E-2</v>
      </c>
      <c r="D2786">
        <f t="shared" si="43"/>
        <v>-2.7887722580825964</v>
      </c>
    </row>
    <row r="2787" spans="1:4" x14ac:dyDescent="0.2">
      <c r="A2787">
        <v>2781</v>
      </c>
      <c r="C2787">
        <f>_xlfn.CHISQ.DIST('Ejercicio 2 A'!K2784,EXTRA!$C$3,FALSE)</f>
        <v>0.11972674871886818</v>
      </c>
      <c r="D2787">
        <f t="shared" si="43"/>
        <v>-2.1225432267305173</v>
      </c>
    </row>
    <row r="2788" spans="1:4" x14ac:dyDescent="0.2">
      <c r="A2788">
        <v>2782</v>
      </c>
      <c r="C2788">
        <f>_xlfn.CHISQ.DIST('Ejercicio 2 A'!K2785,EXTRA!$C$3,FALSE)</f>
        <v>7.0032502192652196E-2</v>
      </c>
      <c r="D2788">
        <f t="shared" si="43"/>
        <v>-2.6587958276566894</v>
      </c>
    </row>
    <row r="2789" spans="1:4" x14ac:dyDescent="0.2">
      <c r="A2789">
        <v>2783</v>
      </c>
      <c r="C2789">
        <f>_xlfn.CHISQ.DIST('Ejercicio 2 A'!K2786,EXTRA!$C$3,FALSE)</f>
        <v>6.1688328198515878E-2</v>
      </c>
      <c r="D2789">
        <f t="shared" si="43"/>
        <v>-2.7856605361680704</v>
      </c>
    </row>
    <row r="2790" spans="1:4" x14ac:dyDescent="0.2">
      <c r="A2790">
        <v>2784</v>
      </c>
      <c r="C2790">
        <f>_xlfn.CHISQ.DIST('Ejercicio 2 A'!K2787,EXTRA!$C$3,FALSE)</f>
        <v>0.2149367411673111</v>
      </c>
      <c r="D2790">
        <f t="shared" si="43"/>
        <v>-1.5374115212765538</v>
      </c>
    </row>
    <row r="2791" spans="1:4" x14ac:dyDescent="0.2">
      <c r="A2791">
        <v>2785</v>
      </c>
      <c r="C2791">
        <f>_xlfn.CHISQ.DIST('Ejercicio 2 A'!K2788,EXTRA!$C$3,FALSE)</f>
        <v>0.1102861870768672</v>
      </c>
      <c r="D2791">
        <f t="shared" si="43"/>
        <v>-2.2046765910554509</v>
      </c>
    </row>
    <row r="2792" spans="1:4" x14ac:dyDescent="0.2">
      <c r="A2792">
        <v>2786</v>
      </c>
      <c r="C2792">
        <f>_xlfn.CHISQ.DIST('Ejercicio 2 A'!K2789,EXTRA!$C$3,FALSE)</f>
        <v>0.11210319412108515</v>
      </c>
      <c r="D2792">
        <f t="shared" si="43"/>
        <v>-2.1883354558123176</v>
      </c>
    </row>
    <row r="2793" spans="1:4" x14ac:dyDescent="0.2">
      <c r="A2793">
        <v>2787</v>
      </c>
      <c r="C2793">
        <f>_xlfn.CHISQ.DIST('Ejercicio 2 A'!K2790,EXTRA!$C$3,FALSE)</f>
        <v>0.1606858262932116</v>
      </c>
      <c r="D2793">
        <f t="shared" si="43"/>
        <v>-1.8283042099218323</v>
      </c>
    </row>
    <row r="2794" spans="1:4" x14ac:dyDescent="0.2">
      <c r="A2794">
        <v>2788</v>
      </c>
      <c r="C2794">
        <f>_xlfn.CHISQ.DIST('Ejercicio 2 A'!K2791,EXTRA!$C$3,FALSE)</f>
        <v>0.16388418753054607</v>
      </c>
      <c r="D2794">
        <f t="shared" si="43"/>
        <v>-1.8085952742101898</v>
      </c>
    </row>
    <row r="2795" spans="1:4" x14ac:dyDescent="0.2">
      <c r="A2795">
        <v>2789</v>
      </c>
      <c r="C2795">
        <f>_xlfn.CHISQ.DIST('Ejercicio 2 A'!K2792,EXTRA!$C$3,FALSE)</f>
        <v>0.10088118528150194</v>
      </c>
      <c r="D2795">
        <f t="shared" si="43"/>
        <v>-2.2938118379743746</v>
      </c>
    </row>
    <row r="2796" spans="1:4" x14ac:dyDescent="0.2">
      <c r="A2796">
        <v>2790</v>
      </c>
      <c r="C2796">
        <f>_xlfn.CHISQ.DIST('Ejercicio 2 A'!K2793,EXTRA!$C$3,FALSE)</f>
        <v>0.15616224588955135</v>
      </c>
      <c r="D2796">
        <f t="shared" si="43"/>
        <v>-1.8568597744436268</v>
      </c>
    </row>
    <row r="2797" spans="1:4" x14ac:dyDescent="0.2">
      <c r="A2797">
        <v>2791</v>
      </c>
      <c r="C2797">
        <f>_xlfn.CHISQ.DIST('Ejercicio 2 A'!K2794,EXTRA!$C$3,FALSE)</f>
        <v>0.1277051176225335</v>
      </c>
      <c r="D2797">
        <f t="shared" si="43"/>
        <v>-2.0580314413939882</v>
      </c>
    </row>
    <row r="2798" spans="1:4" x14ac:dyDescent="0.2">
      <c r="A2798">
        <v>2792</v>
      </c>
      <c r="C2798">
        <f>_xlfn.CHISQ.DIST('Ejercicio 2 A'!K2795,EXTRA!$C$3,FALSE)</f>
        <v>5.731221751957228E-2</v>
      </c>
      <c r="D2798">
        <f t="shared" si="43"/>
        <v>-2.8592414577527836</v>
      </c>
    </row>
    <row r="2799" spans="1:4" x14ac:dyDescent="0.2">
      <c r="A2799">
        <v>2793</v>
      </c>
      <c r="C2799">
        <f>_xlfn.CHISQ.DIST('Ejercicio 2 A'!K2796,EXTRA!$C$3,FALSE)</f>
        <v>0.22976721238833858</v>
      </c>
      <c r="D2799">
        <f t="shared" si="43"/>
        <v>-1.4706886026490054</v>
      </c>
    </row>
    <row r="2800" spans="1:4" x14ac:dyDescent="0.2">
      <c r="A2800">
        <v>2794</v>
      </c>
      <c r="C2800">
        <f>_xlfn.CHISQ.DIST('Ejercicio 2 A'!K2797,EXTRA!$C$3,FALSE)</f>
        <v>0.13563168126738331</v>
      </c>
      <c r="D2800">
        <f t="shared" si="43"/>
        <v>-1.9978122930998021</v>
      </c>
    </row>
    <row r="2801" spans="1:4" x14ac:dyDescent="0.2">
      <c r="A2801">
        <v>2795</v>
      </c>
      <c r="C2801">
        <f>_xlfn.CHISQ.DIST('Ejercicio 2 A'!K2798,EXTRA!$C$3,FALSE)</f>
        <v>0.18623331145352223</v>
      </c>
      <c r="D2801">
        <f t="shared" si="43"/>
        <v>-1.6807550286711597</v>
      </c>
    </row>
    <row r="2802" spans="1:4" x14ac:dyDescent="0.2">
      <c r="A2802">
        <v>2796</v>
      </c>
      <c r="C2802">
        <f>_xlfn.CHISQ.DIST('Ejercicio 2 A'!K2799,EXTRA!$C$3,FALSE)</f>
        <v>0.16288290172511313</v>
      </c>
      <c r="D2802">
        <f t="shared" si="43"/>
        <v>-1.8147237306686888</v>
      </c>
    </row>
    <row r="2803" spans="1:4" x14ac:dyDescent="0.2">
      <c r="A2803">
        <v>2797</v>
      </c>
      <c r="C2803">
        <f>_xlfn.CHISQ.DIST('Ejercicio 2 A'!K2800,EXTRA!$C$3,FALSE)</f>
        <v>9.9563566090177524E-2</v>
      </c>
      <c r="D2803">
        <f t="shared" si="43"/>
        <v>-2.3069589836210236</v>
      </c>
    </row>
    <row r="2804" spans="1:4" x14ac:dyDescent="0.2">
      <c r="A2804">
        <v>2798</v>
      </c>
      <c r="C2804">
        <f>_xlfn.CHISQ.DIST('Ejercicio 2 A'!K2801,EXTRA!$C$3,FALSE)</f>
        <v>0.29107878630014722</v>
      </c>
      <c r="D2804">
        <f t="shared" si="43"/>
        <v>-1.2341613051555227</v>
      </c>
    </row>
    <row r="2805" spans="1:4" x14ac:dyDescent="0.2">
      <c r="A2805">
        <v>2799</v>
      </c>
      <c r="C2805">
        <f>_xlfn.CHISQ.DIST('Ejercicio 2 A'!K2802,EXTRA!$C$3,FALSE)</f>
        <v>0.10097660746193107</v>
      </c>
      <c r="D2805">
        <f t="shared" si="43"/>
        <v>-2.2928663982542621</v>
      </c>
    </row>
    <row r="2806" spans="1:4" x14ac:dyDescent="0.2">
      <c r="A2806">
        <v>2800</v>
      </c>
      <c r="C2806">
        <f>_xlfn.CHISQ.DIST('Ejercicio 2 A'!K2803,EXTRA!$C$3,FALSE)</f>
        <v>9.4357645342612873E-2</v>
      </c>
      <c r="D2806">
        <f t="shared" si="43"/>
        <v>-2.3606629787322628</v>
      </c>
    </row>
    <row r="2807" spans="1:4" x14ac:dyDescent="0.2">
      <c r="A2807">
        <v>2801</v>
      </c>
      <c r="C2807">
        <f>_xlfn.CHISQ.DIST('Ejercicio 2 A'!K2804,EXTRA!$C$3,FALSE)</f>
        <v>3.7054609257186254E-2</v>
      </c>
      <c r="D2807">
        <f t="shared" si="43"/>
        <v>-3.2953625285760877</v>
      </c>
    </row>
    <row r="2808" spans="1:4" x14ac:dyDescent="0.2">
      <c r="A2808">
        <v>2802</v>
      </c>
      <c r="C2808">
        <f>_xlfn.CHISQ.DIST('Ejercicio 2 A'!K2805,EXTRA!$C$3,FALSE)</f>
        <v>0.12319969569546789</v>
      </c>
      <c r="D2808">
        <f t="shared" si="43"/>
        <v>-2.0939486978900872</v>
      </c>
    </row>
    <row r="2809" spans="1:4" x14ac:dyDescent="0.2">
      <c r="A2809">
        <v>2803</v>
      </c>
      <c r="C2809">
        <f>_xlfn.CHISQ.DIST('Ejercicio 2 A'!K2806,EXTRA!$C$3,FALSE)</f>
        <v>0.21767137388203855</v>
      </c>
      <c r="D2809">
        <f t="shared" si="43"/>
        <v>-1.5247688128096166</v>
      </c>
    </row>
    <row r="2810" spans="1:4" x14ac:dyDescent="0.2">
      <c r="A2810">
        <v>2804</v>
      </c>
      <c r="C2810">
        <f>_xlfn.CHISQ.DIST('Ejercicio 2 A'!K2807,EXTRA!$C$3,FALSE)</f>
        <v>0.11761085221242208</v>
      </c>
      <c r="D2810">
        <f t="shared" si="43"/>
        <v>-2.1403739670573394</v>
      </c>
    </row>
    <row r="2811" spans="1:4" x14ac:dyDescent="0.2">
      <c r="A2811">
        <v>2805</v>
      </c>
      <c r="C2811">
        <f>_xlfn.CHISQ.DIST('Ejercicio 2 A'!K2808,EXTRA!$C$3,FALSE)</f>
        <v>0.12225596904841289</v>
      </c>
      <c r="D2811">
        <f t="shared" si="43"/>
        <v>-2.1016383252472495</v>
      </c>
    </row>
    <row r="2812" spans="1:4" x14ac:dyDescent="0.2">
      <c r="A2812">
        <v>2806</v>
      </c>
      <c r="C2812">
        <f>_xlfn.CHISQ.DIST('Ejercicio 2 A'!K2809,EXTRA!$C$3,FALSE)</f>
        <v>0.15177151246258699</v>
      </c>
      <c r="D2812">
        <f t="shared" si="43"/>
        <v>-1.8853790965687196</v>
      </c>
    </row>
    <row r="2813" spans="1:4" x14ac:dyDescent="0.2">
      <c r="A2813">
        <v>2807</v>
      </c>
      <c r="C2813">
        <f>_xlfn.CHISQ.DIST('Ejercicio 2 A'!K2810,EXTRA!$C$3,FALSE)</f>
        <v>9.9205562357891575E-2</v>
      </c>
      <c r="D2813">
        <f t="shared" si="43"/>
        <v>-2.3105611941071293</v>
      </c>
    </row>
    <row r="2814" spans="1:4" x14ac:dyDescent="0.2">
      <c r="A2814">
        <v>2808</v>
      </c>
      <c r="C2814">
        <f>_xlfn.CHISQ.DIST('Ejercicio 2 A'!K2811,EXTRA!$C$3,FALSE)</f>
        <v>4.7978241853095488E-2</v>
      </c>
      <c r="D2814">
        <f t="shared" si="43"/>
        <v>-3.037007665570536</v>
      </c>
    </row>
    <row r="2815" spans="1:4" x14ac:dyDescent="0.2">
      <c r="A2815">
        <v>2809</v>
      </c>
      <c r="C2815">
        <f>_xlfn.CHISQ.DIST('Ejercicio 2 A'!K2812,EXTRA!$C$3,FALSE)</f>
        <v>8.3068215491259589E-2</v>
      </c>
      <c r="D2815">
        <f t="shared" si="43"/>
        <v>-2.4880931353498652</v>
      </c>
    </row>
    <row r="2816" spans="1:4" x14ac:dyDescent="0.2">
      <c r="A2816">
        <v>2810</v>
      </c>
      <c r="C2816">
        <f>_xlfn.CHISQ.DIST('Ejercicio 2 A'!K2813,EXTRA!$C$3,FALSE)</f>
        <v>9.8585464753203927E-2</v>
      </c>
      <c r="D2816">
        <f t="shared" si="43"/>
        <v>-2.3168314445365037</v>
      </c>
    </row>
    <row r="2817" spans="1:4" x14ac:dyDescent="0.2">
      <c r="A2817">
        <v>2811</v>
      </c>
      <c r="C2817">
        <f>_xlfn.CHISQ.DIST('Ejercicio 2 A'!K2814,EXTRA!$C$3,FALSE)</f>
        <v>2.6583298722411157E-2</v>
      </c>
      <c r="D2817">
        <f t="shared" si="43"/>
        <v>-3.627472127964404</v>
      </c>
    </row>
    <row r="2818" spans="1:4" x14ac:dyDescent="0.2">
      <c r="A2818">
        <v>2812</v>
      </c>
      <c r="C2818">
        <f>_xlfn.CHISQ.DIST('Ejercicio 2 A'!K2815,EXTRA!$C$3,FALSE)</f>
        <v>0.169944749522979</v>
      </c>
      <c r="D2818">
        <f t="shared" si="43"/>
        <v>-1.772281897562739</v>
      </c>
    </row>
    <row r="2819" spans="1:4" x14ac:dyDescent="0.2">
      <c r="A2819">
        <v>2813</v>
      </c>
      <c r="C2819">
        <f>_xlfn.CHISQ.DIST('Ejercicio 2 A'!K2816,EXTRA!$C$3,FALSE)</f>
        <v>0.15430769722269772</v>
      </c>
      <c r="D2819">
        <f t="shared" si="43"/>
        <v>-1.8688066360698143</v>
      </c>
    </row>
    <row r="2820" spans="1:4" x14ac:dyDescent="0.2">
      <c r="A2820">
        <v>2814</v>
      </c>
      <c r="C2820">
        <f>_xlfn.CHISQ.DIST('Ejercicio 2 A'!K2817,EXTRA!$C$3,FALSE)</f>
        <v>0.11051360649856436</v>
      </c>
      <c r="D2820">
        <f t="shared" si="43"/>
        <v>-2.2026166298712977</v>
      </c>
    </row>
    <row r="2821" spans="1:4" x14ac:dyDescent="0.2">
      <c r="A2821">
        <v>2815</v>
      </c>
      <c r="C2821">
        <f>_xlfn.CHISQ.DIST('Ejercicio 2 A'!K2818,EXTRA!$C$3,FALSE)</f>
        <v>0.10600461292383251</v>
      </c>
      <c r="D2821">
        <f t="shared" si="43"/>
        <v>-2.2442726676675937</v>
      </c>
    </row>
    <row r="2822" spans="1:4" x14ac:dyDescent="0.2">
      <c r="A2822">
        <v>2816</v>
      </c>
      <c r="C2822">
        <f>_xlfn.CHISQ.DIST('Ejercicio 2 A'!K2819,EXTRA!$C$3,FALSE)</f>
        <v>0.21918177850189038</v>
      </c>
      <c r="D2822">
        <f t="shared" si="43"/>
        <v>-1.5178538546359377</v>
      </c>
    </row>
    <row r="2823" spans="1:4" x14ac:dyDescent="0.2">
      <c r="A2823">
        <v>2817</v>
      </c>
      <c r="C2823">
        <f>_xlfn.CHISQ.DIST('Ejercicio 2 A'!K2820,EXTRA!$C$3,FALSE)</f>
        <v>7.0549318374110243E-2</v>
      </c>
      <c r="D2823">
        <f t="shared" si="43"/>
        <v>-2.6514432623301261</v>
      </c>
    </row>
    <row r="2824" spans="1:4" x14ac:dyDescent="0.2">
      <c r="A2824">
        <v>2818</v>
      </c>
      <c r="C2824">
        <f>_xlfn.CHISQ.DIST('Ejercicio 2 A'!K2821,EXTRA!$C$3,FALSE)</f>
        <v>9.6818743433981225E-2</v>
      </c>
      <c r="D2824">
        <f t="shared" ref="D2824:D2887" si="44">LN(C2824)</f>
        <v>-2.3349146729272396</v>
      </c>
    </row>
    <row r="2825" spans="1:4" x14ac:dyDescent="0.2">
      <c r="A2825">
        <v>2819</v>
      </c>
      <c r="C2825">
        <f>_xlfn.CHISQ.DIST('Ejercicio 2 A'!K2822,EXTRA!$C$3,FALSE)</f>
        <v>7.0828217532493132E-2</v>
      </c>
      <c r="D2825">
        <f t="shared" si="44"/>
        <v>-2.6474978049646718</v>
      </c>
    </row>
    <row r="2826" spans="1:4" x14ac:dyDescent="0.2">
      <c r="A2826">
        <v>2820</v>
      </c>
      <c r="C2826">
        <f>_xlfn.CHISQ.DIST('Ejercicio 2 A'!K2823,EXTRA!$C$3,FALSE)</f>
        <v>0.12271277101121054</v>
      </c>
      <c r="D2826">
        <f t="shared" si="44"/>
        <v>-2.097908849460604</v>
      </c>
    </row>
    <row r="2827" spans="1:4" x14ac:dyDescent="0.2">
      <c r="A2827">
        <v>2821</v>
      </c>
      <c r="C2827">
        <f>_xlfn.CHISQ.DIST('Ejercicio 2 A'!K2824,EXTRA!$C$3,FALSE)</f>
        <v>0.1720075790573013</v>
      </c>
      <c r="D2827">
        <f t="shared" si="44"/>
        <v>-1.7602167388528507</v>
      </c>
    </row>
    <row r="2828" spans="1:4" x14ac:dyDescent="0.2">
      <c r="A2828">
        <v>2822</v>
      </c>
      <c r="C2828">
        <f>_xlfn.CHISQ.DIST('Ejercicio 2 A'!K2825,EXTRA!$C$3,FALSE)</f>
        <v>0.21448305484987307</v>
      </c>
      <c r="D2828">
        <f t="shared" si="44"/>
        <v>-1.5395245421034911</v>
      </c>
    </row>
    <row r="2829" spans="1:4" x14ac:dyDescent="0.2">
      <c r="A2829">
        <v>2823</v>
      </c>
      <c r="C2829">
        <f>_xlfn.CHISQ.DIST('Ejercicio 2 A'!K2826,EXTRA!$C$3,FALSE)</f>
        <v>5.9094356247233339E-2</v>
      </c>
      <c r="D2829">
        <f t="shared" si="44"/>
        <v>-2.8286198541006908</v>
      </c>
    </row>
    <row r="2830" spans="1:4" x14ac:dyDescent="0.2">
      <c r="A2830">
        <v>2824</v>
      </c>
      <c r="C2830">
        <f>_xlfn.CHISQ.DIST('Ejercicio 2 A'!K2827,EXTRA!$C$3,FALSE)</f>
        <v>0.2073309009784263</v>
      </c>
      <c r="D2830">
        <f t="shared" si="44"/>
        <v>-1.5734392065951905</v>
      </c>
    </row>
    <row r="2831" spans="1:4" x14ac:dyDescent="0.2">
      <c r="A2831">
        <v>2825</v>
      </c>
      <c r="C2831">
        <f>_xlfn.CHISQ.DIST('Ejercicio 2 A'!K2828,EXTRA!$C$3,FALSE)</f>
        <v>0.10851931612623905</v>
      </c>
      <c r="D2831">
        <f t="shared" si="44"/>
        <v>-2.2208270930336083</v>
      </c>
    </row>
    <row r="2832" spans="1:4" x14ac:dyDescent="0.2">
      <c r="A2832">
        <v>2826</v>
      </c>
      <c r="C2832">
        <f>_xlfn.CHISQ.DIST('Ejercicio 2 A'!K2829,EXTRA!$C$3,FALSE)</f>
        <v>0.23110118134698471</v>
      </c>
      <c r="D2832">
        <f t="shared" si="44"/>
        <v>-1.4648996498715758</v>
      </c>
    </row>
    <row r="2833" spans="1:4" x14ac:dyDescent="0.2">
      <c r="A2833">
        <v>2827</v>
      </c>
      <c r="C2833">
        <f>_xlfn.CHISQ.DIST('Ejercicio 2 A'!K2830,EXTRA!$C$3,FALSE)</f>
        <v>0.20122408924370797</v>
      </c>
      <c r="D2833">
        <f t="shared" si="44"/>
        <v>-1.6033361200719289</v>
      </c>
    </row>
    <row r="2834" spans="1:4" x14ac:dyDescent="0.2">
      <c r="A2834">
        <v>2828</v>
      </c>
      <c r="C2834">
        <f>_xlfn.CHISQ.DIST('Ejercicio 2 A'!K2831,EXTRA!$C$3,FALSE)</f>
        <v>8.8371530234883644E-2</v>
      </c>
      <c r="D2834">
        <f t="shared" si="44"/>
        <v>-2.4262054173762384</v>
      </c>
    </row>
    <row r="2835" spans="1:4" x14ac:dyDescent="0.2">
      <c r="A2835">
        <v>2829</v>
      </c>
      <c r="C2835">
        <f>_xlfn.CHISQ.DIST('Ejercicio 2 A'!K2832,EXTRA!$C$3,FALSE)</f>
        <v>0.16669012464878474</v>
      </c>
      <c r="D2835">
        <f t="shared" si="44"/>
        <v>-1.7916187312394019</v>
      </c>
    </row>
    <row r="2836" spans="1:4" x14ac:dyDescent="0.2">
      <c r="A2836">
        <v>2830</v>
      </c>
      <c r="C2836">
        <f>_xlfn.CHISQ.DIST('Ejercicio 2 A'!K2833,EXTRA!$C$3,FALSE)</f>
        <v>0.19182989923294558</v>
      </c>
      <c r="D2836">
        <f t="shared" si="44"/>
        <v>-1.6511462411275406</v>
      </c>
    </row>
    <row r="2837" spans="1:4" x14ac:dyDescent="0.2">
      <c r="A2837">
        <v>2831</v>
      </c>
      <c r="C2837">
        <f>_xlfn.CHISQ.DIST('Ejercicio 2 A'!K2834,EXTRA!$C$3,FALSE)</f>
        <v>0.10426857842554939</v>
      </c>
      <c r="D2837">
        <f t="shared" si="44"/>
        <v>-2.260785223863778</v>
      </c>
    </row>
    <row r="2838" spans="1:4" x14ac:dyDescent="0.2">
      <c r="A2838">
        <v>2832</v>
      </c>
      <c r="C2838">
        <f>_xlfn.CHISQ.DIST('Ejercicio 2 A'!K2835,EXTRA!$C$3,FALSE)</f>
        <v>0.12087139851272299</v>
      </c>
      <c r="D2838">
        <f t="shared" si="44"/>
        <v>-2.1130281207903248</v>
      </c>
    </row>
    <row r="2839" spans="1:4" x14ac:dyDescent="0.2">
      <c r="A2839">
        <v>2833</v>
      </c>
      <c r="C2839">
        <f>_xlfn.CHISQ.DIST('Ejercicio 2 A'!K2836,EXTRA!$C$3,FALSE)</f>
        <v>9.6310901877009913E-2</v>
      </c>
      <c r="D2839">
        <f t="shared" si="44"/>
        <v>-2.3401737591399505</v>
      </c>
    </row>
    <row r="2840" spans="1:4" x14ac:dyDescent="0.2">
      <c r="A2840">
        <v>2834</v>
      </c>
      <c r="C2840">
        <f>_xlfn.CHISQ.DIST('Ejercicio 2 A'!K2837,EXTRA!$C$3,FALSE)</f>
        <v>6.0033408253406341E-2</v>
      </c>
      <c r="D2840">
        <f t="shared" si="44"/>
        <v>-2.812854067494551</v>
      </c>
    </row>
    <row r="2841" spans="1:4" x14ac:dyDescent="0.2">
      <c r="A2841">
        <v>2835</v>
      </c>
      <c r="C2841">
        <f>_xlfn.CHISQ.DIST('Ejercicio 2 A'!K2838,EXTRA!$C$3,FALSE)</f>
        <v>0.13428716472502236</v>
      </c>
      <c r="D2841">
        <f t="shared" si="44"/>
        <v>-2.0077747516879492</v>
      </c>
    </row>
    <row r="2842" spans="1:4" x14ac:dyDescent="0.2">
      <c r="A2842">
        <v>2836</v>
      </c>
      <c r="C2842">
        <f>_xlfn.CHISQ.DIST('Ejercicio 2 A'!K2839,EXTRA!$C$3,FALSE)</f>
        <v>7.1424964320735265E-2</v>
      </c>
      <c r="D2842">
        <f t="shared" si="44"/>
        <v>-2.6391078304001079</v>
      </c>
    </row>
    <row r="2843" spans="1:4" x14ac:dyDescent="0.2">
      <c r="A2843">
        <v>2837</v>
      </c>
      <c r="C2843">
        <f>_xlfn.CHISQ.DIST('Ejercicio 2 A'!K2840,EXTRA!$C$3,FALSE)</f>
        <v>0.25722712200888354</v>
      </c>
      <c r="D2843">
        <f t="shared" si="44"/>
        <v>-1.3577958411328175</v>
      </c>
    </row>
    <row r="2844" spans="1:4" x14ac:dyDescent="0.2">
      <c r="A2844">
        <v>2838</v>
      </c>
      <c r="C2844">
        <f>_xlfn.CHISQ.DIST('Ejercicio 2 A'!K2841,EXTRA!$C$3,FALSE)</f>
        <v>8.3304797450922827E-2</v>
      </c>
      <c r="D2844">
        <f t="shared" si="44"/>
        <v>-2.4852491390196683</v>
      </c>
    </row>
    <row r="2845" spans="1:4" x14ac:dyDescent="0.2">
      <c r="A2845">
        <v>2839</v>
      </c>
      <c r="C2845">
        <f>_xlfn.CHISQ.DIST('Ejercicio 2 A'!K2842,EXTRA!$C$3,FALSE)</f>
        <v>0.19011571214576142</v>
      </c>
      <c r="D2845">
        <f t="shared" si="44"/>
        <v>-1.660122380900289</v>
      </c>
    </row>
    <row r="2846" spans="1:4" x14ac:dyDescent="0.2">
      <c r="A2846">
        <v>2840</v>
      </c>
      <c r="C2846">
        <f>_xlfn.CHISQ.DIST('Ejercicio 2 A'!K2843,EXTRA!$C$3,FALSE)</f>
        <v>0.11465951053632331</v>
      </c>
      <c r="D2846">
        <f t="shared" si="44"/>
        <v>-2.165788320337775</v>
      </c>
    </row>
    <row r="2847" spans="1:4" x14ac:dyDescent="0.2">
      <c r="A2847">
        <v>2841</v>
      </c>
      <c r="C2847">
        <f>_xlfn.CHISQ.DIST('Ejercicio 2 A'!K2844,EXTRA!$C$3,FALSE)</f>
        <v>0.1198482261616854</v>
      </c>
      <c r="D2847">
        <f t="shared" si="44"/>
        <v>-2.1215291186978353</v>
      </c>
    </row>
    <row r="2848" spans="1:4" x14ac:dyDescent="0.2">
      <c r="A2848">
        <v>2842</v>
      </c>
      <c r="C2848">
        <f>_xlfn.CHISQ.DIST('Ejercicio 2 A'!K2845,EXTRA!$C$3,FALSE)</f>
        <v>0.10406780706883212</v>
      </c>
      <c r="D2848">
        <f t="shared" si="44"/>
        <v>-2.2627126012481238</v>
      </c>
    </row>
    <row r="2849" spans="1:4" x14ac:dyDescent="0.2">
      <c r="A2849">
        <v>2843</v>
      </c>
      <c r="C2849">
        <f>_xlfn.CHISQ.DIST('Ejercicio 2 A'!K2846,EXTRA!$C$3,FALSE)</f>
        <v>7.1903388367265203E-2</v>
      </c>
      <c r="D2849">
        <f t="shared" si="44"/>
        <v>-2.6324318892561456</v>
      </c>
    </row>
    <row r="2850" spans="1:4" x14ac:dyDescent="0.2">
      <c r="A2850">
        <v>2844</v>
      </c>
      <c r="C2850">
        <f>_xlfn.CHISQ.DIST('Ejercicio 2 A'!K2847,EXTRA!$C$3,FALSE)</f>
        <v>0.18592441698760168</v>
      </c>
      <c r="D2850">
        <f t="shared" si="44"/>
        <v>-1.6824150481373605</v>
      </c>
    </row>
    <row r="2851" spans="1:4" x14ac:dyDescent="0.2">
      <c r="A2851">
        <v>2845</v>
      </c>
      <c r="C2851">
        <f>_xlfn.CHISQ.DIST('Ejercicio 2 A'!K2848,EXTRA!$C$3,FALSE)</f>
        <v>0.10222281141351286</v>
      </c>
      <c r="D2851">
        <f t="shared" si="44"/>
        <v>-2.2806004224640382</v>
      </c>
    </row>
    <row r="2852" spans="1:4" x14ac:dyDescent="0.2">
      <c r="A2852">
        <v>2846</v>
      </c>
      <c r="C2852">
        <f>_xlfn.CHISQ.DIST('Ejercicio 2 A'!K2849,EXTRA!$C$3,FALSE)</f>
        <v>0.17307694108354887</v>
      </c>
      <c r="D2852">
        <f t="shared" si="44"/>
        <v>-1.7540190372069311</v>
      </c>
    </row>
    <row r="2853" spans="1:4" x14ac:dyDescent="0.2">
      <c r="A2853">
        <v>2847</v>
      </c>
      <c r="C2853">
        <f>_xlfn.CHISQ.DIST('Ejercicio 2 A'!K2850,EXTRA!$C$3,FALSE)</f>
        <v>6.7823589775962298E-2</v>
      </c>
      <c r="D2853">
        <f t="shared" si="44"/>
        <v>-2.6908452127511655</v>
      </c>
    </row>
    <row r="2854" spans="1:4" x14ac:dyDescent="0.2">
      <c r="A2854">
        <v>2848</v>
      </c>
      <c r="C2854">
        <f>_xlfn.CHISQ.DIST('Ejercicio 2 A'!K2851,EXTRA!$C$3,FALSE)</f>
        <v>3.9567514148867965E-2</v>
      </c>
      <c r="D2854">
        <f t="shared" si="44"/>
        <v>-3.2297468471687791</v>
      </c>
    </row>
    <row r="2855" spans="1:4" x14ac:dyDescent="0.2">
      <c r="A2855">
        <v>2849</v>
      </c>
      <c r="C2855">
        <f>_xlfn.CHISQ.DIST('Ejercicio 2 A'!K2852,EXTRA!$C$3,FALSE)</f>
        <v>6.112112589543027E-2</v>
      </c>
      <c r="D2855">
        <f t="shared" si="44"/>
        <v>-2.7948977132295609</v>
      </c>
    </row>
    <row r="2856" spans="1:4" x14ac:dyDescent="0.2">
      <c r="A2856">
        <v>2850</v>
      </c>
      <c r="C2856">
        <f>_xlfn.CHISQ.DIST('Ejercicio 2 A'!K2853,EXTRA!$C$3,FALSE)</f>
        <v>7.0897167379838269E-2</v>
      </c>
      <c r="D2856">
        <f t="shared" si="44"/>
        <v>-2.6465247985716736</v>
      </c>
    </row>
    <row r="2857" spans="1:4" x14ac:dyDescent="0.2">
      <c r="A2857">
        <v>2851</v>
      </c>
      <c r="C2857">
        <f>_xlfn.CHISQ.DIST('Ejercicio 2 A'!K2854,EXTRA!$C$3,FALSE)</f>
        <v>5.419164349021232E-2</v>
      </c>
      <c r="D2857">
        <f t="shared" si="44"/>
        <v>-2.9152285615707374</v>
      </c>
    </row>
    <row r="2858" spans="1:4" x14ac:dyDescent="0.2">
      <c r="A2858">
        <v>2852</v>
      </c>
      <c r="C2858">
        <f>_xlfn.CHISQ.DIST('Ejercicio 2 A'!K2855,EXTRA!$C$3,FALSE)</f>
        <v>0.30380696772808868</v>
      </c>
      <c r="D2858">
        <f t="shared" si="44"/>
        <v>-1.1913627538363085</v>
      </c>
    </row>
    <row r="2859" spans="1:4" x14ac:dyDescent="0.2">
      <c r="A2859">
        <v>2853</v>
      </c>
      <c r="C2859">
        <f>_xlfn.CHISQ.DIST('Ejercicio 2 A'!K2856,EXTRA!$C$3,FALSE)</f>
        <v>8.7838697955515702E-2</v>
      </c>
      <c r="D2859">
        <f t="shared" si="44"/>
        <v>-2.4322531242415728</v>
      </c>
    </row>
    <row r="2860" spans="1:4" x14ac:dyDescent="0.2">
      <c r="A2860">
        <v>2854</v>
      </c>
      <c r="C2860">
        <f>_xlfn.CHISQ.DIST('Ejercicio 2 A'!K2857,EXTRA!$C$3,FALSE)</f>
        <v>0.16741824138249614</v>
      </c>
      <c r="D2860">
        <f t="shared" si="44"/>
        <v>-1.7872601580313185</v>
      </c>
    </row>
    <row r="2861" spans="1:4" x14ac:dyDescent="0.2">
      <c r="A2861">
        <v>2855</v>
      </c>
      <c r="C2861">
        <f>_xlfn.CHISQ.DIST('Ejercicio 2 A'!K2858,EXTRA!$C$3,FALSE)</f>
        <v>0.13924777195429666</v>
      </c>
      <c r="D2861">
        <f t="shared" si="44"/>
        <v>-1.9715004006309609</v>
      </c>
    </row>
    <row r="2862" spans="1:4" x14ac:dyDescent="0.2">
      <c r="A2862">
        <v>2856</v>
      </c>
      <c r="C2862">
        <f>_xlfn.CHISQ.DIST('Ejercicio 2 A'!K2859,EXTRA!$C$3,FALSE)</f>
        <v>0.15537291066670522</v>
      </c>
      <c r="D2862">
        <f t="shared" si="44"/>
        <v>-1.8619271762781651</v>
      </c>
    </row>
    <row r="2863" spans="1:4" x14ac:dyDescent="0.2">
      <c r="A2863">
        <v>2857</v>
      </c>
      <c r="C2863">
        <f>_xlfn.CHISQ.DIST('Ejercicio 2 A'!K2860,EXTRA!$C$3,FALSE)</f>
        <v>0.112296431297138</v>
      </c>
      <c r="D2863">
        <f t="shared" si="44"/>
        <v>-2.1866131960406503</v>
      </c>
    </row>
    <row r="2864" spans="1:4" x14ac:dyDescent="0.2">
      <c r="A2864">
        <v>2858</v>
      </c>
      <c r="C2864">
        <f>_xlfn.CHISQ.DIST('Ejercicio 2 A'!K2861,EXTRA!$C$3,FALSE)</f>
        <v>0.10461047888778446</v>
      </c>
      <c r="D2864">
        <f t="shared" si="44"/>
        <v>-2.2575115517974997</v>
      </c>
    </row>
    <row r="2865" spans="1:4" x14ac:dyDescent="0.2">
      <c r="A2865">
        <v>2859</v>
      </c>
      <c r="C2865">
        <f>_xlfn.CHISQ.DIST('Ejercicio 2 A'!K2862,EXTRA!$C$3,FALSE)</f>
        <v>0.12120509053961789</v>
      </c>
      <c r="D2865">
        <f t="shared" si="44"/>
        <v>-2.1102712050769838</v>
      </c>
    </row>
    <row r="2866" spans="1:4" x14ac:dyDescent="0.2">
      <c r="A2866">
        <v>2860</v>
      </c>
      <c r="C2866">
        <f>_xlfn.CHISQ.DIST('Ejercicio 2 A'!K2863,EXTRA!$C$3,FALSE)</f>
        <v>0.10015842315930652</v>
      </c>
      <c r="D2866">
        <f t="shared" si="44"/>
        <v>-2.3010021149720608</v>
      </c>
    </row>
    <row r="2867" spans="1:4" x14ac:dyDescent="0.2">
      <c r="A2867">
        <v>2861</v>
      </c>
      <c r="C2867">
        <f>_xlfn.CHISQ.DIST('Ejercicio 2 A'!K2864,EXTRA!$C$3,FALSE)</f>
        <v>3.9058202818112293E-2</v>
      </c>
      <c r="D2867">
        <f t="shared" si="44"/>
        <v>-3.2427023653931499</v>
      </c>
    </row>
    <row r="2868" spans="1:4" x14ac:dyDescent="0.2">
      <c r="A2868">
        <v>2862</v>
      </c>
      <c r="C2868">
        <f>_xlfn.CHISQ.DIST('Ejercicio 2 A'!K2865,EXTRA!$C$3,FALSE)</f>
        <v>0.15054304812396144</v>
      </c>
      <c r="D2868">
        <f t="shared" si="44"/>
        <v>-1.89350620164689</v>
      </c>
    </row>
    <row r="2869" spans="1:4" x14ac:dyDescent="0.2">
      <c r="A2869">
        <v>2863</v>
      </c>
      <c r="C2869">
        <f>_xlfn.CHISQ.DIST('Ejercicio 2 A'!K2866,EXTRA!$C$3,FALSE)</f>
        <v>0.1468597296527184</v>
      </c>
      <c r="D2869">
        <f t="shared" si="44"/>
        <v>-1.9182773678107115</v>
      </c>
    </row>
    <row r="2870" spans="1:4" x14ac:dyDescent="0.2">
      <c r="A2870">
        <v>2864</v>
      </c>
      <c r="C2870">
        <f>_xlfn.CHISQ.DIST('Ejercicio 2 A'!K2867,EXTRA!$C$3,FALSE)</f>
        <v>8.6337814290903397E-2</v>
      </c>
      <c r="D2870">
        <f t="shared" si="44"/>
        <v>-2.4494876043141853</v>
      </c>
    </row>
    <row r="2871" spans="1:4" x14ac:dyDescent="0.2">
      <c r="A2871">
        <v>2865</v>
      </c>
      <c r="C2871">
        <f>_xlfn.CHISQ.DIST('Ejercicio 2 A'!K2868,EXTRA!$C$3,FALSE)</f>
        <v>9.0643365250225788E-2</v>
      </c>
      <c r="D2871">
        <f t="shared" si="44"/>
        <v>-2.4008225353012715</v>
      </c>
    </row>
    <row r="2872" spans="1:4" x14ac:dyDescent="0.2">
      <c r="A2872">
        <v>2866</v>
      </c>
      <c r="C2872">
        <f>_xlfn.CHISQ.DIST('Ejercicio 2 A'!K2869,EXTRA!$C$3,FALSE)</f>
        <v>0.18144988169141477</v>
      </c>
      <c r="D2872">
        <f t="shared" si="44"/>
        <v>-1.7067757973408246</v>
      </c>
    </row>
    <row r="2873" spans="1:4" x14ac:dyDescent="0.2">
      <c r="A2873">
        <v>2867</v>
      </c>
      <c r="C2873">
        <f>_xlfn.CHISQ.DIST('Ejercicio 2 A'!K2870,EXTRA!$C$3,FALSE)</f>
        <v>5.3425196610652675E-2</v>
      </c>
      <c r="D2873">
        <f t="shared" si="44"/>
        <v>-2.9294727976591739</v>
      </c>
    </row>
    <row r="2874" spans="1:4" x14ac:dyDescent="0.2">
      <c r="A2874">
        <v>2868</v>
      </c>
      <c r="C2874">
        <f>_xlfn.CHISQ.DIST('Ejercicio 2 A'!K2871,EXTRA!$C$3,FALSE)</f>
        <v>0.15495395020664202</v>
      </c>
      <c r="D2874">
        <f t="shared" si="44"/>
        <v>-1.8646273016455033</v>
      </c>
    </row>
    <row r="2875" spans="1:4" x14ac:dyDescent="0.2">
      <c r="A2875">
        <v>2869</v>
      </c>
      <c r="C2875">
        <f>_xlfn.CHISQ.DIST('Ejercicio 2 A'!K2872,EXTRA!$C$3,FALSE)</f>
        <v>3.9581162743593606E-2</v>
      </c>
      <c r="D2875">
        <f t="shared" si="44"/>
        <v>-3.2294019621903614</v>
      </c>
    </row>
    <row r="2876" spans="1:4" x14ac:dyDescent="0.2">
      <c r="A2876">
        <v>2870</v>
      </c>
      <c r="C2876">
        <f>_xlfn.CHISQ.DIST('Ejercicio 2 A'!K2873,EXTRA!$C$3,FALSE)</f>
        <v>9.7309137708333771E-2</v>
      </c>
      <c r="D2876">
        <f t="shared" si="44"/>
        <v>-2.3298623814727359</v>
      </c>
    </row>
    <row r="2877" spans="1:4" x14ac:dyDescent="0.2">
      <c r="A2877">
        <v>2871</v>
      </c>
      <c r="C2877">
        <f>_xlfn.CHISQ.DIST('Ejercicio 2 A'!K2874,EXTRA!$C$3,FALSE)</f>
        <v>0.14398990451087282</v>
      </c>
      <c r="D2877">
        <f t="shared" si="44"/>
        <v>-1.9380120894271697</v>
      </c>
    </row>
    <row r="2878" spans="1:4" x14ac:dyDescent="0.2">
      <c r="A2878">
        <v>2872</v>
      </c>
      <c r="C2878">
        <f>_xlfn.CHISQ.DIST('Ejercicio 2 A'!K2875,EXTRA!$C$3,FALSE)</f>
        <v>0.16074278692794366</v>
      </c>
      <c r="D2878">
        <f t="shared" si="44"/>
        <v>-1.8279497882369828</v>
      </c>
    </row>
    <row r="2879" spans="1:4" x14ac:dyDescent="0.2">
      <c r="A2879">
        <v>2873</v>
      </c>
      <c r="C2879">
        <f>_xlfn.CHISQ.DIST('Ejercicio 2 A'!K2876,EXTRA!$C$3,FALSE)</f>
        <v>0.17918918310060603</v>
      </c>
      <c r="D2879">
        <f t="shared" si="44"/>
        <v>-1.7193131424249724</v>
      </c>
    </row>
    <row r="2880" spans="1:4" x14ac:dyDescent="0.2">
      <c r="A2880">
        <v>2874</v>
      </c>
      <c r="C2880">
        <f>_xlfn.CHISQ.DIST('Ejercicio 2 A'!K2877,EXTRA!$C$3,FALSE)</f>
        <v>7.8367669137077905E-2</v>
      </c>
      <c r="D2880">
        <f t="shared" si="44"/>
        <v>-2.5463438201348549</v>
      </c>
    </row>
    <row r="2881" spans="1:4" x14ac:dyDescent="0.2">
      <c r="A2881">
        <v>2875</v>
      </c>
      <c r="C2881">
        <f>_xlfn.CHISQ.DIST('Ejercicio 2 A'!K2878,EXTRA!$C$3,FALSE)</f>
        <v>0.14745295287904925</v>
      </c>
      <c r="D2881">
        <f t="shared" si="44"/>
        <v>-1.9142461176138188</v>
      </c>
    </row>
    <row r="2882" spans="1:4" x14ac:dyDescent="0.2">
      <c r="A2882">
        <v>2876</v>
      </c>
      <c r="C2882">
        <f>_xlfn.CHISQ.DIST('Ejercicio 2 A'!K2879,EXTRA!$C$3,FALSE)</f>
        <v>4.9496245419140335E-2</v>
      </c>
      <c r="D2882">
        <f t="shared" si="44"/>
        <v>-3.0058584624026352</v>
      </c>
    </row>
    <row r="2883" spans="1:4" x14ac:dyDescent="0.2">
      <c r="A2883">
        <v>2877</v>
      </c>
      <c r="C2883">
        <f>_xlfn.CHISQ.DIST('Ejercicio 2 A'!K2880,EXTRA!$C$3,FALSE)</f>
        <v>6.6556849611177291E-2</v>
      </c>
      <c r="D2883">
        <f t="shared" si="44"/>
        <v>-2.709698815152199</v>
      </c>
    </row>
    <row r="2884" spans="1:4" x14ac:dyDescent="0.2">
      <c r="A2884">
        <v>2878</v>
      </c>
      <c r="C2884">
        <f>_xlfn.CHISQ.DIST('Ejercicio 2 A'!K2881,EXTRA!$C$3,FALSE)</f>
        <v>0.11009765804021115</v>
      </c>
      <c r="D2884">
        <f t="shared" si="44"/>
        <v>-2.2063875066858132</v>
      </c>
    </row>
    <row r="2885" spans="1:4" x14ac:dyDescent="0.2">
      <c r="A2885">
        <v>2879</v>
      </c>
      <c r="C2885">
        <f>_xlfn.CHISQ.DIST('Ejercicio 2 A'!K2882,EXTRA!$C$3,FALSE)</f>
        <v>0.17504960663978389</v>
      </c>
      <c r="D2885">
        <f t="shared" si="44"/>
        <v>-1.7426858787146133</v>
      </c>
    </row>
    <row r="2886" spans="1:4" x14ac:dyDescent="0.2">
      <c r="A2886">
        <v>2880</v>
      </c>
      <c r="C2886">
        <f>_xlfn.CHISQ.DIST('Ejercicio 2 A'!K2883,EXTRA!$C$3,FALSE)</f>
        <v>2.8923734388331325E-2</v>
      </c>
      <c r="D2886">
        <f t="shared" si="44"/>
        <v>-3.5430927618006809</v>
      </c>
    </row>
    <row r="2887" spans="1:4" x14ac:dyDescent="0.2">
      <c r="A2887">
        <v>2881</v>
      </c>
      <c r="C2887">
        <f>_xlfn.CHISQ.DIST('Ejercicio 2 A'!K2884,EXTRA!$C$3,FALSE)</f>
        <v>0.10823903259652264</v>
      </c>
      <c r="D2887">
        <f t="shared" si="44"/>
        <v>-2.2234132327378648</v>
      </c>
    </row>
    <row r="2888" spans="1:4" x14ac:dyDescent="0.2">
      <c r="A2888">
        <v>2882</v>
      </c>
      <c r="C2888">
        <f>_xlfn.CHISQ.DIST('Ejercicio 2 A'!K2885,EXTRA!$C$3,FALSE)</f>
        <v>0.13278404391480575</v>
      </c>
      <c r="D2888">
        <f t="shared" ref="D2888:D2951" si="45">LN(C2888)</f>
        <v>-2.0190312004024751</v>
      </c>
    </row>
    <row r="2889" spans="1:4" x14ac:dyDescent="0.2">
      <c r="A2889">
        <v>2883</v>
      </c>
      <c r="C2889">
        <f>_xlfn.CHISQ.DIST('Ejercicio 2 A'!K2886,EXTRA!$C$3,FALSE)</f>
        <v>8.2672526208035835E-2</v>
      </c>
      <c r="D2889">
        <f t="shared" si="45"/>
        <v>-2.4928679424484224</v>
      </c>
    </row>
    <row r="2890" spans="1:4" x14ac:dyDescent="0.2">
      <c r="A2890">
        <v>2884</v>
      </c>
      <c r="C2890">
        <f>_xlfn.CHISQ.DIST('Ejercicio 2 A'!K2887,EXTRA!$C$3,FALSE)</f>
        <v>0.14487508105581764</v>
      </c>
      <c r="D2890">
        <f t="shared" si="45"/>
        <v>-1.9318834178344217</v>
      </c>
    </row>
    <row r="2891" spans="1:4" x14ac:dyDescent="0.2">
      <c r="A2891">
        <v>2885</v>
      </c>
      <c r="C2891">
        <f>_xlfn.CHISQ.DIST('Ejercicio 2 A'!K2888,EXTRA!$C$3,FALSE)</f>
        <v>0.11132641041214156</v>
      </c>
      <c r="D2891">
        <f t="shared" si="45"/>
        <v>-2.1952887585337946</v>
      </c>
    </row>
    <row r="2892" spans="1:4" x14ac:dyDescent="0.2">
      <c r="A2892">
        <v>2886</v>
      </c>
      <c r="C2892">
        <f>_xlfn.CHISQ.DIST('Ejercicio 2 A'!K2889,EXTRA!$C$3,FALSE)</f>
        <v>0.13242918365940218</v>
      </c>
      <c r="D2892">
        <f t="shared" si="45"/>
        <v>-2.02170723938</v>
      </c>
    </row>
    <row r="2893" spans="1:4" x14ac:dyDescent="0.2">
      <c r="A2893">
        <v>2887</v>
      </c>
      <c r="C2893">
        <f>_xlfn.CHISQ.DIST('Ejercicio 2 A'!K2890,EXTRA!$C$3,FALSE)</f>
        <v>0.11051517112416887</v>
      </c>
      <c r="D2893">
        <f t="shared" si="45"/>
        <v>-2.2026024722071114</v>
      </c>
    </row>
    <row r="2894" spans="1:4" x14ac:dyDescent="0.2">
      <c r="A2894">
        <v>2888</v>
      </c>
      <c r="C2894">
        <f>_xlfn.CHISQ.DIST('Ejercicio 2 A'!K2891,EXTRA!$C$3,FALSE)</f>
        <v>9.6007858608738048E-2</v>
      </c>
      <c r="D2894">
        <f t="shared" si="45"/>
        <v>-2.3433252303570011</v>
      </c>
    </row>
    <row r="2895" spans="1:4" x14ac:dyDescent="0.2">
      <c r="A2895">
        <v>2889</v>
      </c>
      <c r="C2895">
        <f>_xlfn.CHISQ.DIST('Ejercicio 2 A'!K2892,EXTRA!$C$3,FALSE)</f>
        <v>0.17794589035837366</v>
      </c>
      <c r="D2895">
        <f t="shared" si="45"/>
        <v>-1.7262757616540998</v>
      </c>
    </row>
    <row r="2896" spans="1:4" x14ac:dyDescent="0.2">
      <c r="A2896">
        <v>2890</v>
      </c>
      <c r="C2896">
        <f>_xlfn.CHISQ.DIST('Ejercicio 2 A'!K2893,EXTRA!$C$3,FALSE)</f>
        <v>5.6794865504536267E-2</v>
      </c>
      <c r="D2896">
        <f t="shared" si="45"/>
        <v>-2.8683093533878972</v>
      </c>
    </row>
    <row r="2897" spans="1:4" x14ac:dyDescent="0.2">
      <c r="A2897">
        <v>2891</v>
      </c>
      <c r="C2897">
        <f>_xlfn.CHISQ.DIST('Ejercicio 2 A'!K2894,EXTRA!$C$3,FALSE)</f>
        <v>7.8996567043874422E-2</v>
      </c>
      <c r="D2897">
        <f t="shared" si="45"/>
        <v>-2.5383508826001475</v>
      </c>
    </row>
    <row r="2898" spans="1:4" x14ac:dyDescent="0.2">
      <c r="A2898">
        <v>2892</v>
      </c>
      <c r="C2898">
        <f>_xlfn.CHISQ.DIST('Ejercicio 2 A'!K2895,EXTRA!$C$3,FALSE)</f>
        <v>9.8034191503028001E-2</v>
      </c>
      <c r="D2898">
        <f t="shared" si="45"/>
        <v>-2.3224389682724951</v>
      </c>
    </row>
    <row r="2899" spans="1:4" x14ac:dyDescent="0.2">
      <c r="A2899">
        <v>2893</v>
      </c>
      <c r="C2899">
        <f>_xlfn.CHISQ.DIST('Ejercicio 2 A'!K2896,EXTRA!$C$3,FALSE)</f>
        <v>6.2337869086641351E-2</v>
      </c>
      <c r="D2899">
        <f t="shared" si="45"/>
        <v>-2.7751861873471335</v>
      </c>
    </row>
    <row r="2900" spans="1:4" x14ac:dyDescent="0.2">
      <c r="A2900">
        <v>2894</v>
      </c>
      <c r="C2900">
        <f>_xlfn.CHISQ.DIST('Ejercicio 2 A'!K2897,EXTRA!$C$3,FALSE)</f>
        <v>6.5425882605354313E-2</v>
      </c>
      <c r="D2900">
        <f t="shared" si="45"/>
        <v>-2.7268373403190642</v>
      </c>
    </row>
    <row r="2901" spans="1:4" x14ac:dyDescent="0.2">
      <c r="A2901">
        <v>2895</v>
      </c>
      <c r="C2901">
        <f>_xlfn.CHISQ.DIST('Ejercicio 2 A'!K2898,EXTRA!$C$3,FALSE)</f>
        <v>8.9544707359407907E-2</v>
      </c>
      <c r="D2901">
        <f t="shared" si="45"/>
        <v>-2.4130172548528899</v>
      </c>
    </row>
    <row r="2902" spans="1:4" x14ac:dyDescent="0.2">
      <c r="A2902">
        <v>2896</v>
      </c>
      <c r="C2902">
        <f>_xlfn.CHISQ.DIST('Ejercicio 2 A'!K2899,EXTRA!$C$3,FALSE)</f>
        <v>9.7572472316727915E-2</v>
      </c>
      <c r="D2902">
        <f t="shared" si="45"/>
        <v>-2.3271598712806902</v>
      </c>
    </row>
    <row r="2903" spans="1:4" x14ac:dyDescent="0.2">
      <c r="A2903">
        <v>2897</v>
      </c>
      <c r="C2903">
        <f>_xlfn.CHISQ.DIST('Ejercicio 2 A'!K2900,EXTRA!$C$3,FALSE)</f>
        <v>0.14749277530990987</v>
      </c>
      <c r="D2903">
        <f t="shared" si="45"/>
        <v>-1.9139760853516321</v>
      </c>
    </row>
    <row r="2904" spans="1:4" x14ac:dyDescent="0.2">
      <c r="A2904">
        <v>2898</v>
      </c>
      <c r="C2904">
        <f>_xlfn.CHISQ.DIST('Ejercicio 2 A'!K2901,EXTRA!$C$3,FALSE)</f>
        <v>6.8698524843500683E-2</v>
      </c>
      <c r="D2904">
        <f t="shared" si="45"/>
        <v>-2.6780275524224963</v>
      </c>
    </row>
    <row r="2905" spans="1:4" x14ac:dyDescent="0.2">
      <c r="A2905">
        <v>2899</v>
      </c>
      <c r="C2905">
        <f>_xlfn.CHISQ.DIST('Ejercicio 2 A'!K2902,EXTRA!$C$3,FALSE)</f>
        <v>0.22364905390379333</v>
      </c>
      <c r="D2905">
        <f t="shared" si="45"/>
        <v>-1.4976771793657784</v>
      </c>
    </row>
    <row r="2906" spans="1:4" x14ac:dyDescent="0.2">
      <c r="A2906">
        <v>2900</v>
      </c>
      <c r="C2906">
        <f>_xlfn.CHISQ.DIST('Ejercicio 2 A'!K2903,EXTRA!$C$3,FALSE)</f>
        <v>0.15465248063795251</v>
      </c>
      <c r="D2906">
        <f t="shared" si="45"/>
        <v>-1.8665747396437673</v>
      </c>
    </row>
    <row r="2907" spans="1:4" x14ac:dyDescent="0.2">
      <c r="A2907">
        <v>2901</v>
      </c>
      <c r="C2907">
        <f>_xlfn.CHISQ.DIST('Ejercicio 2 A'!K2904,EXTRA!$C$3,FALSE)</f>
        <v>0.17761959065053023</v>
      </c>
      <c r="D2907">
        <f t="shared" si="45"/>
        <v>-1.7281111467905668</v>
      </c>
    </row>
    <row r="2908" spans="1:4" x14ac:dyDescent="0.2">
      <c r="A2908">
        <v>2902</v>
      </c>
      <c r="C2908">
        <f>_xlfn.CHISQ.DIST('Ejercicio 2 A'!K2905,EXTRA!$C$3,FALSE)</f>
        <v>3.8511795857309419E-2</v>
      </c>
      <c r="D2908">
        <f t="shared" si="45"/>
        <v>-3.2567906987108342</v>
      </c>
    </row>
    <row r="2909" spans="1:4" x14ac:dyDescent="0.2">
      <c r="A2909">
        <v>2903</v>
      </c>
      <c r="C2909">
        <f>_xlfn.CHISQ.DIST('Ejercicio 2 A'!K2906,EXTRA!$C$3,FALSE)</f>
        <v>0.21759937347272656</v>
      </c>
      <c r="D2909">
        <f t="shared" si="45"/>
        <v>-1.5250996432658614</v>
      </c>
    </row>
    <row r="2910" spans="1:4" x14ac:dyDescent="0.2">
      <c r="A2910">
        <v>2904</v>
      </c>
      <c r="C2910">
        <f>_xlfn.CHISQ.DIST('Ejercicio 2 A'!K2907,EXTRA!$C$3,FALSE)</f>
        <v>4.2718154832617379E-2</v>
      </c>
      <c r="D2910">
        <f t="shared" si="45"/>
        <v>-3.1531312773833839</v>
      </c>
    </row>
    <row r="2911" spans="1:4" x14ac:dyDescent="0.2">
      <c r="A2911">
        <v>2905</v>
      </c>
      <c r="C2911">
        <f>_xlfn.CHISQ.DIST('Ejercicio 2 A'!K2908,EXTRA!$C$3,FALSE)</f>
        <v>0.12743509811461032</v>
      </c>
      <c r="D2911">
        <f t="shared" si="45"/>
        <v>-2.0601480783808603</v>
      </c>
    </row>
    <row r="2912" spans="1:4" x14ac:dyDescent="0.2">
      <c r="A2912">
        <v>2906</v>
      </c>
      <c r="C2912">
        <f>_xlfn.CHISQ.DIST('Ejercicio 2 A'!K2909,EXTRA!$C$3,FALSE)</f>
        <v>0.20693670442948878</v>
      </c>
      <c r="D2912">
        <f t="shared" si="45"/>
        <v>-1.5753423081786431</v>
      </c>
    </row>
    <row r="2913" spans="1:4" x14ac:dyDescent="0.2">
      <c r="A2913">
        <v>2907</v>
      </c>
      <c r="C2913">
        <f>_xlfn.CHISQ.DIST('Ejercicio 2 A'!K2910,EXTRA!$C$3,FALSE)</f>
        <v>9.0991536173757839E-2</v>
      </c>
      <c r="D2913">
        <f t="shared" si="45"/>
        <v>-2.3969887858704837</v>
      </c>
    </row>
    <row r="2914" spans="1:4" x14ac:dyDescent="0.2">
      <c r="A2914">
        <v>2908</v>
      </c>
      <c r="C2914">
        <f>_xlfn.CHISQ.DIST('Ejercicio 2 A'!K2911,EXTRA!$C$3,FALSE)</f>
        <v>0.13984369063123528</v>
      </c>
      <c r="D2914">
        <f t="shared" si="45"/>
        <v>-1.967229975609416</v>
      </c>
    </row>
    <row r="2915" spans="1:4" x14ac:dyDescent="0.2">
      <c r="A2915">
        <v>2909</v>
      </c>
      <c r="C2915">
        <f>_xlfn.CHISQ.DIST('Ejercicio 2 A'!K2912,EXTRA!$C$3,FALSE)</f>
        <v>9.594564742172372E-2</v>
      </c>
      <c r="D2915">
        <f t="shared" si="45"/>
        <v>-2.3439734205409581</v>
      </c>
    </row>
    <row r="2916" spans="1:4" x14ac:dyDescent="0.2">
      <c r="A2916">
        <v>2910</v>
      </c>
      <c r="C2916">
        <f>_xlfn.CHISQ.DIST('Ejercicio 2 A'!K2913,EXTRA!$C$3,FALSE)</f>
        <v>7.7613712724961439E-2</v>
      </c>
      <c r="D2916">
        <f t="shared" si="45"/>
        <v>-2.5560111570311883</v>
      </c>
    </row>
    <row r="2917" spans="1:4" x14ac:dyDescent="0.2">
      <c r="A2917">
        <v>2911</v>
      </c>
      <c r="C2917">
        <f>_xlfn.CHISQ.DIST('Ejercicio 2 A'!K2914,EXTRA!$C$3,FALSE)</f>
        <v>0.11487995915841921</v>
      </c>
      <c r="D2917">
        <f t="shared" si="45"/>
        <v>-2.1638675291974394</v>
      </c>
    </row>
    <row r="2918" spans="1:4" x14ac:dyDescent="0.2">
      <c r="A2918">
        <v>2912</v>
      </c>
      <c r="C2918">
        <f>_xlfn.CHISQ.DIST('Ejercicio 2 A'!K2915,EXTRA!$C$3,FALSE)</f>
        <v>0.20922363035569505</v>
      </c>
      <c r="D2918">
        <f t="shared" si="45"/>
        <v>-1.5643515973592348</v>
      </c>
    </row>
    <row r="2919" spans="1:4" x14ac:dyDescent="0.2">
      <c r="A2919">
        <v>2913</v>
      </c>
      <c r="C2919">
        <f>_xlfn.CHISQ.DIST('Ejercicio 2 A'!K2916,EXTRA!$C$3,FALSE)</f>
        <v>0.16473575222395784</v>
      </c>
      <c r="D2919">
        <f t="shared" si="45"/>
        <v>-1.8034125905291714</v>
      </c>
    </row>
    <row r="2920" spans="1:4" x14ac:dyDescent="0.2">
      <c r="A2920">
        <v>2914</v>
      </c>
      <c r="C2920">
        <f>_xlfn.CHISQ.DIST('Ejercicio 2 A'!K2917,EXTRA!$C$3,FALSE)</f>
        <v>0.13586779428285392</v>
      </c>
      <c r="D2920">
        <f t="shared" si="45"/>
        <v>-1.9960729669039243</v>
      </c>
    </row>
    <row r="2921" spans="1:4" x14ac:dyDescent="0.2">
      <c r="A2921">
        <v>2915</v>
      </c>
      <c r="C2921">
        <f>_xlfn.CHISQ.DIST('Ejercicio 2 A'!K2918,EXTRA!$C$3,FALSE)</f>
        <v>7.7022949764771476E-2</v>
      </c>
      <c r="D2921">
        <f t="shared" si="45"/>
        <v>-2.5636518526430647</v>
      </c>
    </row>
    <row r="2922" spans="1:4" x14ac:dyDescent="0.2">
      <c r="A2922">
        <v>2916</v>
      </c>
      <c r="C2922">
        <f>_xlfn.CHISQ.DIST('Ejercicio 2 A'!K2919,EXTRA!$C$3,FALSE)</f>
        <v>0.19542723269639412</v>
      </c>
      <c r="D2922">
        <f t="shared" si="45"/>
        <v>-1.632567180116167</v>
      </c>
    </row>
    <row r="2923" spans="1:4" x14ac:dyDescent="0.2">
      <c r="A2923">
        <v>2917</v>
      </c>
      <c r="C2923">
        <f>_xlfn.CHISQ.DIST('Ejercicio 2 A'!K2920,EXTRA!$C$3,FALSE)</f>
        <v>8.0454104087940917E-2</v>
      </c>
      <c r="D2923">
        <f t="shared" si="45"/>
        <v>-2.5200683927002245</v>
      </c>
    </row>
    <row r="2924" spans="1:4" x14ac:dyDescent="0.2">
      <c r="A2924">
        <v>2918</v>
      </c>
      <c r="C2924">
        <f>_xlfn.CHISQ.DIST('Ejercicio 2 A'!K2921,EXTRA!$C$3,FALSE)</f>
        <v>0.15127598934929606</v>
      </c>
      <c r="D2924">
        <f t="shared" si="45"/>
        <v>-1.8886493664237709</v>
      </c>
    </row>
    <row r="2925" spans="1:4" x14ac:dyDescent="0.2">
      <c r="A2925">
        <v>2919</v>
      </c>
      <c r="C2925">
        <f>_xlfn.CHISQ.DIST('Ejercicio 2 A'!K2922,EXTRA!$C$3,FALSE)</f>
        <v>0.22336494723926711</v>
      </c>
      <c r="D2925">
        <f t="shared" si="45"/>
        <v>-1.4989483104804822</v>
      </c>
    </row>
    <row r="2926" spans="1:4" x14ac:dyDescent="0.2">
      <c r="A2926">
        <v>2920</v>
      </c>
      <c r="C2926">
        <f>_xlfn.CHISQ.DIST('Ejercicio 2 A'!K2923,EXTRA!$C$3,FALSE)</f>
        <v>0.13970756447909466</v>
      </c>
      <c r="D2926">
        <f t="shared" si="45"/>
        <v>-1.9682038661601569</v>
      </c>
    </row>
    <row r="2927" spans="1:4" x14ac:dyDescent="0.2">
      <c r="A2927">
        <v>2921</v>
      </c>
      <c r="C2927">
        <f>_xlfn.CHISQ.DIST('Ejercicio 2 A'!K2924,EXTRA!$C$3,FALSE)</f>
        <v>6.1237260735116136E-2</v>
      </c>
      <c r="D2927">
        <f t="shared" si="45"/>
        <v>-2.7929994391879078</v>
      </c>
    </row>
    <row r="2928" spans="1:4" x14ac:dyDescent="0.2">
      <c r="A2928">
        <v>2922</v>
      </c>
      <c r="C2928">
        <f>_xlfn.CHISQ.DIST('Ejercicio 2 A'!K2925,EXTRA!$C$3,FALSE)</f>
        <v>0.30024419384218348</v>
      </c>
      <c r="D2928">
        <f t="shared" si="45"/>
        <v>-1.2031591559536219</v>
      </c>
    </row>
    <row r="2929" spans="1:4" x14ac:dyDescent="0.2">
      <c r="A2929">
        <v>2923</v>
      </c>
      <c r="C2929">
        <f>_xlfn.CHISQ.DIST('Ejercicio 2 A'!K2926,EXTRA!$C$3,FALSE)</f>
        <v>0.11723996169713542</v>
      </c>
      <c r="D2929">
        <f t="shared" si="45"/>
        <v>-2.143532489844246</v>
      </c>
    </row>
    <row r="2930" spans="1:4" x14ac:dyDescent="0.2">
      <c r="A2930">
        <v>2924</v>
      </c>
      <c r="C2930">
        <f>_xlfn.CHISQ.DIST('Ejercicio 2 A'!K2927,EXTRA!$C$3,FALSE)</f>
        <v>0.2059091824908327</v>
      </c>
      <c r="D2930">
        <f t="shared" si="45"/>
        <v>-1.5803200690956312</v>
      </c>
    </row>
    <row r="2931" spans="1:4" x14ac:dyDescent="0.2">
      <c r="A2931">
        <v>2925</v>
      </c>
      <c r="C2931">
        <f>_xlfn.CHISQ.DIST('Ejercicio 2 A'!K2928,EXTRA!$C$3,FALSE)</f>
        <v>0.1745759310137654</v>
      </c>
      <c r="D2931">
        <f t="shared" si="45"/>
        <v>-1.7453954972339543</v>
      </c>
    </row>
    <row r="2932" spans="1:4" x14ac:dyDescent="0.2">
      <c r="A2932">
        <v>2926</v>
      </c>
      <c r="C2932">
        <f>_xlfn.CHISQ.DIST('Ejercicio 2 A'!K2929,EXTRA!$C$3,FALSE)</f>
        <v>9.612644170402744E-2</v>
      </c>
      <c r="D2932">
        <f t="shared" si="45"/>
        <v>-2.3420908530474494</v>
      </c>
    </row>
    <row r="2933" spans="1:4" x14ac:dyDescent="0.2">
      <c r="A2933">
        <v>2927</v>
      </c>
      <c r="C2933">
        <f>_xlfn.CHISQ.DIST('Ejercicio 2 A'!K2930,EXTRA!$C$3,FALSE)</f>
        <v>7.980248019671915E-2</v>
      </c>
      <c r="D2933">
        <f t="shared" si="45"/>
        <v>-2.5282006948499642</v>
      </c>
    </row>
    <row r="2934" spans="1:4" x14ac:dyDescent="0.2">
      <c r="A2934">
        <v>2928</v>
      </c>
      <c r="C2934">
        <f>_xlfn.CHISQ.DIST('Ejercicio 2 A'!K2931,EXTRA!$C$3,FALSE)</f>
        <v>9.7230501748647558E-2</v>
      </c>
      <c r="D2934">
        <f t="shared" si="45"/>
        <v>-2.3306708127434885</v>
      </c>
    </row>
    <row r="2935" spans="1:4" x14ac:dyDescent="0.2">
      <c r="A2935">
        <v>2929</v>
      </c>
      <c r="C2935">
        <f>_xlfn.CHISQ.DIST('Ejercicio 2 A'!K2932,EXTRA!$C$3,FALSE)</f>
        <v>0.12052180375036575</v>
      </c>
      <c r="D2935">
        <f t="shared" si="45"/>
        <v>-2.1159245984333781</v>
      </c>
    </row>
    <row r="2936" spans="1:4" x14ac:dyDescent="0.2">
      <c r="A2936">
        <v>2930</v>
      </c>
      <c r="C2936">
        <f>_xlfn.CHISQ.DIST('Ejercicio 2 A'!K2933,EXTRA!$C$3,FALSE)</f>
        <v>5.2897182446836832E-2</v>
      </c>
      <c r="D2936">
        <f t="shared" si="45"/>
        <v>-2.9394052034108875</v>
      </c>
    </row>
    <row r="2937" spans="1:4" x14ac:dyDescent="0.2">
      <c r="A2937">
        <v>2931</v>
      </c>
      <c r="C2937">
        <f>_xlfn.CHISQ.DIST('Ejercicio 2 A'!K2934,EXTRA!$C$3,FALSE)</f>
        <v>6.9957647350304436E-2</v>
      </c>
      <c r="D2937">
        <f t="shared" si="45"/>
        <v>-2.6598652578948361</v>
      </c>
    </row>
    <row r="2938" spans="1:4" x14ac:dyDescent="0.2">
      <c r="A2938">
        <v>2932</v>
      </c>
      <c r="C2938">
        <f>_xlfn.CHISQ.DIST('Ejercicio 2 A'!K2935,EXTRA!$C$3,FALSE)</f>
        <v>7.6950434034228257E-2</v>
      </c>
      <c r="D2938">
        <f t="shared" si="45"/>
        <v>-2.5645937782423536</v>
      </c>
    </row>
    <row r="2939" spans="1:4" x14ac:dyDescent="0.2">
      <c r="A2939">
        <v>2933</v>
      </c>
      <c r="C2939">
        <f>_xlfn.CHISQ.DIST('Ejercicio 2 A'!K2936,EXTRA!$C$3,FALSE)</f>
        <v>7.5075392258466211E-2</v>
      </c>
      <c r="D2939">
        <f t="shared" si="45"/>
        <v>-2.5892624402383979</v>
      </c>
    </row>
    <row r="2940" spans="1:4" x14ac:dyDescent="0.2">
      <c r="A2940">
        <v>2934</v>
      </c>
      <c r="C2940">
        <f>_xlfn.CHISQ.DIST('Ejercicio 2 A'!K2937,EXTRA!$C$3,FALSE)</f>
        <v>0.27848137890056207</v>
      </c>
      <c r="D2940">
        <f t="shared" si="45"/>
        <v>-1.2784040839666431</v>
      </c>
    </row>
    <row r="2941" spans="1:4" x14ac:dyDescent="0.2">
      <c r="A2941">
        <v>2935</v>
      </c>
      <c r="C2941">
        <f>_xlfn.CHISQ.DIST('Ejercicio 2 A'!K2938,EXTRA!$C$3,FALSE)</f>
        <v>0.19908457088141335</v>
      </c>
      <c r="D2941">
        <f t="shared" si="45"/>
        <v>-1.6140255652321875</v>
      </c>
    </row>
    <row r="2942" spans="1:4" x14ac:dyDescent="0.2">
      <c r="A2942">
        <v>2936</v>
      </c>
      <c r="C2942">
        <f>_xlfn.CHISQ.DIST('Ejercicio 2 A'!K2939,EXTRA!$C$3,FALSE)</f>
        <v>0.12259295256026273</v>
      </c>
      <c r="D2942">
        <f t="shared" si="45"/>
        <v>-2.098885740327495</v>
      </c>
    </row>
    <row r="2943" spans="1:4" x14ac:dyDescent="0.2">
      <c r="A2943">
        <v>2937</v>
      </c>
      <c r="C2943">
        <f>_xlfn.CHISQ.DIST('Ejercicio 2 A'!K2940,EXTRA!$C$3,FALSE)</f>
        <v>0.15548082012358841</v>
      </c>
      <c r="D2943">
        <f t="shared" si="45"/>
        <v>-1.8612328982269195</v>
      </c>
    </row>
    <row r="2944" spans="1:4" x14ac:dyDescent="0.2">
      <c r="A2944">
        <v>2938</v>
      </c>
      <c r="C2944">
        <f>_xlfn.CHISQ.DIST('Ejercicio 2 A'!K2941,EXTRA!$C$3,FALSE)</f>
        <v>0.10166102978328767</v>
      </c>
      <c r="D2944">
        <f t="shared" si="45"/>
        <v>-2.2861112373345001</v>
      </c>
    </row>
    <row r="2945" spans="1:4" x14ac:dyDescent="0.2">
      <c r="A2945">
        <v>2939</v>
      </c>
      <c r="C2945">
        <f>_xlfn.CHISQ.DIST('Ejercicio 2 A'!K2942,EXTRA!$C$3,FALSE)</f>
        <v>0.13603045884889953</v>
      </c>
      <c r="D2945">
        <f t="shared" si="45"/>
        <v>-1.9948764561975965</v>
      </c>
    </row>
    <row r="2946" spans="1:4" x14ac:dyDescent="0.2">
      <c r="A2946">
        <v>2940</v>
      </c>
      <c r="C2946">
        <f>_xlfn.CHISQ.DIST('Ejercicio 2 A'!K2943,EXTRA!$C$3,FALSE)</f>
        <v>8.7125074467198083E-2</v>
      </c>
      <c r="D2946">
        <f t="shared" si="45"/>
        <v>-2.4404105551850503</v>
      </c>
    </row>
    <row r="2947" spans="1:4" x14ac:dyDescent="0.2">
      <c r="A2947">
        <v>2941</v>
      </c>
      <c r="C2947">
        <f>_xlfn.CHISQ.DIST('Ejercicio 2 A'!K2944,EXTRA!$C$3,FALSE)</f>
        <v>0.10734699131062413</v>
      </c>
      <c r="D2947">
        <f t="shared" si="45"/>
        <v>-2.23168878196558</v>
      </c>
    </row>
    <row r="2948" spans="1:4" x14ac:dyDescent="0.2">
      <c r="A2948">
        <v>2942</v>
      </c>
      <c r="C2948">
        <f>_xlfn.CHISQ.DIST('Ejercicio 2 A'!K2945,EXTRA!$C$3,FALSE)</f>
        <v>8.2375745536397246E-2</v>
      </c>
      <c r="D2948">
        <f t="shared" si="45"/>
        <v>-2.4964642356827009</v>
      </c>
    </row>
    <row r="2949" spans="1:4" x14ac:dyDescent="0.2">
      <c r="A2949">
        <v>2943</v>
      </c>
      <c r="C2949">
        <f>_xlfn.CHISQ.DIST('Ejercicio 2 A'!K2946,EXTRA!$C$3,FALSE)</f>
        <v>0.19217396688111277</v>
      </c>
      <c r="D2949">
        <f t="shared" si="45"/>
        <v>-1.6493542396889953</v>
      </c>
    </row>
    <row r="2950" spans="1:4" x14ac:dyDescent="0.2">
      <c r="A2950">
        <v>2944</v>
      </c>
      <c r="C2950">
        <f>_xlfn.CHISQ.DIST('Ejercicio 2 A'!K2947,EXTRA!$C$3,FALSE)</f>
        <v>0.12720334635898486</v>
      </c>
      <c r="D2950">
        <f t="shared" si="45"/>
        <v>-2.0619683205685062</v>
      </c>
    </row>
    <row r="2951" spans="1:4" x14ac:dyDescent="0.2">
      <c r="A2951">
        <v>2945</v>
      </c>
      <c r="C2951">
        <f>_xlfn.CHISQ.DIST('Ejercicio 2 A'!K2948,EXTRA!$C$3,FALSE)</f>
        <v>4.5479149628625135E-2</v>
      </c>
      <c r="D2951">
        <f t="shared" si="45"/>
        <v>-3.090501307974141</v>
      </c>
    </row>
    <row r="2952" spans="1:4" x14ac:dyDescent="0.2">
      <c r="A2952">
        <v>2946</v>
      </c>
      <c r="C2952">
        <f>_xlfn.CHISQ.DIST('Ejercicio 2 A'!K2949,EXTRA!$C$3,FALSE)</f>
        <v>0.16562653438141223</v>
      </c>
      <c r="D2952">
        <f t="shared" ref="D2952:D3006" si="46">LN(C2952)</f>
        <v>-1.7980198180949041</v>
      </c>
    </row>
    <row r="2953" spans="1:4" x14ac:dyDescent="0.2">
      <c r="A2953">
        <v>2947</v>
      </c>
      <c r="C2953">
        <f>_xlfn.CHISQ.DIST('Ejercicio 2 A'!K2950,EXTRA!$C$3,FALSE)</f>
        <v>4.8620309214396751E-2</v>
      </c>
      <c r="D2953">
        <f t="shared" si="46"/>
        <v>-3.0237139502954458</v>
      </c>
    </row>
    <row r="2954" spans="1:4" x14ac:dyDescent="0.2">
      <c r="A2954">
        <v>2948</v>
      </c>
      <c r="C2954">
        <f>_xlfn.CHISQ.DIST('Ejercicio 2 A'!K2951,EXTRA!$C$3,FALSE)</f>
        <v>9.2556139560795461E-2</v>
      </c>
      <c r="D2954">
        <f t="shared" si="46"/>
        <v>-2.3799399043909171</v>
      </c>
    </row>
    <row r="2955" spans="1:4" x14ac:dyDescent="0.2">
      <c r="A2955">
        <v>2949</v>
      </c>
      <c r="C2955">
        <f>_xlfn.CHISQ.DIST('Ejercicio 2 A'!K2952,EXTRA!$C$3,FALSE)</f>
        <v>0.18116752395835273</v>
      </c>
      <c r="D2955">
        <f t="shared" si="46"/>
        <v>-1.7083331290393542</v>
      </c>
    </row>
    <row r="2956" spans="1:4" x14ac:dyDescent="0.2">
      <c r="A2956">
        <v>2950</v>
      </c>
      <c r="C2956">
        <f>_xlfn.CHISQ.DIST('Ejercicio 2 A'!K2953,EXTRA!$C$3,FALSE)</f>
        <v>8.340489919883369E-2</v>
      </c>
      <c r="D2956">
        <f t="shared" si="46"/>
        <v>-2.4840482279514702</v>
      </c>
    </row>
    <row r="2957" spans="1:4" x14ac:dyDescent="0.2">
      <c r="A2957">
        <v>2951</v>
      </c>
      <c r="C2957">
        <f>_xlfn.CHISQ.DIST('Ejercicio 2 A'!K2954,EXTRA!$C$3,FALSE)</f>
        <v>0.20963578160457708</v>
      </c>
      <c r="D2957">
        <f t="shared" si="46"/>
        <v>-1.5623836273428908</v>
      </c>
    </row>
    <row r="2958" spans="1:4" x14ac:dyDescent="0.2">
      <c r="A2958">
        <v>2952</v>
      </c>
      <c r="C2958">
        <f>_xlfn.CHISQ.DIST('Ejercicio 2 A'!K2955,EXTRA!$C$3,FALSE)</f>
        <v>7.3974429955229612E-2</v>
      </c>
      <c r="D2958">
        <f t="shared" si="46"/>
        <v>-2.6040357866366106</v>
      </c>
    </row>
    <row r="2959" spans="1:4" x14ac:dyDescent="0.2">
      <c r="A2959">
        <v>2953</v>
      </c>
      <c r="C2959">
        <f>_xlfn.CHISQ.DIST('Ejercicio 2 A'!K2956,EXTRA!$C$3,FALSE)</f>
        <v>8.5082066404720338E-2</v>
      </c>
      <c r="D2959">
        <f t="shared" si="46"/>
        <v>-2.4641390011603668</v>
      </c>
    </row>
    <row r="2960" spans="1:4" x14ac:dyDescent="0.2">
      <c r="A2960">
        <v>2954</v>
      </c>
      <c r="C2960">
        <f>_xlfn.CHISQ.DIST('Ejercicio 2 A'!K2957,EXTRA!$C$3,FALSE)</f>
        <v>5.9882817169595481E-2</v>
      </c>
      <c r="D2960">
        <f t="shared" si="46"/>
        <v>-2.8153656736169488</v>
      </c>
    </row>
    <row r="2961" spans="1:4" x14ac:dyDescent="0.2">
      <c r="A2961">
        <v>2955</v>
      </c>
      <c r="C2961">
        <f>_xlfn.CHISQ.DIST('Ejercicio 2 A'!K2958,EXTRA!$C$3,FALSE)</f>
        <v>0.12628955412433515</v>
      </c>
      <c r="D2961">
        <f t="shared" si="46"/>
        <v>-2.069177959900129</v>
      </c>
    </row>
    <row r="2962" spans="1:4" x14ac:dyDescent="0.2">
      <c r="A2962">
        <v>2956</v>
      </c>
      <c r="C2962">
        <f>_xlfn.CHISQ.DIST('Ejercicio 2 A'!K2959,EXTRA!$C$3,FALSE)</f>
        <v>4.7235702508668355E-2</v>
      </c>
      <c r="D2962">
        <f t="shared" si="46"/>
        <v>-3.052605263241841</v>
      </c>
    </row>
    <row r="2963" spans="1:4" x14ac:dyDescent="0.2">
      <c r="A2963">
        <v>2957</v>
      </c>
      <c r="C2963">
        <f>_xlfn.CHISQ.DIST('Ejercicio 2 A'!K2960,EXTRA!$C$3,FALSE)</f>
        <v>9.3282063631241016E-2</v>
      </c>
      <c r="D2963">
        <f t="shared" si="46"/>
        <v>-2.3721274336482381</v>
      </c>
    </row>
    <row r="2964" spans="1:4" x14ac:dyDescent="0.2">
      <c r="A2964">
        <v>2958</v>
      </c>
      <c r="C2964">
        <f>_xlfn.CHISQ.DIST('Ejercicio 2 A'!K2961,EXTRA!$C$3,FALSE)</f>
        <v>0.102195568935548</v>
      </c>
      <c r="D2964">
        <f t="shared" si="46"/>
        <v>-2.2808669589474952</v>
      </c>
    </row>
    <row r="2965" spans="1:4" x14ac:dyDescent="0.2">
      <c r="A2965">
        <v>2959</v>
      </c>
      <c r="C2965">
        <f>_xlfn.CHISQ.DIST('Ejercicio 2 A'!K2962,EXTRA!$C$3,FALSE)</f>
        <v>6.9108509825135736E-2</v>
      </c>
      <c r="D2965">
        <f t="shared" si="46"/>
        <v>-2.6720774034736876</v>
      </c>
    </row>
    <row r="2966" spans="1:4" x14ac:dyDescent="0.2">
      <c r="A2966">
        <v>2960</v>
      </c>
      <c r="C2966">
        <f>_xlfn.CHISQ.DIST('Ejercicio 2 A'!K2963,EXTRA!$C$3,FALSE)</f>
        <v>0.11366141070879877</v>
      </c>
      <c r="D2966">
        <f t="shared" si="46"/>
        <v>-2.1745313315343808</v>
      </c>
    </row>
    <row r="2967" spans="1:4" x14ac:dyDescent="0.2">
      <c r="A2967">
        <v>2961</v>
      </c>
      <c r="C2967">
        <f>_xlfn.CHISQ.DIST('Ejercicio 2 A'!K2964,EXTRA!$C$3,FALSE)</f>
        <v>0.15860836077681076</v>
      </c>
      <c r="D2967">
        <f t="shared" si="46"/>
        <v>-1.8413172550497081</v>
      </c>
    </row>
    <row r="2968" spans="1:4" x14ac:dyDescent="0.2">
      <c r="A2968">
        <v>2962</v>
      </c>
      <c r="C2968">
        <f>_xlfn.CHISQ.DIST('Ejercicio 2 A'!K2965,EXTRA!$C$3,FALSE)</f>
        <v>4.5259268377673911E-2</v>
      </c>
      <c r="D2968">
        <f t="shared" si="46"/>
        <v>-3.0953478037842457</v>
      </c>
    </row>
    <row r="2969" spans="1:4" x14ac:dyDescent="0.2">
      <c r="A2969">
        <v>2963</v>
      </c>
      <c r="C2969">
        <f>_xlfn.CHISQ.DIST('Ejercicio 2 A'!K2966,EXTRA!$C$3,FALSE)</f>
        <v>0.1894509321064925</v>
      </c>
      <c r="D2969">
        <f t="shared" si="46"/>
        <v>-1.66362522146369</v>
      </c>
    </row>
    <row r="2970" spans="1:4" x14ac:dyDescent="0.2">
      <c r="A2970">
        <v>2964</v>
      </c>
      <c r="C2970">
        <f>_xlfn.CHISQ.DIST('Ejercicio 2 A'!K2967,EXTRA!$C$3,FALSE)</f>
        <v>6.4383475381664307E-2</v>
      </c>
      <c r="D2970">
        <f t="shared" si="46"/>
        <v>-2.7428982722499793</v>
      </c>
    </row>
    <row r="2971" spans="1:4" x14ac:dyDescent="0.2">
      <c r="A2971">
        <v>2965</v>
      </c>
      <c r="C2971">
        <f>_xlfn.CHISQ.DIST('Ejercicio 2 A'!K2968,EXTRA!$C$3,FALSE)</f>
        <v>6.3263990239964887E-2</v>
      </c>
      <c r="D2971">
        <f t="shared" si="46"/>
        <v>-2.7604389862686505</v>
      </c>
    </row>
    <row r="2972" spans="1:4" x14ac:dyDescent="0.2">
      <c r="A2972">
        <v>2966</v>
      </c>
      <c r="C2972">
        <f>_xlfn.CHISQ.DIST('Ejercicio 2 A'!K2969,EXTRA!$C$3,FALSE)</f>
        <v>0.14333998432050929</v>
      </c>
      <c r="D2972">
        <f t="shared" si="46"/>
        <v>-1.9425359578030779</v>
      </c>
    </row>
    <row r="2973" spans="1:4" x14ac:dyDescent="0.2">
      <c r="A2973">
        <v>2967</v>
      </c>
      <c r="C2973">
        <f>_xlfn.CHISQ.DIST('Ejercicio 2 A'!K2970,EXTRA!$C$3,FALSE)</f>
        <v>6.3631165558390407E-2</v>
      </c>
      <c r="D2973">
        <f t="shared" si="46"/>
        <v>-2.7546519041558657</v>
      </c>
    </row>
    <row r="2974" spans="1:4" x14ac:dyDescent="0.2">
      <c r="A2974">
        <v>2968</v>
      </c>
      <c r="C2974">
        <f>_xlfn.CHISQ.DIST('Ejercicio 2 A'!K2971,EXTRA!$C$3,FALSE)</f>
        <v>9.398723581616715E-2</v>
      </c>
      <c r="D2974">
        <f t="shared" si="46"/>
        <v>-2.364596295122031</v>
      </c>
    </row>
    <row r="2975" spans="1:4" x14ac:dyDescent="0.2">
      <c r="A2975">
        <v>2969</v>
      </c>
      <c r="C2975">
        <f>_xlfn.CHISQ.DIST('Ejercicio 2 A'!K2972,EXTRA!$C$3,FALSE)</f>
        <v>0.16578426475080946</v>
      </c>
      <c r="D2975">
        <f t="shared" si="46"/>
        <v>-1.7970679457858563</v>
      </c>
    </row>
    <row r="2976" spans="1:4" x14ac:dyDescent="0.2">
      <c r="A2976">
        <v>2970</v>
      </c>
      <c r="C2976">
        <f>_xlfn.CHISQ.DIST('Ejercicio 2 A'!K2973,EXTRA!$C$3,FALSE)</f>
        <v>0.11292389897676793</v>
      </c>
      <c r="D2976">
        <f t="shared" si="46"/>
        <v>-2.1810411475286919</v>
      </c>
    </row>
    <row r="2977" spans="1:4" x14ac:dyDescent="0.2">
      <c r="A2977">
        <v>2971</v>
      </c>
      <c r="C2977">
        <f>_xlfn.CHISQ.DIST('Ejercicio 2 A'!K2974,EXTRA!$C$3,FALSE)</f>
        <v>4.7503598049757678E-2</v>
      </c>
      <c r="D2977">
        <f t="shared" si="46"/>
        <v>-3.0469498223943567</v>
      </c>
    </row>
    <row r="2978" spans="1:4" x14ac:dyDescent="0.2">
      <c r="A2978">
        <v>2972</v>
      </c>
      <c r="C2978">
        <f>_xlfn.CHISQ.DIST('Ejercicio 2 A'!K2975,EXTRA!$C$3,FALSE)</f>
        <v>1.269727670577041E-2</v>
      </c>
      <c r="D2978">
        <f t="shared" si="46"/>
        <v>-4.3663677411280553</v>
      </c>
    </row>
    <row r="2979" spans="1:4" x14ac:dyDescent="0.2">
      <c r="A2979">
        <v>2973</v>
      </c>
      <c r="C2979">
        <f>_xlfn.CHISQ.DIST('Ejercicio 2 A'!K2976,EXTRA!$C$3,FALSE)</f>
        <v>8.5881618805652801E-2</v>
      </c>
      <c r="D2979">
        <f t="shared" si="46"/>
        <v>-2.4547854565258644</v>
      </c>
    </row>
    <row r="2980" spans="1:4" x14ac:dyDescent="0.2">
      <c r="A2980">
        <v>2974</v>
      </c>
      <c r="C2980">
        <f>_xlfn.CHISQ.DIST('Ejercicio 2 A'!K2977,EXTRA!$C$3,FALSE)</f>
        <v>0.10275093749486275</v>
      </c>
      <c r="D2980">
        <f t="shared" si="46"/>
        <v>-2.2754473016098231</v>
      </c>
    </row>
    <row r="2981" spans="1:4" x14ac:dyDescent="0.2">
      <c r="A2981">
        <v>2975</v>
      </c>
      <c r="C2981">
        <f>_xlfn.CHISQ.DIST('Ejercicio 2 A'!K2978,EXTRA!$C$3,FALSE)</f>
        <v>4.7487324392959503E-2</v>
      </c>
      <c r="D2981">
        <f t="shared" si="46"/>
        <v>-3.0472924584387053</v>
      </c>
    </row>
    <row r="2982" spans="1:4" x14ac:dyDescent="0.2">
      <c r="A2982">
        <v>2976</v>
      </c>
      <c r="C2982">
        <f>_xlfn.CHISQ.DIST('Ejercicio 2 A'!K2979,EXTRA!$C$3,FALSE)</f>
        <v>8.2848760868164756E-2</v>
      </c>
      <c r="D2982">
        <f t="shared" si="46"/>
        <v>-2.4907384915501418</v>
      </c>
    </row>
    <row r="2983" spans="1:4" x14ac:dyDescent="0.2">
      <c r="A2983">
        <v>2977</v>
      </c>
      <c r="C2983">
        <f>_xlfn.CHISQ.DIST('Ejercicio 2 A'!K2980,EXTRA!$C$3,FALSE)</f>
        <v>0.12346041710164846</v>
      </c>
      <c r="D2983">
        <f t="shared" si="46"/>
        <v>-2.0918346835865811</v>
      </c>
    </row>
    <row r="2984" spans="1:4" x14ac:dyDescent="0.2">
      <c r="A2984">
        <v>2978</v>
      </c>
      <c r="C2984">
        <f>_xlfn.CHISQ.DIST('Ejercicio 2 A'!K2981,EXTRA!$C$3,FALSE)</f>
        <v>0.15333830735546114</v>
      </c>
      <c r="D2984">
        <f t="shared" si="46"/>
        <v>-1.8751086394185015</v>
      </c>
    </row>
    <row r="2985" spans="1:4" x14ac:dyDescent="0.2">
      <c r="A2985">
        <v>2979</v>
      </c>
      <c r="C2985">
        <f>_xlfn.CHISQ.DIST('Ejercicio 2 A'!K2982,EXTRA!$C$3,FALSE)</f>
        <v>0.12670247413906649</v>
      </c>
      <c r="D2985">
        <f t="shared" si="46"/>
        <v>-2.0659136643076885</v>
      </c>
    </row>
    <row r="2986" spans="1:4" x14ac:dyDescent="0.2">
      <c r="A2986">
        <v>2980</v>
      </c>
      <c r="C2986">
        <f>_xlfn.CHISQ.DIST('Ejercicio 2 A'!K2983,EXTRA!$C$3,FALSE)</f>
        <v>6.1346388892098411E-2</v>
      </c>
      <c r="D2986">
        <f t="shared" si="46"/>
        <v>-2.7912189703220713</v>
      </c>
    </row>
    <row r="2987" spans="1:4" x14ac:dyDescent="0.2">
      <c r="A2987">
        <v>2981</v>
      </c>
      <c r="C2987">
        <f>_xlfn.CHISQ.DIST('Ejercicio 2 A'!K2984,EXTRA!$C$3,FALSE)</f>
        <v>7.6353473533486871E-2</v>
      </c>
      <c r="D2987">
        <f t="shared" si="46"/>
        <v>-2.5723817534802293</v>
      </c>
    </row>
    <row r="2988" spans="1:4" x14ac:dyDescent="0.2">
      <c r="A2988">
        <v>2982</v>
      </c>
      <c r="C2988">
        <f>_xlfn.CHISQ.DIST('Ejercicio 2 A'!K2985,EXTRA!$C$3,FALSE)</f>
        <v>7.7118947868836898E-2</v>
      </c>
      <c r="D2988">
        <f t="shared" si="46"/>
        <v>-2.5624062715525149</v>
      </c>
    </row>
    <row r="2989" spans="1:4" x14ac:dyDescent="0.2">
      <c r="A2989">
        <v>2983</v>
      </c>
      <c r="C2989">
        <f>_xlfn.CHISQ.DIST('Ejercicio 2 A'!K2986,EXTRA!$C$3,FALSE)</f>
        <v>7.2716642850150739E-2</v>
      </c>
      <c r="D2989">
        <f t="shared" si="46"/>
        <v>-2.6211849956055397</v>
      </c>
    </row>
    <row r="2990" spans="1:4" x14ac:dyDescent="0.2">
      <c r="A2990">
        <v>2984</v>
      </c>
      <c r="C2990">
        <f>_xlfn.CHISQ.DIST('Ejercicio 2 A'!K2987,EXTRA!$C$3,FALSE)</f>
        <v>9.5926560985562459E-2</v>
      </c>
      <c r="D2990">
        <f t="shared" si="46"/>
        <v>-2.3441723700019836</v>
      </c>
    </row>
    <row r="2991" spans="1:4" x14ac:dyDescent="0.2">
      <c r="A2991">
        <v>2985</v>
      </c>
      <c r="C2991">
        <f>_xlfn.CHISQ.DIST('Ejercicio 2 A'!K2988,EXTRA!$C$3,FALSE)</f>
        <v>9.233025605618464E-2</v>
      </c>
      <c r="D2991">
        <f t="shared" si="46"/>
        <v>-2.3823833899296529</v>
      </c>
    </row>
    <row r="2992" spans="1:4" x14ac:dyDescent="0.2">
      <c r="A2992">
        <v>2986</v>
      </c>
      <c r="C2992">
        <f>_xlfn.CHISQ.DIST('Ejercicio 2 A'!K2989,EXTRA!$C$3,FALSE)</f>
        <v>8.7420818958723098E-2</v>
      </c>
      <c r="D2992">
        <f t="shared" si="46"/>
        <v>-2.437021821497471</v>
      </c>
    </row>
    <row r="2993" spans="1:4" x14ac:dyDescent="0.2">
      <c r="A2993">
        <v>2987</v>
      </c>
      <c r="C2993">
        <f>_xlfn.CHISQ.DIST('Ejercicio 2 A'!K2990,EXTRA!$C$3,FALSE)</f>
        <v>9.0265931032151664E-2</v>
      </c>
      <c r="D2993">
        <f t="shared" si="46"/>
        <v>-2.4049951762152944</v>
      </c>
    </row>
    <row r="2994" spans="1:4" x14ac:dyDescent="0.2">
      <c r="A2994">
        <v>2988</v>
      </c>
      <c r="C2994">
        <f>_xlfn.CHISQ.DIST('Ejercicio 2 A'!K2991,EXTRA!$C$3,FALSE)</f>
        <v>3.654082532779708E-2</v>
      </c>
      <c r="D2994">
        <f t="shared" si="46"/>
        <v>-3.3093251413197313</v>
      </c>
    </row>
    <row r="2995" spans="1:4" x14ac:dyDescent="0.2">
      <c r="A2995">
        <v>2989</v>
      </c>
      <c r="C2995">
        <f>_xlfn.CHISQ.DIST('Ejercicio 2 A'!K2992,EXTRA!$C$3,FALSE)</f>
        <v>0.13747247708813637</v>
      </c>
      <c r="D2995">
        <f t="shared" si="46"/>
        <v>-1.9843315485432604</v>
      </c>
    </row>
    <row r="2996" spans="1:4" x14ac:dyDescent="0.2">
      <c r="A2996">
        <v>2990</v>
      </c>
      <c r="C2996">
        <f>_xlfn.CHISQ.DIST('Ejercicio 2 A'!K2993,EXTRA!$C$3,FALSE)</f>
        <v>8.3562311335623321E-2</v>
      </c>
      <c r="D2996">
        <f t="shared" si="46"/>
        <v>-2.4821626818861939</v>
      </c>
    </row>
    <row r="2997" spans="1:4" x14ac:dyDescent="0.2">
      <c r="A2997">
        <v>2991</v>
      </c>
      <c r="C2997">
        <f>_xlfn.CHISQ.DIST('Ejercicio 2 A'!K2994,EXTRA!$C$3,FALSE)</f>
        <v>0.35146396711126582</v>
      </c>
      <c r="D2997">
        <f t="shared" si="46"/>
        <v>-1.0456480847606011</v>
      </c>
    </row>
    <row r="2998" spans="1:4" x14ac:dyDescent="0.2">
      <c r="A2998">
        <v>2992</v>
      </c>
      <c r="C2998">
        <f>_xlfn.CHISQ.DIST('Ejercicio 2 A'!K2995,EXTRA!$C$3,FALSE)</f>
        <v>0.17636840042767163</v>
      </c>
      <c r="D2998">
        <f t="shared" si="46"/>
        <v>-1.7351802873537505</v>
      </c>
    </row>
    <row r="2999" spans="1:4" x14ac:dyDescent="0.2">
      <c r="A2999">
        <v>2993</v>
      </c>
      <c r="C2999">
        <f>_xlfn.CHISQ.DIST('Ejercicio 2 A'!K2996,EXTRA!$C$3,FALSE)</f>
        <v>0.26065334167101689</v>
      </c>
      <c r="D2999">
        <f t="shared" si="46"/>
        <v>-1.3445639473206941</v>
      </c>
    </row>
    <row r="3000" spans="1:4" x14ac:dyDescent="0.2">
      <c r="A3000">
        <v>2994</v>
      </c>
      <c r="C3000">
        <f>_xlfn.CHISQ.DIST('Ejercicio 2 A'!K2997,EXTRA!$C$3,FALSE)</f>
        <v>0.13884493679957369</v>
      </c>
      <c r="D3000">
        <f t="shared" si="46"/>
        <v>-1.9743975311475424</v>
      </c>
    </row>
    <row r="3001" spans="1:4" x14ac:dyDescent="0.2">
      <c r="A3001">
        <v>2995</v>
      </c>
      <c r="C3001">
        <f>_xlfn.CHISQ.DIST('Ejercicio 2 A'!K2998,EXTRA!$C$3,FALSE)</f>
        <v>0.21813900774110526</v>
      </c>
      <c r="D3001">
        <f t="shared" si="46"/>
        <v>-1.5226227692169922</v>
      </c>
    </row>
    <row r="3002" spans="1:4" x14ac:dyDescent="0.2">
      <c r="A3002">
        <v>2996</v>
      </c>
      <c r="C3002">
        <f>_xlfn.CHISQ.DIST('Ejercicio 2 A'!K2999,EXTRA!$C$3,FALSE)</f>
        <v>0.12668810640139208</v>
      </c>
      <c r="D3002">
        <f t="shared" si="46"/>
        <v>-2.0660270681892312</v>
      </c>
    </row>
    <row r="3003" spans="1:4" x14ac:dyDescent="0.2">
      <c r="A3003">
        <v>2997</v>
      </c>
      <c r="C3003">
        <f>_xlfn.CHISQ.DIST('Ejercicio 2 A'!K3000,EXTRA!$C$3,FALSE)</f>
        <v>0.11203006675133199</v>
      </c>
      <c r="D3003">
        <f t="shared" si="46"/>
        <v>-2.1889879905772456</v>
      </c>
    </row>
    <row r="3004" spans="1:4" x14ac:dyDescent="0.2">
      <c r="A3004">
        <v>2998</v>
      </c>
      <c r="C3004">
        <f>_xlfn.CHISQ.DIST('Ejercicio 2 A'!K3001,EXTRA!$C$3,FALSE)</f>
        <v>8.0179752243967867E-2</v>
      </c>
      <c r="D3004">
        <f t="shared" si="46"/>
        <v>-2.5234842617704567</v>
      </c>
    </row>
    <row r="3005" spans="1:4" x14ac:dyDescent="0.2">
      <c r="A3005">
        <v>2999</v>
      </c>
      <c r="C3005">
        <f>_xlfn.CHISQ.DIST('Ejercicio 2 A'!K3002,EXTRA!$C$3,FALSE)</f>
        <v>0.11029343063991981</v>
      </c>
      <c r="D3005">
        <f t="shared" si="46"/>
        <v>-2.2046109135179686</v>
      </c>
    </row>
    <row r="3006" spans="1:4" x14ac:dyDescent="0.2">
      <c r="A3006">
        <v>3000</v>
      </c>
      <c r="C3006">
        <f>_xlfn.CHISQ.DIST('Ejercicio 2 A'!K3003,EXTRA!$C$3,FALSE)</f>
        <v>0.10291663380474168</v>
      </c>
      <c r="D3006">
        <f t="shared" si="46"/>
        <v>-2.2738359990142643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Series-datos</vt:lpstr>
      <vt:lpstr>Ejercicio 1 A</vt:lpstr>
      <vt:lpstr>Ejercico 1 B</vt:lpstr>
      <vt:lpstr>Ejercicio 2 A</vt:lpstr>
      <vt:lpstr>Ejercicio 2 B</vt:lpstr>
      <vt:lpstr>EXTRA</vt:lpstr>
      <vt:lpstr>Histograma de rendimiento</vt:lpstr>
      <vt:lpstr>Regresión</vt:lpstr>
    </vt:vector>
  </TitlesOfParts>
  <Company>Analistas Financieros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Oscar</cp:lastModifiedBy>
  <dcterms:created xsi:type="dcterms:W3CDTF">2014-11-27T10:53:16Z</dcterms:created>
  <dcterms:modified xsi:type="dcterms:W3CDTF">2017-12-23T16:18:32Z</dcterms:modified>
</cp:coreProperties>
</file>