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7eb0316d863e22/Documents/"/>
    </mc:Choice>
  </mc:AlternateContent>
  <xr:revisionPtr revIDLastSave="887" documentId="13_ncr:1_{CDF3719B-3CE2-4595-94A0-525D304FDB3A}" xr6:coauthVersionLast="47" xr6:coauthVersionMax="47" xr10:uidLastSave="{BF10E621-BA62-459E-A775-E868D2C36BC0}"/>
  <bookViews>
    <workbookView xWindow="-108" yWindow="-108" windowWidth="23256" windowHeight="12456" activeTab="3" xr2:uid="{094251AC-51EB-4B96-9831-CFE21355598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4" l="1"/>
  <c r="N17" i="4"/>
  <c r="N18" i="4"/>
  <c r="G26" i="4"/>
  <c r="H26" i="4"/>
  <c r="I26" i="4"/>
  <c r="F26" i="4"/>
  <c r="G25" i="4"/>
  <c r="H25" i="4"/>
  <c r="I25" i="4"/>
  <c r="F25" i="4"/>
  <c r="H24" i="4"/>
  <c r="I24" i="4"/>
  <c r="G24" i="4"/>
  <c r="F24" i="4"/>
  <c r="G23" i="4"/>
  <c r="H23" i="4"/>
  <c r="I23" i="4"/>
  <c r="F23" i="4"/>
  <c r="F22" i="4"/>
  <c r="G22" i="4"/>
  <c r="H22" i="4"/>
  <c r="I22" i="4"/>
  <c r="J7" i="4"/>
  <c r="K7" i="4" s="1"/>
  <c r="L7" i="4" s="1"/>
  <c r="J8" i="4"/>
  <c r="K8" i="4" s="1"/>
  <c r="L8" i="4" s="1"/>
  <c r="J9" i="4"/>
  <c r="K9" i="4" s="1"/>
  <c r="L9" i="4" s="1"/>
  <c r="J10" i="4"/>
  <c r="K10" i="4" s="1"/>
  <c r="L10" i="4" s="1"/>
  <c r="J11" i="4"/>
  <c r="K11" i="4" s="1"/>
  <c r="L11" i="4" s="1"/>
  <c r="J12" i="4"/>
  <c r="K12" i="4" s="1"/>
  <c r="L12" i="4" s="1"/>
  <c r="J13" i="4"/>
  <c r="K13" i="4" s="1"/>
  <c r="L13" i="4" s="1"/>
  <c r="J14" i="4"/>
  <c r="K14" i="4" s="1"/>
  <c r="L14" i="4" s="1"/>
  <c r="J15" i="4"/>
  <c r="K15" i="4" s="1"/>
  <c r="L15" i="4" s="1"/>
  <c r="J16" i="4"/>
  <c r="K16" i="4" s="1"/>
  <c r="L16" i="4" s="1"/>
  <c r="J17" i="4"/>
  <c r="K17" i="4" s="1"/>
  <c r="L17" i="4" s="1"/>
  <c r="J18" i="4"/>
  <c r="K18" i="4" s="1"/>
  <c r="L18" i="4" s="1"/>
  <c r="J19" i="4"/>
  <c r="K19" i="4" s="1"/>
  <c r="L19" i="4" s="1"/>
  <c r="J20" i="4"/>
  <c r="K20" i="4" s="1"/>
  <c r="L20" i="4" s="1"/>
  <c r="J6" i="4"/>
  <c r="K6" i="4" s="1"/>
  <c r="N6" i="4" s="1"/>
  <c r="N13" i="4" l="1"/>
  <c r="N15" i="4"/>
  <c r="N14" i="4"/>
  <c r="N12" i="4"/>
  <c r="N11" i="4"/>
  <c r="N10" i="4"/>
  <c r="N9" i="4"/>
  <c r="N20" i="4"/>
  <c r="N8" i="4"/>
  <c r="N19" i="4"/>
  <c r="N7" i="4"/>
  <c r="L6" i="4"/>
  <c r="M6" i="2" l="1"/>
  <c r="K4" i="2"/>
  <c r="N4" i="2"/>
  <c r="M5" i="2"/>
  <c r="M7" i="2"/>
  <c r="M8" i="2"/>
  <c r="M9" i="2"/>
  <c r="M10" i="2"/>
  <c r="M11" i="2"/>
  <c r="M12" i="2"/>
  <c r="M13" i="2"/>
  <c r="M4" i="2"/>
  <c r="I4" i="2"/>
  <c r="J4" i="2" s="1"/>
  <c r="F18" i="2"/>
  <c r="G18" i="2"/>
  <c r="H18" i="2"/>
  <c r="E18" i="2"/>
  <c r="F17" i="2"/>
  <c r="G17" i="2"/>
  <c r="H17" i="2"/>
  <c r="E17" i="2"/>
  <c r="F16" i="2"/>
  <c r="G16" i="2"/>
  <c r="H16" i="2"/>
  <c r="E16" i="2"/>
  <c r="H15" i="2"/>
  <c r="G15" i="2"/>
  <c r="F15" i="2"/>
  <c r="E15" i="2"/>
  <c r="J5" i="2"/>
  <c r="K5" i="2" s="1"/>
  <c r="J6" i="2"/>
  <c r="K6" i="2" s="1"/>
  <c r="J7" i="2"/>
  <c r="K7" i="2" s="1"/>
  <c r="J11" i="2"/>
  <c r="K11" i="2" s="1"/>
  <c r="J12" i="2"/>
  <c r="K12" i="2" s="1"/>
  <c r="J13" i="2"/>
  <c r="K13" i="2" s="1"/>
  <c r="I5" i="2"/>
  <c r="N5" i="2" s="1"/>
  <c r="I6" i="2"/>
  <c r="N6" i="2" s="1"/>
  <c r="I7" i="2"/>
  <c r="N7" i="2" s="1"/>
  <c r="I8" i="2"/>
  <c r="J8" i="2" s="1"/>
  <c r="K8" i="2" s="1"/>
  <c r="I9" i="2"/>
  <c r="J9" i="2" s="1"/>
  <c r="K9" i="2" s="1"/>
  <c r="I10" i="2"/>
  <c r="J10" i="2" s="1"/>
  <c r="K10" i="2" s="1"/>
  <c r="I11" i="2"/>
  <c r="N11" i="2" s="1"/>
  <c r="I12" i="2"/>
  <c r="N12" i="2" s="1"/>
  <c r="I13" i="2"/>
  <c r="N13" i="2" s="1"/>
  <c r="E17" i="1"/>
  <c r="F20" i="1"/>
  <c r="G20" i="1"/>
  <c r="H20" i="1"/>
  <c r="E20" i="1"/>
  <c r="F19" i="1"/>
  <c r="G19" i="1"/>
  <c r="H19" i="1"/>
  <c r="E19" i="1"/>
  <c r="F18" i="1"/>
  <c r="E18" i="1"/>
  <c r="G18" i="1"/>
  <c r="H18" i="1"/>
  <c r="F17" i="1"/>
  <c r="G17" i="1"/>
  <c r="H17" i="1"/>
  <c r="H16" i="1"/>
  <c r="G16" i="1"/>
  <c r="F16" i="1"/>
  <c r="E16" i="1"/>
  <c r="I5" i="1"/>
  <c r="K5" i="1" s="1"/>
  <c r="I13" i="1"/>
  <c r="K13" i="1" s="1"/>
  <c r="I6" i="1"/>
  <c r="K6" i="1" s="1"/>
  <c r="L6" i="1" s="1"/>
  <c r="I7" i="1"/>
  <c r="K7" i="1" s="1"/>
  <c r="I8" i="1"/>
  <c r="K8" i="1" s="1"/>
  <c r="I9" i="1"/>
  <c r="K9" i="1" s="1"/>
  <c r="I10" i="1"/>
  <c r="K10" i="1" s="1"/>
  <c r="L10" i="1" s="1"/>
  <c r="I11" i="1"/>
  <c r="K11" i="1" s="1"/>
  <c r="L11" i="1" s="1"/>
  <c r="I12" i="1"/>
  <c r="K12" i="1" s="1"/>
  <c r="L12" i="1" s="1"/>
  <c r="I14" i="1"/>
  <c r="K14" i="1" s="1"/>
  <c r="N10" i="2" l="1"/>
  <c r="N9" i="2"/>
  <c r="N8" i="2"/>
  <c r="L5" i="1"/>
  <c r="L9" i="1"/>
  <c r="L14" i="1"/>
  <c r="L7" i="1"/>
  <c r="L13" i="1"/>
  <c r="L8" i="1"/>
</calcChain>
</file>

<file path=xl/sharedStrings.xml><?xml version="1.0" encoding="utf-8"?>
<sst xmlns="http://schemas.openxmlformats.org/spreadsheetml/2006/main" count="91" uniqueCount="62">
  <si>
    <t>S.No.</t>
  </si>
  <si>
    <t>Roll No.</t>
  </si>
  <si>
    <t>Name</t>
  </si>
  <si>
    <t>Maths</t>
  </si>
  <si>
    <t>Sciene</t>
  </si>
  <si>
    <t>Social</t>
  </si>
  <si>
    <t>English</t>
  </si>
  <si>
    <t>Percentage</t>
  </si>
  <si>
    <t>Aaisha</t>
  </si>
  <si>
    <t>Anabya</t>
  </si>
  <si>
    <t>Irum</t>
  </si>
  <si>
    <t>Ram</t>
  </si>
  <si>
    <t>Shyam</t>
  </si>
  <si>
    <t>Akram</t>
  </si>
  <si>
    <t>Rahul</t>
  </si>
  <si>
    <t>Sita</t>
  </si>
  <si>
    <t>Gita</t>
  </si>
  <si>
    <t>Roy</t>
  </si>
  <si>
    <t>Division</t>
  </si>
  <si>
    <t>MEDIAN MARKS:</t>
  </si>
  <si>
    <t>AVERAGE:</t>
  </si>
  <si>
    <t>MODE:</t>
  </si>
  <si>
    <t>STANDARD DEVIATION</t>
  </si>
  <si>
    <t>RANGE</t>
  </si>
  <si>
    <t>Total Marks</t>
  </si>
  <si>
    <t>Student Report Card</t>
  </si>
  <si>
    <t>Total</t>
  </si>
  <si>
    <t>GK</t>
  </si>
  <si>
    <t>GS</t>
  </si>
  <si>
    <t>SANSKRIT</t>
  </si>
  <si>
    <t>SCIENCE</t>
  </si>
  <si>
    <t>Grade</t>
  </si>
  <si>
    <t>AVERAGE</t>
  </si>
  <si>
    <t>MEDIAN</t>
  </si>
  <si>
    <t>STDEVA</t>
  </si>
  <si>
    <t>A</t>
  </si>
  <si>
    <t>H</t>
  </si>
  <si>
    <t>E</t>
  </si>
  <si>
    <t>I</t>
  </si>
  <si>
    <t>B</t>
  </si>
  <si>
    <t>C</t>
  </si>
  <si>
    <t>D</t>
  </si>
  <si>
    <t>F</t>
  </si>
  <si>
    <t>G</t>
  </si>
  <si>
    <t>J</t>
  </si>
  <si>
    <t>Student Details</t>
  </si>
  <si>
    <t>Subject Name</t>
  </si>
  <si>
    <t>Hindi</t>
  </si>
  <si>
    <t>Math</t>
  </si>
  <si>
    <t>Science</t>
  </si>
  <si>
    <t xml:space="preserve">STUDENT  REPORT </t>
  </si>
  <si>
    <t>K</t>
  </si>
  <si>
    <t>L</t>
  </si>
  <si>
    <t>M</t>
  </si>
  <si>
    <t>N</t>
  </si>
  <si>
    <t>O</t>
  </si>
  <si>
    <t>Average:</t>
  </si>
  <si>
    <t>Median Marks:</t>
  </si>
  <si>
    <t>Range:</t>
  </si>
  <si>
    <t>Standard Deviation:</t>
  </si>
  <si>
    <t>Mode: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</si>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</sst>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2" xfId="0" applyBorder="1"/>
    <xf numFmtId="0" fontId="0" fillId="0" borderId="11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20" xfId="0" applyBorder="1"/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5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8C2AA-C305-49B8-82AD-B3380864FACE}">
  <dimension ref="B2:L20"/>
  <sheetViews>
    <sheetView workbookViewId="0">
      <selection activeCell="F18" sqref="F18"/>
    </sheetView>
  </sheetViews>
  <sheetFormatPr defaultRowHeight="14.4" x14ac:dyDescent="0.3"/>
  <cols>
    <col min="4" max="4" width="19.77734375" customWidth="1"/>
    <col min="9" max="9" width="17.21875" customWidth="1"/>
    <col min="10" max="10" width="15.21875" customWidth="1"/>
    <col min="11" max="11" width="10.6640625" customWidth="1"/>
    <col min="16" max="16" width="14.21875" bestFit="1" customWidth="1"/>
  </cols>
  <sheetData>
    <row r="2" spans="2:12" ht="33.6" x14ac:dyDescent="0.65">
      <c r="B2" s="1"/>
      <c r="D2" s="2" t="s">
        <v>25</v>
      </c>
    </row>
    <row r="4" spans="2:12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24</v>
      </c>
      <c r="J4" s="3"/>
      <c r="K4" s="3" t="s">
        <v>7</v>
      </c>
      <c r="L4" s="3" t="s">
        <v>18</v>
      </c>
    </row>
    <row r="5" spans="2:12" x14ac:dyDescent="0.3">
      <c r="B5" s="3">
        <v>1</v>
      </c>
      <c r="C5" s="3">
        <v>21</v>
      </c>
      <c r="D5" s="3" t="s">
        <v>8</v>
      </c>
      <c r="E5" s="3">
        <v>25</v>
      </c>
      <c r="F5" s="3">
        <v>65</v>
      </c>
      <c r="G5" s="3">
        <v>40</v>
      </c>
      <c r="H5" s="3">
        <v>80</v>
      </c>
      <c r="I5" s="3">
        <f t="shared" ref="I5:I14" si="0">SUM(E5:H5)</f>
        <v>210</v>
      </c>
      <c r="J5" s="4"/>
      <c r="K5" s="3">
        <f>(I5*100/400)</f>
        <v>52.5</v>
      </c>
      <c r="L5" s="3" t="str">
        <f>IF(K5&gt;=60,"First",IF(K5&gt;=50,"Second",IF(K5&gt;=45,"Third","Fail")))</f>
        <v>Second</v>
      </c>
    </row>
    <row r="6" spans="2:12" x14ac:dyDescent="0.3">
      <c r="B6" s="3">
        <v>2</v>
      </c>
      <c r="C6" s="3">
        <v>22</v>
      </c>
      <c r="D6" s="3" t="s">
        <v>9</v>
      </c>
      <c r="E6" s="3">
        <v>45</v>
      </c>
      <c r="F6" s="3">
        <v>89</v>
      </c>
      <c r="G6" s="3">
        <v>65</v>
      </c>
      <c r="H6" s="3">
        <v>33</v>
      </c>
      <c r="I6" s="3">
        <f t="shared" si="0"/>
        <v>232</v>
      </c>
      <c r="J6" s="4"/>
      <c r="K6" s="3">
        <f t="shared" ref="K6:K14" si="1">I6*100/400</f>
        <v>58</v>
      </c>
      <c r="L6" s="3" t="str">
        <f t="shared" ref="L6:L14" si="2">IF(K6&gt;=60,"First",IF(K6&gt;=50,"Second",IF(K6&gt;=45,"Third","Fail")))</f>
        <v>Second</v>
      </c>
    </row>
    <row r="7" spans="2:12" x14ac:dyDescent="0.3">
      <c r="B7" s="3">
        <v>3</v>
      </c>
      <c r="C7" s="3">
        <v>23</v>
      </c>
      <c r="D7" s="3" t="s">
        <v>10</v>
      </c>
      <c r="E7" s="3">
        <v>90</v>
      </c>
      <c r="F7" s="3">
        <v>92</v>
      </c>
      <c r="G7" s="3">
        <v>30</v>
      </c>
      <c r="H7" s="3">
        <v>28</v>
      </c>
      <c r="I7" s="3">
        <f t="shared" si="0"/>
        <v>240</v>
      </c>
      <c r="J7" s="4"/>
      <c r="K7" s="3">
        <f t="shared" si="1"/>
        <v>60</v>
      </c>
      <c r="L7" s="3" t="str">
        <f t="shared" si="2"/>
        <v>First</v>
      </c>
    </row>
    <row r="8" spans="2:12" x14ac:dyDescent="0.3">
      <c r="B8" s="3">
        <v>4</v>
      </c>
      <c r="C8" s="3">
        <v>24</v>
      </c>
      <c r="D8" s="3" t="s">
        <v>11</v>
      </c>
      <c r="E8" s="3">
        <v>65</v>
      </c>
      <c r="F8" s="3">
        <v>44</v>
      </c>
      <c r="G8" s="3">
        <v>90</v>
      </c>
      <c r="H8" s="3">
        <v>99</v>
      </c>
      <c r="I8" s="3">
        <f t="shared" si="0"/>
        <v>298</v>
      </c>
      <c r="J8" s="4"/>
      <c r="K8" s="3">
        <f t="shared" si="1"/>
        <v>74.5</v>
      </c>
      <c r="L8" s="3" t="str">
        <f t="shared" si="2"/>
        <v>First</v>
      </c>
    </row>
    <row r="9" spans="2:12" x14ac:dyDescent="0.3">
      <c r="B9" s="3">
        <v>5</v>
      </c>
      <c r="C9" s="3">
        <v>25</v>
      </c>
      <c r="D9" s="3" t="s">
        <v>12</v>
      </c>
      <c r="E9" s="3">
        <v>35</v>
      </c>
      <c r="F9" s="3">
        <v>65</v>
      </c>
      <c r="G9" s="3">
        <v>80</v>
      </c>
      <c r="H9" s="3">
        <v>75</v>
      </c>
      <c r="I9" s="3">
        <f t="shared" si="0"/>
        <v>255</v>
      </c>
      <c r="J9" s="4"/>
      <c r="K9" s="3">
        <f t="shared" si="1"/>
        <v>63.75</v>
      </c>
      <c r="L9" s="3" t="str">
        <f t="shared" si="2"/>
        <v>First</v>
      </c>
    </row>
    <row r="10" spans="2:12" x14ac:dyDescent="0.3">
      <c r="B10" s="3">
        <v>6</v>
      </c>
      <c r="C10" s="3">
        <v>26</v>
      </c>
      <c r="D10" s="3" t="s">
        <v>13</v>
      </c>
      <c r="E10" s="3">
        <v>57</v>
      </c>
      <c r="F10" s="3">
        <v>68</v>
      </c>
      <c r="G10" s="3">
        <v>36</v>
      </c>
      <c r="H10" s="3">
        <v>51</v>
      </c>
      <c r="I10" s="3">
        <f t="shared" si="0"/>
        <v>212</v>
      </c>
      <c r="J10" s="4"/>
      <c r="K10" s="3">
        <f t="shared" si="1"/>
        <v>53</v>
      </c>
      <c r="L10" s="3" t="str">
        <f t="shared" si="2"/>
        <v>Second</v>
      </c>
    </row>
    <row r="11" spans="2:12" x14ac:dyDescent="0.3">
      <c r="B11" s="3">
        <v>7</v>
      </c>
      <c r="C11" s="3">
        <v>27</v>
      </c>
      <c r="D11" s="3" t="s">
        <v>14</v>
      </c>
      <c r="E11" s="3">
        <v>12</v>
      </c>
      <c r="F11" s="3">
        <v>15</v>
      </c>
      <c r="G11" s="3">
        <v>28</v>
      </c>
      <c r="H11" s="3">
        <v>40</v>
      </c>
      <c r="I11" s="3">
        <f t="shared" si="0"/>
        <v>95</v>
      </c>
      <c r="J11" s="4"/>
      <c r="K11" s="3">
        <f t="shared" si="1"/>
        <v>23.75</v>
      </c>
      <c r="L11" s="3" t="str">
        <f t="shared" si="2"/>
        <v>Fail</v>
      </c>
    </row>
    <row r="12" spans="2:12" x14ac:dyDescent="0.3">
      <c r="B12" s="3">
        <v>8</v>
      </c>
      <c r="C12" s="3">
        <v>28</v>
      </c>
      <c r="D12" s="3" t="s">
        <v>15</v>
      </c>
      <c r="E12" s="3">
        <v>40</v>
      </c>
      <c r="F12" s="3">
        <v>53</v>
      </c>
      <c r="G12" s="3">
        <v>50</v>
      </c>
      <c r="H12" s="3">
        <v>36</v>
      </c>
      <c r="I12" s="3">
        <f t="shared" si="0"/>
        <v>179</v>
      </c>
      <c r="J12" s="4"/>
      <c r="K12" s="3">
        <f t="shared" si="1"/>
        <v>44.75</v>
      </c>
      <c r="L12" s="3" t="str">
        <f t="shared" si="2"/>
        <v>Fail</v>
      </c>
    </row>
    <row r="13" spans="2:12" x14ac:dyDescent="0.3">
      <c r="B13" s="3">
        <v>9</v>
      </c>
      <c r="C13" s="3">
        <v>29</v>
      </c>
      <c r="D13" s="3" t="s">
        <v>16</v>
      </c>
      <c r="E13" s="3">
        <v>30</v>
      </c>
      <c r="F13" s="3">
        <v>25</v>
      </c>
      <c r="G13" s="3">
        <v>30</v>
      </c>
      <c r="H13" s="3">
        <v>65</v>
      </c>
      <c r="I13" s="3">
        <f t="shared" si="0"/>
        <v>150</v>
      </c>
      <c r="J13" s="4"/>
      <c r="K13" s="3">
        <f t="shared" si="1"/>
        <v>37.5</v>
      </c>
      <c r="L13" s="3" t="str">
        <f t="shared" si="2"/>
        <v>Fail</v>
      </c>
    </row>
    <row r="14" spans="2:12" x14ac:dyDescent="0.3">
      <c r="B14" s="3">
        <v>10</v>
      </c>
      <c r="C14" s="3">
        <v>30</v>
      </c>
      <c r="D14" s="3" t="s">
        <v>17</v>
      </c>
      <c r="E14" s="3">
        <v>20</v>
      </c>
      <c r="F14" s="3">
        <v>29</v>
      </c>
      <c r="G14" s="3">
        <v>40</v>
      </c>
      <c r="H14" s="3">
        <v>30</v>
      </c>
      <c r="I14" s="3">
        <f t="shared" si="0"/>
        <v>119</v>
      </c>
      <c r="J14" s="4"/>
      <c r="K14" s="3">
        <f t="shared" si="1"/>
        <v>29.75</v>
      </c>
      <c r="L14" s="3" t="str">
        <f t="shared" si="2"/>
        <v>Fail</v>
      </c>
    </row>
    <row r="16" spans="2:12" x14ac:dyDescent="0.3">
      <c r="D16" t="s">
        <v>20</v>
      </c>
      <c r="E16">
        <f>AVERAGE(E5:E14)</f>
        <v>41.9</v>
      </c>
      <c r="F16">
        <f>AVERAGE(F5:F14)</f>
        <v>54.5</v>
      </c>
      <c r="G16">
        <f>AVERAGE(G5:G14)</f>
        <v>48.9</v>
      </c>
      <c r="H16">
        <f>AVERAGE(H5:H14)</f>
        <v>53.7</v>
      </c>
    </row>
    <row r="17" spans="4:8" x14ac:dyDescent="0.3">
      <c r="D17" t="s">
        <v>19</v>
      </c>
      <c r="E17">
        <f>MEDIAN(E5:E14)</f>
        <v>37.5</v>
      </c>
      <c r="F17">
        <f>MEDIAN(F5:F14)</f>
        <v>59</v>
      </c>
      <c r="G17">
        <f>MEDIAN(G5:G14)</f>
        <v>40</v>
      </c>
      <c r="H17">
        <f>MEDIAN(H5:H14)</f>
        <v>45.5</v>
      </c>
    </row>
    <row r="18" spans="4:8" x14ac:dyDescent="0.3">
      <c r="D18" t="s">
        <v>21</v>
      </c>
      <c r="E18" t="e">
        <f>MODE(E5:E14)</f>
        <v>#N/A</v>
      </c>
      <c r="F18">
        <f>MODE(F5:F14)</f>
        <v>65</v>
      </c>
      <c r="G18">
        <f>MODE(G5:G14)</f>
        <v>40</v>
      </c>
      <c r="H18" t="e">
        <f>MODE(H5:H14)</f>
        <v>#N/A</v>
      </c>
    </row>
    <row r="19" spans="4:8" x14ac:dyDescent="0.3">
      <c r="D19" t="s">
        <v>22</v>
      </c>
      <c r="E19">
        <f>STDEVA(E5:E14)</f>
        <v>23.421025691554259</v>
      </c>
      <c r="F19">
        <f>STDEVA(F5:F14)</f>
        <v>26.230813093679647</v>
      </c>
      <c r="G19">
        <f>STDEVA(G5:G14)</f>
        <v>22.092985312084924</v>
      </c>
      <c r="H19">
        <f>STDEVA(H5:H14)</f>
        <v>24.684903168626047</v>
      </c>
    </row>
    <row r="20" spans="4:8" x14ac:dyDescent="0.3">
      <c r="D20" t="s">
        <v>23</v>
      </c>
      <c r="E20">
        <f>MAX(E5:E14)-MIN(E5:E14)</f>
        <v>78</v>
      </c>
      <c r="F20">
        <f>MAX(F5:F14)-MIN(F5:F14)</f>
        <v>77</v>
      </c>
      <c r="G20">
        <f>MAX(G5:G14)-MIN(G5:G14)</f>
        <v>62</v>
      </c>
      <c r="H20">
        <f>MAX(H5:H14)-MIN(H5:H14)</f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2D33C-5740-424E-A4EA-F2327904A0B5}">
  <dimension ref="B3:U18"/>
  <sheetViews>
    <sheetView workbookViewId="0">
      <selection activeCell="U18" sqref="U18"/>
    </sheetView>
  </sheetViews>
  <sheetFormatPr defaultRowHeight="14.4" x14ac:dyDescent="0.3"/>
  <cols>
    <col min="10" max="10" width="13.21875" customWidth="1"/>
  </cols>
  <sheetData>
    <row r="3" spans="2:21" x14ac:dyDescent="0.3">
      <c r="B3" t="s">
        <v>0</v>
      </c>
      <c r="C3" t="s">
        <v>1</v>
      </c>
      <c r="D3" t="s">
        <v>2</v>
      </c>
      <c r="E3" t="s">
        <v>27</v>
      </c>
      <c r="F3" t="s">
        <v>28</v>
      </c>
      <c r="G3" t="s">
        <v>29</v>
      </c>
      <c r="H3" t="s">
        <v>30</v>
      </c>
      <c r="I3" t="s">
        <v>26</v>
      </c>
      <c r="J3" t="s">
        <v>7</v>
      </c>
      <c r="K3" t="s">
        <v>31</v>
      </c>
    </row>
    <row r="4" spans="2:21" x14ac:dyDescent="0.3">
      <c r="B4">
        <v>2</v>
      </c>
      <c r="C4">
        <v>8</v>
      </c>
      <c r="D4" t="s">
        <v>35</v>
      </c>
      <c r="E4">
        <v>32</v>
      </c>
      <c r="F4">
        <v>28</v>
      </c>
      <c r="G4">
        <v>14</v>
      </c>
      <c r="H4">
        <v>24</v>
      </c>
      <c r="I4">
        <f>SUM(E4:H4)</f>
        <v>98</v>
      </c>
      <c r="J4">
        <f>I4/400*100</f>
        <v>24.5</v>
      </c>
      <c r="K4" t="str">
        <f>IF(J4&gt;=50,"FIRST",IF(J4&gt;=40,"SECOND",IF(J4&gt;=29,"THIRD","FAIL")))</f>
        <v>FAIL</v>
      </c>
      <c r="M4">
        <f>SUM(E4:H4)</f>
        <v>98</v>
      </c>
      <c r="N4">
        <f>I4*100/400</f>
        <v>24.5</v>
      </c>
    </row>
    <row r="5" spans="2:21" x14ac:dyDescent="0.3">
      <c r="B5">
        <v>3</v>
      </c>
      <c r="C5">
        <v>10</v>
      </c>
      <c r="D5" t="s">
        <v>39</v>
      </c>
      <c r="E5">
        <v>47</v>
      </c>
      <c r="F5">
        <v>37</v>
      </c>
      <c r="G5">
        <v>43</v>
      </c>
      <c r="H5">
        <v>30</v>
      </c>
      <c r="I5">
        <f t="shared" ref="I5:I13" si="0">SUM(E5:H5)</f>
        <v>157</v>
      </c>
      <c r="J5">
        <f t="shared" ref="J5:J13" si="1">I5/400*100</f>
        <v>39.25</v>
      </c>
      <c r="K5" t="str">
        <f t="shared" ref="K5:K13" si="2">IF(J5&gt;=50,"FIRST",IF(J5&gt;=40,"SECOND",IF(J5&gt;=29,"THIRD","FAIL")))</f>
        <v>THIRD</v>
      </c>
      <c r="M5">
        <f t="shared" ref="M5:M13" si="3">SUM(E5:H5)</f>
        <v>157</v>
      </c>
      <c r="N5">
        <f t="shared" ref="N5:N13" si="4">I5*100/400</f>
        <v>39.25</v>
      </c>
    </row>
    <row r="6" spans="2:21" x14ac:dyDescent="0.3">
      <c r="B6">
        <v>4</v>
      </c>
      <c r="C6">
        <v>55</v>
      </c>
      <c r="D6" t="s">
        <v>40</v>
      </c>
      <c r="E6">
        <v>39</v>
      </c>
      <c r="F6">
        <v>46</v>
      </c>
      <c r="G6">
        <v>28</v>
      </c>
      <c r="H6">
        <v>32</v>
      </c>
      <c r="I6">
        <f t="shared" si="0"/>
        <v>145</v>
      </c>
      <c r="J6">
        <f t="shared" si="1"/>
        <v>36.25</v>
      </c>
      <c r="K6" t="str">
        <f t="shared" si="2"/>
        <v>THIRD</v>
      </c>
      <c r="M6">
        <f>SUM(E6:H6)</f>
        <v>145</v>
      </c>
      <c r="N6">
        <f t="shared" si="4"/>
        <v>36.25</v>
      </c>
    </row>
    <row r="7" spans="2:21" x14ac:dyDescent="0.3">
      <c r="B7">
        <v>5</v>
      </c>
      <c r="C7">
        <v>67</v>
      </c>
      <c r="D7" t="s">
        <v>41</v>
      </c>
      <c r="E7">
        <v>73</v>
      </c>
      <c r="F7">
        <v>12</v>
      </c>
      <c r="G7">
        <v>70</v>
      </c>
      <c r="H7">
        <v>44</v>
      </c>
      <c r="I7">
        <f t="shared" si="0"/>
        <v>199</v>
      </c>
      <c r="J7">
        <f t="shared" si="1"/>
        <v>49.75</v>
      </c>
      <c r="K7" t="str">
        <f t="shared" si="2"/>
        <v>SECOND</v>
      </c>
      <c r="M7">
        <f t="shared" si="3"/>
        <v>199</v>
      </c>
      <c r="N7">
        <f t="shared" si="4"/>
        <v>49.75</v>
      </c>
    </row>
    <row r="8" spans="2:21" x14ac:dyDescent="0.3">
      <c r="B8">
        <v>6</v>
      </c>
      <c r="C8">
        <v>32</v>
      </c>
      <c r="D8" t="s">
        <v>37</v>
      </c>
      <c r="E8">
        <v>77</v>
      </c>
      <c r="F8">
        <v>24</v>
      </c>
      <c r="G8">
        <v>53</v>
      </c>
      <c r="H8">
        <v>59</v>
      </c>
      <c r="I8">
        <f t="shared" si="0"/>
        <v>213</v>
      </c>
      <c r="J8">
        <f t="shared" si="1"/>
        <v>53.25</v>
      </c>
      <c r="K8" t="str">
        <f t="shared" si="2"/>
        <v>FIRST</v>
      </c>
      <c r="M8">
        <f t="shared" si="3"/>
        <v>213</v>
      </c>
      <c r="N8">
        <f t="shared" si="4"/>
        <v>53.25</v>
      </c>
    </row>
    <row r="9" spans="2:21" x14ac:dyDescent="0.3">
      <c r="B9">
        <v>7</v>
      </c>
      <c r="C9">
        <v>44</v>
      </c>
      <c r="D9" t="s">
        <v>42</v>
      </c>
      <c r="E9">
        <v>48</v>
      </c>
      <c r="F9">
        <v>55</v>
      </c>
      <c r="G9">
        <v>19</v>
      </c>
      <c r="H9">
        <v>47</v>
      </c>
      <c r="I9">
        <f t="shared" si="0"/>
        <v>169</v>
      </c>
      <c r="J9">
        <f t="shared" si="1"/>
        <v>42.25</v>
      </c>
      <c r="K9" t="str">
        <f t="shared" si="2"/>
        <v>SECOND</v>
      </c>
      <c r="M9">
        <f t="shared" si="3"/>
        <v>169</v>
      </c>
      <c r="N9">
        <f t="shared" si="4"/>
        <v>42.25</v>
      </c>
      <c r="S9" s="6"/>
    </row>
    <row r="10" spans="2:21" x14ac:dyDescent="0.3">
      <c r="B10">
        <v>8</v>
      </c>
      <c r="C10">
        <v>80</v>
      </c>
      <c r="D10" t="s">
        <v>43</v>
      </c>
      <c r="E10">
        <v>49</v>
      </c>
      <c r="F10">
        <v>47</v>
      </c>
      <c r="G10">
        <v>12</v>
      </c>
      <c r="H10">
        <v>73</v>
      </c>
      <c r="I10">
        <f t="shared" si="0"/>
        <v>181</v>
      </c>
      <c r="J10">
        <f t="shared" si="1"/>
        <v>45.25</v>
      </c>
      <c r="K10" t="str">
        <f t="shared" si="2"/>
        <v>SECOND</v>
      </c>
      <c r="M10">
        <f t="shared" si="3"/>
        <v>181</v>
      </c>
      <c r="N10">
        <f t="shared" si="4"/>
        <v>45.25</v>
      </c>
      <c r="U10" s="5"/>
    </row>
    <row r="11" spans="2:21" x14ac:dyDescent="0.3">
      <c r="B11">
        <v>9</v>
      </c>
      <c r="C11">
        <v>24</v>
      </c>
      <c r="D11" t="s">
        <v>36</v>
      </c>
      <c r="E11">
        <v>50</v>
      </c>
      <c r="F11">
        <v>67</v>
      </c>
      <c r="G11">
        <v>37</v>
      </c>
      <c r="H11">
        <v>16</v>
      </c>
      <c r="I11">
        <f t="shared" si="0"/>
        <v>170</v>
      </c>
      <c r="J11">
        <f t="shared" si="1"/>
        <v>42.5</v>
      </c>
      <c r="K11" t="str">
        <f t="shared" si="2"/>
        <v>SECOND</v>
      </c>
      <c r="M11">
        <f t="shared" si="3"/>
        <v>170</v>
      </c>
      <c r="N11">
        <f t="shared" si="4"/>
        <v>42.5</v>
      </c>
    </row>
    <row r="12" spans="2:21" x14ac:dyDescent="0.3">
      <c r="B12">
        <v>10</v>
      </c>
      <c r="C12">
        <v>26</v>
      </c>
      <c r="D12" t="s">
        <v>38</v>
      </c>
      <c r="E12">
        <v>45</v>
      </c>
      <c r="F12">
        <v>31</v>
      </c>
      <c r="G12">
        <v>24</v>
      </c>
      <c r="H12">
        <v>56</v>
      </c>
      <c r="I12">
        <f t="shared" si="0"/>
        <v>156</v>
      </c>
      <c r="J12">
        <f t="shared" si="1"/>
        <v>39</v>
      </c>
      <c r="K12" t="str">
        <f t="shared" si="2"/>
        <v>THIRD</v>
      </c>
      <c r="M12">
        <f t="shared" si="3"/>
        <v>156</v>
      </c>
      <c r="N12">
        <f t="shared" si="4"/>
        <v>39</v>
      </c>
    </row>
    <row r="13" spans="2:21" x14ac:dyDescent="0.3">
      <c r="B13">
        <v>1</v>
      </c>
      <c r="C13">
        <v>5</v>
      </c>
      <c r="D13" t="s">
        <v>44</v>
      </c>
      <c r="E13">
        <v>58</v>
      </c>
      <c r="F13">
        <v>44</v>
      </c>
      <c r="G13">
        <v>26</v>
      </c>
      <c r="H13">
        <v>78</v>
      </c>
      <c r="I13">
        <f t="shared" si="0"/>
        <v>206</v>
      </c>
      <c r="J13">
        <f t="shared" si="1"/>
        <v>51.5</v>
      </c>
      <c r="K13" t="str">
        <f t="shared" si="2"/>
        <v>FIRST</v>
      </c>
      <c r="M13">
        <f t="shared" si="3"/>
        <v>206</v>
      </c>
      <c r="N13">
        <f t="shared" si="4"/>
        <v>51.5</v>
      </c>
    </row>
    <row r="15" spans="2:21" x14ac:dyDescent="0.3">
      <c r="D15" t="s">
        <v>32</v>
      </c>
      <c r="E15" s="5">
        <f>AVERAGE(E4:E13)</f>
        <v>51.8</v>
      </c>
      <c r="F15">
        <f>AVERAGE(F4:F13)</f>
        <v>39.1</v>
      </c>
      <c r="G15">
        <f>AVERAGE(G4:G13)</f>
        <v>32.6</v>
      </c>
      <c r="H15">
        <f>AVERAGE(H4:H13)</f>
        <v>45.9</v>
      </c>
    </row>
    <row r="16" spans="2:21" x14ac:dyDescent="0.3">
      <c r="D16" t="s">
        <v>23</v>
      </c>
      <c r="E16">
        <f>MAX(E4:E13)-MIN(E4:E13)</f>
        <v>45</v>
      </c>
      <c r="F16">
        <f t="shared" ref="F16:H16" si="5">MAX(F4:F13)-MIN(F4:F13)</f>
        <v>55</v>
      </c>
      <c r="G16">
        <f t="shared" si="5"/>
        <v>58</v>
      </c>
      <c r="H16">
        <f t="shared" si="5"/>
        <v>62</v>
      </c>
    </row>
    <row r="17" spans="4:8" x14ac:dyDescent="0.3">
      <c r="D17" t="s">
        <v>33</v>
      </c>
      <c r="E17">
        <f>MEDIAN(E4:E13)</f>
        <v>48.5</v>
      </c>
      <c r="F17">
        <f t="shared" ref="F17:H17" si="6">MEDIAN(F4:F13)</f>
        <v>40.5</v>
      </c>
      <c r="G17">
        <f t="shared" si="6"/>
        <v>27</v>
      </c>
      <c r="H17">
        <f t="shared" si="6"/>
        <v>45.5</v>
      </c>
    </row>
    <row r="18" spans="4:8" x14ac:dyDescent="0.3">
      <c r="D18" t="s">
        <v>34</v>
      </c>
      <c r="E18">
        <f>STDEVA(E4:E13)</f>
        <v>14.038043548396139</v>
      </c>
      <c r="F18">
        <f t="shared" ref="F18:H18" si="7">STDEVA(F4:F13)</f>
        <v>16.058573341918571</v>
      </c>
      <c r="G18">
        <f t="shared" si="7"/>
        <v>18.367846302105693</v>
      </c>
      <c r="H18">
        <f t="shared" si="7"/>
        <v>20.717410820638548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4DE6A-8F99-4434-9FC1-646914B1C19D}">
  <dimension ref="B1:H15"/>
  <sheetViews>
    <sheetView workbookViewId="0">
      <selection activeCell="D4" sqref="D4"/>
    </sheetView>
  </sheetViews>
  <sheetFormatPr defaultRowHeight="14.4" x14ac:dyDescent="0.3"/>
  <cols>
    <col min="3" max="3" width="8.88671875" customWidth="1"/>
  </cols>
  <sheetData>
    <row r="1" spans="2:8" ht="15" thickBot="1" x14ac:dyDescent="0.35"/>
    <row r="2" spans="2:8" ht="15" thickBot="1" x14ac:dyDescent="0.35">
      <c r="B2" s="16" t="s">
        <v>45</v>
      </c>
      <c r="C2" s="17"/>
      <c r="D2" s="17"/>
      <c r="E2" s="17"/>
      <c r="F2" s="17"/>
      <c r="G2" s="17"/>
      <c r="H2" s="18"/>
    </row>
    <row r="3" spans="2:8" ht="15" thickBot="1" x14ac:dyDescent="0.35">
      <c r="B3" s="23" t="s">
        <v>0</v>
      </c>
      <c r="C3" s="21" t="s">
        <v>2</v>
      </c>
      <c r="D3" s="19" t="s">
        <v>46</v>
      </c>
      <c r="E3" s="17"/>
      <c r="F3" s="19"/>
      <c r="G3" s="19"/>
      <c r="H3" s="20"/>
    </row>
    <row r="4" spans="2:8" ht="15" thickBot="1" x14ac:dyDescent="0.35">
      <c r="B4" s="24"/>
      <c r="C4" s="22"/>
      <c r="D4" s="13" t="s">
        <v>6</v>
      </c>
      <c r="E4" s="7" t="s">
        <v>47</v>
      </c>
      <c r="F4" s="7" t="s">
        <v>48</v>
      </c>
      <c r="G4" s="12" t="s">
        <v>49</v>
      </c>
      <c r="H4" s="7" t="s">
        <v>27</v>
      </c>
    </row>
    <row r="5" spans="2:8" x14ac:dyDescent="0.3">
      <c r="B5" s="8"/>
      <c r="C5" s="13"/>
      <c r="D5" s="8"/>
      <c r="E5" s="8"/>
      <c r="F5" s="8"/>
      <c r="G5" s="14"/>
      <c r="H5" s="10"/>
    </row>
    <row r="6" spans="2:8" x14ac:dyDescent="0.3">
      <c r="B6" s="8"/>
      <c r="C6" s="8"/>
      <c r="D6" s="8"/>
      <c r="E6" s="8"/>
      <c r="F6" s="8"/>
      <c r="G6" s="10"/>
      <c r="H6" s="10"/>
    </row>
    <row r="7" spans="2:8" x14ac:dyDescent="0.3">
      <c r="B7" s="8"/>
      <c r="C7" s="8"/>
      <c r="D7" s="8"/>
      <c r="E7" s="8"/>
      <c r="F7" s="8"/>
      <c r="G7" s="10"/>
      <c r="H7" s="10"/>
    </row>
    <row r="8" spans="2:8" x14ac:dyDescent="0.3">
      <c r="B8" s="8"/>
      <c r="C8" s="8"/>
      <c r="D8" s="8"/>
      <c r="E8" s="8"/>
      <c r="F8" s="8"/>
      <c r="G8" s="10"/>
      <c r="H8" s="10"/>
    </row>
    <row r="9" spans="2:8" x14ac:dyDescent="0.3">
      <c r="B9" s="8"/>
      <c r="C9" s="8"/>
      <c r="D9" s="8"/>
      <c r="E9" s="8"/>
      <c r="F9" s="8"/>
      <c r="G9" s="10"/>
      <c r="H9" s="10"/>
    </row>
    <row r="10" spans="2:8" x14ac:dyDescent="0.3">
      <c r="B10" s="8"/>
      <c r="C10" s="8"/>
      <c r="D10" s="8"/>
      <c r="E10" s="8"/>
      <c r="F10" s="8"/>
      <c r="G10" s="10"/>
      <c r="H10" s="10"/>
    </row>
    <row r="11" spans="2:8" x14ac:dyDescent="0.3">
      <c r="B11" s="8"/>
      <c r="C11" s="8"/>
      <c r="D11" s="8"/>
      <c r="E11" s="8"/>
      <c r="F11" s="8"/>
      <c r="G11" s="10"/>
      <c r="H11" s="10"/>
    </row>
    <row r="12" spans="2:8" x14ac:dyDescent="0.3">
      <c r="B12" s="8"/>
      <c r="C12" s="8"/>
      <c r="D12" s="8"/>
      <c r="E12" s="8"/>
      <c r="F12" s="8"/>
      <c r="G12" s="10"/>
      <c r="H12" s="10"/>
    </row>
    <row r="13" spans="2:8" x14ac:dyDescent="0.3">
      <c r="B13" s="8"/>
      <c r="C13" s="8"/>
      <c r="D13" s="8"/>
      <c r="E13" s="8"/>
      <c r="F13" s="8"/>
      <c r="G13" s="10"/>
      <c r="H13" s="10"/>
    </row>
    <row r="14" spans="2:8" x14ac:dyDescent="0.3">
      <c r="B14" s="8"/>
      <c r="C14" s="8"/>
      <c r="D14" s="8"/>
      <c r="E14" s="8"/>
      <c r="F14" s="8"/>
      <c r="G14" s="10"/>
      <c r="H14" s="10"/>
    </row>
    <row r="15" spans="2:8" ht="15" thickBot="1" x14ac:dyDescent="0.35">
      <c r="B15" s="9"/>
      <c r="C15" s="9"/>
      <c r="D15" s="9"/>
      <c r="E15" s="9"/>
      <c r="F15" s="9"/>
      <c r="G15" s="11"/>
      <c r="H15" s="11"/>
    </row>
  </sheetData>
  <mergeCells count="4">
    <mergeCell ref="B2:H2"/>
    <mergeCell ref="D3:H3"/>
    <mergeCell ref="C3:C4"/>
    <mergeCell ref="B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EFC8-328A-4855-8060-290C8BEEB7CD}">
  <dimension ref="C2:R26"/>
  <sheetViews>
    <sheetView tabSelected="1" topLeftCell="A2" workbookViewId="0">
      <selection activeCell="Q3" sqref="Q3"/>
    </sheetView>
  </sheetViews>
  <sheetFormatPr defaultRowHeight="14.4" x14ac:dyDescent="0.3"/>
  <cols>
    <col min="11" max="11" width="10.21875" customWidth="1"/>
  </cols>
  <sheetData>
    <row r="2" spans="3:18" x14ac:dyDescent="0.3">
      <c r="E2" s="25" t="s">
        <v>50</v>
      </c>
      <c r="F2" s="26"/>
      <c r="G2" s="26"/>
      <c r="H2" s="26"/>
      <c r="I2" s="26"/>
      <c r="J2" s="27"/>
    </row>
    <row r="3" spans="3:18" x14ac:dyDescent="0.3">
      <c r="E3" s="28"/>
      <c r="F3" s="29"/>
      <c r="G3" s="29"/>
      <c r="H3" s="29"/>
      <c r="I3" s="29"/>
      <c r="J3" s="30"/>
    </row>
    <row r="5" spans="3:18" x14ac:dyDescent="0.3">
      <c r="C5" s="3" t="s">
        <v>0</v>
      </c>
      <c r="D5" s="3" t="s">
        <v>1</v>
      </c>
      <c r="E5" s="3" t="s">
        <v>2</v>
      </c>
      <c r="F5" s="3" t="s">
        <v>49</v>
      </c>
      <c r="G5" s="3" t="s">
        <v>5</v>
      </c>
      <c r="H5" s="3" t="s">
        <v>3</v>
      </c>
      <c r="I5" s="3" t="s">
        <v>6</v>
      </c>
      <c r="J5" s="3" t="s">
        <v>26</v>
      </c>
      <c r="K5" s="3" t="s">
        <v>7</v>
      </c>
      <c r="L5" s="3" t="s">
        <v>18</v>
      </c>
      <c r="Q5" t="s">
        <v>61</v>
      </c>
      <c r="R5">
        <v>88</v>
      </c>
    </row>
    <row r="6" spans="3:18" x14ac:dyDescent="0.3">
      <c r="C6" s="3">
        <v>1</v>
      </c>
      <c r="D6" s="3">
        <v>21</v>
      </c>
      <c r="E6" s="3" t="s">
        <v>35</v>
      </c>
      <c r="F6" s="3">
        <v>62</v>
      </c>
      <c r="G6" s="3">
        <v>54</v>
      </c>
      <c r="H6" s="3">
        <v>70</v>
      </c>
      <c r="I6" s="3">
        <v>62</v>
      </c>
      <c r="J6" s="3">
        <f>SUM(F6:I6)</f>
        <v>248</v>
      </c>
      <c r="K6" s="3">
        <f>J6*100/400</f>
        <v>62</v>
      </c>
      <c r="L6" s="3" t="str">
        <f>IF(K6&gt;=70,"FIRST",IF(K6&gt;=60,"SECOND",IF(K6&gt;=50,"THIRD","FAIL")))</f>
        <v>SECOND</v>
      </c>
      <c r="N6" t="str">
        <f>IF(K6&gt;=75,"TRUE","FALSE")</f>
        <v>FALSE</v>
      </c>
    </row>
    <row r="7" spans="3:18" x14ac:dyDescent="0.3">
      <c r="C7" s="3">
        <v>2</v>
      </c>
      <c r="D7" s="3">
        <v>22</v>
      </c>
      <c r="E7" s="3" t="s">
        <v>39</v>
      </c>
      <c r="F7" s="3">
        <v>62</v>
      </c>
      <c r="G7" s="3">
        <v>56</v>
      </c>
      <c r="H7" s="3">
        <v>67</v>
      </c>
      <c r="I7" s="3">
        <v>83</v>
      </c>
      <c r="J7" s="3">
        <f t="shared" ref="J7:J20" si="0">SUM(F7:I7)</f>
        <v>268</v>
      </c>
      <c r="K7" s="3">
        <f t="shared" ref="K7:K20" si="1">J7*100/400</f>
        <v>67</v>
      </c>
      <c r="L7" s="3" t="str">
        <f t="shared" ref="L7:L20" si="2">IF(K7&gt;=70,"FIRST",IF(K7&gt;=60,"SECOND",IF(K7&gt;=50,"THIRD","FAIL")))</f>
        <v>SECOND</v>
      </c>
      <c r="N7" t="str">
        <f t="shared" ref="N7:N20" si="3">IF(K7&gt;=75,"TRUE","FALSE")</f>
        <v>FALSE</v>
      </c>
    </row>
    <row r="8" spans="3:18" x14ac:dyDescent="0.3">
      <c r="C8" s="3">
        <v>3</v>
      </c>
      <c r="D8" s="3">
        <v>23</v>
      </c>
      <c r="E8" s="3" t="s">
        <v>40</v>
      </c>
      <c r="F8" s="3">
        <v>71</v>
      </c>
      <c r="G8" s="3">
        <v>89</v>
      </c>
      <c r="H8" s="3">
        <v>55</v>
      </c>
      <c r="I8" s="3">
        <v>66</v>
      </c>
      <c r="J8" s="3">
        <f t="shared" si="0"/>
        <v>281</v>
      </c>
      <c r="K8" s="3">
        <f t="shared" si="1"/>
        <v>70.25</v>
      </c>
      <c r="L8" s="3" t="str">
        <f t="shared" si="2"/>
        <v>FIRST</v>
      </c>
      <c r="N8" t="str">
        <f t="shared" si="3"/>
        <v>FALSE</v>
      </c>
    </row>
    <row r="9" spans="3:18" x14ac:dyDescent="0.3">
      <c r="C9" s="3">
        <v>4</v>
      </c>
      <c r="D9" s="3">
        <v>24</v>
      </c>
      <c r="E9" s="3" t="s">
        <v>41</v>
      </c>
      <c r="F9" s="3">
        <v>86</v>
      </c>
      <c r="G9" s="3">
        <v>64</v>
      </c>
      <c r="H9" s="3">
        <v>78</v>
      </c>
      <c r="I9" s="3">
        <v>56</v>
      </c>
      <c r="J9" s="3">
        <f t="shared" si="0"/>
        <v>284</v>
      </c>
      <c r="K9" s="3">
        <f t="shared" si="1"/>
        <v>71</v>
      </c>
      <c r="L9" s="3" t="str">
        <f t="shared" si="2"/>
        <v>FIRST</v>
      </c>
      <c r="N9" t="str">
        <f t="shared" si="3"/>
        <v>FALSE</v>
      </c>
    </row>
    <row r="10" spans="3:18" x14ac:dyDescent="0.3">
      <c r="C10" s="3">
        <v>5</v>
      </c>
      <c r="D10" s="3">
        <v>25</v>
      </c>
      <c r="E10" s="3" t="s">
        <v>37</v>
      </c>
      <c r="F10" s="3">
        <v>51</v>
      </c>
      <c r="G10" s="3">
        <v>91</v>
      </c>
      <c r="H10" s="3">
        <v>53</v>
      </c>
      <c r="I10" s="3">
        <v>76</v>
      </c>
      <c r="J10" s="3">
        <f t="shared" si="0"/>
        <v>271</v>
      </c>
      <c r="K10" s="3">
        <f t="shared" si="1"/>
        <v>67.75</v>
      </c>
      <c r="L10" s="3" t="str">
        <f t="shared" si="2"/>
        <v>SECOND</v>
      </c>
      <c r="N10" t="str">
        <f t="shared" si="3"/>
        <v>FALSE</v>
      </c>
    </row>
    <row r="11" spans="3:18" x14ac:dyDescent="0.3">
      <c r="C11" s="3">
        <v>6</v>
      </c>
      <c r="D11" s="3">
        <v>26</v>
      </c>
      <c r="E11" s="3" t="s">
        <v>42</v>
      </c>
      <c r="F11" s="3">
        <v>89</v>
      </c>
      <c r="G11" s="3">
        <v>67</v>
      </c>
      <c r="H11" s="3">
        <v>62</v>
      </c>
      <c r="I11" s="3">
        <v>88</v>
      </c>
      <c r="J11" s="3">
        <f t="shared" si="0"/>
        <v>306</v>
      </c>
      <c r="K11" s="3">
        <f t="shared" si="1"/>
        <v>76.5</v>
      </c>
      <c r="L11" s="3" t="str">
        <f t="shared" si="2"/>
        <v>FIRST</v>
      </c>
      <c r="N11" t="str">
        <f t="shared" si="3"/>
        <v>TRUE</v>
      </c>
    </row>
    <row r="12" spans="3:18" x14ac:dyDescent="0.3">
      <c r="C12" s="3">
        <v>7</v>
      </c>
      <c r="D12" s="3">
        <v>27</v>
      </c>
      <c r="E12" s="3" t="s">
        <v>43</v>
      </c>
      <c r="F12" s="3">
        <v>69</v>
      </c>
      <c r="G12" s="3">
        <v>52</v>
      </c>
      <c r="H12" s="3">
        <v>60</v>
      </c>
      <c r="I12" s="3">
        <v>62</v>
      </c>
      <c r="J12" s="3">
        <f t="shared" si="0"/>
        <v>243</v>
      </c>
      <c r="K12" s="3">
        <f t="shared" si="1"/>
        <v>60.75</v>
      </c>
      <c r="L12" s="3" t="str">
        <f t="shared" si="2"/>
        <v>SECOND</v>
      </c>
      <c r="N12" t="str">
        <f t="shared" si="3"/>
        <v>FALSE</v>
      </c>
    </row>
    <row r="13" spans="3:18" x14ac:dyDescent="0.3">
      <c r="C13" s="3">
        <v>8</v>
      </c>
      <c r="D13" s="3">
        <v>28</v>
      </c>
      <c r="E13" s="3" t="s">
        <v>36</v>
      </c>
      <c r="F13" s="3">
        <v>57</v>
      </c>
      <c r="G13" s="3">
        <v>93</v>
      </c>
      <c r="H13" s="3">
        <v>70</v>
      </c>
      <c r="I13" s="3">
        <v>89</v>
      </c>
      <c r="J13" s="3">
        <f t="shared" si="0"/>
        <v>309</v>
      </c>
      <c r="K13" s="3">
        <f t="shared" si="1"/>
        <v>77.25</v>
      </c>
      <c r="L13" s="3" t="str">
        <f t="shared" si="2"/>
        <v>FIRST</v>
      </c>
      <c r="M13" s="15"/>
      <c r="N13" t="str">
        <f t="shared" si="3"/>
        <v>TRUE</v>
      </c>
    </row>
    <row r="14" spans="3:18" x14ac:dyDescent="0.3">
      <c r="C14" s="3">
        <v>9</v>
      </c>
      <c r="D14" s="3">
        <v>29</v>
      </c>
      <c r="E14" s="3" t="s">
        <v>38</v>
      </c>
      <c r="F14" s="3">
        <v>59</v>
      </c>
      <c r="G14" s="3">
        <v>98</v>
      </c>
      <c r="H14" s="3">
        <v>61</v>
      </c>
      <c r="I14" s="3">
        <v>82</v>
      </c>
      <c r="J14" s="3">
        <f t="shared" si="0"/>
        <v>300</v>
      </c>
      <c r="K14" s="3">
        <f t="shared" si="1"/>
        <v>75</v>
      </c>
      <c r="L14" s="3" t="str">
        <f t="shared" si="2"/>
        <v>FIRST</v>
      </c>
      <c r="N14" t="str">
        <f t="shared" si="3"/>
        <v>TRUE</v>
      </c>
    </row>
    <row r="15" spans="3:18" x14ac:dyDescent="0.3">
      <c r="C15" s="3">
        <v>10</v>
      </c>
      <c r="D15" s="3">
        <v>30</v>
      </c>
      <c r="E15" s="3" t="s">
        <v>44</v>
      </c>
      <c r="F15" s="3">
        <v>81</v>
      </c>
      <c r="G15" s="3">
        <v>75</v>
      </c>
      <c r="H15" s="3">
        <v>80</v>
      </c>
      <c r="I15" s="3">
        <v>83</v>
      </c>
      <c r="J15" s="3">
        <f t="shared" si="0"/>
        <v>319</v>
      </c>
      <c r="K15" s="3">
        <f t="shared" si="1"/>
        <v>79.75</v>
      </c>
      <c r="L15" s="3" t="str">
        <f t="shared" si="2"/>
        <v>FIRST</v>
      </c>
      <c r="N15" t="str">
        <f t="shared" si="3"/>
        <v>TRUE</v>
      </c>
    </row>
    <row r="16" spans="3:18" x14ac:dyDescent="0.3">
      <c r="C16" s="3">
        <v>11</v>
      </c>
      <c r="D16" s="3">
        <v>31</v>
      </c>
      <c r="E16" s="3" t="s">
        <v>51</v>
      </c>
      <c r="F16" s="3">
        <v>88</v>
      </c>
      <c r="G16" s="3">
        <v>66</v>
      </c>
      <c r="H16" s="3">
        <v>50</v>
      </c>
      <c r="I16" s="3">
        <v>53</v>
      </c>
      <c r="J16" s="3">
        <f t="shared" si="0"/>
        <v>257</v>
      </c>
      <c r="K16" s="3">
        <f t="shared" si="1"/>
        <v>64.25</v>
      </c>
      <c r="L16" s="3" t="str">
        <f t="shared" si="2"/>
        <v>SECOND</v>
      </c>
      <c r="N16" t="str">
        <f t="shared" si="3"/>
        <v>FALSE</v>
      </c>
    </row>
    <row r="17" spans="3:14" x14ac:dyDescent="0.3">
      <c r="C17" s="3">
        <v>12</v>
      </c>
      <c r="D17" s="3">
        <v>32</v>
      </c>
      <c r="E17" s="3" t="s">
        <v>52</v>
      </c>
      <c r="F17" s="3">
        <v>88</v>
      </c>
      <c r="G17" s="3">
        <v>57</v>
      </c>
      <c r="H17" s="3">
        <v>94</v>
      </c>
      <c r="I17" s="3">
        <v>92</v>
      </c>
      <c r="J17" s="3">
        <f t="shared" si="0"/>
        <v>331</v>
      </c>
      <c r="K17" s="3">
        <f t="shared" si="1"/>
        <v>82.75</v>
      </c>
      <c r="L17" s="3" t="str">
        <f t="shared" si="2"/>
        <v>FIRST</v>
      </c>
      <c r="N17" t="str">
        <f t="shared" si="3"/>
        <v>TRUE</v>
      </c>
    </row>
    <row r="18" spans="3:14" x14ac:dyDescent="0.3">
      <c r="C18" s="3">
        <v>13</v>
      </c>
      <c r="D18" s="3">
        <v>33</v>
      </c>
      <c r="E18" s="3" t="s">
        <v>53</v>
      </c>
      <c r="F18" s="3">
        <v>56</v>
      </c>
      <c r="G18" s="3">
        <v>94</v>
      </c>
      <c r="H18" s="3">
        <v>50</v>
      </c>
      <c r="I18" s="3">
        <v>87</v>
      </c>
      <c r="J18" s="3">
        <f t="shared" si="0"/>
        <v>287</v>
      </c>
      <c r="K18" s="3">
        <f t="shared" si="1"/>
        <v>71.75</v>
      </c>
      <c r="L18" s="3" t="str">
        <f t="shared" si="2"/>
        <v>FIRST</v>
      </c>
      <c r="N18" t="str">
        <f t="shared" si="3"/>
        <v>FALSE</v>
      </c>
    </row>
    <row r="19" spans="3:14" x14ac:dyDescent="0.3">
      <c r="C19" s="3">
        <v>14</v>
      </c>
      <c r="D19" s="3">
        <v>34</v>
      </c>
      <c r="E19" s="3" t="s">
        <v>54</v>
      </c>
      <c r="F19" s="3">
        <v>63</v>
      </c>
      <c r="G19" s="3">
        <v>75</v>
      </c>
      <c r="H19" s="3">
        <v>70</v>
      </c>
      <c r="I19" s="3">
        <v>76</v>
      </c>
      <c r="J19" s="3">
        <f t="shared" si="0"/>
        <v>284</v>
      </c>
      <c r="K19" s="3">
        <f t="shared" si="1"/>
        <v>71</v>
      </c>
      <c r="L19" s="3" t="str">
        <f t="shared" si="2"/>
        <v>FIRST</v>
      </c>
      <c r="N19" t="str">
        <f t="shared" si="3"/>
        <v>FALSE</v>
      </c>
    </row>
    <row r="20" spans="3:14" x14ac:dyDescent="0.3">
      <c r="C20" s="3">
        <v>15</v>
      </c>
      <c r="D20" s="3">
        <v>35</v>
      </c>
      <c r="E20" s="3" t="s">
        <v>55</v>
      </c>
      <c r="F20" s="3">
        <v>77</v>
      </c>
      <c r="G20" s="3">
        <v>57</v>
      </c>
      <c r="H20" s="3">
        <v>64</v>
      </c>
      <c r="I20" s="3">
        <v>66</v>
      </c>
      <c r="J20" s="3">
        <f t="shared" si="0"/>
        <v>264</v>
      </c>
      <c r="K20" s="3">
        <f t="shared" si="1"/>
        <v>66</v>
      </c>
      <c r="L20" s="3" t="str">
        <f t="shared" si="2"/>
        <v>SECOND</v>
      </c>
      <c r="N20" t="str">
        <f t="shared" si="3"/>
        <v>FALSE</v>
      </c>
    </row>
    <row r="22" spans="3:14" x14ac:dyDescent="0.3">
      <c r="D22" t="s">
        <v>56</v>
      </c>
      <c r="F22">
        <f>AVERAGE(F6:F20)</f>
        <v>70.599999999999994</v>
      </c>
      <c r="G22">
        <f t="shared" ref="G22:I22" si="4">AVERAGE(G6:G20)</f>
        <v>72.533333333333331</v>
      </c>
      <c r="H22">
        <f t="shared" si="4"/>
        <v>65.599999999999994</v>
      </c>
      <c r="I22">
        <f t="shared" si="4"/>
        <v>74.733333333333334</v>
      </c>
    </row>
    <row r="23" spans="3:14" x14ac:dyDescent="0.3">
      <c r="D23" t="s">
        <v>57</v>
      </c>
      <c r="F23">
        <f>MEDIAN(F6:F20)</f>
        <v>69</v>
      </c>
      <c r="G23">
        <f t="shared" ref="G23:I23" si="5">MEDIAN(G6:G20)</f>
        <v>67</v>
      </c>
      <c r="H23">
        <f t="shared" si="5"/>
        <v>64</v>
      </c>
      <c r="I23">
        <f t="shared" si="5"/>
        <v>76</v>
      </c>
    </row>
    <row r="24" spans="3:14" x14ac:dyDescent="0.3">
      <c r="D24" t="s">
        <v>58</v>
      </c>
      <c r="F24">
        <f>MAX(F6:F20)-MIN(F6:F20)</f>
        <v>38</v>
      </c>
      <c r="G24">
        <f>MAX(G6:G20)-MIN(G6:G20)</f>
        <v>46</v>
      </c>
      <c r="H24">
        <f t="shared" ref="H24:I24" si="6">MAX(H6:H20)-MIN(H6:H20)</f>
        <v>44</v>
      </c>
      <c r="I24">
        <f t="shared" si="6"/>
        <v>39</v>
      </c>
    </row>
    <row r="25" spans="3:14" x14ac:dyDescent="0.3">
      <c r="D25" t="s">
        <v>59</v>
      </c>
      <c r="F25">
        <f>STDEVA(F6:F20)</f>
        <v>13.243866504914658</v>
      </c>
      <c r="G25">
        <f t="shared" ref="G25:I25" si="7">STDEVA(G6:G20)</f>
        <v>16.517811454248275</v>
      </c>
      <c r="H25">
        <f t="shared" si="7"/>
        <v>12.11138779354844</v>
      </c>
      <c r="I25">
        <f t="shared" si="7"/>
        <v>12.875595224336328</v>
      </c>
    </row>
    <row r="26" spans="3:14" x14ac:dyDescent="0.3">
      <c r="D26" t="s">
        <v>60</v>
      </c>
      <c r="F26">
        <f>MODE(F6:F20)</f>
        <v>62</v>
      </c>
      <c r="G26">
        <f t="shared" ref="G26:I26" si="8">MODE(G6:G20)</f>
        <v>75</v>
      </c>
      <c r="H26">
        <f t="shared" si="8"/>
        <v>70</v>
      </c>
      <c r="I26">
        <f t="shared" si="8"/>
        <v>62</v>
      </c>
    </row>
  </sheetData>
  <mergeCells count="1">
    <mergeCell ref="E2:J3"/>
  </mergeCells>
  <conditionalFormatting sqref="C6:J20">
    <cfRule type="expression" dxfId="1" priority="2">
      <formula>$R$5=C6</formula>
    </cfRule>
  </conditionalFormatting>
  <conditionalFormatting sqref="C6:K20">
    <cfRule type="expression" dxfId="0" priority="1">
      <formula>$R$5=C6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NAHEED PARVEEN</dc:creator>
  <cp:lastModifiedBy>NAHEED PARVEEN</cp:lastModifiedBy>
  <dcterms:created xsi:type="dcterms:W3CDTF">2024-09-14T13:52:26Z</dcterms:created>
  <dcterms:modified xsi:type="dcterms:W3CDTF">2025-01-14T16:40:49Z</dcterms:modified>
</cp:coreProperties>
</file>