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rist\Desktop\Uni\IV\MOD. PROCESOS\PROYECTO\"/>
    </mc:Choice>
  </mc:AlternateContent>
  <xr:revisionPtr revIDLastSave="0" documentId="13_ncr:1_{53766BCB-1D6B-4925-B1B3-697E90D5286A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Hoja1" sheetId="3" r:id="rId1"/>
    <sheet name="Formato descripción HU" sheetId="1" r:id="rId2"/>
    <sheet name="Historia de Usuario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<sst xmlns="http://schemas.openxmlformats.org/spreadsheetml/2006/main" count="59" uniqueCount="50">
  <si>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</si>
  <si>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</si>
  <si>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</si>
  <si>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</si>
  <si>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</si>
  <si>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</si>
  <si>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</si>
  <si>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</si>
  <si>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</si>
  <si>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</si>
  <si>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</si>
  <si>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</si>
  <si>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</si>
  <si>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</si>
  <si>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</si>
  <si>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</si>
  <si>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sistema debe mostrar alertas al ususario en una interfaz agradable sobre productos en estock del inventario y pedidos pendientes de la agenda. </t>
  </si>
  <si>
    <t xml:space="preserve">Disponer de una seccion agradable a la vista en la pagina principal para mostrar alertas de los productos en stock y pedidos pendientes  </t>
  </si>
  <si>
    <t xml:space="preserve">Permitir que se visualicen las alertas de productos que estan en stock y de los pedidos pendientes, de manera vistosa en la pagina principal del sistema. </t>
  </si>
  <si>
    <t>Jeanneth Gissela Vela Galeas</t>
  </si>
  <si>
    <t>* Rediseñar la seccion en la pagina principal para que muestre las alertas.
* Asignar colores dependiendo la importancia de la alerta.</t>
  </si>
  <si>
    <t>Leonardo Obando</t>
  </si>
  <si>
    <t>Alta</t>
  </si>
  <si>
    <t>En proceso</t>
  </si>
  <si>
    <t>Ingresar al sistema y visualizar si se mustran alertas en la pagina principal.</t>
  </si>
  <si>
    <t>Rediseño de la interfaz de alertas</t>
  </si>
  <si>
    <t>REQ002</t>
  </si>
  <si>
    <t>El sistema debe poseer una seccion dedicada a la ayuda, donde se debe indicar las principales funcionalidades del sistema.</t>
  </si>
  <si>
    <t>Disponer de un apartado para dar ayuda al usuario sobre el funcionamiento del sistema.</t>
  </si>
  <si>
    <t>Permitir el accesos a un apartado de ayuda donde se mostrara las funcionalidades que posee el sistema.</t>
  </si>
  <si>
    <t>*Diseñar una interfaz para la seccion ayuda.
*Implementar bottones funcionales que muetren cada una de las funcionalidades del sistema</t>
  </si>
  <si>
    <t>Nahir Carrera</t>
  </si>
  <si>
    <t xml:space="preserve">Media </t>
  </si>
  <si>
    <t>Ingresar al sistema, ingresar a la seccion de ayuda, vizualizar cada una de las secciones disponibles para dar soporte al ususario</t>
  </si>
  <si>
    <t>Ayuda del sistema</t>
  </si>
  <si>
    <t>Terminado</t>
  </si>
  <si>
    <t>REQ005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</si>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</sst>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u/>
      <sz val="11"/>
      <color theme="1"/>
      <name val="Arial"/>
      <family val="2"/>
      <scheme val="minor"/>
    </font>
    <font>
      <sz val="8"/>
      <name val="Arial"/>
      <scheme val="minor"/>
    </font>
    <font>
      <sz val="11"/>
      <color rgb="FF001A1E"/>
      <name val="-Apple-System"/>
      <charset val="1"/>
    </font>
    <font>
      <u/>
      <sz val="11"/>
      <color theme="1"/>
      <name val="Calibri"/>
      <family val="2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E7F3F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5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7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4" fillId="0" borderId="0" xfId="0" applyFont="1"/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6" fillId="8" borderId="0" xfId="0" applyFont="1" applyFill="1" applyAlignment="1">
      <alignment wrapText="1"/>
    </xf>
    <xf numFmtId="0" fontId="6" fillId="0" borderId="2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 wrapText="1"/>
    </xf>
    <xf numFmtId="164" fontId="1" fillId="0" borderId="23" xfId="0" applyNumberFormat="1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6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2" fillId="2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10" fillId="4" borderId="2" xfId="0" applyFont="1" applyFill="1" applyBorder="1" applyAlignment="1">
      <alignment horizontal="center" vertical="center"/>
    </xf>
    <xf numFmtId="0" fontId="9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9" fillId="0" borderId="8" xfId="0" applyFont="1" applyBorder="1"/>
    <xf numFmtId="0" fontId="9" fillId="0" borderId="20" xfId="0" applyFont="1" applyBorder="1"/>
    <xf numFmtId="0" fontId="9" fillId="0" borderId="22" xfId="0" applyFont="1" applyBorder="1"/>
    <xf numFmtId="0" fontId="10" fillId="4" borderId="7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12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9" fillId="0" borderId="9" xfId="0" applyFont="1" applyBorder="1"/>
    <xf numFmtId="0" fontId="9" fillId="0" borderId="21" xfId="0" applyFont="1" applyBorder="1"/>
  </cellXfs>
  <cellStyles count="2">
    <cellStyle name="Normal" xfId="0" builtinId="0"/>
    <cellStyle name="Normal 2" xfId="1" xr:uid="{BA488448-2027-49F4-83A1-C6FDFABFF29D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959D-BCA8-4838-B07A-14F4DD2BE2D9}">
  <dimension ref="A3:A4"/>
  <sheetViews>
    <sheetView workbookViewId="0">
      <selection activeCell="B12" sqref="B12"/>
    </sheetView>
  </sheetViews>
  <sheetFormatPr baseColWidth="10" defaultColWidth="8.69921875" defaultRowHeight="13.8"/>
  <cols>
    <col min="1" max="1" width="40" customWidth="1"/>
    <col min="2" max="2" width="31.69921875" customWidth="1"/>
  </cols>
  <sheetData>
    <row r="3" spans="1:1">
      <c r="A3" s="29"/>
    </row>
    <row r="4" spans="1:1" ht="53.25" customHeight="1">
      <c r="A4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1004"/>
  <sheetViews>
    <sheetView showGridLines="0" tabSelected="1" topLeftCell="A3" zoomScale="83" zoomScaleNormal="83" workbookViewId="0">
      <selection activeCell="S7" sqref="S7"/>
    </sheetView>
  </sheetViews>
  <sheetFormatPr baseColWidth="10" defaultColWidth="12.59765625" defaultRowHeight="15" customHeight="1"/>
  <cols>
    <col min="1" max="1" width="2" customWidth="1"/>
    <col min="2" max="2" width="7.69921875" bestFit="1" customWidth="1"/>
    <col min="3" max="5" width="20.59765625" customWidth="1"/>
    <col min="6" max="6" width="15" customWidth="1"/>
    <col min="7" max="7" width="22.19921875" bestFit="1" customWidth="1"/>
    <col min="8" max="8" width="9.8984375" customWidth="1"/>
    <col min="9" max="12" width="10.59765625" customWidth="1"/>
    <col min="13" max="15" width="20.59765625" customWidth="1"/>
    <col min="16" max="26" width="9.3984375" customWidth="1"/>
  </cols>
  <sheetData>
    <row r="1" spans="2:19" ht="14.4">
      <c r="I1" s="1"/>
      <c r="J1" s="1"/>
      <c r="K1" s="2"/>
      <c r="L1" s="3"/>
    </row>
    <row r="2" spans="2:19" ht="14.4">
      <c r="I2" s="1"/>
      <c r="J2" s="1"/>
      <c r="K2" s="2"/>
      <c r="L2" s="3"/>
    </row>
    <row r="3" spans="2:19" ht="45" customHeight="1"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19" ht="14.4">
      <c r="H4" s="4"/>
      <c r="I4" s="1"/>
      <c r="J4" s="1"/>
      <c r="K4" s="2"/>
      <c r="L4" s="3"/>
    </row>
    <row r="5" spans="2:19" ht="60" customHeight="1">
      <c r="B5" s="27" t="s">
        <v>1</v>
      </c>
      <c r="C5" s="27" t="s">
        <v>2</v>
      </c>
      <c r="D5" s="28" t="s">
        <v>3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27" t="s">
        <v>14</v>
      </c>
    </row>
    <row r="6" spans="2:19" ht="141" customHeight="1">
      <c r="B6" s="30" t="s">
        <v>15</v>
      </c>
      <c r="C6" s="31" t="s">
        <v>16</v>
      </c>
      <c r="D6" s="31" t="s">
        <v>17</v>
      </c>
      <c r="E6" s="31" t="s">
        <v>18</v>
      </c>
      <c r="F6" s="31" t="s">
        <v>19</v>
      </c>
      <c r="G6" s="31" t="s">
        <v>20</v>
      </c>
      <c r="H6" s="31" t="s">
        <v>21</v>
      </c>
      <c r="I6" s="31">
        <v>3</v>
      </c>
      <c r="J6" s="32">
        <v>45292</v>
      </c>
      <c r="K6" s="33" t="s">
        <v>22</v>
      </c>
      <c r="L6" s="31" t="s">
        <v>23</v>
      </c>
      <c r="M6" s="31" t="s">
        <v>24</v>
      </c>
      <c r="N6" s="31"/>
      <c r="O6" s="31" t="s">
        <v>25</v>
      </c>
    </row>
    <row r="7" spans="2:19" ht="130.94999999999999" customHeight="1">
      <c r="B7" s="30" t="s">
        <v>26</v>
      </c>
      <c r="C7" s="31" t="s">
        <v>27</v>
      </c>
      <c r="D7" s="31" t="s">
        <v>28</v>
      </c>
      <c r="E7" s="31" t="s">
        <v>29</v>
      </c>
      <c r="F7" s="31" t="s">
        <v>19</v>
      </c>
      <c r="G7" s="31" t="s">
        <v>30</v>
      </c>
      <c r="H7" s="31" t="s">
        <v>31</v>
      </c>
      <c r="I7" s="31">
        <v>3</v>
      </c>
      <c r="J7" s="32">
        <v>45292</v>
      </c>
      <c r="K7" s="33" t="s">
        <v>32</v>
      </c>
      <c r="L7" s="31" t="s">
        <v>23</v>
      </c>
      <c r="M7" s="31" t="s">
        <v>33</v>
      </c>
      <c r="N7" s="31"/>
      <c r="O7" s="31" t="s">
        <v>34</v>
      </c>
    </row>
    <row r="8" spans="2:19" ht="13.8"/>
    <row r="9" spans="2:19" ht="13.8"/>
    <row r="10" spans="2:19" ht="13.8">
      <c r="P10" s="26"/>
    </row>
    <row r="11" spans="2:19" ht="14.4">
      <c r="I11" s="1"/>
      <c r="J11" s="1"/>
      <c r="K11" s="2"/>
      <c r="L11" s="3"/>
    </row>
    <row r="12" spans="2:19" ht="14.4">
      <c r="I12" s="1"/>
      <c r="J12" s="1"/>
      <c r="K12" s="2"/>
      <c r="L12" s="3"/>
    </row>
    <row r="13" spans="2:19" ht="14.4">
      <c r="I13" s="1"/>
      <c r="J13" s="1"/>
      <c r="K13" s="2"/>
      <c r="L13" s="3"/>
    </row>
    <row r="14" spans="2:19" ht="68.25" customHeight="1">
      <c r="I14" s="1"/>
      <c r="J14" s="1"/>
      <c r="K14" s="2"/>
      <c r="L14" s="3"/>
    </row>
    <row r="15" spans="2:19" ht="14.4">
      <c r="I15" s="1"/>
      <c r="J15" s="1"/>
      <c r="K15" s="2"/>
      <c r="L15" s="3"/>
    </row>
    <row r="16" spans="2:19" ht="14.4">
      <c r="I16" s="1"/>
      <c r="J16" s="1"/>
      <c r="K16" s="2"/>
      <c r="L16" s="3"/>
      <c r="R16" s="2" t="s">
        <v>22</v>
      </c>
      <c r="S16" s="1" t="s">
        <v>37</v>
      </c>
    </row>
    <row r="17" spans="9:19" ht="14.4">
      <c r="I17" s="1"/>
      <c r="J17" s="1"/>
      <c r="K17" s="2"/>
      <c r="L17" s="3"/>
      <c r="R17" s="2" t="s">
        <v>32</v>
      </c>
      <c r="S17" s="1" t="s">
        <v>23</v>
      </c>
    </row>
    <row r="18" spans="9:19" ht="14.4">
      <c r="I18" s="1"/>
      <c r="J18" s="1"/>
      <c r="K18" s="2"/>
      <c r="L18" s="3"/>
      <c r="R18" s="2" t="s">
        <v>38</v>
      </c>
      <c r="S18" s="1" t="s">
        <v>35</v>
      </c>
    </row>
    <row r="19" spans="9:19" ht="14.4">
      <c r="I19" s="1"/>
      <c r="J19" s="1"/>
      <c r="K19" s="2"/>
      <c r="L19" s="3"/>
      <c r="R19" s="2"/>
      <c r="S19" s="1" t="s">
        <v>39</v>
      </c>
    </row>
    <row r="20" spans="9:19" ht="14.4">
      <c r="I20" s="1"/>
      <c r="J20" s="1"/>
      <c r="K20" s="2"/>
      <c r="L20" s="3"/>
    </row>
    <row r="21" spans="9:19" ht="14.4">
      <c r="I21" s="1"/>
      <c r="J21" s="1"/>
      <c r="K21" s="2"/>
      <c r="L21" s="3"/>
    </row>
    <row r="22" spans="9:19" ht="14.4">
      <c r="I22" s="1"/>
      <c r="J22" s="1"/>
      <c r="K22" s="2"/>
      <c r="L22" s="3"/>
    </row>
    <row r="23" spans="9:19" ht="14.4">
      <c r="I23" s="1"/>
      <c r="J23" s="1"/>
      <c r="K23" s="2"/>
      <c r="L23" s="3"/>
    </row>
    <row r="24" spans="9:19" ht="14.4">
      <c r="I24" s="1"/>
      <c r="J24" s="1"/>
      <c r="K24" s="2"/>
      <c r="L24" s="3"/>
    </row>
    <row r="25" spans="9:19" ht="14.4">
      <c r="I25" s="1"/>
      <c r="J25" s="1"/>
      <c r="K25" s="2"/>
      <c r="L25" s="3"/>
    </row>
    <row r="26" spans="9:19" ht="14.4">
      <c r="I26" s="1"/>
      <c r="J26" s="1"/>
      <c r="K26" s="2"/>
      <c r="L26" s="3"/>
    </row>
    <row r="27" spans="9:19" ht="19.5" customHeight="1">
      <c r="I27" s="1"/>
      <c r="J27" s="1"/>
      <c r="K27" s="2"/>
      <c r="L27" s="3"/>
    </row>
    <row r="28" spans="9:19" ht="19.5" customHeight="1">
      <c r="I28" s="1"/>
      <c r="J28" s="1"/>
      <c r="K28" s="2"/>
      <c r="L28" s="3"/>
    </row>
    <row r="29" spans="9:19" ht="19.5" customHeight="1">
      <c r="I29" s="1"/>
      <c r="J29" s="1"/>
      <c r="K29" s="2"/>
      <c r="L29" s="3"/>
    </row>
    <row r="30" spans="9:19" ht="19.5" customHeight="1">
      <c r="I30" s="1"/>
      <c r="J30" s="1"/>
      <c r="K30" s="2"/>
      <c r="L30" s="3"/>
    </row>
    <row r="31" spans="9:19" ht="19.5" customHeight="1">
      <c r="I31" s="1"/>
      <c r="J31" s="1"/>
      <c r="K31" s="2"/>
      <c r="L31" s="3"/>
    </row>
    <row r="32" spans="9:19" ht="19.5" customHeight="1">
      <c r="I32" s="1"/>
      <c r="J32" s="1"/>
      <c r="K32" s="2"/>
      <c r="L32" s="3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9.5" customHeight="1">
      <c r="I35" s="1"/>
      <c r="J35" s="1"/>
      <c r="K35" s="2"/>
      <c r="L35" s="3"/>
    </row>
    <row r="36" spans="9:12" ht="19.5" customHeight="1">
      <c r="I36" s="1"/>
      <c r="J36" s="1"/>
      <c r="K36" s="2"/>
      <c r="L36" s="3"/>
    </row>
    <row r="37" spans="9:12" ht="19.5" customHeight="1">
      <c r="I37" s="1"/>
      <c r="J37" s="1"/>
      <c r="K37" s="2"/>
      <c r="L37" s="3"/>
    </row>
    <row r="38" spans="9:12" ht="19.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3"/>
      <c r="J970" s="3"/>
      <c r="K970" s="5"/>
      <c r="L970" s="3"/>
    </row>
    <row r="971" spans="9:12" ht="15.75" customHeight="1">
      <c r="I971" s="3"/>
      <c r="J971" s="3"/>
      <c r="K971" s="5"/>
      <c r="L971" s="3"/>
    </row>
    <row r="972" spans="9:12" ht="15.75" customHeight="1"/>
    <row r="973" spans="9:12" ht="15.75" customHeight="1"/>
    <row r="974" spans="9:12" ht="15.75" customHeight="1"/>
    <row r="975" spans="9:12" ht="15.75" customHeight="1"/>
    <row r="976" spans="9:12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B3:O3"/>
  </mergeCells>
  <phoneticPr fontId="15" type="noConversion"/>
  <dataValidations count="2">
    <dataValidation type="list" allowBlank="1" showErrorMessage="1" sqref="L6:L7" xr:uid="{00000000-0002-0000-0000-000000000000}">
      <formula1>$S$16:$S$19</formula1>
    </dataValidation>
    <dataValidation type="list" allowBlank="1" showErrorMessage="1" sqref="K6:K7" xr:uid="{00000000-0002-0000-0000-000001000000}">
      <formula1>$R$16:$R$18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59765625" defaultRowHeight="15" customHeight="1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/>
    <row r="3" spans="2:16" ht="15" hidden="1" customHeight="1"/>
    <row r="4" spans="2:16" ht="14.4" hidden="1">
      <c r="C4" s="6"/>
      <c r="D4" s="6"/>
      <c r="E4" s="6"/>
      <c r="F4" s="4"/>
    </row>
    <row r="5" spans="2:16" ht="14.4" hidden="1">
      <c r="C5" s="6"/>
      <c r="D5" s="6"/>
      <c r="E5" s="6"/>
      <c r="F5" s="4"/>
    </row>
    <row r="6" spans="2:16" ht="39.75" customHeight="1">
      <c r="B6" s="64" t="s">
        <v>40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55"/>
    </row>
    <row r="7" spans="2:16" ht="9.75" customHeight="1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>
      <c r="B9" s="24"/>
      <c r="C9" s="8" t="s">
        <v>1</v>
      </c>
      <c r="D9" s="9"/>
      <c r="E9" s="54" t="s">
        <v>41</v>
      </c>
      <c r="F9" s="55"/>
      <c r="G9" s="9"/>
      <c r="H9" s="54" t="s">
        <v>11</v>
      </c>
      <c r="I9" s="55"/>
      <c r="J9" s="10"/>
      <c r="K9" s="10"/>
      <c r="L9" s="10"/>
      <c r="M9" s="10"/>
      <c r="N9" s="10"/>
      <c r="O9" s="10"/>
      <c r="P9" s="25"/>
    </row>
    <row r="10" spans="2:16" ht="30" customHeight="1">
      <c r="B10" s="24"/>
      <c r="C10" s="11" t="s">
        <v>36</v>
      </c>
      <c r="D10" s="12"/>
      <c r="E10" s="56" t="e">
        <f>VLOOKUP(C10,'Formato descripción HU'!B6:O7,5,0)</f>
        <v>#N/A</v>
      </c>
      <c r="F10" s="55"/>
      <c r="G10" s="13"/>
      <c r="H10" s="56" t="e">
        <f>VLOOKUP(C10,'Formato descripción HU'!B6:O7,11,0)</f>
        <v>#N/A</v>
      </c>
      <c r="I10" s="55"/>
      <c r="J10" s="13"/>
      <c r="K10" s="10"/>
      <c r="L10" s="10"/>
      <c r="M10" s="10"/>
      <c r="N10" s="10"/>
      <c r="O10" s="10"/>
      <c r="P10" s="25"/>
    </row>
    <row r="11" spans="2:16" ht="9.75" customHeight="1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>
      <c r="B12" s="24"/>
      <c r="C12" s="8" t="s">
        <v>42</v>
      </c>
      <c r="D12" s="12"/>
      <c r="E12" s="54" t="s">
        <v>10</v>
      </c>
      <c r="F12" s="55"/>
      <c r="G12" s="13"/>
      <c r="H12" s="54" t="s">
        <v>43</v>
      </c>
      <c r="I12" s="55"/>
      <c r="J12" s="13"/>
      <c r="K12" s="15"/>
      <c r="L12" s="15"/>
      <c r="M12" s="10"/>
      <c r="N12" s="15"/>
      <c r="O12" s="15"/>
      <c r="P12" s="25"/>
    </row>
    <row r="13" spans="2:16" ht="30" customHeight="1">
      <c r="B13" s="24"/>
      <c r="C13" s="11" t="e">
        <f>VLOOKUP('Historia de Usuario'!C10,'Formato descripción HU'!B6:O7,8,0)</f>
        <v>#N/A</v>
      </c>
      <c r="D13" s="12"/>
      <c r="E13" s="56" t="e">
        <f>VLOOKUP(C10,'Formato descripción HU'!B6:O7,10,0)</f>
        <v>#N/A</v>
      </c>
      <c r="F13" s="55"/>
      <c r="G13" s="13"/>
      <c r="H13" s="56" t="e">
        <f>VLOOKUP(C10,'Formato descripción HU'!B6:O7,7,0)</f>
        <v>#N/A</v>
      </c>
      <c r="I13" s="55"/>
      <c r="J13" s="13"/>
      <c r="K13" s="15"/>
      <c r="L13" s="15"/>
      <c r="M13" s="10"/>
      <c r="N13" s="15"/>
      <c r="O13" s="15"/>
      <c r="P13" s="25"/>
    </row>
    <row r="14" spans="2:16" ht="9.75" customHeight="1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>
      <c r="B15" s="24"/>
      <c r="C15" s="36" t="s">
        <v>44</v>
      </c>
      <c r="D15" s="39" t="e">
        <f>VLOOKUP(C10,'Formato descripción HU'!B6:O7,3,0)</f>
        <v>#N/A</v>
      </c>
      <c r="E15" s="58"/>
      <c r="F15" s="10"/>
      <c r="G15" s="36" t="s">
        <v>45</v>
      </c>
      <c r="H15" s="39" t="e">
        <f>VLOOKUP(C10,'Formato descripción HU'!B6:O7,4,0)</f>
        <v>#N/A</v>
      </c>
      <c r="I15" s="66"/>
      <c r="J15" s="58"/>
      <c r="K15" s="10"/>
      <c r="L15" s="36" t="s">
        <v>46</v>
      </c>
      <c r="M15" s="39" t="e">
        <f>VLOOKUP(C10,'Formato descripción HU'!B6:O7,6,0)</f>
        <v>#N/A</v>
      </c>
      <c r="N15" s="40"/>
      <c r="O15" s="41"/>
      <c r="P15" s="25"/>
    </row>
    <row r="16" spans="2:16" ht="19.5" customHeight="1">
      <c r="B16" s="24"/>
      <c r="C16" s="37"/>
      <c r="D16" s="62"/>
      <c r="E16" s="63"/>
      <c r="F16" s="10"/>
      <c r="G16" s="37"/>
      <c r="H16" s="62"/>
      <c r="I16" s="35"/>
      <c r="J16" s="63"/>
      <c r="K16" s="10"/>
      <c r="L16" s="37"/>
      <c r="M16" s="42"/>
      <c r="N16" s="43"/>
      <c r="O16" s="44"/>
      <c r="P16" s="25"/>
    </row>
    <row r="17" spans="2:16" ht="19.5" customHeight="1">
      <c r="B17" s="24"/>
      <c r="C17" s="38"/>
      <c r="D17" s="59"/>
      <c r="E17" s="60"/>
      <c r="F17" s="10"/>
      <c r="G17" s="38"/>
      <c r="H17" s="59"/>
      <c r="I17" s="67"/>
      <c r="J17" s="60"/>
      <c r="K17" s="10"/>
      <c r="L17" s="38"/>
      <c r="M17" s="45"/>
      <c r="N17" s="46"/>
      <c r="O17" s="47"/>
      <c r="P17" s="25"/>
    </row>
    <row r="18" spans="2:16" ht="9.75" customHeight="1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>
      <c r="B19" s="24"/>
      <c r="C19" s="57" t="s">
        <v>47</v>
      </c>
      <c r="D19" s="58"/>
      <c r="E19" s="48" t="s">
        <v>48</v>
      </c>
      <c r="F19" s="49"/>
      <c r="G19" s="49"/>
      <c r="H19" s="49"/>
      <c r="I19" s="49"/>
      <c r="J19" s="49"/>
      <c r="K19" s="49"/>
      <c r="L19" s="49"/>
      <c r="M19" s="49"/>
      <c r="N19" s="49"/>
      <c r="O19" s="50"/>
      <c r="P19" s="25"/>
    </row>
    <row r="20" spans="2:16" ht="19.5" customHeight="1">
      <c r="B20" s="24"/>
      <c r="C20" s="59"/>
      <c r="D20" s="60"/>
      <c r="E20" s="51"/>
      <c r="F20" s="52"/>
      <c r="G20" s="52"/>
      <c r="H20" s="52"/>
      <c r="I20" s="52"/>
      <c r="J20" s="52"/>
      <c r="K20" s="52"/>
      <c r="L20" s="52"/>
      <c r="M20" s="52"/>
      <c r="N20" s="52"/>
      <c r="O20" s="53"/>
      <c r="P20" s="25"/>
    </row>
    <row r="21" spans="2:16" ht="9.75" customHeight="1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>
      <c r="B22" s="24"/>
      <c r="C22" s="61" t="s">
        <v>49</v>
      </c>
      <c r="D22" s="58"/>
      <c r="E22" s="39" t="e">
        <f>VLOOKUP(C10,'Formato descripción HU'!B6:O7,12,0)</f>
        <v>#N/A</v>
      </c>
      <c r="F22" s="40"/>
      <c r="G22" s="40"/>
      <c r="H22" s="41"/>
      <c r="I22" s="10"/>
      <c r="J22" s="61" t="s">
        <v>13</v>
      </c>
      <c r="K22" s="58"/>
      <c r="L22" s="39" t="e">
        <f>VLOOKUP(C10,'Formato descripción HU'!B6:O7,13,0)</f>
        <v>#N/A</v>
      </c>
      <c r="M22" s="40"/>
      <c r="N22" s="40"/>
      <c r="O22" s="41"/>
      <c r="P22" s="25"/>
    </row>
    <row r="23" spans="2:16" ht="19.5" customHeight="1">
      <c r="B23" s="24"/>
      <c r="C23" s="62"/>
      <c r="D23" s="63"/>
      <c r="E23" s="42"/>
      <c r="F23" s="43"/>
      <c r="G23" s="43"/>
      <c r="H23" s="44"/>
      <c r="I23" s="10"/>
      <c r="J23" s="62"/>
      <c r="K23" s="63"/>
      <c r="L23" s="42"/>
      <c r="M23" s="43"/>
      <c r="N23" s="43"/>
      <c r="O23" s="44"/>
      <c r="P23" s="25"/>
    </row>
    <row r="24" spans="2:16" ht="19.5" customHeight="1">
      <c r="B24" s="24"/>
      <c r="C24" s="59"/>
      <c r="D24" s="60"/>
      <c r="E24" s="45"/>
      <c r="F24" s="46"/>
      <c r="G24" s="46"/>
      <c r="H24" s="47"/>
      <c r="I24" s="10"/>
      <c r="J24" s="59"/>
      <c r="K24" s="60"/>
      <c r="L24" s="45"/>
      <c r="M24" s="46"/>
      <c r="N24" s="46"/>
      <c r="O24" s="47"/>
      <c r="P24" s="25"/>
    </row>
    <row r="25" spans="2:16" ht="9.75" customHeight="1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CRISTIAN JOSE ACALO CRUZ</cp:lastModifiedBy>
  <cp:revision/>
  <dcterms:created xsi:type="dcterms:W3CDTF">2019-10-21T15:37:14Z</dcterms:created>
  <dcterms:modified xsi:type="dcterms:W3CDTF">2024-01-16T15:30:54Z</dcterms:modified>
  <cp:category/>
  <cp:contentStatus/>
</cp:coreProperties>
</file>