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1. ELICITACIÓN\1.3 Historias de Usuario\"/>
    </mc:Choice>
  </mc:AlternateContent>
  <xr:revisionPtr revIDLastSave="0" documentId="13_ncr:1_{8BFBA911-DA57-47C8-9CCA-4FDC362FBD2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<sst xmlns="http://schemas.openxmlformats.org/spreadsheetml/2006/main" count="59" uniqueCount="49">
  <si>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</si>
  <si>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</si>
  <si>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</si>
  <si>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</si>
  <si>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</si>
  <si>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</si>
  <si>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</si>
  <si>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</si>
  <si>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</si>
  <si>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</si>
  <si>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</si>
  <si>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</si>
  <si>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</si>
  <si>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</si>
  <si>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</si>
  <si>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</si>
  <si>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Jeanneth Gissela Vela Galeas</t>
  </si>
  <si>
    <t>Alta</t>
  </si>
  <si>
    <t>En proceso</t>
  </si>
  <si>
    <t>REQ002</t>
  </si>
  <si>
    <t xml:space="preserve">Media </t>
  </si>
  <si>
    <t>El sistema debe solicitar un inicio de sesión al abrirse, requiriendo un nombre de usuario y contraseña.</t>
  </si>
  <si>
    <t xml:space="preserve">Implementar una pantalla de inicio de sesión que solicite al usuario ingresar un nombre de usuario y contraseña, asegurando un acceso seguro y controlado al software.  </t>
  </si>
  <si>
    <t>Brindar una forma segura y controlada de acceder al sistema, garantizando la autenticación de usuarios a través de un proceso de inicio de sesión. La ausencia de esta funcionalidad dificulta el acceso controlado y seguro a la aplicación.</t>
  </si>
  <si>
    <t xml:space="preserve"> * Diseñar una interfaz de inicio de sesión que incluya campos para el nombre de usuario y la contraseña * Desarrollar un mecanismo de validación que verifique la autenticidad de las credenciales ingresadas * Implementar un flujo de control que permita el acceso al sistema solo después de una autenticación exitosa. </t>
  </si>
  <si>
    <t>Terminado</t>
  </si>
  <si>
    <t>Intentar acceder al sistema, ingresando credenciales correctas e incorrectas para verificar la autenticación y el acceso adecuado.</t>
  </si>
  <si>
    <t>Inicio de Sesión</t>
  </si>
  <si>
    <t xml:space="preserve">El sistema debe permitir al usuario actualizar su información a su preferencia. </t>
  </si>
  <si>
    <t>Implementar una funcionalidad de actualización de usuario que permita al usuario modificar tanto su nombre de usuario y su contraseña como sueldo base, garantizando la seguridad y autenticidad del proceso.</t>
  </si>
  <si>
    <t>Permitir al usuario actualizar su información cuando lo desee,  proporcionando flexibilidad y control sobre sus datos.  La falta de esta funcionalidad limita la capacidad de los usuarios para gestionar y personalizar sus credenciales de acceso.</t>
  </si>
  <si>
    <t>* Diseñar una interfaz que permita al usuario ingresar y confirmar sus credenciales (nombre de usuario, contraseña, sueldo base) * Desarrollar un proceso de validación que verifique la autenticidad de la actualización de credenciales.</t>
  </si>
  <si>
    <t>Intentar actualizar el nombre de usuario, la contraseña y sueldo base, verificando que el proceso sea exitoso y que las nuevas credenciales sean válidas para acceder al sistema.</t>
  </si>
  <si>
    <t>REQ005</t>
  </si>
  <si>
    <t>No iniciado</t>
  </si>
  <si>
    <t>Baja</t>
  </si>
  <si>
    <t>Cristian Acalo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</si>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</sst>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  <font>
      <sz val="11"/>
      <color rgb="FF001A1E"/>
      <name val="-Apple-System"/>
      <charset val="1"/>
    </font>
    <font>
      <u/>
      <sz val="11"/>
      <color theme="1"/>
      <name val="Calibri"/>
      <family val="2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E7F3F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5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wrapText="1"/>
    </xf>
    <xf numFmtId="0" fontId="6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2" fillId="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10" fillId="4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20" xfId="0" applyFont="1" applyBorder="1"/>
    <xf numFmtId="0" fontId="9" fillId="0" borderId="22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9" xfId="0" applyFont="1" applyBorder="1"/>
    <xf numFmtId="0" fontId="9" fillId="0" borderId="21" xfId="0" applyFont="1" applyBorder="1"/>
  </cellXfs>
  <cellStyles count="2">
    <cellStyle name="Normal" xfId="0" builtinId="0"/>
    <cellStyle name="Normal 2" xfId="1" xr:uid="{BA488448-2027-49F4-83A1-C6FDFABFF29D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959D-BCA8-4838-B07A-14F4DD2BE2D9}">
  <dimension ref="A3:A4"/>
  <sheetViews>
    <sheetView workbookViewId="0">
      <selection activeCell="B12" sqref="B12"/>
    </sheetView>
  </sheetViews>
  <sheetFormatPr baseColWidth="10" defaultColWidth="8.69921875" defaultRowHeight="13.8"/>
  <cols>
    <col min="1" max="1" width="40" customWidth="1"/>
    <col min="2" max="2" width="31.69921875" customWidth="1"/>
  </cols>
  <sheetData>
    <row r="3" spans="1:1">
      <c r="A3" s="28"/>
    </row>
    <row r="4" spans="1:1" ht="53.25" customHeight="1">
      <c r="A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004"/>
  <sheetViews>
    <sheetView showGridLines="0" tabSelected="1" zoomScale="65" zoomScaleNormal="64" workbookViewId="0">
      <selection activeCell="L13" sqref="L13"/>
    </sheetView>
  </sheetViews>
  <sheetFormatPr baseColWidth="10" defaultColWidth="12.59765625" defaultRowHeight="15" customHeight="1"/>
  <cols>
    <col min="1" max="1" width="2" customWidth="1"/>
    <col min="2" max="2" width="7.69921875" bestFit="1" customWidth="1"/>
    <col min="3" max="5" width="20.59765625" customWidth="1"/>
    <col min="6" max="6" width="15" customWidth="1"/>
    <col min="7" max="7" width="22.19921875" bestFit="1" customWidth="1"/>
    <col min="8" max="8" width="9.8984375" customWidth="1"/>
    <col min="9" max="12" width="10.59765625" customWidth="1"/>
    <col min="13" max="15" width="20.59765625" customWidth="1"/>
    <col min="16" max="26" width="9.3984375" customWidth="1"/>
  </cols>
  <sheetData>
    <row r="1" spans="2:19" ht="14.4">
      <c r="I1" s="1"/>
      <c r="J1" s="1"/>
      <c r="K1" s="2"/>
      <c r="L1" s="3"/>
    </row>
    <row r="2" spans="2:19" ht="14.4">
      <c r="I2" s="1"/>
      <c r="J2" s="1"/>
      <c r="K2" s="2"/>
      <c r="L2" s="3"/>
    </row>
    <row r="3" spans="2:19" ht="45" customHeight="1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9" ht="14.4">
      <c r="H4" s="4"/>
      <c r="I4" s="1"/>
      <c r="J4" s="1"/>
      <c r="K4" s="2"/>
      <c r="L4" s="3"/>
    </row>
    <row r="5" spans="2:19" ht="60" customHeight="1">
      <c r="B5" s="26" t="s">
        <v>1</v>
      </c>
      <c r="C5" s="26" t="s">
        <v>2</v>
      </c>
      <c r="D5" s="27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9" ht="141" customHeight="1">
      <c r="B6" s="29" t="s">
        <v>15</v>
      </c>
      <c r="C6" s="30" t="s">
        <v>21</v>
      </c>
      <c r="D6" s="30" t="s">
        <v>22</v>
      </c>
      <c r="E6" s="30" t="s">
        <v>23</v>
      </c>
      <c r="F6" s="30" t="s">
        <v>16</v>
      </c>
      <c r="G6" s="30" t="s">
        <v>24</v>
      </c>
      <c r="H6" s="30" t="s">
        <v>36</v>
      </c>
      <c r="I6" s="30">
        <v>4</v>
      </c>
      <c r="J6" s="31">
        <v>45295</v>
      </c>
      <c r="K6" s="32" t="s">
        <v>17</v>
      </c>
      <c r="L6" s="30" t="s">
        <v>25</v>
      </c>
      <c r="M6" s="30" t="s">
        <v>26</v>
      </c>
      <c r="N6" s="30"/>
      <c r="O6" s="30" t="s">
        <v>27</v>
      </c>
    </row>
    <row r="7" spans="2:19" ht="130.94999999999999" customHeight="1">
      <c r="B7" s="29" t="s">
        <v>19</v>
      </c>
      <c r="C7" s="30" t="s">
        <v>28</v>
      </c>
      <c r="D7" s="30" t="s">
        <v>29</v>
      </c>
      <c r="E7" s="30" t="s">
        <v>30</v>
      </c>
      <c r="F7" s="30" t="s">
        <v>16</v>
      </c>
      <c r="G7" s="30" t="s">
        <v>31</v>
      </c>
      <c r="H7" s="30" t="s">
        <v>36</v>
      </c>
      <c r="I7" s="30">
        <v>5</v>
      </c>
      <c r="J7" s="31">
        <v>45295</v>
      </c>
      <c r="K7" s="32" t="s">
        <v>20</v>
      </c>
      <c r="L7" s="30" t="s">
        <v>25</v>
      </c>
      <c r="M7" s="30" t="s">
        <v>32</v>
      </c>
      <c r="N7" s="30"/>
      <c r="O7" s="30" t="s">
        <v>48</v>
      </c>
    </row>
    <row r="8" spans="2:19" ht="13.8"/>
    <row r="9" spans="2:19" ht="13.8"/>
    <row r="10" spans="2:19" ht="13.8"/>
    <row r="11" spans="2:19" ht="13.8"/>
    <row r="12" spans="2:19" ht="13.8"/>
    <row r="13" spans="2:19" ht="13.8"/>
    <row r="14" spans="2:19" ht="68.25" customHeight="1"/>
    <row r="15" spans="2:19" ht="13.8"/>
    <row r="16" spans="2:19" ht="14.4">
      <c r="R16" s="2" t="s">
        <v>17</v>
      </c>
      <c r="S16" s="1" t="s">
        <v>34</v>
      </c>
    </row>
    <row r="17" spans="9:19" ht="14.4">
      <c r="R17" s="2" t="s">
        <v>20</v>
      </c>
      <c r="S17" s="1" t="s">
        <v>18</v>
      </c>
    </row>
    <row r="18" spans="9:19" ht="14.4">
      <c r="R18" s="2" t="s">
        <v>35</v>
      </c>
      <c r="S18" s="1" t="s">
        <v>25</v>
      </c>
    </row>
    <row r="19" spans="9:19" ht="14.4">
      <c r="R19" s="2"/>
      <c r="S19" s="1" t="s">
        <v>37</v>
      </c>
    </row>
    <row r="20" spans="9:19" ht="13.8"/>
    <row r="21" spans="9:19" ht="13.8"/>
    <row r="22" spans="9:19" ht="13.8"/>
    <row r="23" spans="9:19" ht="13.8"/>
    <row r="24" spans="9:19" ht="13.8"/>
    <row r="25" spans="9:19" ht="13.8"/>
    <row r="26" spans="9:19" ht="13.8"/>
    <row r="27" spans="9:19" ht="19.5" customHeight="1"/>
    <row r="28" spans="9:19" ht="19.5" customHeight="1"/>
    <row r="29" spans="9:19" ht="19.5" customHeight="1"/>
    <row r="30" spans="9:19" ht="19.5" customHeight="1">
      <c r="I30" s="1"/>
      <c r="J30" s="1"/>
      <c r="K30" s="2"/>
      <c r="L30" s="3"/>
    </row>
    <row r="31" spans="9:19" ht="19.5" customHeight="1">
      <c r="I31" s="1"/>
      <c r="J31" s="1"/>
      <c r="K31" s="2"/>
      <c r="L31" s="3"/>
    </row>
    <row r="32" spans="9:19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9.5" customHeight="1">
      <c r="I36" s="1"/>
      <c r="J36" s="1"/>
      <c r="K36" s="2"/>
      <c r="L36" s="3"/>
    </row>
    <row r="37" spans="9:12" ht="19.5" customHeight="1">
      <c r="I37" s="1"/>
      <c r="J37" s="1"/>
      <c r="K37" s="2"/>
      <c r="L37" s="3"/>
    </row>
    <row r="38" spans="9:12" ht="19.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5"/>
      <c r="L989" s="3"/>
    </row>
    <row r="990" spans="9:12" ht="15.75" customHeight="1">
      <c r="I990" s="3"/>
      <c r="J990" s="3"/>
      <c r="K990" s="5"/>
      <c r="L990" s="3"/>
    </row>
    <row r="991" spans="9:12" ht="15.75" customHeight="1"/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3:O3"/>
  </mergeCells>
  <phoneticPr fontId="14" type="noConversion"/>
  <dataValidations count="4">
    <dataValidation type="list" allowBlank="1" showErrorMessage="1" sqref="K10:K23" xr:uid="{08AC8AFE-A24A-4FC1-9068-038249EDB34D}">
      <formula1>$K$32:$K$34</formula1>
    </dataValidation>
    <dataValidation type="list" allowBlank="1" showErrorMessage="1" sqref="L10:L18" xr:uid="{7E417202-9017-4CA8-BEC1-1D2E015FE13D}">
      <formula1>$L$32:$L$35</formula1>
    </dataValidation>
    <dataValidation type="list" allowBlank="1" showErrorMessage="1" sqref="L24:L26 L6:L7" xr:uid="{00000000-0002-0000-0000-000000000000}">
      <formula1>$S$16:$S$19</formula1>
    </dataValidation>
    <dataValidation type="list" allowBlank="1" showErrorMessage="1" sqref="K24:K26 K6:K7" xr:uid="{00000000-0002-0000-0000-000001000000}">
      <formula1>$R$16:$R$18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6"/>
      <c r="D4" s="6"/>
      <c r="E4" s="6"/>
      <c r="F4" s="4"/>
    </row>
    <row r="5" spans="2:16" ht="14.4" hidden="1">
      <c r="C5" s="6"/>
      <c r="D5" s="6"/>
      <c r="E5" s="6"/>
      <c r="F5" s="4"/>
    </row>
    <row r="6" spans="2:16" ht="39.75" customHeight="1">
      <c r="B6" s="63" t="s">
        <v>38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54"/>
    </row>
    <row r="7" spans="2:16" ht="9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>
      <c r="B9" s="24"/>
      <c r="C9" s="8" t="s">
        <v>1</v>
      </c>
      <c r="D9" s="9"/>
      <c r="E9" s="53" t="s">
        <v>39</v>
      </c>
      <c r="F9" s="54"/>
      <c r="G9" s="9"/>
      <c r="H9" s="53" t="s">
        <v>11</v>
      </c>
      <c r="I9" s="54"/>
      <c r="J9" s="10"/>
      <c r="K9" s="10"/>
      <c r="L9" s="10"/>
      <c r="M9" s="10"/>
      <c r="N9" s="10"/>
      <c r="O9" s="10"/>
      <c r="P9" s="25"/>
    </row>
    <row r="10" spans="2:16" ht="30" customHeight="1">
      <c r="B10" s="24"/>
      <c r="C10" s="11" t="s">
        <v>33</v>
      </c>
      <c r="D10" s="12"/>
      <c r="E10" s="55" t="e">
        <f>VLOOKUP(C10,'Formato descripción HU'!B6:O10,5,0)</f>
        <v>#N/A</v>
      </c>
      <c r="F10" s="54"/>
      <c r="G10" s="13"/>
      <c r="H10" s="55" t="e">
        <f>VLOOKUP(C10,'Formato descripción HU'!B6:O10,11,0)</f>
        <v>#N/A</v>
      </c>
      <c r="I10" s="54"/>
      <c r="J10" s="13"/>
      <c r="K10" s="10"/>
      <c r="L10" s="10"/>
      <c r="M10" s="10"/>
      <c r="N10" s="10"/>
      <c r="O10" s="10"/>
      <c r="P10" s="25"/>
    </row>
    <row r="11" spans="2:16" ht="9.75" customHeight="1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>
      <c r="B12" s="24"/>
      <c r="C12" s="8" t="s">
        <v>40</v>
      </c>
      <c r="D12" s="12"/>
      <c r="E12" s="53" t="s">
        <v>10</v>
      </c>
      <c r="F12" s="54"/>
      <c r="G12" s="13"/>
      <c r="H12" s="53" t="s">
        <v>41</v>
      </c>
      <c r="I12" s="54"/>
      <c r="J12" s="13"/>
      <c r="K12" s="15"/>
      <c r="L12" s="15"/>
      <c r="M12" s="10"/>
      <c r="N12" s="15"/>
      <c r="O12" s="15"/>
      <c r="P12" s="25"/>
    </row>
    <row r="13" spans="2:16" ht="30" customHeight="1">
      <c r="B13" s="24"/>
      <c r="C13" s="11" t="e">
        <f>VLOOKUP('Historia de Usuario'!C10,'Formato descripción HU'!B6:O10,8,0)</f>
        <v>#N/A</v>
      </c>
      <c r="D13" s="12"/>
      <c r="E13" s="55" t="e">
        <f>VLOOKUP(C10,'Formato descripción HU'!B6:O10,10,0)</f>
        <v>#N/A</v>
      </c>
      <c r="F13" s="54"/>
      <c r="G13" s="13"/>
      <c r="H13" s="55" t="e">
        <f>VLOOKUP(C10,'Formato descripción HU'!B6:O10,7,0)</f>
        <v>#N/A</v>
      </c>
      <c r="I13" s="54"/>
      <c r="J13" s="13"/>
      <c r="K13" s="15"/>
      <c r="L13" s="15"/>
      <c r="M13" s="10"/>
      <c r="N13" s="15"/>
      <c r="O13" s="15"/>
      <c r="P13" s="25"/>
    </row>
    <row r="14" spans="2:16" ht="9.75" customHeight="1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>
      <c r="B15" s="24"/>
      <c r="C15" s="35" t="s">
        <v>42</v>
      </c>
      <c r="D15" s="38" t="e">
        <f>VLOOKUP(C10,'Formato descripción HU'!B6:O10,3,0)</f>
        <v>#N/A</v>
      </c>
      <c r="E15" s="57"/>
      <c r="F15" s="10"/>
      <c r="G15" s="35" t="s">
        <v>43</v>
      </c>
      <c r="H15" s="38" t="e">
        <f>VLOOKUP(C10,'Formato descripción HU'!B6:O10,4,0)</f>
        <v>#N/A</v>
      </c>
      <c r="I15" s="65"/>
      <c r="J15" s="57"/>
      <c r="K15" s="10"/>
      <c r="L15" s="35" t="s">
        <v>44</v>
      </c>
      <c r="M15" s="38" t="e">
        <f>VLOOKUP(C10,'Formato descripción HU'!B6:O10,6,0)</f>
        <v>#N/A</v>
      </c>
      <c r="N15" s="39"/>
      <c r="O15" s="40"/>
      <c r="P15" s="25"/>
    </row>
    <row r="16" spans="2:16" ht="19.5" customHeight="1">
      <c r="B16" s="24"/>
      <c r="C16" s="36"/>
      <c r="D16" s="61"/>
      <c r="E16" s="62"/>
      <c r="F16" s="10"/>
      <c r="G16" s="36"/>
      <c r="H16" s="61"/>
      <c r="I16" s="34"/>
      <c r="J16" s="62"/>
      <c r="K16" s="10"/>
      <c r="L16" s="36"/>
      <c r="M16" s="41"/>
      <c r="N16" s="42"/>
      <c r="O16" s="43"/>
      <c r="P16" s="25"/>
    </row>
    <row r="17" spans="2:16" ht="19.5" customHeight="1">
      <c r="B17" s="24"/>
      <c r="C17" s="37"/>
      <c r="D17" s="58"/>
      <c r="E17" s="59"/>
      <c r="F17" s="10"/>
      <c r="G17" s="37"/>
      <c r="H17" s="58"/>
      <c r="I17" s="66"/>
      <c r="J17" s="59"/>
      <c r="K17" s="10"/>
      <c r="L17" s="37"/>
      <c r="M17" s="44"/>
      <c r="N17" s="45"/>
      <c r="O17" s="46"/>
      <c r="P17" s="25"/>
    </row>
    <row r="18" spans="2:16" ht="9.75" customHeight="1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>
      <c r="B19" s="24"/>
      <c r="C19" s="56" t="s">
        <v>45</v>
      </c>
      <c r="D19" s="57"/>
      <c r="E19" s="47" t="s">
        <v>46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25"/>
    </row>
    <row r="20" spans="2:16" ht="19.5" customHeight="1">
      <c r="B20" s="24"/>
      <c r="C20" s="58"/>
      <c r="D20" s="59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25"/>
    </row>
    <row r="21" spans="2:16" ht="9.75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>
      <c r="B22" s="24"/>
      <c r="C22" s="60" t="s">
        <v>47</v>
      </c>
      <c r="D22" s="57"/>
      <c r="E22" s="38" t="e">
        <f>VLOOKUP(C10,'Formato descripción HU'!B6:O10,12,0)</f>
        <v>#N/A</v>
      </c>
      <c r="F22" s="39"/>
      <c r="G22" s="39"/>
      <c r="H22" s="40"/>
      <c r="I22" s="10"/>
      <c r="J22" s="60" t="s">
        <v>13</v>
      </c>
      <c r="K22" s="57"/>
      <c r="L22" s="38" t="e">
        <f>VLOOKUP(C10,'Formato descripción HU'!B6:O10,13,0)</f>
        <v>#N/A</v>
      </c>
      <c r="M22" s="39"/>
      <c r="N22" s="39"/>
      <c r="O22" s="40"/>
      <c r="P22" s="25"/>
    </row>
    <row r="23" spans="2:16" ht="19.5" customHeight="1">
      <c r="B23" s="24"/>
      <c r="C23" s="61"/>
      <c r="D23" s="62"/>
      <c r="E23" s="41"/>
      <c r="F23" s="42"/>
      <c r="G23" s="42"/>
      <c r="H23" s="43"/>
      <c r="I23" s="10"/>
      <c r="J23" s="61"/>
      <c r="K23" s="62"/>
      <c r="L23" s="41"/>
      <c r="M23" s="42"/>
      <c r="N23" s="42"/>
      <c r="O23" s="43"/>
      <c r="P23" s="25"/>
    </row>
    <row r="24" spans="2:16" ht="19.5" customHeight="1">
      <c r="B24" s="24"/>
      <c r="C24" s="58"/>
      <c r="D24" s="59"/>
      <c r="E24" s="44"/>
      <c r="F24" s="45"/>
      <c r="G24" s="45"/>
      <c r="H24" s="46"/>
      <c r="I24" s="10"/>
      <c r="J24" s="58"/>
      <c r="K24" s="59"/>
      <c r="L24" s="44"/>
      <c r="M24" s="45"/>
      <c r="N24" s="45"/>
      <c r="O24" s="46"/>
      <c r="P24" s="25"/>
    </row>
    <row r="25" spans="2:16" ht="9.75" customHeight="1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Nahir Carrera Vela</cp:lastModifiedBy>
  <cp:revision/>
  <dcterms:created xsi:type="dcterms:W3CDTF">2019-10-21T15:37:14Z</dcterms:created>
  <dcterms:modified xsi:type="dcterms:W3CDTF">2024-02-06T16:05:53Z</dcterms:modified>
  <cp:category/>
  <cp:contentStatus/>
</cp:coreProperties>
</file>