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Nahla\Desktop\EXCEL\"/>
    </mc:Choice>
  </mc:AlternateContent>
  <xr:revisionPtr revIDLastSave="0" documentId="8_{44CC5F63-E303-4954-800A-66AC06A041FB}" xr6:coauthVersionLast="47" xr6:coauthVersionMax="47" xr10:uidLastSave="{00000000-0000-0000-0000-000000000000}"/>
  <bookViews>
    <workbookView xWindow="-28920" yWindow="30" windowWidth="29040" windowHeight="15840" activeTab="8" xr2:uid="{26D4546B-D2A1-4444-8EAF-A6228F96F0C1}"/>
  </bookViews>
  <sheets>
    <sheet name="Data" sheetId="1" r:id="rId1"/>
    <sheet name="1" sheetId="2" r:id="rId2"/>
    <sheet name="2" sheetId="3" r:id="rId3"/>
    <sheet name="3" sheetId="4" r:id="rId4"/>
    <sheet name="4" sheetId="7" r:id="rId5"/>
    <sheet name="5" sheetId="8" r:id="rId6"/>
    <sheet name="6" sheetId="13" r:id="rId7"/>
    <sheet name="7" sheetId="30" r:id="rId8"/>
    <sheet name="8" sheetId="32" r:id="rId9"/>
  </sheets>
  <definedNames>
    <definedName name="_xlnm._FilterDatabase" localSheetId="3" hidden="1">'3'!$C$5:$C$11</definedName>
    <definedName name="_xlnm._FilterDatabase" localSheetId="0" hidden="1">#REF!</definedName>
    <definedName name="_xlchart.v1.0" hidden="1">'6'!$N$4</definedName>
    <definedName name="_xlchart.v1.1" hidden="1">'6'!$N$5:$N$304</definedName>
    <definedName name="_xlchart.v1.2" hidden="1">'6'!$L$5:$M$304</definedName>
    <definedName name="_xlchart.v1.3" hidden="1">'6'!$N$5:$N$304</definedName>
    <definedName name="_xlchart.v1.4" hidden="1">'6'!$N$4</definedName>
    <definedName name="_xlchart.v1.5" hidden="1">'6'!$N$5:$N$304</definedName>
    <definedName name="_xlcn.WorksheetConnection_beginnerDAcourseblank.xlsxdata1" hidden="1">data</definedName>
    <definedName name="_xlcn.WorksheetConnection_beginnerDAcourseblank.xlsxdata121" hidden="1">data12</definedName>
    <definedName name="_xlcn.WorksheetConnection_beginnerDAcourseblank.xlsxproducts131" hidden="1">products13</definedName>
    <definedName name="Slicer_Geography">#N/A</definedName>
  </definedNames>
  <calcPr calcId="191029"/>
  <pivotCaches>
    <pivotCache cacheId="75" r:id="rId10"/>
    <pivotCache cacheId="168" r:id="rId11"/>
  </pivotCaches>
  <extLst>
    <ext xmlns:x14="http://schemas.microsoft.com/office/spreadsheetml/2009/9/main" uri="{876F7934-8845-4945-9796-88D515C7AA90}">
      <x14:pivotCaches>
        <pivotCache cacheId="10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 id="products13" name="products13" connection="WorksheetConnection_beginner-DA-course-blank.xlsx!products13"/>
          <x15:modelTable id="data12" name="data12" connection="WorksheetConnection_beginner-DA-course-blank.xlsx!data1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32" l="1"/>
  <c r="H10" i="2"/>
  <c r="D14" i="2"/>
  <c r="C14" i="2"/>
  <c r="D13" i="2"/>
  <c r="C13" i="2"/>
  <c r="D12" i="2"/>
  <c r="C12" i="2"/>
  <c r="D11" i="2"/>
  <c r="C11" i="2"/>
  <c r="C7" i="4"/>
  <c r="D7" i="4" s="1"/>
  <c r="C8" i="4"/>
  <c r="D8" i="4" s="1"/>
  <c r="C9" i="4"/>
  <c r="D9" i="4" s="1"/>
  <c r="C10" i="4"/>
  <c r="D10" i="4" s="1"/>
  <c r="C11" i="4"/>
  <c r="D11" i="4" s="1"/>
  <c r="C6" i="4"/>
  <c r="D6" i="4" s="1"/>
  <c r="E9" i="4"/>
  <c r="E7" i="4"/>
  <c r="E10" i="4"/>
  <c r="E11" i="4"/>
  <c r="E6" i="4"/>
  <c r="E8" i="4"/>
  <c r="D15" i="2" l="1"/>
  <c r="C1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00F2A4-4F24-4F6E-92E4-DE0C6DA658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09B5700-6370-469C-83C5-D1D26E8DA30F}"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 id="3" xr16:uid="{192B2BA0-3ACB-4FD5-973A-AD809ED3C4BC}" name="WorksheetConnection_beginner-DA-course-blank.xlsx!data12" type="102" refreshedVersion="8" minRefreshableVersion="5">
    <extLst>
      <ext xmlns:x15="http://schemas.microsoft.com/office/spreadsheetml/2010/11/main" uri="{DE250136-89BD-433C-8126-D09CA5730AF9}">
        <x15:connection id="data12">
          <x15:rangePr sourceName="_xlcn.WorksheetConnection_beginnerDAcourseblank.xlsxdata121"/>
        </x15:connection>
      </ext>
    </extLst>
  </connection>
  <connection id="4" xr16:uid="{5A871013-B1D9-4987-835E-F6825648C63C}" name="WorksheetConnection_beginner-DA-course-blank.xlsx!products13" type="102" refreshedVersion="8" minRefreshableVersion="5">
    <extLst>
      <ext xmlns:x15="http://schemas.microsoft.com/office/spreadsheetml/2010/11/main" uri="{DE250136-89BD-433C-8126-D09CA5730AF9}">
        <x15:connection id="products13">
          <x15:rangePr sourceName="_xlcn.WorksheetConnection_beginnerDAcourseblank.xlsxproducts131"/>
        </x15:connection>
      </ext>
    </extLst>
  </connection>
</connections>
</file>

<file path=xl/sharedStrings.xml><?xml version="1.0" encoding="utf-8"?>
<sst xmlns="http://schemas.openxmlformats.org/spreadsheetml/2006/main" count="2550" uniqueCount="77">
  <si>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</si>
  <si>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</si>
  <si>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</si>
  <si>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</si>
  <si>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</si>
  <si>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</si>
  <si>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</si>
  <si>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</si>
  <si>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</si>
  <si>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</si>
  <si>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</si>
  <si>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</si>
  <si>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</si>
  <si>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</si>
  <si>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</si>
  <si>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</si>
  <si>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</si>
  <si>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</si>
  <si>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</si>
  <si>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</si>
  <si>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</si>
  <si>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</si>
  <si>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</si>
  <si>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</si>
  <si>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</si>
  <si>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</si>
  <si>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</si>
  <si>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</si>
  <si>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</si>
  <si>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</si>
  <si>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</si>
  <si>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</si>
  <si>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</si>
  <si>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</si>
  <si>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</si>
  <si>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</si>
  <si>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</si>
  <si>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</si>
  <si>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</si>
  <si>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</si>
  <si>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</si>
  <si>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</si>
  <si>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</si>
  <si>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</si>
  <si>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 xml:space="preserve">Average </t>
  </si>
  <si>
    <t>Median</t>
  </si>
  <si>
    <t>Min</t>
  </si>
  <si>
    <t>MaX</t>
  </si>
  <si>
    <t>Country</t>
  </si>
  <si>
    <t>units</t>
  </si>
  <si>
    <t>Row Labels</t>
  </si>
  <si>
    <t>Grand Total</t>
  </si>
  <si>
    <t>Sum of Units</t>
  </si>
  <si>
    <t>Sum of Amount</t>
  </si>
  <si>
    <t xml:space="preserve"> Amount</t>
  </si>
  <si>
    <t xml:space="preserve">         </t>
  </si>
  <si>
    <t>Sum of sales ber units</t>
  </si>
  <si>
    <t>TOPS</t>
  </si>
  <si>
    <t>Bottom</t>
  </si>
  <si>
    <t>Sum of cost</t>
  </si>
  <si>
    <t>data12[Geography]</t>
  </si>
  <si>
    <t>data12[Product]</t>
  </si>
  <si>
    <t>data12[Amount]</t>
  </si>
  <si>
    <t>data12[Units]</t>
  </si>
  <si>
    <t>data12[cost per unit]</t>
  </si>
  <si>
    <t>data12[cost]</t>
  </si>
  <si>
    <t>Total profit</t>
  </si>
  <si>
    <t>Canda</t>
  </si>
  <si>
    <t xml:space="preserve">Number of transaction </t>
  </si>
  <si>
    <t>Pick a country</t>
  </si>
  <si>
    <t xml:space="preserve"> </t>
  </si>
  <si>
    <t>Range</t>
  </si>
  <si>
    <t>Distinct count of products</t>
  </si>
  <si>
    <t>Number of products:</t>
  </si>
  <si>
    <t>Some statstics</t>
  </si>
  <si>
    <t>Top 5 product ny $per unit</t>
  </si>
  <si>
    <t>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</si>
</sst>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_([$$-409]* #,##0.00_);_([$$-409]* \(#,##0.00\);_([$$-409]* &quot;-&quot;??_);_(@_)"/>
    <numFmt numFmtId="165" formatCode="&quot;$&quot;#,##0"/>
    <numFmt numFmtId="167" formatCode="\$#,##0;\(\$#,##0\);\$#,##0"/>
    <numFmt numFmtId="169" formatCode="[$$-409]#,##0_);\([$$-409]#,##0\)"/>
  </numFmts>
  <fonts count="12" x14ac:knownFonts="1">
    <font>
      <sz val="11"/>
      <color theme="1"/>
      <name val="Calibri"/>
      <family val="2"/>
      <scheme val="minor"/>
    </font>
    <font>
      <b/>
      <sz val="11"/>
      <color theme="1"/>
      <name val="Calibri"/>
      <family val="2"/>
      <scheme val="minor"/>
    </font>
    <font>
      <sz val="11"/>
      <color theme="1"/>
      <name val="Calibri"/>
      <family val="2"/>
      <scheme val="minor"/>
    </font>
    <font>
      <sz val="11"/>
      <color theme="2" tint="-0.499984740745262"/>
      <name val="Calibri"/>
      <family val="2"/>
      <scheme val="minor"/>
    </font>
    <font>
      <b/>
      <sz val="11"/>
      <color rgb="FFFA7D00"/>
      <name val="Calibri"/>
      <family val="2"/>
      <scheme val="minor"/>
    </font>
    <font>
      <b/>
      <u/>
      <sz val="11"/>
      <color theme="1"/>
      <name val="Calibri"/>
      <family val="2"/>
      <scheme val="minor"/>
    </font>
    <font>
      <b/>
      <u/>
      <sz val="11"/>
      <color theme="1" tint="4.9989318521683403E-2"/>
      <name val="Calibri"/>
      <family val="2"/>
      <scheme val="minor"/>
    </font>
    <font>
      <b/>
      <u/>
      <sz val="16"/>
      <color theme="1"/>
      <name val="Calibri"/>
      <family val="2"/>
      <scheme val="minor"/>
    </font>
    <font>
      <b/>
      <u/>
      <sz val="14"/>
      <color theme="1"/>
      <name val="Calibri"/>
      <family val="2"/>
      <scheme val="minor"/>
    </font>
    <font>
      <b/>
      <sz val="12"/>
      <color theme="1"/>
      <name val="Calibri"/>
      <family val="2"/>
      <scheme val="minor"/>
    </font>
    <font>
      <b/>
      <sz val="14"/>
      <color theme="1"/>
      <name val="Calibri"/>
      <family val="2"/>
      <scheme val="minor"/>
    </font>
    <font>
      <u/>
      <sz val="11"/>
      <color theme="1"/>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0"/>
        <bgColor theme="4" tint="0.79998168889431442"/>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theme="1" tint="0.249977111117893"/>
        <bgColor indexed="64"/>
      </patternFill>
    </fill>
    <fill>
      <patternFill patternType="solid">
        <fgColor rgb="FFF2F2F2"/>
      </patternFill>
    </fill>
    <fill>
      <patternFill patternType="solid">
        <fgColor rgb="FFFFFF00"/>
        <bgColor indexed="64"/>
      </patternFill>
    </fill>
  </fills>
  <borders count="4">
    <border>
      <left/>
      <right/>
      <top/>
      <bottom/>
      <diagonal/>
    </border>
    <border>
      <left/>
      <right/>
      <top style="thin">
        <color theme="4" tint="0.39997558519241921"/>
      </top>
      <bottom style="thin">
        <color theme="4" tint="0.39997558519241921"/>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4" fontId="2" fillId="0" borderId="0" applyFont="0" applyFill="0" applyBorder="0" applyAlignment="0" applyProtection="0"/>
  </cellStyleXfs>
  <cellXfs count="37">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0" xfId="0" applyFont="1" applyAlignment="1">
      <alignment horizontal="right"/>
    </xf>
    <xf numFmtId="8" fontId="0" fillId="0" borderId="0" xfId="0" applyNumberFormat="1"/>
    <xf numFmtId="0" fontId="0" fillId="0" borderId="1" xfId="0" applyFont="1" applyBorder="1"/>
    <xf numFmtId="0" fontId="0" fillId="3" borderId="1" xfId="0" applyFont="1" applyFill="1" applyBorder="1"/>
    <xf numFmtId="0" fontId="0" fillId="0" borderId="0" xfId="0" applyAlignment="1">
      <alignment horizontal="right"/>
    </xf>
    <xf numFmtId="164" fontId="0" fillId="0" borderId="0" xfId="0" applyNumberFormat="1"/>
    <xf numFmtId="0" fontId="0" fillId="5" borderId="0" xfId="0" applyFill="1"/>
    <xf numFmtId="0" fontId="1" fillId="5" borderId="0" xfId="0" applyFont="1" applyFill="1" applyAlignment="1">
      <alignment horizontal="right"/>
    </xf>
    <xf numFmtId="0" fontId="1" fillId="5" borderId="0" xfId="0" applyFont="1" applyFill="1"/>
    <xf numFmtId="3" fontId="3" fillId="0" borderId="0" xfId="0" applyNumberFormat="1" applyFont="1"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6" borderId="0" xfId="0" applyFill="1"/>
    <xf numFmtId="0" fontId="0" fillId="7" borderId="0" xfId="0" applyFill="1"/>
    <xf numFmtId="0" fontId="0" fillId="4" borderId="0" xfId="0" applyFill="1" applyAlignment="1">
      <alignment horizontal="left"/>
    </xf>
    <xf numFmtId="165" fontId="0" fillId="4" borderId="0" xfId="0" applyNumberFormat="1" applyFill="1"/>
    <xf numFmtId="0" fontId="0" fillId="4" borderId="0" xfId="0" applyNumberFormat="1" applyFill="1"/>
    <xf numFmtId="0" fontId="4" fillId="8" borderId="2" xfId="0" applyFont="1" applyFill="1" applyBorder="1"/>
    <xf numFmtId="0" fontId="0" fillId="0" borderId="0" xfId="0" applyAlignment="1">
      <alignment horizontal="left" indent="1"/>
    </xf>
    <xf numFmtId="0" fontId="5" fillId="0" borderId="0" xfId="0" applyFont="1"/>
    <xf numFmtId="0" fontId="6" fillId="0" borderId="0" xfId="0" applyFont="1"/>
    <xf numFmtId="165" fontId="0" fillId="0" borderId="0" xfId="0" applyNumberFormat="1"/>
    <xf numFmtId="167" fontId="0" fillId="0" borderId="0" xfId="0" applyNumberFormat="1"/>
    <xf numFmtId="0" fontId="10" fillId="0" borderId="0" xfId="0" applyFont="1"/>
    <xf numFmtId="169" fontId="0" fillId="0" borderId="0" xfId="1" applyNumberFormat="1" applyFont="1" applyAlignment="1">
      <alignment horizontal="right"/>
    </xf>
    <xf numFmtId="0" fontId="8" fillId="0" borderId="0" xfId="0" applyFont="1"/>
    <xf numFmtId="0" fontId="11" fillId="0" borderId="0" xfId="0" applyFont="1"/>
    <xf numFmtId="0" fontId="0" fillId="9" borderId="3" xfId="0" applyFill="1" applyBorder="1"/>
    <xf numFmtId="0" fontId="0" fillId="0" borderId="3" xfId="0" applyBorder="1"/>
    <xf numFmtId="0" fontId="9" fillId="0" borderId="0" xfId="0" applyFont="1"/>
    <xf numFmtId="0" fontId="7" fillId="0" borderId="0" xfId="0" applyFont="1"/>
  </cellXfs>
  <cellStyles count="2">
    <cellStyle name="Currency" xfId="1" builtinId="4"/>
    <cellStyle name="Normal" xfId="0" builtinId="0"/>
  </cellStyles>
  <dxfs count="42">
    <dxf>
      <font>
        <color rgb="FF9C0006"/>
      </font>
      <fill>
        <patternFill>
          <bgColor rgb="FFFFC7CE"/>
        </patternFill>
      </fill>
    </dxf>
    <dxf>
      <font>
        <color rgb="FF9C0006"/>
      </font>
      <fill>
        <patternFill>
          <bgColor rgb="FFFFC7CE"/>
        </patternFill>
      </fill>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ill>
        <patternFill>
          <bgColor theme="3" tint="0.59999389629810485"/>
        </patternFill>
      </fill>
    </dxf>
    <dxf>
      <fill>
        <patternFill>
          <bgColor theme="3" tint="0.59999389629810485"/>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patternType="solid">
          <bgColor theme="2" tint="-0.74999237037263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165" formatCode="&quot;$&quot;#,##0"/>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39997558519241921"/>
        </patternFill>
      </fill>
    </dxf>
    <dxf>
      <fill>
        <patternFill patternType="solid">
          <bgColor theme="4" tint="-0.249977111117893"/>
        </patternFill>
      </fill>
    </dxf>
    <dxf>
      <fill>
        <patternFill patternType="solid">
          <bgColor theme="4" tint="-0.249977111117893"/>
        </patternFill>
      </fill>
    </dxf>
    <dxf>
      <numFmt numFmtId="165" formatCode="&quot;$&quot;#,##0"/>
    </dxf>
    <dxf>
      <numFmt numFmtId="166" formatCode="&quot;$&quot;#,##0.0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'6'!$O$4</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'6'!$N$5:$N$304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'6'!$O$5:$O$304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9D6E-4FC5-B346-AA9ABA17D4F7}"/>
            </c:ext>
          </c:extLst>
        </c:ser>
        <c:dLbls>
          <c:showLegendKey val="0"/>
          <c:showVal val="0"/>
          <c:showCatName val="0"/>
          <c:showSerName val="0"/>
          <c:showPercent val="0"/>
          <c:showBubbleSize val="0"/>
        </c:dLbls>
        <c:axId val="1078097312"/>
        <c:axId val="1078096896"/>
      </c:scatterChart>
      <c:valAx>
        <c:axId val="10780973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96896"/>
        <c:crosses val="autoZero"/>
        <c:crossBetween val="midCat"/>
      </c:valAx>
      <c:valAx>
        <c:axId val="1078096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97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5F592F4D-BA53-44A7-9FE4-D894CE231DE5}">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plotArea>
      <cx:plotAreaRegion>
        <cx:series layoutId="boxWhisker" uniqueId="{35057435-9EE1-4596-9CC9-7B82E16CB31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320495</xdr:colOff>
      <xdr:row>5</xdr:row>
      <xdr:rowOff>144448</xdr:rowOff>
    </xdr:from>
    <xdr:to>
      <xdr:col>3</xdr:col>
      <xdr:colOff>236482</xdr:colOff>
      <xdr:row>12</xdr:row>
      <xdr:rowOff>61224</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681788" y="1050965"/>
          <a:ext cx="1256056" cy="1204293"/>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17144</xdr:colOff>
      <xdr:row>7</xdr:row>
      <xdr:rowOff>65859</xdr:rowOff>
    </xdr:from>
    <xdr:to>
      <xdr:col>9</xdr:col>
      <xdr:colOff>179885</xdr:colOff>
      <xdr:row>30</xdr:row>
      <xdr:rowOff>108857</xdr:rowOff>
    </xdr:to>
    <xdr:graphicFrame macro="">
      <xdr:nvGraphicFramePr>
        <xdr:cNvPr id="2" name="Chart 1">
          <a:extLst>
            <a:ext uri="{FF2B5EF4-FFF2-40B4-BE49-F238E27FC236}">
              <a16:creationId xmlns:a16="http://schemas.microsoft.com/office/drawing/2014/main" id="{DAC4EFB8-0CB4-66A6-53EB-1B8ED544B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40822</xdr:colOff>
      <xdr:row>2</xdr:row>
      <xdr:rowOff>95250</xdr:rowOff>
    </xdr:from>
    <xdr:to>
      <xdr:col>24</xdr:col>
      <xdr:colOff>339906</xdr:colOff>
      <xdr:row>20</xdr:row>
      <xdr:rowOff>66131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5A58904-D60A-803C-0503-D1A27FB188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985422" y="453390"/>
              <a:ext cx="4566284" cy="32303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594359</xdr:colOff>
      <xdr:row>25</xdr:row>
      <xdr:rowOff>54428</xdr:rowOff>
    </xdr:from>
    <xdr:to>
      <xdr:col>24</xdr:col>
      <xdr:colOff>315412</xdr:colOff>
      <xdr:row>48</xdr:row>
      <xdr:rowOff>91439</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9DC7411A-BF84-A648-3B6C-5A1CEAF7FD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925549" y="4582613"/>
              <a:ext cx="4603568" cy="41994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15240</xdr:colOff>
      <xdr:row>4</xdr:row>
      <xdr:rowOff>19050</xdr:rowOff>
    </xdr:from>
    <xdr:to>
      <xdr:col>13</xdr:col>
      <xdr:colOff>607695</xdr:colOff>
      <xdr:row>17</xdr:row>
      <xdr:rowOff>152400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C7662704-8E87-7807-029D-A2BAF4F016E7}"/>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8201025" y="739140"/>
              <a:ext cx="1807845" cy="2489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HLA KHALIFA" refreshedDate="44749.789642476855" createdVersion="8" refreshedVersion="8" minRefreshableVersion="3" recordCount="300" xr:uid="{D3F0A223-CBDE-47FD-9589-85FACDC8361F}">
  <cacheSource type="worksheet">
    <worksheetSource name="data"/>
  </cacheSource>
  <cacheFields count="8">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Field1" numFmtId="0" formula="Units" databaseField="0"/>
    <cacheField name="Field2" numFmtId="0" formula=" 0" databaseField="0"/>
    <cacheField name="sales ber units" numFmtId="0" formula="Amount/Unit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HLA KHALIFA" refreshedDate="44749.881202430559" backgroundQuery="1" createdVersion="8" refreshedVersion="8" minRefreshableVersion="3" recordCount="0" supportSubquery="1" supportAdvancedDrill="1" xr:uid="{899F6353-390E-4F1F-80A3-A383B589F1F1}">
  <cacheSource type="external" connectionId="1"/>
  <cacheFields count="5">
    <cacheField name="[data12].[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cost]" caption="Sum of cost" numFmtId="0" hierarchy="16" level="32767"/>
    <cacheField name="[Measures].[Sum of Amount 2]" caption="Sum of Amount 2" numFmtId="0" hierarchy="19" level="32767"/>
    <cacheField name="[Measures].[Total profit]" caption="Total profit" numFmtId="0" hierarchy="20" level="32767"/>
    <cacheField name="[data].[Geography].[Geography]" caption="Geography" numFmtId="0" hierarchy="1" level="1">
      <sharedItems containsSemiMixedTypes="0" containsNonDate="0" containsString="0"/>
    </cacheField>
  </cacheFields>
  <cacheHierarchies count="25">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4"/>
      </fieldsUsage>
    </cacheHierarchy>
    <cacheHierarchy uniqueName="[data].[Product]" caption="Product" attribute="1" defaultMemberUniqueName="[data].[Product].[All]" allUniqueName="[data].[Product].[All]" dimensionUniqueName="[data]" displayFolder="" count="2" memberValueDatatype="130" unbalanced="0"/>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12].[Sales Person]" caption="Sales Person" attribute="1" defaultMemberUniqueName="[data12].[Sales Person].[All]" allUniqueName="[data12].[Sales Person].[All]" dimensionUniqueName="[data12]" displayFolder="" count="2" memberValueDatatype="130" unbalanced="0"/>
    <cacheHierarchy uniqueName="[data12].[Geography]" caption="Geography" attribute="1" defaultMemberUniqueName="[data12].[Geography].[All]" allUniqueName="[data12].[Geography].[All]" dimensionUniqueName="[data12]" displayFolder="" count="2" memberValueDatatype="130" unbalanced="0"/>
    <cacheHierarchy uniqueName="[data12].[Product]" caption="Product" attribute="1" defaultMemberUniqueName="[data12].[Product].[All]" allUniqueName="[data12].[Product].[All]" dimensionUniqueName="[data12]" displayFolder="" count="2" memberValueDatatype="130" unbalanced="0">
      <fieldsUsage count="2">
        <fieldUsage x="-1"/>
        <fieldUsage x="0"/>
      </fieldsUsage>
    </cacheHierarchy>
    <cacheHierarchy uniqueName="[data12].[Amount]" caption="Amount" attribute="1" defaultMemberUniqueName="[data12].[Amount].[All]" allUniqueName="[data12].[Amount].[All]" dimensionUniqueName="[data12]" displayFolder="" count="2" memberValueDatatype="20" unbalanced="0"/>
    <cacheHierarchy uniqueName="[data12].[Units]" caption="Units" attribute="1" defaultMemberUniqueName="[data12].[Units].[All]" allUniqueName="[data12].[Units].[All]" dimensionUniqueName="[data12]" displayFolder="" count="2" memberValueDatatype="20" unbalanced="0"/>
    <cacheHierarchy uniqueName="[data12].[cost per unit]" caption="cost per unit" attribute="1" defaultMemberUniqueName="[data12].[cost per unit].[All]" allUniqueName="[data12].[cost per unit].[All]" dimensionUniqueName="[data12]" displayFolder="" count="2" memberValueDatatype="5" unbalanced="0"/>
    <cacheHierarchy uniqueName="[data12].[cost]" caption="cost" attribute="1" defaultMemberUniqueName="[data12].[cost].[All]" allUniqueName="[data12].[cost].[All]" dimensionUniqueName="[data12]" displayFolder="" count="2" memberValueDatatype="5" unbalanced="0"/>
    <cacheHierarchy uniqueName="[products13].[Product]" caption="Product" attribute="1" defaultMemberUniqueName="[products13].[Product].[All]" allUniqueName="[products13].[Product].[All]" dimensionUniqueName="[products13]" displayFolder="" count="2" memberValueDatatype="130" unbalanced="0"/>
    <cacheHierarchy uniqueName="[products13].[Cost per unit]" caption="Cost per unit" attribute="1" defaultMemberUniqueName="[products13].[Cost per unit].[All]" allUniqueName="[products13].[Cost per unit].[All]" dimensionUniqueName="[products13]" displayFolder="" count="2" memberValueDatatype="5" unbalanced="0"/>
    <cacheHierarchy uniqueName="[Measures].[Sum of Cost per unit]" caption="Sum of Cost per unit" measure="1" displayFolder="" measureGroup="products13" count="0">
      <extLst>
        <ext xmlns:x15="http://schemas.microsoft.com/office/spreadsheetml/2010/11/main" uri="{B97F6D7D-B522-45F9-BDA1-12C45D357490}">
          <x15:cacheHierarchy aggregatedColumn="13"/>
        </ext>
      </extLst>
    </cacheHierarchy>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12" count="0" oneField="1">
      <fieldsUsage count="1">
        <fieldUsage x="1"/>
      </fieldsUsage>
      <extLst>
        <ext xmlns:x15="http://schemas.microsoft.com/office/spreadsheetml/2010/11/main" uri="{B97F6D7D-B522-45F9-BDA1-12C45D357490}">
          <x15:cacheHierarchy aggregatedColumn="11"/>
        </ext>
      </extLst>
    </cacheHierarchy>
    <cacheHierarchy uniqueName="[Measures].[Count of cost]" caption="Count of cost" measure="1" displayFolder="" measureGroup="data12" count="0">
      <extLst>
        <ext xmlns:x15="http://schemas.microsoft.com/office/spreadsheetml/2010/11/main" uri="{B97F6D7D-B522-45F9-BDA1-12C45D357490}">
          <x15:cacheHierarchy aggregatedColumn="11"/>
        </ext>
      </extLst>
    </cacheHierarchy>
    <cacheHierarchy uniqueName="[Measures].[Distinct Count of cost]" caption="Distinct Count of cost" measure="1" displayFolder="" measureGroup="data12" count="0">
      <extLst>
        <ext xmlns:x15="http://schemas.microsoft.com/office/spreadsheetml/2010/11/main" uri="{B97F6D7D-B522-45F9-BDA1-12C45D357490}">
          <x15:cacheHierarchy aggregatedColumn="11"/>
        </ext>
      </extLst>
    </cacheHierarchy>
    <cacheHierarchy uniqueName="[Measures].[Sum of Amount 2]" caption="Sum of Amount 2" measure="1" displayFolder="" measureGroup="data12" count="0" oneField="1">
      <fieldsUsage count="1">
        <fieldUsage x="2"/>
      </fieldsUsage>
      <extLst>
        <ext xmlns:x15="http://schemas.microsoft.com/office/spreadsheetml/2010/11/main" uri="{B97F6D7D-B522-45F9-BDA1-12C45D357490}">
          <x15:cacheHierarchy aggregatedColumn="8"/>
        </ext>
      </extLst>
    </cacheHierarchy>
    <cacheHierarchy uniqueName="[Measures].[Total profit]" caption="Total profit" measure="1" displayFolder="" measureGroup="data12" count="0" oneField="1">
      <fieldsUsage count="1">
        <fieldUsage x="3"/>
      </fieldsUsage>
    </cacheHierarchy>
    <cacheHierarchy uniqueName="[Measures].[__XL_Count data]" caption="__XL_Count data" measure="1" displayFolder="" measureGroup="data" count="0" hidden="1"/>
    <cacheHierarchy uniqueName="[Measures].[__XL_Count products13]" caption="__XL_Count products13" measure="1" displayFolder="" measureGroup="products13" count="0" hidden="1"/>
    <cacheHierarchy uniqueName="[Measures].[__XL_Count data12]" caption="__XL_Count data12" measure="1" displayFolder="" measureGroup="data12" count="0" hidden="1"/>
    <cacheHierarchy uniqueName="[Measures].[__No measures defined]" caption="__No measures defined" measure="1" displayFolder="" count="0" hidden="1"/>
  </cacheHierarchies>
  <kpis count="0"/>
  <dimensions count="4">
    <dimension name="data" uniqueName="[data]" caption="data"/>
    <dimension name="data12" uniqueName="[data12]" caption="data12"/>
    <dimension measure="1" name="Measures" uniqueName="[Measures]" caption="Measures"/>
    <dimension name="products13" uniqueName="[products13]" caption="products13"/>
  </dimensions>
  <measureGroups count="3">
    <measureGroup name="data" caption="data"/>
    <measureGroup name="data12" caption="data12"/>
    <measureGroup name="products13" caption="products13"/>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HLA KHALIFA" refreshedDate="44749.868759953701" backgroundQuery="1" createdVersion="3" refreshedVersion="8" minRefreshableVersion="3" recordCount="0" supportSubquery="1" supportAdvancedDrill="1" xr:uid="{84FF3AF0-6C84-48A9-BE99-7AC094547A55}">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2].[Sales Person]" caption="Sales Person" attribute="1" defaultMemberUniqueName="[data12].[Sales Person].[All]" allUniqueName="[data12].[Sales Person].[All]" dimensionUniqueName="[data12]" displayFolder="" count="0" memberValueDatatype="130" unbalanced="0"/>
    <cacheHierarchy uniqueName="[data12].[Geography]" caption="Geography" attribute="1" defaultMemberUniqueName="[data12].[Geography].[All]" allUniqueName="[data12].[Geography].[All]" dimensionUniqueName="[data12]" displayFolder="" count="0" memberValueDatatype="130" unbalanced="0"/>
    <cacheHierarchy uniqueName="[data12].[Product]" caption="Product" attribute="1" defaultMemberUniqueName="[data12].[Product].[All]" allUniqueName="[data12].[Product].[All]" dimensionUniqueName="[data12]" displayFolder="" count="0" memberValueDatatype="130" unbalanced="0"/>
    <cacheHierarchy uniqueName="[data12].[Amount]" caption="Amount" attribute="1" defaultMemberUniqueName="[data12].[Amount].[All]" allUniqueName="[data12].[Amount].[All]" dimensionUniqueName="[data12]" displayFolder="" count="0" memberValueDatatype="20" unbalanced="0"/>
    <cacheHierarchy uniqueName="[data12].[Units]" caption="Units" attribute="1" defaultMemberUniqueName="[data12].[Units].[All]" allUniqueName="[data12].[Units].[All]" dimensionUniqueName="[data12]" displayFolder="" count="0" memberValueDatatype="20" unbalanced="0"/>
    <cacheHierarchy uniqueName="[data12].[cost per unit]" caption="cost per unit" attribute="1" defaultMemberUniqueName="[data12].[cost per unit].[All]" allUniqueName="[data12].[cost per unit].[All]" dimensionUniqueName="[data12]" displayFolder="" count="0" memberValueDatatype="5" unbalanced="0"/>
    <cacheHierarchy uniqueName="[data12].[cost]" caption="cost" attribute="1" defaultMemberUniqueName="[data12].[cost].[All]" allUniqueName="[data12].[cost].[All]" dimensionUniqueName="[data12]" displayFolder="" count="0" memberValueDatatype="5" unbalanced="0"/>
    <cacheHierarchy uniqueName="[products13].[Product]" caption="Product" attribute="1" defaultMemberUniqueName="[products13].[Product].[All]" allUniqueName="[products13].[Product].[All]" dimensionUniqueName="[products13]" displayFolder="" count="0" memberValueDatatype="130" unbalanced="0"/>
    <cacheHierarchy uniqueName="[products13].[Cost per unit]" caption="Cost per unit" attribute="1" defaultMemberUniqueName="[products13].[Cost per unit].[All]" allUniqueName="[products13].[Cost per unit].[All]" dimensionUniqueName="[products13]" displayFolder="" count="0" memberValueDatatype="5" unbalanced="0"/>
    <cacheHierarchy uniqueName="[Measures].[Sum of Cost per unit]" caption="Sum of Cost per unit" measure="1" displayFolder="" measureGroup="products13" count="0">
      <extLst>
        <ext xmlns:x15="http://schemas.microsoft.com/office/spreadsheetml/2010/11/main" uri="{B97F6D7D-B522-45F9-BDA1-12C45D357490}">
          <x15:cacheHierarchy aggregatedColumn="13"/>
        </ext>
      </extLst>
    </cacheHierarchy>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12" count="0">
      <extLst>
        <ext xmlns:x15="http://schemas.microsoft.com/office/spreadsheetml/2010/11/main" uri="{B97F6D7D-B522-45F9-BDA1-12C45D357490}">
          <x15:cacheHierarchy aggregatedColumn="11"/>
        </ext>
      </extLst>
    </cacheHierarchy>
    <cacheHierarchy uniqueName="[Measures].[Count of cost]" caption="Count of cost" measure="1" displayFolder="" measureGroup="data12" count="0">
      <extLst>
        <ext xmlns:x15="http://schemas.microsoft.com/office/spreadsheetml/2010/11/main" uri="{B97F6D7D-B522-45F9-BDA1-12C45D357490}">
          <x15:cacheHierarchy aggregatedColumn="11"/>
        </ext>
      </extLst>
    </cacheHierarchy>
    <cacheHierarchy uniqueName="[Measures].[Distinct Count of cost]" caption="Distinct Count of cost" measure="1" displayFolder="" measureGroup="data12" count="0">
      <extLst>
        <ext xmlns:x15="http://schemas.microsoft.com/office/spreadsheetml/2010/11/main" uri="{B97F6D7D-B522-45F9-BDA1-12C45D357490}">
          <x15:cacheHierarchy aggregatedColumn="11"/>
        </ext>
      </extLst>
    </cacheHierarchy>
    <cacheHierarchy uniqueName="[Measures].[Sum of Amount 2]" caption="Sum of Amount 2" measure="1" displayFolder="" measureGroup="data12" count="0">
      <extLst>
        <ext xmlns:x15="http://schemas.microsoft.com/office/spreadsheetml/2010/11/main" uri="{B97F6D7D-B522-45F9-BDA1-12C45D357490}">
          <x15:cacheHierarchy aggregatedColumn="8"/>
        </ext>
      </extLst>
    </cacheHierarchy>
    <cacheHierarchy uniqueName="[Measures].[Total profit]" caption="Total profit" measure="1" displayFolder="" measureGroup="data12" count="0"/>
    <cacheHierarchy uniqueName="[Measures].[__XL_Count data]" caption="__XL_Count data" measure="1" displayFolder="" measureGroup="data" count="0" hidden="1"/>
    <cacheHierarchy uniqueName="[Measures].[__XL_Count products13]" caption="__XL_Count products13" measure="1" displayFolder="" measureGroup="products13" count="0" hidden="1"/>
    <cacheHierarchy uniqueName="[Measures].[__XL_Count data12]" caption="__XL_Count data12" measure="1" displayFolder="" measureGroup="data1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4065312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5"/>
    <x v="6"/>
    <n v="3094"/>
    <n v="246"/>
  </r>
  <r>
    <x v="4"/>
    <x v="5"/>
    <x v="17"/>
    <n v="2989"/>
    <n v="3"/>
  </r>
  <r>
    <x v="1"/>
    <x v="5"/>
    <x v="18"/>
    <n v="2268"/>
    <n v="63"/>
  </r>
  <r>
    <x v="6"/>
    <x v="5"/>
    <x v="6"/>
    <n v="4753"/>
    <n v="246"/>
  </r>
  <r>
    <x v="7"/>
    <x v="5"/>
    <x v="15"/>
    <n v="7511"/>
    <n v="120"/>
  </r>
  <r>
    <x v="7"/>
    <x v="5"/>
    <x v="6"/>
    <n v="4326"/>
    <n v="348"/>
  </r>
  <r>
    <x v="3"/>
    <x v="5"/>
    <x v="14"/>
    <n v="4935"/>
    <n v="126"/>
  </r>
  <r>
    <x v="4"/>
    <x v="5"/>
    <x v="0"/>
    <n v="4781"/>
    <n v="123"/>
  </r>
  <r>
    <x v="6"/>
    <x v="5"/>
    <x v="4"/>
    <n v="7483"/>
    <n v="45"/>
  </r>
  <r>
    <x v="9"/>
    <x v="5"/>
    <x v="2"/>
    <n v="6860"/>
    <n v="126"/>
  </r>
  <r>
    <x v="0"/>
    <x v="5"/>
    <x v="12"/>
    <n v="9002"/>
    <n v="72"/>
  </r>
  <r>
    <x v="4"/>
    <x v="5"/>
    <x v="12"/>
    <n v="1400"/>
    <n v="135"/>
  </r>
  <r>
    <x v="9"/>
    <x v="5"/>
    <x v="7"/>
    <n v="4053"/>
    <n v="24"/>
  </r>
  <r>
    <x v="5"/>
    <x v="5"/>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0E60C-3BF0-4AAB-A376-FB527B9E7566}" name="PivotTable1"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I5:L11" firstHeaderRow="0" firstDataRow="1" firstDataCol="1"/>
  <pivotFields count="8">
    <pivotField showAll="0"/>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2"/>
    </i>
    <i>
      <x v="1"/>
    </i>
    <i>
      <x v="3"/>
    </i>
    <i>
      <x v="5"/>
    </i>
    <i>
      <x v="4"/>
    </i>
    <i>
      <x/>
    </i>
  </rowItems>
  <colFields count="1">
    <field x="-2"/>
  </colFields>
  <colItems count="3">
    <i>
      <x/>
    </i>
    <i i="1">
      <x v="1"/>
    </i>
    <i i="2">
      <x v="2"/>
    </i>
  </colItems>
  <dataFields count="3">
    <dataField name=" Amount" fld="3" baseField="1" baseItem="0" numFmtId="165"/>
    <dataField name="         " fld="3" baseField="1" baseItem="2" numFmtId="165"/>
    <dataField name="Sum of Units" fld="4" baseField="0" baseItem="0"/>
  </dataFields>
  <formats count="21">
    <format dxfId="37">
      <pivotArea collapsedLevelsAreSubtotals="1" fieldPosition="0">
        <references count="2">
          <reference field="4294967294" count="1" selected="0">
            <x v="0"/>
          </reference>
          <reference field="1" count="1">
            <x v="0"/>
          </reference>
        </references>
      </pivotArea>
    </format>
    <format dxfId="36">
      <pivotArea outline="0" fieldPosition="0">
        <references count="1">
          <reference field="4294967294" count="1">
            <x v="0"/>
          </reference>
        </references>
      </pivotArea>
    </format>
    <format dxfId="35">
      <pivotArea field="1" type="button" dataOnly="0" labelOnly="1" outline="0" axis="axisRow" fieldPosition="0"/>
    </format>
    <format dxfId="34">
      <pivotArea dataOnly="0" labelOnly="1" outline="0" fieldPosition="0">
        <references count="1">
          <reference field="4294967294" count="2">
            <x v="0"/>
            <x v="2"/>
          </reference>
        </references>
      </pivotArea>
    </format>
    <format dxfId="33">
      <pivotArea dataOnly="0" labelOnly="1" outline="0" fieldPosition="0">
        <references count="1">
          <reference field="4294967294" count="2">
            <x v="0"/>
            <x v="2"/>
          </reference>
        </references>
      </pivotArea>
    </format>
    <format dxfId="32">
      <pivotArea grandRow="1" outline="0" collapsedLevelsAreSubtotals="1" fieldPosition="0"/>
    </format>
    <format dxfId="31">
      <pivotArea dataOnly="0" labelOnly="1" grandRow="1" outline="0" fieldPosition="0"/>
    </format>
    <format dxfId="30">
      <pivotArea collapsedLevelsAreSubtotals="1" fieldPosition="0">
        <references count="1">
          <reference field="1" count="0"/>
        </references>
      </pivotArea>
    </format>
    <format dxfId="29">
      <pivotArea dataOnly="0" labelOnly="1" fieldPosition="0">
        <references count="1">
          <reference field="1" count="0"/>
        </references>
      </pivotArea>
    </format>
    <format dxfId="28">
      <pivotArea outline="0" fieldPosition="0">
        <references count="1">
          <reference field="4294967294" count="1">
            <x v="1"/>
          </reference>
        </references>
      </pivotArea>
    </format>
    <format dxfId="27">
      <pivotArea field="1" grandRow="1" outline="0" collapsedLevelsAreSubtotals="1" axis="axisRow" fieldPosition="0">
        <references count="1">
          <reference field="4294967294" count="1" selected="0">
            <x v="1"/>
          </reference>
        </references>
      </pivotArea>
    </format>
    <format dxfId="26">
      <pivotArea field="1" grandRow="1" outline="0" collapsedLevelsAreSubtotals="1" axis="axisRow" fieldPosition="0">
        <references count="1">
          <reference field="4294967294" count="1" selected="0">
            <x v="0"/>
          </reference>
        </references>
      </pivotArea>
    </format>
    <format dxfId="25">
      <pivotArea dataOnly="0" labelOnly="1" grandRow="1" outline="0" fieldPosition="0"/>
    </format>
    <format dxfId="24">
      <pivotArea field="1" grandRow="1" outline="0" collapsedLevelsAreSubtotals="1" axis="axisRow" fieldPosition="0">
        <references count="1">
          <reference field="4294967294" count="1" selected="0">
            <x v="2"/>
          </reference>
        </references>
      </pivotArea>
    </format>
    <format dxfId="23">
      <pivotArea dataOnly="0" labelOnly="1" outline="0" fieldPosition="0">
        <references count="1">
          <reference field="4294967294" count="1">
            <x v="1"/>
          </reference>
        </references>
      </pivotArea>
    </format>
    <format dxfId="22">
      <pivotArea dataOnly="0" labelOnly="1" outline="0" fieldPosition="0">
        <references count="1">
          <reference field="4294967294" count="1">
            <x v="1"/>
          </reference>
        </references>
      </pivotArea>
    </format>
    <format dxfId="21">
      <pivotArea dataOnly="0" labelOnly="1" outline="0" fieldPosition="0">
        <references count="1">
          <reference field="4294967294" count="1">
            <x v="0"/>
          </reference>
        </references>
      </pivotArea>
    </format>
    <format dxfId="20">
      <pivotArea field="1" type="button" dataOnly="0" labelOnly="1" outline="0" axis="axisRow" fieldPosition="0"/>
    </format>
    <format dxfId="19">
      <pivotArea dataOnly="0" labelOnly="1" outline="0" fieldPosition="0">
        <references count="1">
          <reference field="4294967294" count="1">
            <x v="2"/>
          </reference>
        </references>
      </pivotArea>
    </format>
    <format dxfId="18">
      <pivotArea collapsedLevelsAreSubtotals="1" fieldPosition="0">
        <references count="1">
          <reference field="1" count="0"/>
        </references>
      </pivotArea>
    </format>
    <format dxfId="17">
      <pivotArea dataOnly="0" labelOnly="1" fieldPosition="0">
        <references count="1">
          <reference field="1" count="0"/>
        </references>
      </pivotArea>
    </format>
  </formats>
  <pivotTableStyleInfo name="PivotStyleMedium2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9A7F25-5258-4220-A1AA-C71ACD2AC2B3}" name="PivotTable4" cacheId="7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B3:C13" firstHeaderRow="1" firstDataRow="1" firstDataCol="1"/>
  <pivotFields count="8">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10">
    <i>
      <x v="18"/>
    </i>
    <i>
      <x v="17"/>
    </i>
    <i>
      <x v="2"/>
    </i>
    <i>
      <x v="6"/>
    </i>
    <i>
      <x v="4"/>
    </i>
    <i>
      <x v="8"/>
    </i>
    <i>
      <x v="11"/>
    </i>
    <i>
      <x v="9"/>
    </i>
    <i>
      <x v="20"/>
    </i>
    <i>
      <x v="14"/>
    </i>
  </rowItems>
  <colItems count="1">
    <i/>
  </colItems>
  <dataFields count="1">
    <dataField name="Sum of sales ber units" fld="7" baseField="0" baseItem="0"/>
  </dataFields>
  <formats count="12">
    <format dxfId="16">
      <pivotArea field="2" type="button" dataOnly="0" labelOnly="1" outline="0" axis="axisRow" fieldPosition="0"/>
    </format>
    <format dxfId="12">
      <pivotArea collapsedLevelsAreSubtotals="1" fieldPosition="0">
        <references count="1">
          <reference field="2" count="1">
            <x v="18"/>
          </reference>
        </references>
      </pivotArea>
    </format>
    <format dxfId="11">
      <pivotArea collapsedLevelsAreSubtotals="1" fieldPosition="0">
        <references count="1">
          <reference field="2" count="1">
            <x v="17"/>
          </reference>
        </references>
      </pivotArea>
    </format>
    <format dxfId="10">
      <pivotArea collapsedLevelsAreSubtotals="1" fieldPosition="0">
        <references count="1">
          <reference field="2" count="1">
            <x v="2"/>
          </reference>
        </references>
      </pivotArea>
    </format>
    <format dxfId="9">
      <pivotArea collapsedLevelsAreSubtotals="1" fieldPosition="0">
        <references count="1">
          <reference field="2" count="1">
            <x v="6"/>
          </reference>
        </references>
      </pivotArea>
    </format>
    <format dxfId="8">
      <pivotArea collapsedLevelsAreSubtotals="1" fieldPosition="0">
        <references count="1">
          <reference field="2" count="1">
            <x v="4"/>
          </reference>
        </references>
      </pivotArea>
    </format>
    <format dxfId="7">
      <pivotArea grandRow="1" outline="0" collapsedLevelsAreSubtotals="1" fieldPosition="0"/>
    </format>
    <format dxfId="6">
      <pivotArea collapsedLevelsAreSubtotals="1" fieldPosition="0">
        <references count="1">
          <reference field="2" count="1">
            <x v="8"/>
          </reference>
        </references>
      </pivotArea>
    </format>
    <format dxfId="5">
      <pivotArea collapsedLevelsAreSubtotals="1" fieldPosition="0">
        <references count="1">
          <reference field="2" count="1">
            <x v="11"/>
          </reference>
        </references>
      </pivotArea>
    </format>
    <format dxfId="4">
      <pivotArea collapsedLevelsAreSubtotals="1" fieldPosition="0">
        <references count="1">
          <reference field="2" count="1">
            <x v="9"/>
          </reference>
        </references>
      </pivotArea>
    </format>
    <format dxfId="3">
      <pivotArea collapsedLevelsAreSubtotals="1" fieldPosition="0">
        <references count="1">
          <reference field="2" count="1">
            <x v="20"/>
          </reference>
        </references>
      </pivotArea>
    </format>
    <format dxfId="2">
      <pivotArea collapsedLevelsAreSubtotals="1" fieldPosition="0">
        <references count="1">
          <reference field="2" count="1">
            <x v="14"/>
          </reference>
        </references>
      </pivotArea>
    </format>
  </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8D0371-0009-4355-B1EF-2319CD5773B5}" name="PivotTable7"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I17" firstHeaderRow="1" firstDataRow="1" firstDataCol="1"/>
  <pivotFields count="8">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B51D0B-3399-43C7-A285-4C7F18CCA8AA}" name="PivotTable6"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6" firstHeaderRow="1" firstDataRow="1" firstDataCol="1"/>
  <pivotFields count="8">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sd="0" x="2"/>
        <item x="5"/>
        <item x="0"/>
        <item x="3"/>
        <item x="1"/>
        <item t="default"/>
      </items>
    </pivotField>
    <pivotField showAll="0"/>
    <pivotField dataField="1" numFmtId="6" showAll="0"/>
    <pivotField numFmtId="3" showAl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2">
    <i>
      <x/>
    </i>
    <i r="1">
      <x v="7"/>
    </i>
    <i>
      <x v="1"/>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4798B4-86A9-46A9-8E31-F51793497C0B}" name="PivotTable1"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0:J33" firstHeaderRow="0" firstDataRow="1" firstDataCol="1"/>
  <pivotFields count="5">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2"/>
    </i>
    <i>
      <x v="10"/>
    </i>
    <i>
      <x v="19"/>
    </i>
    <i>
      <x v="9"/>
    </i>
    <i>
      <x v="11"/>
    </i>
    <i>
      <x v="20"/>
    </i>
    <i>
      <x v="6"/>
    </i>
    <i>
      <x v="3"/>
    </i>
    <i>
      <x v="13"/>
    </i>
    <i>
      <x v="18"/>
    </i>
    <i>
      <x v="5"/>
    </i>
    <i>
      <x v="14"/>
    </i>
    <i>
      <x v="8"/>
    </i>
    <i>
      <x v="4"/>
    </i>
    <i>
      <x v="12"/>
    </i>
    <i>
      <x v="17"/>
    </i>
    <i>
      <x v="15"/>
    </i>
    <i>
      <x/>
    </i>
    <i>
      <x v="21"/>
    </i>
    <i>
      <x v="7"/>
    </i>
    <i>
      <x v="1"/>
    </i>
    <i>
      <x v="16"/>
    </i>
    <i t="grand">
      <x/>
    </i>
  </rowItems>
  <colFields count="1">
    <field x="-2"/>
  </colFields>
  <colItems count="3">
    <i>
      <x/>
    </i>
    <i i="1">
      <x v="1"/>
    </i>
    <i i="2">
      <x v="2"/>
    </i>
  </colItems>
  <dataFields count="3">
    <dataField name="Sum of Amount" fld="2" baseField="0" baseItem="0"/>
    <dataField name="Sum of cost" fld="1" baseField="0" baseItem="0"/>
    <dataField fld="3" subtotal="count" baseField="0" baseItem="0"/>
  </dataFields>
  <pivotHierarchies count="25">
    <pivotHierarchy dragToData="1"/>
    <pivotHierarchy multipleItemSelectionAllowed="1" dragToData="1">
      <members count="5" level="1">
        <member name="[data].[Geography].&amp;[Australia]"/>
        <member name="[data].[Geography].&amp;[Canada]"/>
        <member name="[data].[Geography].&amp;[New Zealand]"/>
        <member name="[data].[Geography].&amp;[UK]"/>
        <member name="[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ost"/>
    <pivotHierarchy dragToData="1" caption="Count of cost"/>
    <pivotHierarchy dragToData="1" caption="Distinct Count of cos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products13]"/>
        <x15:activeTabTopLevelEntity name="[data1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028691C-A836-4D7D-9997-E787774D16EE}" sourceName="[data].[Geography]">
  <pivotTables>
    <pivotTable tabId="30" name="PivotTable1"/>
  </pivotTables>
  <data>
    <olap pivotCacheId="194065312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5">
        <selection n="[data].[Geography].&amp;[Australia]"/>
        <selection n="[data].[Geography].&amp;[Canada]"/>
        <selection n="[data].[Geography].&amp;[New Zealand]"/>
        <selection n="[data].[Geography].&amp;[UK]"/>
        <selection n="[data].[Geograph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326E01A8-FBEA-4022-B85A-B9C7B78BAD83}" cache="Slicer_Geography"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W11:X33" totalsRowShown="0">
  <autoFilter ref="W11:X33" xr:uid="{6DAC1E92-D947-4232-891E-65555AD7A47E}"/>
  <tableColumns count="2">
    <tableColumn id="1" xr3:uid="{1B8963D1-E60F-4400-A175-651A513B826F}" name="Product"/>
    <tableColumn id="2" xr3:uid="{1798A7DA-FB9F-46D3-AA0A-B6BCA4A81AC3}" name="Cost per unit" dataDxfId="4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8A679-4C85-485E-ACF5-0A985D533CD2}" name="Table15" displayName="Table15" ref="C17:H317" totalsRowShown="0">
  <autoFilter ref="C17:H317" xr:uid="{E578A679-4C85-485E-ACF5-0A985D533CD2}"/>
  <tableColumns count="6">
    <tableColumn id="1" xr3:uid="{99327264-7AC6-41D4-B093-9356FF8674B5}" name="data12[Geography]"/>
    <tableColumn id="2" xr3:uid="{F9E320FD-AEEE-4B68-BC75-83DF843F88D0}" name="data12[Product]"/>
    <tableColumn id="3" xr3:uid="{364DBC6F-DAA8-4152-8B54-5CAFBB6F1F6F}" name="data12[Amount]"/>
    <tableColumn id="4" xr3:uid="{D660B76D-B1E5-4EE1-8A83-3B105DE08DA3}" name="data12[Units]"/>
    <tableColumn id="5" xr3:uid="{6C1BF33C-DBCD-4772-8BBE-535999A38344}" name="data12[cost per unit]"/>
    <tableColumn id="6" xr3:uid="{F6FA9853-06E8-461C-B97F-714AF2D01E01}" name="data12[cos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729113-CA37-4158-A396-B0F62EFE138F}" name="Table2" displayName="Table2" ref="B10:D15" totalsRowShown="0">
  <autoFilter ref="B10:D15" xr:uid="{EB729113-CA37-4158-A396-B0F62EFE138F}"/>
  <tableColumns count="3">
    <tableColumn id="1" xr3:uid="{C34E8A26-C32B-4DE6-B87D-BFE207E21C62}" name=" "/>
    <tableColumn id="2" xr3:uid="{D13E582C-9D3A-4E94-9A9E-2B10F828238B}" name="Amount"/>
    <tableColumn id="3" xr3:uid="{B1424BBE-5AB0-4735-9424-070D50677A32}" name="Unit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C433E3-CC67-4716-A7F3-3DF911BA4F44}" name="data5" displayName="data5" ref="C1:G301" totalsRowShown="0" headerRowDxfId="40">
  <autoFilter ref="C1:G301" xr:uid="{ACC433E3-CC67-4716-A7F3-3DF911BA4F44}"/>
  <sortState xmlns:xlrd2="http://schemas.microsoft.com/office/spreadsheetml/2017/richdata2" ref="C2:G301">
    <sortCondition descending="1" ref="F1:F301"/>
  </sortState>
  <tableColumns count="5">
    <tableColumn id="1" xr3:uid="{5354C701-DA82-4AE8-8322-2128F8B281BE}" name="Sales Person"/>
    <tableColumn id="2" xr3:uid="{F9B78305-A984-4D12-AFC5-ABF026562950}" name="Geography"/>
    <tableColumn id="3" xr3:uid="{6C1DB48D-8ED4-452B-8881-1DDC3956C7EA}" name="Product"/>
    <tableColumn id="4" xr3:uid="{36E0CC8E-5DCC-4C38-96D7-45474BDCF8DF}" name="Amount" dataDxfId="39"/>
    <tableColumn id="5" xr3:uid="{085FF239-D200-44A7-9736-16EF1B23C9F8}" name="Units" dataDxfId="3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385633A-B30E-40F9-83FB-253B6D783DB5}" name="data7" displayName="data7" ref="K4:O304" totalsRowShown="0" headerRowDxfId="15">
  <autoFilter ref="K4:O304" xr:uid="{6385633A-B30E-40F9-83FB-253B6D783DB5}"/>
  <tableColumns count="5">
    <tableColumn id="1" xr3:uid="{B931DD38-A4FB-449B-9970-714A3F934F81}" name="Sales Person"/>
    <tableColumn id="2" xr3:uid="{8D19B3DA-C263-43DA-B6C9-0DA7B825F2FA}" name="Geography"/>
    <tableColumn id="3" xr3:uid="{9536C3E9-9302-4232-9A4C-AC4508C7951C}" name="Product"/>
    <tableColumn id="4" xr3:uid="{21182296-93AD-4087-8F06-A197F20AFF2C}" name="Amount" dataDxfId="14"/>
    <tableColumn id="5" xr3:uid="{9BA3A788-1B07-4B1B-94EC-F486B2B2B436}" name="Units"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X658"/>
  <sheetViews>
    <sheetView zoomScale="145" zoomScaleNormal="145" workbookViewId="0">
      <selection activeCell="H19" sqref="H19"/>
    </sheetView>
  </sheetViews>
  <sheetFormatPr defaultRowHeight="14.4" x14ac:dyDescent="0.3"/>
  <cols>
    <col min="1" max="1" width="1.6640625" customWidth="1"/>
    <col min="2" max="2" width="3.6640625" customWidth="1"/>
    <col min="3" max="3" width="19.5546875" customWidth="1"/>
    <col min="4" max="4" width="15.5546875" customWidth="1"/>
    <col min="5" max="5" width="21.88671875" bestFit="1" customWidth="1"/>
    <col min="6" max="6" width="13.5546875" customWidth="1"/>
    <col min="7" max="7" width="19.44140625" customWidth="1"/>
    <col min="8" max="8" width="12.5546875" customWidth="1"/>
    <col min="23" max="23" width="21.88671875" bestFit="1" customWidth="1"/>
    <col min="24" max="24" width="14.44140625" customWidth="1"/>
    <col min="29" max="29" width="21.88671875" customWidth="1"/>
  </cols>
  <sheetData>
    <row r="1" spans="23:24" s="1" customFormat="1" ht="13.2" customHeight="1" x14ac:dyDescent="0.3"/>
    <row r="11" spans="23:24" x14ac:dyDescent="0.3">
      <c r="W11" t="s">
        <v>0</v>
      </c>
      <c r="X11" t="s">
        <v>43</v>
      </c>
    </row>
    <row r="12" spans="23:24" x14ac:dyDescent="0.3">
      <c r="W12" t="s">
        <v>13</v>
      </c>
      <c r="X12" s="6">
        <v>9.33</v>
      </c>
    </row>
    <row r="13" spans="23:24" x14ac:dyDescent="0.3">
      <c r="W13" t="s">
        <v>14</v>
      </c>
      <c r="X13" s="6">
        <v>11.7</v>
      </c>
    </row>
    <row r="14" spans="23:24" x14ac:dyDescent="0.3">
      <c r="W14" t="s">
        <v>4</v>
      </c>
      <c r="X14" s="6">
        <v>11.88</v>
      </c>
    </row>
    <row r="15" spans="23:24" x14ac:dyDescent="0.3">
      <c r="W15" t="s">
        <v>15</v>
      </c>
      <c r="X15" s="6">
        <v>11.73</v>
      </c>
    </row>
    <row r="16" spans="23:24" x14ac:dyDescent="0.3">
      <c r="W16" t="s">
        <v>16</v>
      </c>
      <c r="X16" s="6">
        <v>8.7899999999999991</v>
      </c>
    </row>
    <row r="17" spans="3:24" x14ac:dyDescent="0.3">
      <c r="C17" t="s">
        <v>60</v>
      </c>
      <c r="D17" t="s">
        <v>61</v>
      </c>
      <c r="E17" t="s">
        <v>62</v>
      </c>
      <c r="F17" t="s">
        <v>63</v>
      </c>
      <c r="G17" t="s">
        <v>64</v>
      </c>
      <c r="H17" t="s">
        <v>65</v>
      </c>
      <c r="W17" t="s">
        <v>17</v>
      </c>
      <c r="X17" s="6">
        <v>3.11</v>
      </c>
    </row>
    <row r="18" spans="3:24" x14ac:dyDescent="0.3">
      <c r="C18" t="s">
        <v>37</v>
      </c>
      <c r="D18" t="s">
        <v>30</v>
      </c>
      <c r="E18">
        <v>1624</v>
      </c>
      <c r="F18">
        <v>114</v>
      </c>
      <c r="G18">
        <v>14.49</v>
      </c>
      <c r="H18">
        <v>1651.8600000000001</v>
      </c>
      <c r="W18" t="s">
        <v>18</v>
      </c>
      <c r="X18" s="6">
        <v>6.47</v>
      </c>
    </row>
    <row r="19" spans="3:24" x14ac:dyDescent="0.3">
      <c r="C19" t="s">
        <v>35</v>
      </c>
      <c r="D19" t="s">
        <v>32</v>
      </c>
      <c r="E19">
        <v>6706</v>
      </c>
      <c r="F19">
        <v>459</v>
      </c>
      <c r="G19">
        <v>8.65</v>
      </c>
      <c r="H19">
        <v>3970.3500000000004</v>
      </c>
      <c r="W19" t="s">
        <v>19</v>
      </c>
      <c r="X19" s="6">
        <v>7.64</v>
      </c>
    </row>
    <row r="20" spans="3:24" x14ac:dyDescent="0.3">
      <c r="C20" t="s">
        <v>35</v>
      </c>
      <c r="D20" t="s">
        <v>4</v>
      </c>
      <c r="E20">
        <v>959</v>
      </c>
      <c r="F20">
        <v>147</v>
      </c>
      <c r="G20">
        <v>11.88</v>
      </c>
      <c r="H20">
        <v>1746.3600000000001</v>
      </c>
      <c r="W20" t="s">
        <v>20</v>
      </c>
      <c r="X20" s="6">
        <v>10.62</v>
      </c>
    </row>
    <row r="21" spans="3:24" x14ac:dyDescent="0.3">
      <c r="C21" t="s">
        <v>36</v>
      </c>
      <c r="D21" t="s">
        <v>18</v>
      </c>
      <c r="E21">
        <v>9632</v>
      </c>
      <c r="F21">
        <v>288</v>
      </c>
      <c r="G21">
        <v>6.47</v>
      </c>
      <c r="H21">
        <v>1863.36</v>
      </c>
      <c r="W21" t="s">
        <v>21</v>
      </c>
      <c r="X21" s="6">
        <v>9</v>
      </c>
    </row>
    <row r="22" spans="3:24" x14ac:dyDescent="0.3">
      <c r="C22" t="s">
        <v>39</v>
      </c>
      <c r="D22" t="s">
        <v>25</v>
      </c>
      <c r="E22">
        <v>2100</v>
      </c>
      <c r="F22">
        <v>414</v>
      </c>
      <c r="G22">
        <v>13.15</v>
      </c>
      <c r="H22">
        <v>5444.1</v>
      </c>
      <c r="W22" t="s">
        <v>22</v>
      </c>
      <c r="X22" s="6">
        <v>9.77</v>
      </c>
    </row>
    <row r="23" spans="3:24" x14ac:dyDescent="0.3">
      <c r="C23" t="s">
        <v>35</v>
      </c>
      <c r="D23" t="s">
        <v>33</v>
      </c>
      <c r="E23">
        <v>8869</v>
      </c>
      <c r="F23">
        <v>432</v>
      </c>
      <c r="G23">
        <v>12.37</v>
      </c>
      <c r="H23">
        <v>5343.8399999999992</v>
      </c>
      <c r="W23" t="s">
        <v>23</v>
      </c>
      <c r="X23" s="6">
        <v>6.49</v>
      </c>
    </row>
    <row r="24" spans="3:24" x14ac:dyDescent="0.3">
      <c r="C24" t="s">
        <v>38</v>
      </c>
      <c r="D24" t="s">
        <v>31</v>
      </c>
      <c r="E24">
        <v>2681</v>
      </c>
      <c r="F24">
        <v>54</v>
      </c>
      <c r="G24">
        <v>5.79</v>
      </c>
      <c r="H24">
        <v>312.66000000000003</v>
      </c>
      <c r="W24" t="s">
        <v>24</v>
      </c>
      <c r="X24" s="6">
        <v>4.97</v>
      </c>
    </row>
    <row r="25" spans="3:24" x14ac:dyDescent="0.3">
      <c r="C25" t="s">
        <v>35</v>
      </c>
      <c r="D25" t="s">
        <v>22</v>
      </c>
      <c r="E25">
        <v>5012</v>
      </c>
      <c r="F25">
        <v>210</v>
      </c>
      <c r="G25">
        <v>9.77</v>
      </c>
      <c r="H25">
        <v>2051.6999999999998</v>
      </c>
      <c r="W25" t="s">
        <v>25</v>
      </c>
      <c r="X25" s="6">
        <v>13.15</v>
      </c>
    </row>
    <row r="26" spans="3:24" x14ac:dyDescent="0.3">
      <c r="C26" t="s">
        <v>38</v>
      </c>
      <c r="D26" t="s">
        <v>14</v>
      </c>
      <c r="E26">
        <v>1281</v>
      </c>
      <c r="F26">
        <v>75</v>
      </c>
      <c r="G26">
        <v>11.7</v>
      </c>
      <c r="H26">
        <v>877.5</v>
      </c>
      <c r="W26" t="s">
        <v>26</v>
      </c>
      <c r="X26" s="6">
        <v>5.6</v>
      </c>
    </row>
    <row r="27" spans="3:24" x14ac:dyDescent="0.3">
      <c r="C27" t="s">
        <v>37</v>
      </c>
      <c r="D27" t="s">
        <v>14</v>
      </c>
      <c r="E27">
        <v>4991</v>
      </c>
      <c r="F27">
        <v>12</v>
      </c>
      <c r="G27">
        <v>11.7</v>
      </c>
      <c r="H27">
        <v>140.39999999999998</v>
      </c>
      <c r="W27" t="s">
        <v>27</v>
      </c>
      <c r="X27" s="6">
        <v>16.73</v>
      </c>
    </row>
    <row r="28" spans="3:24" x14ac:dyDescent="0.3">
      <c r="C28" t="s">
        <v>39</v>
      </c>
      <c r="D28" t="s">
        <v>25</v>
      </c>
      <c r="E28">
        <v>1785</v>
      </c>
      <c r="F28">
        <v>462</v>
      </c>
      <c r="G28">
        <v>13.15</v>
      </c>
      <c r="H28">
        <v>6075.3</v>
      </c>
      <c r="W28" t="s">
        <v>28</v>
      </c>
      <c r="X28" s="6">
        <v>10.38</v>
      </c>
    </row>
    <row r="29" spans="3:24" x14ac:dyDescent="0.3">
      <c r="C29" t="s">
        <v>37</v>
      </c>
      <c r="D29" t="s">
        <v>17</v>
      </c>
      <c r="E29">
        <v>3983</v>
      </c>
      <c r="F29">
        <v>144</v>
      </c>
      <c r="G29">
        <v>3.11</v>
      </c>
      <c r="H29">
        <v>447.84</v>
      </c>
      <c r="W29" t="s">
        <v>29</v>
      </c>
      <c r="X29" s="6">
        <v>7.16</v>
      </c>
    </row>
    <row r="30" spans="3:24" x14ac:dyDescent="0.3">
      <c r="C30" t="s">
        <v>38</v>
      </c>
      <c r="D30" t="s">
        <v>16</v>
      </c>
      <c r="E30">
        <v>2646</v>
      </c>
      <c r="F30">
        <v>120</v>
      </c>
      <c r="G30">
        <v>8.7899999999999991</v>
      </c>
      <c r="H30">
        <v>1054.8</v>
      </c>
      <c r="W30" t="s">
        <v>30</v>
      </c>
      <c r="X30" s="6">
        <v>14.49</v>
      </c>
    </row>
    <row r="31" spans="3:24" x14ac:dyDescent="0.3">
      <c r="C31" t="s">
        <v>34</v>
      </c>
      <c r="D31" t="s">
        <v>13</v>
      </c>
      <c r="E31">
        <v>252</v>
      </c>
      <c r="F31">
        <v>54</v>
      </c>
      <c r="G31">
        <v>9.33</v>
      </c>
      <c r="H31">
        <v>503.82</v>
      </c>
      <c r="W31" t="s">
        <v>31</v>
      </c>
      <c r="X31" s="6">
        <v>5.79</v>
      </c>
    </row>
    <row r="32" spans="3:24" x14ac:dyDescent="0.3">
      <c r="C32" t="s">
        <v>35</v>
      </c>
      <c r="D32" t="s">
        <v>25</v>
      </c>
      <c r="E32">
        <v>2464</v>
      </c>
      <c r="F32">
        <v>234</v>
      </c>
      <c r="G32">
        <v>13.15</v>
      </c>
      <c r="H32">
        <v>3077.1</v>
      </c>
      <c r="W32" t="s">
        <v>32</v>
      </c>
      <c r="X32" s="6">
        <v>8.65</v>
      </c>
    </row>
    <row r="33" spans="3:24" x14ac:dyDescent="0.3">
      <c r="C33" t="s">
        <v>35</v>
      </c>
      <c r="D33" t="s">
        <v>29</v>
      </c>
      <c r="E33">
        <v>2114</v>
      </c>
      <c r="F33">
        <v>66</v>
      </c>
      <c r="G33">
        <v>7.16</v>
      </c>
      <c r="H33">
        <v>472.56</v>
      </c>
      <c r="W33" t="s">
        <v>33</v>
      </c>
      <c r="X33" s="6">
        <v>12.37</v>
      </c>
    </row>
    <row r="34" spans="3:24" x14ac:dyDescent="0.3">
      <c r="C34" t="s">
        <v>37</v>
      </c>
      <c r="D34" t="s">
        <v>31</v>
      </c>
      <c r="E34">
        <v>7693</v>
      </c>
      <c r="F34">
        <v>87</v>
      </c>
      <c r="G34">
        <v>5.79</v>
      </c>
      <c r="H34">
        <v>503.73</v>
      </c>
    </row>
    <row r="35" spans="3:24" x14ac:dyDescent="0.3">
      <c r="C35" t="s">
        <v>34</v>
      </c>
      <c r="D35" t="s">
        <v>20</v>
      </c>
      <c r="E35">
        <v>15610</v>
      </c>
      <c r="F35">
        <v>339</v>
      </c>
      <c r="G35">
        <v>10.62</v>
      </c>
      <c r="H35">
        <v>3600.18</v>
      </c>
    </row>
    <row r="36" spans="3:24" x14ac:dyDescent="0.3">
      <c r="C36" t="s">
        <v>34</v>
      </c>
      <c r="D36" t="s">
        <v>22</v>
      </c>
      <c r="E36">
        <v>336</v>
      </c>
      <c r="F36">
        <v>144</v>
      </c>
      <c r="G36">
        <v>9.77</v>
      </c>
      <c r="H36">
        <v>1406.8799999999999</v>
      </c>
    </row>
    <row r="37" spans="3:24" x14ac:dyDescent="0.3">
      <c r="C37" t="s">
        <v>39</v>
      </c>
      <c r="D37" t="s">
        <v>20</v>
      </c>
      <c r="E37">
        <v>9443</v>
      </c>
      <c r="F37">
        <v>162</v>
      </c>
      <c r="G37">
        <v>10.62</v>
      </c>
      <c r="H37">
        <v>1720.4399999999998</v>
      </c>
    </row>
    <row r="38" spans="3:24" x14ac:dyDescent="0.3">
      <c r="C38" t="s">
        <v>34</v>
      </c>
      <c r="D38" t="s">
        <v>23</v>
      </c>
      <c r="E38">
        <v>8155</v>
      </c>
      <c r="F38">
        <v>90</v>
      </c>
      <c r="G38">
        <v>6.49</v>
      </c>
      <c r="H38">
        <v>584.1</v>
      </c>
    </row>
    <row r="39" spans="3:24" x14ac:dyDescent="0.3">
      <c r="C39" t="s">
        <v>38</v>
      </c>
      <c r="D39" t="s">
        <v>23</v>
      </c>
      <c r="E39">
        <v>1701</v>
      </c>
      <c r="F39">
        <v>234</v>
      </c>
      <c r="G39">
        <v>6.49</v>
      </c>
      <c r="H39">
        <v>1518.66</v>
      </c>
    </row>
    <row r="40" spans="3:24" x14ac:dyDescent="0.3">
      <c r="C40" t="s">
        <v>38</v>
      </c>
      <c r="D40" t="s">
        <v>22</v>
      </c>
      <c r="E40">
        <v>2205</v>
      </c>
      <c r="F40">
        <v>141</v>
      </c>
      <c r="G40">
        <v>9.77</v>
      </c>
      <c r="H40">
        <v>1377.57</v>
      </c>
    </row>
    <row r="41" spans="3:24" x14ac:dyDescent="0.3">
      <c r="C41" t="s">
        <v>37</v>
      </c>
      <c r="D41" t="s">
        <v>19</v>
      </c>
      <c r="E41">
        <v>1771</v>
      </c>
      <c r="F41">
        <v>204</v>
      </c>
      <c r="G41">
        <v>7.64</v>
      </c>
      <c r="H41">
        <v>1558.56</v>
      </c>
    </row>
    <row r="42" spans="3:24" x14ac:dyDescent="0.3">
      <c r="C42" t="s">
        <v>35</v>
      </c>
      <c r="D42" t="s">
        <v>15</v>
      </c>
      <c r="E42">
        <v>2114</v>
      </c>
      <c r="F42">
        <v>186</v>
      </c>
      <c r="G42">
        <v>11.73</v>
      </c>
      <c r="H42">
        <v>2181.7800000000002</v>
      </c>
    </row>
    <row r="43" spans="3:24" x14ac:dyDescent="0.3">
      <c r="C43" t="s">
        <v>36</v>
      </c>
      <c r="D43" t="s">
        <v>13</v>
      </c>
      <c r="E43">
        <v>10311</v>
      </c>
      <c r="F43">
        <v>231</v>
      </c>
      <c r="G43">
        <v>9.33</v>
      </c>
      <c r="H43">
        <v>2155.23</v>
      </c>
    </row>
    <row r="44" spans="3:24" x14ac:dyDescent="0.3">
      <c r="C44" t="s">
        <v>39</v>
      </c>
      <c r="D44" t="s">
        <v>16</v>
      </c>
      <c r="E44">
        <v>21</v>
      </c>
      <c r="F44">
        <v>168</v>
      </c>
      <c r="G44">
        <v>8.7899999999999991</v>
      </c>
      <c r="H44">
        <v>1476.7199999999998</v>
      </c>
    </row>
    <row r="45" spans="3:24" x14ac:dyDescent="0.3">
      <c r="C45" t="s">
        <v>35</v>
      </c>
      <c r="D45" t="s">
        <v>20</v>
      </c>
      <c r="E45">
        <v>1974</v>
      </c>
      <c r="F45">
        <v>195</v>
      </c>
      <c r="G45">
        <v>10.62</v>
      </c>
      <c r="H45">
        <v>2070.8999999999996</v>
      </c>
    </row>
    <row r="46" spans="3:24" x14ac:dyDescent="0.3">
      <c r="C46" t="s">
        <v>36</v>
      </c>
      <c r="D46" t="s">
        <v>23</v>
      </c>
      <c r="E46">
        <v>6314</v>
      </c>
      <c r="F46">
        <v>15</v>
      </c>
      <c r="G46">
        <v>6.49</v>
      </c>
      <c r="H46">
        <v>97.350000000000009</v>
      </c>
    </row>
    <row r="47" spans="3:24" x14ac:dyDescent="0.3">
      <c r="C47" t="s">
        <v>37</v>
      </c>
      <c r="D47" t="s">
        <v>23</v>
      </c>
      <c r="E47">
        <v>4683</v>
      </c>
      <c r="F47">
        <v>30</v>
      </c>
      <c r="G47">
        <v>6.49</v>
      </c>
      <c r="H47">
        <v>194.70000000000002</v>
      </c>
    </row>
    <row r="48" spans="3:24" x14ac:dyDescent="0.3">
      <c r="C48" t="s">
        <v>37</v>
      </c>
      <c r="D48" t="s">
        <v>24</v>
      </c>
      <c r="E48">
        <v>6398</v>
      </c>
      <c r="F48">
        <v>102</v>
      </c>
      <c r="G48">
        <v>4.97</v>
      </c>
      <c r="H48">
        <v>506.94</v>
      </c>
    </row>
    <row r="49" spans="3:8" x14ac:dyDescent="0.3">
      <c r="C49" t="s">
        <v>35</v>
      </c>
      <c r="D49" t="s">
        <v>19</v>
      </c>
      <c r="E49">
        <v>553</v>
      </c>
      <c r="F49">
        <v>15</v>
      </c>
      <c r="G49">
        <v>7.64</v>
      </c>
      <c r="H49">
        <v>114.6</v>
      </c>
    </row>
    <row r="50" spans="3:8" x14ac:dyDescent="0.3">
      <c r="C50" t="s">
        <v>39</v>
      </c>
      <c r="D50" t="s">
        <v>30</v>
      </c>
      <c r="E50">
        <v>7021</v>
      </c>
      <c r="F50">
        <v>183</v>
      </c>
      <c r="G50">
        <v>14.49</v>
      </c>
      <c r="H50">
        <v>2651.67</v>
      </c>
    </row>
    <row r="51" spans="3:8" x14ac:dyDescent="0.3">
      <c r="C51" t="s">
        <v>39</v>
      </c>
      <c r="D51" t="s">
        <v>22</v>
      </c>
      <c r="E51">
        <v>5817</v>
      </c>
      <c r="F51">
        <v>12</v>
      </c>
      <c r="G51">
        <v>9.77</v>
      </c>
      <c r="H51">
        <v>117.24</v>
      </c>
    </row>
    <row r="52" spans="3:8" x14ac:dyDescent="0.3">
      <c r="C52" t="s">
        <v>39</v>
      </c>
      <c r="D52" t="s">
        <v>14</v>
      </c>
      <c r="E52">
        <v>3976</v>
      </c>
      <c r="F52">
        <v>72</v>
      </c>
      <c r="G52">
        <v>11.7</v>
      </c>
      <c r="H52">
        <v>842.4</v>
      </c>
    </row>
    <row r="53" spans="3:8" x14ac:dyDescent="0.3">
      <c r="C53" t="s">
        <v>38</v>
      </c>
      <c r="D53" t="s">
        <v>27</v>
      </c>
      <c r="E53">
        <v>1134</v>
      </c>
      <c r="F53">
        <v>282</v>
      </c>
      <c r="G53">
        <v>16.73</v>
      </c>
      <c r="H53">
        <v>4717.8599999999997</v>
      </c>
    </row>
    <row r="54" spans="3:8" x14ac:dyDescent="0.3">
      <c r="C54" t="s">
        <v>39</v>
      </c>
      <c r="D54" t="s">
        <v>28</v>
      </c>
      <c r="E54">
        <v>6027</v>
      </c>
      <c r="F54">
        <v>144</v>
      </c>
      <c r="G54">
        <v>10.38</v>
      </c>
      <c r="H54">
        <v>1494.72</v>
      </c>
    </row>
    <row r="55" spans="3:8" x14ac:dyDescent="0.3">
      <c r="C55" t="s">
        <v>37</v>
      </c>
      <c r="D55" t="s">
        <v>16</v>
      </c>
      <c r="E55">
        <v>1904</v>
      </c>
      <c r="F55">
        <v>405</v>
      </c>
      <c r="G55">
        <v>8.7899999999999991</v>
      </c>
      <c r="H55">
        <v>3559.95</v>
      </c>
    </row>
    <row r="56" spans="3:8" x14ac:dyDescent="0.3">
      <c r="C56" t="s">
        <v>34</v>
      </c>
      <c r="D56" t="s">
        <v>32</v>
      </c>
      <c r="E56">
        <v>3262</v>
      </c>
      <c r="F56">
        <v>75</v>
      </c>
      <c r="G56">
        <v>8.65</v>
      </c>
      <c r="H56">
        <v>648.75</v>
      </c>
    </row>
    <row r="57" spans="3:8" x14ac:dyDescent="0.3">
      <c r="C57" t="s">
        <v>34</v>
      </c>
      <c r="D57" t="s">
        <v>27</v>
      </c>
      <c r="E57">
        <v>2289</v>
      </c>
      <c r="F57">
        <v>135</v>
      </c>
      <c r="G57">
        <v>16.73</v>
      </c>
      <c r="H57">
        <v>2258.5500000000002</v>
      </c>
    </row>
    <row r="58" spans="3:8" x14ac:dyDescent="0.3">
      <c r="C58" t="s">
        <v>34</v>
      </c>
      <c r="D58" t="s">
        <v>27</v>
      </c>
      <c r="E58">
        <v>6986</v>
      </c>
      <c r="F58">
        <v>21</v>
      </c>
      <c r="G58">
        <v>16.73</v>
      </c>
      <c r="H58">
        <v>351.33</v>
      </c>
    </row>
    <row r="59" spans="3:8" x14ac:dyDescent="0.3">
      <c r="C59" t="s">
        <v>38</v>
      </c>
      <c r="D59" t="s">
        <v>23</v>
      </c>
      <c r="E59">
        <v>4417</v>
      </c>
      <c r="F59">
        <v>153</v>
      </c>
      <c r="G59">
        <v>6.49</v>
      </c>
      <c r="H59">
        <v>992.97</v>
      </c>
    </row>
    <row r="60" spans="3:8" x14ac:dyDescent="0.3">
      <c r="C60" t="s">
        <v>34</v>
      </c>
      <c r="D60" t="s">
        <v>15</v>
      </c>
      <c r="E60">
        <v>1442</v>
      </c>
      <c r="F60">
        <v>15</v>
      </c>
      <c r="G60">
        <v>11.73</v>
      </c>
      <c r="H60">
        <v>175.95000000000002</v>
      </c>
    </row>
    <row r="61" spans="3:8" x14ac:dyDescent="0.3">
      <c r="C61" t="s">
        <v>35</v>
      </c>
      <c r="D61" t="s">
        <v>14</v>
      </c>
      <c r="E61">
        <v>2415</v>
      </c>
      <c r="F61">
        <v>255</v>
      </c>
      <c r="G61">
        <v>11.7</v>
      </c>
      <c r="H61">
        <v>2983.5</v>
      </c>
    </row>
    <row r="62" spans="3:8" x14ac:dyDescent="0.3">
      <c r="C62" t="s">
        <v>37</v>
      </c>
      <c r="D62" t="s">
        <v>19</v>
      </c>
      <c r="E62">
        <v>238</v>
      </c>
      <c r="F62">
        <v>18</v>
      </c>
      <c r="G62">
        <v>7.64</v>
      </c>
      <c r="H62">
        <v>137.51999999999998</v>
      </c>
    </row>
    <row r="63" spans="3:8" x14ac:dyDescent="0.3">
      <c r="C63" t="s">
        <v>37</v>
      </c>
      <c r="D63" t="s">
        <v>23</v>
      </c>
      <c r="E63">
        <v>4949</v>
      </c>
      <c r="F63">
        <v>189</v>
      </c>
      <c r="G63">
        <v>6.49</v>
      </c>
      <c r="H63">
        <v>1226.6100000000001</v>
      </c>
    </row>
    <row r="64" spans="3:8" x14ac:dyDescent="0.3">
      <c r="C64" t="s">
        <v>38</v>
      </c>
      <c r="D64" t="s">
        <v>32</v>
      </c>
      <c r="E64">
        <v>5075</v>
      </c>
      <c r="F64">
        <v>21</v>
      </c>
      <c r="G64">
        <v>8.65</v>
      </c>
      <c r="H64">
        <v>181.65</v>
      </c>
    </row>
    <row r="65" spans="3:8" x14ac:dyDescent="0.3">
      <c r="C65" t="s">
        <v>36</v>
      </c>
      <c r="D65" t="s">
        <v>16</v>
      </c>
      <c r="E65">
        <v>9198</v>
      </c>
      <c r="F65">
        <v>36</v>
      </c>
      <c r="G65">
        <v>8.7899999999999991</v>
      </c>
      <c r="H65">
        <v>316.43999999999994</v>
      </c>
    </row>
    <row r="66" spans="3:8" x14ac:dyDescent="0.3">
      <c r="C66" t="s">
        <v>34</v>
      </c>
      <c r="D66" t="s">
        <v>29</v>
      </c>
      <c r="E66">
        <v>3339</v>
      </c>
      <c r="F66">
        <v>75</v>
      </c>
      <c r="G66">
        <v>7.16</v>
      </c>
      <c r="H66">
        <v>537</v>
      </c>
    </row>
    <row r="67" spans="3:8" x14ac:dyDescent="0.3">
      <c r="C67" t="s">
        <v>34</v>
      </c>
      <c r="D67" t="s">
        <v>17</v>
      </c>
      <c r="E67">
        <v>5019</v>
      </c>
      <c r="F67">
        <v>156</v>
      </c>
      <c r="G67">
        <v>3.11</v>
      </c>
      <c r="H67">
        <v>485.15999999999997</v>
      </c>
    </row>
    <row r="68" spans="3:8" x14ac:dyDescent="0.3">
      <c r="C68" t="s">
        <v>36</v>
      </c>
      <c r="D68" t="s">
        <v>16</v>
      </c>
      <c r="E68">
        <v>16184</v>
      </c>
      <c r="F68">
        <v>39</v>
      </c>
      <c r="G68">
        <v>8.7899999999999991</v>
      </c>
      <c r="H68">
        <v>342.80999999999995</v>
      </c>
    </row>
    <row r="69" spans="3:8" x14ac:dyDescent="0.3">
      <c r="C69" t="s">
        <v>36</v>
      </c>
      <c r="D69" t="s">
        <v>21</v>
      </c>
      <c r="E69">
        <v>497</v>
      </c>
      <c r="F69">
        <v>63</v>
      </c>
      <c r="G69">
        <v>9</v>
      </c>
      <c r="H69">
        <v>567</v>
      </c>
    </row>
    <row r="70" spans="3:8" x14ac:dyDescent="0.3">
      <c r="C70" t="s">
        <v>36</v>
      </c>
      <c r="D70" t="s">
        <v>29</v>
      </c>
      <c r="E70">
        <v>8211</v>
      </c>
      <c r="F70">
        <v>75</v>
      </c>
      <c r="G70">
        <v>7.16</v>
      </c>
      <c r="H70">
        <v>537</v>
      </c>
    </row>
    <row r="71" spans="3:8" x14ac:dyDescent="0.3">
      <c r="C71" t="s">
        <v>38</v>
      </c>
      <c r="D71" t="s">
        <v>28</v>
      </c>
      <c r="E71">
        <v>6580</v>
      </c>
      <c r="F71">
        <v>183</v>
      </c>
      <c r="G71">
        <v>10.38</v>
      </c>
      <c r="H71">
        <v>1899.5400000000002</v>
      </c>
    </row>
    <row r="72" spans="3:8" x14ac:dyDescent="0.3">
      <c r="C72" t="s">
        <v>35</v>
      </c>
      <c r="D72" t="s">
        <v>13</v>
      </c>
      <c r="E72">
        <v>4760</v>
      </c>
      <c r="F72">
        <v>69</v>
      </c>
      <c r="G72">
        <v>9.33</v>
      </c>
      <c r="H72">
        <v>643.77</v>
      </c>
    </row>
    <row r="73" spans="3:8" x14ac:dyDescent="0.3">
      <c r="C73" t="s">
        <v>36</v>
      </c>
      <c r="D73" t="s">
        <v>25</v>
      </c>
      <c r="E73">
        <v>5439</v>
      </c>
      <c r="F73">
        <v>30</v>
      </c>
      <c r="G73">
        <v>13.15</v>
      </c>
      <c r="H73">
        <v>394.5</v>
      </c>
    </row>
    <row r="74" spans="3:8" x14ac:dyDescent="0.3">
      <c r="C74" t="s">
        <v>34</v>
      </c>
      <c r="D74" t="s">
        <v>17</v>
      </c>
      <c r="E74">
        <v>1463</v>
      </c>
      <c r="F74">
        <v>39</v>
      </c>
      <c r="G74">
        <v>3.11</v>
      </c>
      <c r="H74">
        <v>121.28999999999999</v>
      </c>
    </row>
    <row r="75" spans="3:8" x14ac:dyDescent="0.3">
      <c r="C75" t="s">
        <v>34</v>
      </c>
      <c r="D75" t="s">
        <v>32</v>
      </c>
      <c r="E75">
        <v>7777</v>
      </c>
      <c r="F75">
        <v>504</v>
      </c>
      <c r="G75">
        <v>8.65</v>
      </c>
      <c r="H75">
        <v>4359.6000000000004</v>
      </c>
    </row>
    <row r="76" spans="3:8" x14ac:dyDescent="0.3">
      <c r="C76" t="s">
        <v>37</v>
      </c>
      <c r="D76" t="s">
        <v>29</v>
      </c>
      <c r="E76">
        <v>1085</v>
      </c>
      <c r="F76">
        <v>273</v>
      </c>
      <c r="G76">
        <v>7.16</v>
      </c>
      <c r="H76">
        <v>1954.68</v>
      </c>
    </row>
    <row r="77" spans="3:8" x14ac:dyDescent="0.3">
      <c r="C77" t="s">
        <v>37</v>
      </c>
      <c r="D77" t="s">
        <v>31</v>
      </c>
      <c r="E77">
        <v>182</v>
      </c>
      <c r="F77">
        <v>48</v>
      </c>
      <c r="G77">
        <v>5.79</v>
      </c>
      <c r="H77">
        <v>277.92</v>
      </c>
    </row>
    <row r="78" spans="3:8" x14ac:dyDescent="0.3">
      <c r="C78" t="s">
        <v>34</v>
      </c>
      <c r="D78" t="s">
        <v>27</v>
      </c>
      <c r="E78">
        <v>4242</v>
      </c>
      <c r="F78">
        <v>207</v>
      </c>
      <c r="G78">
        <v>16.73</v>
      </c>
      <c r="H78">
        <v>3463.11</v>
      </c>
    </row>
    <row r="79" spans="3:8" x14ac:dyDescent="0.3">
      <c r="C79" t="s">
        <v>36</v>
      </c>
      <c r="D79" t="s">
        <v>32</v>
      </c>
      <c r="E79">
        <v>6118</v>
      </c>
      <c r="F79">
        <v>9</v>
      </c>
      <c r="G79">
        <v>8.65</v>
      </c>
      <c r="H79">
        <v>77.850000000000009</v>
      </c>
    </row>
    <row r="80" spans="3:8" x14ac:dyDescent="0.3">
      <c r="C80" t="s">
        <v>36</v>
      </c>
      <c r="D80" t="s">
        <v>23</v>
      </c>
      <c r="E80">
        <v>2317</v>
      </c>
      <c r="F80">
        <v>261</v>
      </c>
      <c r="G80">
        <v>6.49</v>
      </c>
      <c r="H80">
        <v>1693.89</v>
      </c>
    </row>
    <row r="81" spans="3:8" x14ac:dyDescent="0.3">
      <c r="C81" t="s">
        <v>38</v>
      </c>
      <c r="D81" t="s">
        <v>16</v>
      </c>
      <c r="E81">
        <v>938</v>
      </c>
      <c r="F81">
        <v>6</v>
      </c>
      <c r="G81">
        <v>8.7899999999999991</v>
      </c>
      <c r="H81">
        <v>52.739999999999995</v>
      </c>
    </row>
    <row r="82" spans="3:8" x14ac:dyDescent="0.3">
      <c r="C82" t="s">
        <v>37</v>
      </c>
      <c r="D82" t="s">
        <v>15</v>
      </c>
      <c r="E82">
        <v>9709</v>
      </c>
      <c r="F82">
        <v>30</v>
      </c>
      <c r="G82">
        <v>11.73</v>
      </c>
      <c r="H82">
        <v>351.90000000000003</v>
      </c>
    </row>
    <row r="83" spans="3:8" x14ac:dyDescent="0.3">
      <c r="C83" t="s">
        <v>34</v>
      </c>
      <c r="D83" t="s">
        <v>20</v>
      </c>
      <c r="E83">
        <v>2205</v>
      </c>
      <c r="F83">
        <v>138</v>
      </c>
      <c r="G83">
        <v>10.62</v>
      </c>
      <c r="H83">
        <v>1465.56</v>
      </c>
    </row>
    <row r="84" spans="3:8" x14ac:dyDescent="0.3">
      <c r="C84" t="s">
        <v>37</v>
      </c>
      <c r="D84" t="s">
        <v>17</v>
      </c>
      <c r="E84">
        <v>4487</v>
      </c>
      <c r="F84">
        <v>111</v>
      </c>
      <c r="G84">
        <v>3.11</v>
      </c>
      <c r="H84">
        <v>345.21</v>
      </c>
    </row>
    <row r="85" spans="3:8" x14ac:dyDescent="0.3">
      <c r="C85" t="s">
        <v>35</v>
      </c>
      <c r="D85" t="s">
        <v>18</v>
      </c>
      <c r="E85">
        <v>2415</v>
      </c>
      <c r="F85">
        <v>15</v>
      </c>
      <c r="G85">
        <v>6.47</v>
      </c>
      <c r="H85">
        <v>97.05</v>
      </c>
    </row>
    <row r="86" spans="3:8" x14ac:dyDescent="0.3">
      <c r="C86" t="s">
        <v>34</v>
      </c>
      <c r="D86" t="s">
        <v>19</v>
      </c>
      <c r="E86">
        <v>4018</v>
      </c>
      <c r="F86">
        <v>162</v>
      </c>
      <c r="G86">
        <v>7.64</v>
      </c>
      <c r="H86">
        <v>1237.6799999999998</v>
      </c>
    </row>
    <row r="87" spans="3:8" x14ac:dyDescent="0.3">
      <c r="C87" t="s">
        <v>34</v>
      </c>
      <c r="D87" t="s">
        <v>19</v>
      </c>
      <c r="E87">
        <v>861</v>
      </c>
      <c r="F87">
        <v>195</v>
      </c>
      <c r="G87">
        <v>7.64</v>
      </c>
      <c r="H87">
        <v>1489.8</v>
      </c>
    </row>
    <row r="88" spans="3:8" x14ac:dyDescent="0.3">
      <c r="C88" t="s">
        <v>38</v>
      </c>
      <c r="D88" t="s">
        <v>14</v>
      </c>
      <c r="E88">
        <v>5586</v>
      </c>
      <c r="F88">
        <v>525</v>
      </c>
      <c r="G88">
        <v>11.7</v>
      </c>
      <c r="H88">
        <v>6142.5</v>
      </c>
    </row>
    <row r="89" spans="3:8" x14ac:dyDescent="0.3">
      <c r="C89" t="s">
        <v>34</v>
      </c>
      <c r="D89" t="s">
        <v>33</v>
      </c>
      <c r="E89">
        <v>2226</v>
      </c>
      <c r="F89">
        <v>48</v>
      </c>
      <c r="G89">
        <v>12.37</v>
      </c>
      <c r="H89">
        <v>593.76</v>
      </c>
    </row>
    <row r="90" spans="3:8" x14ac:dyDescent="0.3">
      <c r="C90" t="s">
        <v>34</v>
      </c>
      <c r="D90" t="s">
        <v>28</v>
      </c>
      <c r="E90">
        <v>14329</v>
      </c>
      <c r="F90">
        <v>150</v>
      </c>
      <c r="G90">
        <v>10.38</v>
      </c>
      <c r="H90">
        <v>1557.0000000000002</v>
      </c>
    </row>
    <row r="91" spans="3:8" x14ac:dyDescent="0.3">
      <c r="C91" t="s">
        <v>34</v>
      </c>
      <c r="D91" t="s">
        <v>20</v>
      </c>
      <c r="E91">
        <v>8463</v>
      </c>
      <c r="F91">
        <v>492</v>
      </c>
      <c r="G91">
        <v>10.62</v>
      </c>
      <c r="H91">
        <v>5225.04</v>
      </c>
    </row>
    <row r="92" spans="3:8" x14ac:dyDescent="0.3">
      <c r="C92" t="s">
        <v>34</v>
      </c>
      <c r="D92" t="s">
        <v>29</v>
      </c>
      <c r="E92">
        <v>2891</v>
      </c>
      <c r="F92">
        <v>102</v>
      </c>
      <c r="G92">
        <v>7.16</v>
      </c>
      <c r="H92">
        <v>730.32</v>
      </c>
    </row>
    <row r="93" spans="3:8" x14ac:dyDescent="0.3">
      <c r="C93" t="s">
        <v>36</v>
      </c>
      <c r="D93" t="s">
        <v>23</v>
      </c>
      <c r="E93">
        <v>3773</v>
      </c>
      <c r="F93">
        <v>165</v>
      </c>
      <c r="G93">
        <v>6.49</v>
      </c>
      <c r="H93">
        <v>1070.8500000000001</v>
      </c>
    </row>
    <row r="94" spans="3:8" x14ac:dyDescent="0.3">
      <c r="C94" t="s">
        <v>36</v>
      </c>
      <c r="D94" t="s">
        <v>28</v>
      </c>
      <c r="E94">
        <v>854</v>
      </c>
      <c r="F94">
        <v>309</v>
      </c>
      <c r="G94">
        <v>10.38</v>
      </c>
      <c r="H94">
        <v>3207.42</v>
      </c>
    </row>
    <row r="95" spans="3:8" x14ac:dyDescent="0.3">
      <c r="C95" t="s">
        <v>36</v>
      </c>
      <c r="D95" t="s">
        <v>17</v>
      </c>
      <c r="E95">
        <v>4970</v>
      </c>
      <c r="F95">
        <v>156</v>
      </c>
      <c r="G95">
        <v>3.11</v>
      </c>
      <c r="H95">
        <v>485.15999999999997</v>
      </c>
    </row>
    <row r="96" spans="3:8" x14ac:dyDescent="0.3">
      <c r="C96" t="s">
        <v>35</v>
      </c>
      <c r="D96" t="s">
        <v>26</v>
      </c>
      <c r="E96">
        <v>98</v>
      </c>
      <c r="F96">
        <v>159</v>
      </c>
      <c r="G96">
        <v>5.6</v>
      </c>
      <c r="H96">
        <v>890.4</v>
      </c>
    </row>
    <row r="97" spans="3:8" x14ac:dyDescent="0.3">
      <c r="C97" t="s">
        <v>35</v>
      </c>
      <c r="D97" t="s">
        <v>15</v>
      </c>
      <c r="E97">
        <v>13391</v>
      </c>
      <c r="F97">
        <v>201</v>
      </c>
      <c r="G97">
        <v>11.73</v>
      </c>
      <c r="H97">
        <v>2357.73</v>
      </c>
    </row>
    <row r="98" spans="3:8" x14ac:dyDescent="0.3">
      <c r="C98" t="s">
        <v>39</v>
      </c>
      <c r="D98" t="s">
        <v>31</v>
      </c>
      <c r="E98">
        <v>8890</v>
      </c>
      <c r="F98">
        <v>210</v>
      </c>
      <c r="G98">
        <v>5.79</v>
      </c>
      <c r="H98">
        <v>1215.9000000000001</v>
      </c>
    </row>
    <row r="99" spans="3:8" x14ac:dyDescent="0.3">
      <c r="C99" t="s">
        <v>38</v>
      </c>
      <c r="D99" t="s">
        <v>13</v>
      </c>
      <c r="E99">
        <v>56</v>
      </c>
      <c r="F99">
        <v>51</v>
      </c>
      <c r="G99">
        <v>9.33</v>
      </c>
      <c r="H99">
        <v>475.83</v>
      </c>
    </row>
    <row r="100" spans="3:8" x14ac:dyDescent="0.3">
      <c r="C100" t="s">
        <v>36</v>
      </c>
      <c r="D100" t="s">
        <v>25</v>
      </c>
      <c r="E100">
        <v>3339</v>
      </c>
      <c r="F100">
        <v>39</v>
      </c>
      <c r="G100">
        <v>13.15</v>
      </c>
      <c r="H100">
        <v>512.85</v>
      </c>
    </row>
    <row r="101" spans="3:8" x14ac:dyDescent="0.3">
      <c r="C101" t="s">
        <v>35</v>
      </c>
      <c r="D101" t="s">
        <v>18</v>
      </c>
      <c r="E101">
        <v>3808</v>
      </c>
      <c r="F101">
        <v>279</v>
      </c>
      <c r="G101">
        <v>6.47</v>
      </c>
      <c r="H101">
        <v>1805.1299999999999</v>
      </c>
    </row>
    <row r="102" spans="3:8" x14ac:dyDescent="0.3">
      <c r="C102" t="s">
        <v>38</v>
      </c>
      <c r="D102" t="s">
        <v>13</v>
      </c>
      <c r="E102">
        <v>63</v>
      </c>
      <c r="F102">
        <v>123</v>
      </c>
      <c r="G102">
        <v>9.33</v>
      </c>
      <c r="H102">
        <v>1147.5899999999999</v>
      </c>
    </row>
    <row r="103" spans="3:8" x14ac:dyDescent="0.3">
      <c r="C103" t="s">
        <v>39</v>
      </c>
      <c r="D103" t="s">
        <v>27</v>
      </c>
      <c r="E103">
        <v>7812</v>
      </c>
      <c r="F103">
        <v>81</v>
      </c>
      <c r="G103">
        <v>16.73</v>
      </c>
      <c r="H103">
        <v>1355.13</v>
      </c>
    </row>
    <row r="104" spans="3:8" x14ac:dyDescent="0.3">
      <c r="C104" t="s">
        <v>37</v>
      </c>
      <c r="D104" t="s">
        <v>19</v>
      </c>
      <c r="E104">
        <v>7693</v>
      </c>
      <c r="F104">
        <v>21</v>
      </c>
      <c r="G104">
        <v>7.64</v>
      </c>
      <c r="H104">
        <v>160.44</v>
      </c>
    </row>
    <row r="105" spans="3:8" x14ac:dyDescent="0.3">
      <c r="C105" t="s">
        <v>36</v>
      </c>
      <c r="D105" t="s">
        <v>28</v>
      </c>
      <c r="E105">
        <v>973</v>
      </c>
      <c r="F105">
        <v>162</v>
      </c>
      <c r="G105">
        <v>10.38</v>
      </c>
      <c r="H105">
        <v>1681.5600000000002</v>
      </c>
    </row>
    <row r="106" spans="3:8" x14ac:dyDescent="0.3">
      <c r="C106" t="s">
        <v>35</v>
      </c>
      <c r="D106" t="s">
        <v>21</v>
      </c>
      <c r="E106">
        <v>567</v>
      </c>
      <c r="F106">
        <v>228</v>
      </c>
      <c r="G106">
        <v>9</v>
      </c>
      <c r="H106">
        <v>2052</v>
      </c>
    </row>
    <row r="107" spans="3:8" x14ac:dyDescent="0.3">
      <c r="C107" t="s">
        <v>36</v>
      </c>
      <c r="D107" t="s">
        <v>29</v>
      </c>
      <c r="E107">
        <v>2471</v>
      </c>
      <c r="F107">
        <v>342</v>
      </c>
      <c r="G107">
        <v>7.16</v>
      </c>
      <c r="H107">
        <v>2448.7200000000003</v>
      </c>
    </row>
    <row r="108" spans="3:8" x14ac:dyDescent="0.3">
      <c r="C108" t="s">
        <v>38</v>
      </c>
      <c r="D108" t="s">
        <v>13</v>
      </c>
      <c r="E108">
        <v>7189</v>
      </c>
      <c r="F108">
        <v>54</v>
      </c>
      <c r="G108">
        <v>9.33</v>
      </c>
      <c r="H108">
        <v>503.82</v>
      </c>
    </row>
    <row r="109" spans="3:8" x14ac:dyDescent="0.3">
      <c r="C109" t="s">
        <v>35</v>
      </c>
      <c r="D109" t="s">
        <v>28</v>
      </c>
      <c r="E109">
        <v>7455</v>
      </c>
      <c r="F109">
        <v>216</v>
      </c>
      <c r="G109">
        <v>10.38</v>
      </c>
      <c r="H109">
        <v>2242.0800000000004</v>
      </c>
    </row>
    <row r="110" spans="3:8" x14ac:dyDescent="0.3">
      <c r="C110" t="s">
        <v>34</v>
      </c>
      <c r="D110" t="s">
        <v>26</v>
      </c>
      <c r="E110">
        <v>3108</v>
      </c>
      <c r="F110">
        <v>54</v>
      </c>
      <c r="G110">
        <v>5.6</v>
      </c>
      <c r="H110">
        <v>302.39999999999998</v>
      </c>
    </row>
    <row r="111" spans="3:8" x14ac:dyDescent="0.3">
      <c r="C111" t="s">
        <v>38</v>
      </c>
      <c r="D111" t="s">
        <v>25</v>
      </c>
      <c r="E111">
        <v>469</v>
      </c>
      <c r="F111">
        <v>75</v>
      </c>
      <c r="G111">
        <v>13.15</v>
      </c>
      <c r="H111">
        <v>986.25</v>
      </c>
    </row>
    <row r="112" spans="3:8" x14ac:dyDescent="0.3">
      <c r="C112" t="s">
        <v>37</v>
      </c>
      <c r="D112" t="s">
        <v>23</v>
      </c>
      <c r="E112">
        <v>2737</v>
      </c>
      <c r="F112">
        <v>93</v>
      </c>
      <c r="G112">
        <v>6.49</v>
      </c>
      <c r="H112">
        <v>603.57000000000005</v>
      </c>
    </row>
    <row r="113" spans="3:8" x14ac:dyDescent="0.3">
      <c r="C113" t="s">
        <v>37</v>
      </c>
      <c r="D113" t="s">
        <v>25</v>
      </c>
      <c r="E113">
        <v>4305</v>
      </c>
      <c r="F113">
        <v>156</v>
      </c>
      <c r="G113">
        <v>13.15</v>
      </c>
      <c r="H113">
        <v>2051.4</v>
      </c>
    </row>
    <row r="114" spans="3:8" x14ac:dyDescent="0.3">
      <c r="C114" t="s">
        <v>38</v>
      </c>
      <c r="D114" t="s">
        <v>17</v>
      </c>
      <c r="E114">
        <v>2408</v>
      </c>
      <c r="F114">
        <v>9</v>
      </c>
      <c r="G114">
        <v>3.11</v>
      </c>
      <c r="H114">
        <v>27.99</v>
      </c>
    </row>
    <row r="115" spans="3:8" x14ac:dyDescent="0.3">
      <c r="C115" t="s">
        <v>36</v>
      </c>
      <c r="D115" t="s">
        <v>19</v>
      </c>
      <c r="E115">
        <v>1281</v>
      </c>
      <c r="F115">
        <v>18</v>
      </c>
      <c r="G115">
        <v>7.64</v>
      </c>
      <c r="H115">
        <v>137.51999999999998</v>
      </c>
    </row>
    <row r="116" spans="3:8" x14ac:dyDescent="0.3">
      <c r="C116" t="s">
        <v>35</v>
      </c>
      <c r="D116" t="s">
        <v>32</v>
      </c>
      <c r="E116">
        <v>12348</v>
      </c>
      <c r="F116">
        <v>234</v>
      </c>
      <c r="G116">
        <v>8.65</v>
      </c>
      <c r="H116">
        <v>2024.1000000000001</v>
      </c>
    </row>
    <row r="117" spans="3:8" x14ac:dyDescent="0.3">
      <c r="C117" t="s">
        <v>34</v>
      </c>
      <c r="D117" t="s">
        <v>28</v>
      </c>
      <c r="E117">
        <v>3689</v>
      </c>
      <c r="F117">
        <v>312</v>
      </c>
      <c r="G117">
        <v>10.38</v>
      </c>
      <c r="H117">
        <v>3238.5600000000004</v>
      </c>
    </row>
    <row r="118" spans="3:8" x14ac:dyDescent="0.3">
      <c r="C118" t="s">
        <v>36</v>
      </c>
      <c r="D118" t="s">
        <v>19</v>
      </c>
      <c r="E118">
        <v>2870</v>
      </c>
      <c r="F118">
        <v>300</v>
      </c>
      <c r="G118">
        <v>7.64</v>
      </c>
      <c r="H118">
        <v>2292</v>
      </c>
    </row>
    <row r="119" spans="3:8" x14ac:dyDescent="0.3">
      <c r="C119" t="s">
        <v>36</v>
      </c>
      <c r="D119" t="s">
        <v>27</v>
      </c>
      <c r="E119">
        <v>798</v>
      </c>
      <c r="F119">
        <v>519</v>
      </c>
      <c r="G119">
        <v>16.73</v>
      </c>
      <c r="H119">
        <v>8682.8700000000008</v>
      </c>
    </row>
    <row r="120" spans="3:8" x14ac:dyDescent="0.3">
      <c r="C120" t="s">
        <v>37</v>
      </c>
      <c r="D120" t="s">
        <v>21</v>
      </c>
      <c r="E120">
        <v>2933</v>
      </c>
      <c r="F120">
        <v>9</v>
      </c>
      <c r="G120">
        <v>9</v>
      </c>
      <c r="H120">
        <v>81</v>
      </c>
    </row>
    <row r="121" spans="3:8" x14ac:dyDescent="0.3">
      <c r="C121" t="s">
        <v>35</v>
      </c>
      <c r="D121" t="s">
        <v>4</v>
      </c>
      <c r="E121">
        <v>2744</v>
      </c>
      <c r="F121">
        <v>9</v>
      </c>
      <c r="G121">
        <v>11.88</v>
      </c>
      <c r="H121">
        <v>106.92</v>
      </c>
    </row>
    <row r="122" spans="3:8" x14ac:dyDescent="0.3">
      <c r="C122" t="s">
        <v>36</v>
      </c>
      <c r="D122" t="s">
        <v>33</v>
      </c>
      <c r="E122">
        <v>9772</v>
      </c>
      <c r="F122">
        <v>90</v>
      </c>
      <c r="G122">
        <v>12.37</v>
      </c>
      <c r="H122">
        <v>1113.3</v>
      </c>
    </row>
    <row r="123" spans="3:8" x14ac:dyDescent="0.3">
      <c r="C123" t="s">
        <v>34</v>
      </c>
      <c r="D123" t="s">
        <v>25</v>
      </c>
      <c r="E123">
        <v>1568</v>
      </c>
      <c r="F123">
        <v>96</v>
      </c>
      <c r="G123">
        <v>13.15</v>
      </c>
      <c r="H123">
        <v>1262.4000000000001</v>
      </c>
    </row>
    <row r="124" spans="3:8" x14ac:dyDescent="0.3">
      <c r="C124" t="s">
        <v>36</v>
      </c>
      <c r="D124" t="s">
        <v>16</v>
      </c>
      <c r="E124">
        <v>11417</v>
      </c>
      <c r="F124">
        <v>21</v>
      </c>
      <c r="G124">
        <v>8.7899999999999991</v>
      </c>
      <c r="H124">
        <v>184.58999999999997</v>
      </c>
    </row>
    <row r="125" spans="3:8" x14ac:dyDescent="0.3">
      <c r="C125" t="s">
        <v>34</v>
      </c>
      <c r="D125" t="s">
        <v>26</v>
      </c>
      <c r="E125">
        <v>6748</v>
      </c>
      <c r="F125">
        <v>48</v>
      </c>
      <c r="G125">
        <v>5.6</v>
      </c>
      <c r="H125">
        <v>268.79999999999995</v>
      </c>
    </row>
    <row r="126" spans="3:8" x14ac:dyDescent="0.3">
      <c r="C126" t="s">
        <v>36</v>
      </c>
      <c r="D126" t="s">
        <v>27</v>
      </c>
      <c r="E126">
        <v>1407</v>
      </c>
      <c r="F126">
        <v>72</v>
      </c>
      <c r="G126">
        <v>16.73</v>
      </c>
      <c r="H126">
        <v>1204.56</v>
      </c>
    </row>
    <row r="127" spans="3:8" x14ac:dyDescent="0.3">
      <c r="C127" t="s">
        <v>35</v>
      </c>
      <c r="D127" t="s">
        <v>29</v>
      </c>
      <c r="E127">
        <v>2023</v>
      </c>
      <c r="F127">
        <v>168</v>
      </c>
      <c r="G127">
        <v>7.16</v>
      </c>
      <c r="H127">
        <v>1202.8800000000001</v>
      </c>
    </row>
    <row r="128" spans="3:8" x14ac:dyDescent="0.3">
      <c r="C128" t="s">
        <v>39</v>
      </c>
      <c r="D128" t="s">
        <v>26</v>
      </c>
      <c r="E128">
        <v>5236</v>
      </c>
      <c r="F128">
        <v>51</v>
      </c>
      <c r="G128">
        <v>5.6</v>
      </c>
      <c r="H128">
        <v>285.59999999999997</v>
      </c>
    </row>
    <row r="129" spans="3:8" x14ac:dyDescent="0.3">
      <c r="C129" t="s">
        <v>36</v>
      </c>
      <c r="D129" t="s">
        <v>19</v>
      </c>
      <c r="E129">
        <v>1925</v>
      </c>
      <c r="F129">
        <v>192</v>
      </c>
      <c r="G129">
        <v>7.64</v>
      </c>
      <c r="H129">
        <v>1466.8799999999999</v>
      </c>
    </row>
    <row r="130" spans="3:8" x14ac:dyDescent="0.3">
      <c r="C130" t="s">
        <v>37</v>
      </c>
      <c r="D130" t="s">
        <v>14</v>
      </c>
      <c r="E130">
        <v>6608</v>
      </c>
      <c r="F130">
        <v>225</v>
      </c>
      <c r="G130">
        <v>11.7</v>
      </c>
      <c r="H130">
        <v>2632.5</v>
      </c>
    </row>
    <row r="131" spans="3:8" x14ac:dyDescent="0.3">
      <c r="C131" t="s">
        <v>34</v>
      </c>
      <c r="D131" t="s">
        <v>26</v>
      </c>
      <c r="E131">
        <v>8008</v>
      </c>
      <c r="F131">
        <v>456</v>
      </c>
      <c r="G131">
        <v>5.6</v>
      </c>
      <c r="H131">
        <v>2553.6</v>
      </c>
    </row>
    <row r="132" spans="3:8" x14ac:dyDescent="0.3">
      <c r="C132" t="s">
        <v>34</v>
      </c>
      <c r="D132" t="s">
        <v>25</v>
      </c>
      <c r="E132">
        <v>1428</v>
      </c>
      <c r="F132">
        <v>93</v>
      </c>
      <c r="G132">
        <v>13.15</v>
      </c>
      <c r="H132">
        <v>1222.95</v>
      </c>
    </row>
    <row r="133" spans="3:8" x14ac:dyDescent="0.3">
      <c r="C133" t="s">
        <v>34</v>
      </c>
      <c r="D133" t="s">
        <v>4</v>
      </c>
      <c r="E133">
        <v>525</v>
      </c>
      <c r="F133">
        <v>48</v>
      </c>
      <c r="G133">
        <v>11.88</v>
      </c>
      <c r="H133">
        <v>570.24</v>
      </c>
    </row>
    <row r="134" spans="3:8" x14ac:dyDescent="0.3">
      <c r="C134" t="s">
        <v>37</v>
      </c>
      <c r="D134" t="s">
        <v>18</v>
      </c>
      <c r="E134">
        <v>1505</v>
      </c>
      <c r="F134">
        <v>102</v>
      </c>
      <c r="G134">
        <v>6.47</v>
      </c>
      <c r="H134">
        <v>659.93999999999994</v>
      </c>
    </row>
    <row r="135" spans="3:8" x14ac:dyDescent="0.3">
      <c r="C135" t="s">
        <v>35</v>
      </c>
      <c r="D135" t="s">
        <v>30</v>
      </c>
      <c r="E135">
        <v>6755</v>
      </c>
      <c r="F135">
        <v>252</v>
      </c>
      <c r="G135">
        <v>14.49</v>
      </c>
      <c r="H135">
        <v>3651.48</v>
      </c>
    </row>
    <row r="136" spans="3:8" x14ac:dyDescent="0.3">
      <c r="C136" t="s">
        <v>37</v>
      </c>
      <c r="D136" t="s">
        <v>18</v>
      </c>
      <c r="E136">
        <v>11571</v>
      </c>
      <c r="F136">
        <v>138</v>
      </c>
      <c r="G136">
        <v>6.47</v>
      </c>
      <c r="H136">
        <v>892.86</v>
      </c>
    </row>
    <row r="137" spans="3:8" x14ac:dyDescent="0.3">
      <c r="C137" t="s">
        <v>38</v>
      </c>
      <c r="D137" t="s">
        <v>25</v>
      </c>
      <c r="E137">
        <v>2541</v>
      </c>
      <c r="F137">
        <v>90</v>
      </c>
      <c r="G137">
        <v>13.15</v>
      </c>
      <c r="H137">
        <v>1183.5</v>
      </c>
    </row>
    <row r="138" spans="3:8" x14ac:dyDescent="0.3">
      <c r="C138" t="s">
        <v>37</v>
      </c>
      <c r="D138" t="s">
        <v>30</v>
      </c>
      <c r="E138">
        <v>1526</v>
      </c>
      <c r="F138">
        <v>240</v>
      </c>
      <c r="G138">
        <v>14.49</v>
      </c>
      <c r="H138">
        <v>3477.6</v>
      </c>
    </row>
    <row r="139" spans="3:8" x14ac:dyDescent="0.3">
      <c r="C139" t="s">
        <v>38</v>
      </c>
      <c r="D139" t="s">
        <v>4</v>
      </c>
      <c r="E139">
        <v>6125</v>
      </c>
      <c r="F139">
        <v>102</v>
      </c>
      <c r="G139">
        <v>11.88</v>
      </c>
      <c r="H139">
        <v>1211.76</v>
      </c>
    </row>
    <row r="140" spans="3:8" x14ac:dyDescent="0.3">
      <c r="C140" t="s">
        <v>35</v>
      </c>
      <c r="D140" t="s">
        <v>27</v>
      </c>
      <c r="E140">
        <v>847</v>
      </c>
      <c r="F140">
        <v>129</v>
      </c>
      <c r="G140">
        <v>16.73</v>
      </c>
      <c r="H140">
        <v>2158.17</v>
      </c>
    </row>
    <row r="141" spans="3:8" x14ac:dyDescent="0.3">
      <c r="C141" t="s">
        <v>35</v>
      </c>
      <c r="D141" t="s">
        <v>27</v>
      </c>
      <c r="E141">
        <v>4753</v>
      </c>
      <c r="F141">
        <v>300</v>
      </c>
      <c r="G141">
        <v>16.73</v>
      </c>
      <c r="H141">
        <v>5019</v>
      </c>
    </row>
    <row r="142" spans="3:8" x14ac:dyDescent="0.3">
      <c r="C142" t="s">
        <v>38</v>
      </c>
      <c r="D142" t="s">
        <v>33</v>
      </c>
      <c r="E142">
        <v>959</v>
      </c>
      <c r="F142">
        <v>135</v>
      </c>
      <c r="G142">
        <v>12.37</v>
      </c>
      <c r="H142">
        <v>1669.9499999999998</v>
      </c>
    </row>
    <row r="143" spans="3:8" x14ac:dyDescent="0.3">
      <c r="C143" t="s">
        <v>35</v>
      </c>
      <c r="D143" t="s">
        <v>24</v>
      </c>
      <c r="E143">
        <v>2793</v>
      </c>
      <c r="F143">
        <v>114</v>
      </c>
      <c r="G143">
        <v>4.97</v>
      </c>
      <c r="H143">
        <v>566.57999999999993</v>
      </c>
    </row>
    <row r="144" spans="3:8" x14ac:dyDescent="0.3">
      <c r="C144" t="s">
        <v>35</v>
      </c>
      <c r="D144" t="s">
        <v>14</v>
      </c>
      <c r="E144">
        <v>4606</v>
      </c>
      <c r="F144">
        <v>63</v>
      </c>
      <c r="G144">
        <v>11.7</v>
      </c>
      <c r="H144">
        <v>737.09999999999991</v>
      </c>
    </row>
    <row r="145" spans="3:8" x14ac:dyDescent="0.3">
      <c r="C145" t="s">
        <v>36</v>
      </c>
      <c r="D145" t="s">
        <v>29</v>
      </c>
      <c r="E145">
        <v>5551</v>
      </c>
      <c r="F145">
        <v>252</v>
      </c>
      <c r="G145">
        <v>7.16</v>
      </c>
      <c r="H145">
        <v>1804.32</v>
      </c>
    </row>
    <row r="146" spans="3:8" x14ac:dyDescent="0.3">
      <c r="C146" t="s">
        <v>36</v>
      </c>
      <c r="D146" t="s">
        <v>32</v>
      </c>
      <c r="E146">
        <v>6657</v>
      </c>
      <c r="F146">
        <v>303</v>
      </c>
      <c r="G146">
        <v>8.65</v>
      </c>
      <c r="H146">
        <v>2620.9500000000003</v>
      </c>
    </row>
    <row r="147" spans="3:8" x14ac:dyDescent="0.3">
      <c r="C147" t="s">
        <v>39</v>
      </c>
      <c r="D147" t="s">
        <v>17</v>
      </c>
      <c r="E147">
        <v>4438</v>
      </c>
      <c r="F147">
        <v>246</v>
      </c>
      <c r="G147">
        <v>3.11</v>
      </c>
      <c r="H147">
        <v>765.06</v>
      </c>
    </row>
    <row r="148" spans="3:8" x14ac:dyDescent="0.3">
      <c r="C148" t="s">
        <v>38</v>
      </c>
      <c r="D148" t="s">
        <v>22</v>
      </c>
      <c r="E148">
        <v>168</v>
      </c>
      <c r="F148">
        <v>84</v>
      </c>
      <c r="G148">
        <v>9.77</v>
      </c>
      <c r="H148">
        <v>820.68</v>
      </c>
    </row>
    <row r="149" spans="3:8" x14ac:dyDescent="0.3">
      <c r="C149" t="s">
        <v>34</v>
      </c>
      <c r="D149" t="s">
        <v>17</v>
      </c>
      <c r="E149">
        <v>7777</v>
      </c>
      <c r="F149">
        <v>39</v>
      </c>
      <c r="G149">
        <v>3.11</v>
      </c>
      <c r="H149">
        <v>121.28999999999999</v>
      </c>
    </row>
    <row r="150" spans="3:8" x14ac:dyDescent="0.3">
      <c r="C150" t="s">
        <v>36</v>
      </c>
      <c r="D150" t="s">
        <v>17</v>
      </c>
      <c r="E150">
        <v>3339</v>
      </c>
      <c r="F150">
        <v>348</v>
      </c>
      <c r="G150">
        <v>3.11</v>
      </c>
      <c r="H150">
        <v>1082.28</v>
      </c>
    </row>
    <row r="151" spans="3:8" x14ac:dyDescent="0.3">
      <c r="C151" t="s">
        <v>37</v>
      </c>
      <c r="D151" t="s">
        <v>33</v>
      </c>
      <c r="E151">
        <v>6391</v>
      </c>
      <c r="F151">
        <v>48</v>
      </c>
      <c r="G151">
        <v>12.37</v>
      </c>
      <c r="H151">
        <v>593.76</v>
      </c>
    </row>
    <row r="152" spans="3:8" x14ac:dyDescent="0.3">
      <c r="C152" t="s">
        <v>37</v>
      </c>
      <c r="D152" t="s">
        <v>22</v>
      </c>
      <c r="E152">
        <v>518</v>
      </c>
      <c r="F152">
        <v>75</v>
      </c>
      <c r="G152">
        <v>9.77</v>
      </c>
      <c r="H152">
        <v>732.75</v>
      </c>
    </row>
    <row r="153" spans="3:8" x14ac:dyDescent="0.3">
      <c r="C153" t="s">
        <v>38</v>
      </c>
      <c r="D153" t="s">
        <v>28</v>
      </c>
      <c r="E153">
        <v>5677</v>
      </c>
      <c r="F153">
        <v>258</v>
      </c>
      <c r="G153">
        <v>10.38</v>
      </c>
      <c r="H153">
        <v>2678.0400000000004</v>
      </c>
    </row>
    <row r="154" spans="3:8" x14ac:dyDescent="0.3">
      <c r="C154" t="s">
        <v>39</v>
      </c>
      <c r="D154" t="s">
        <v>17</v>
      </c>
      <c r="E154">
        <v>6048</v>
      </c>
      <c r="F154">
        <v>27</v>
      </c>
      <c r="G154">
        <v>3.11</v>
      </c>
      <c r="H154">
        <v>83.97</v>
      </c>
    </row>
    <row r="155" spans="3:8" x14ac:dyDescent="0.3">
      <c r="C155" t="s">
        <v>38</v>
      </c>
      <c r="D155" t="s">
        <v>32</v>
      </c>
      <c r="E155">
        <v>3752</v>
      </c>
      <c r="F155">
        <v>213</v>
      </c>
      <c r="G155">
        <v>8.65</v>
      </c>
      <c r="H155">
        <v>1842.45</v>
      </c>
    </row>
    <row r="156" spans="3:8" x14ac:dyDescent="0.3">
      <c r="C156" t="s">
        <v>35</v>
      </c>
      <c r="D156" t="s">
        <v>29</v>
      </c>
      <c r="E156">
        <v>4480</v>
      </c>
      <c r="F156">
        <v>357</v>
      </c>
      <c r="G156">
        <v>7.16</v>
      </c>
      <c r="H156">
        <v>2556.12</v>
      </c>
    </row>
    <row r="157" spans="3:8" x14ac:dyDescent="0.3">
      <c r="C157" t="s">
        <v>37</v>
      </c>
      <c r="D157" t="s">
        <v>4</v>
      </c>
      <c r="E157">
        <v>259</v>
      </c>
      <c r="F157">
        <v>207</v>
      </c>
      <c r="G157">
        <v>11.88</v>
      </c>
      <c r="H157">
        <v>2459.1600000000003</v>
      </c>
    </row>
    <row r="158" spans="3:8" x14ac:dyDescent="0.3">
      <c r="C158" t="s">
        <v>37</v>
      </c>
      <c r="D158" t="s">
        <v>30</v>
      </c>
      <c r="E158">
        <v>42</v>
      </c>
      <c r="F158">
        <v>150</v>
      </c>
      <c r="G158">
        <v>14.49</v>
      </c>
      <c r="H158">
        <v>2173.5</v>
      </c>
    </row>
    <row r="159" spans="3:8" x14ac:dyDescent="0.3">
      <c r="C159" t="s">
        <v>36</v>
      </c>
      <c r="D159" t="s">
        <v>26</v>
      </c>
      <c r="E159">
        <v>98</v>
      </c>
      <c r="F159">
        <v>204</v>
      </c>
      <c r="G159">
        <v>5.6</v>
      </c>
      <c r="H159">
        <v>1142.3999999999999</v>
      </c>
    </row>
    <row r="160" spans="3:8" x14ac:dyDescent="0.3">
      <c r="C160" t="s">
        <v>35</v>
      </c>
      <c r="D160" t="s">
        <v>27</v>
      </c>
      <c r="E160">
        <v>2478</v>
      </c>
      <c r="F160">
        <v>21</v>
      </c>
      <c r="G160">
        <v>16.73</v>
      </c>
      <c r="H160">
        <v>351.33</v>
      </c>
    </row>
    <row r="161" spans="3:8" x14ac:dyDescent="0.3">
      <c r="C161" t="s">
        <v>34</v>
      </c>
      <c r="D161" t="s">
        <v>33</v>
      </c>
      <c r="E161">
        <v>7847</v>
      </c>
      <c r="F161">
        <v>174</v>
      </c>
      <c r="G161">
        <v>12.37</v>
      </c>
      <c r="H161">
        <v>2152.3799999999997</v>
      </c>
    </row>
    <row r="162" spans="3:8" x14ac:dyDescent="0.3">
      <c r="C162" t="s">
        <v>37</v>
      </c>
      <c r="D162" t="s">
        <v>17</v>
      </c>
      <c r="E162">
        <v>9926</v>
      </c>
      <c r="F162">
        <v>201</v>
      </c>
      <c r="G162">
        <v>3.11</v>
      </c>
      <c r="H162">
        <v>625.11</v>
      </c>
    </row>
    <row r="163" spans="3:8" x14ac:dyDescent="0.3">
      <c r="C163" t="s">
        <v>38</v>
      </c>
      <c r="D163" t="s">
        <v>13</v>
      </c>
      <c r="E163">
        <v>819</v>
      </c>
      <c r="F163">
        <v>510</v>
      </c>
      <c r="G163">
        <v>9.33</v>
      </c>
      <c r="H163">
        <v>4758.3</v>
      </c>
    </row>
    <row r="164" spans="3:8" x14ac:dyDescent="0.3">
      <c r="C164" t="s">
        <v>39</v>
      </c>
      <c r="D164" t="s">
        <v>29</v>
      </c>
      <c r="E164">
        <v>3052</v>
      </c>
      <c r="F164">
        <v>378</v>
      </c>
      <c r="G164">
        <v>7.16</v>
      </c>
      <c r="H164">
        <v>2706.48</v>
      </c>
    </row>
    <row r="165" spans="3:8" x14ac:dyDescent="0.3">
      <c r="C165" t="s">
        <v>34</v>
      </c>
      <c r="D165" t="s">
        <v>21</v>
      </c>
      <c r="E165">
        <v>6832</v>
      </c>
      <c r="F165">
        <v>27</v>
      </c>
      <c r="G165">
        <v>9</v>
      </c>
      <c r="H165">
        <v>243</v>
      </c>
    </row>
    <row r="166" spans="3:8" x14ac:dyDescent="0.3">
      <c r="C166" t="s">
        <v>39</v>
      </c>
      <c r="D166" t="s">
        <v>16</v>
      </c>
      <c r="E166">
        <v>2016</v>
      </c>
      <c r="F166">
        <v>117</v>
      </c>
      <c r="G166">
        <v>8.7899999999999991</v>
      </c>
      <c r="H166">
        <v>1028.4299999999998</v>
      </c>
    </row>
    <row r="167" spans="3:8" x14ac:dyDescent="0.3">
      <c r="C167" t="s">
        <v>38</v>
      </c>
      <c r="D167" t="s">
        <v>21</v>
      </c>
      <c r="E167">
        <v>7322</v>
      </c>
      <c r="F167">
        <v>36</v>
      </c>
      <c r="G167">
        <v>9</v>
      </c>
      <c r="H167">
        <v>324</v>
      </c>
    </row>
    <row r="168" spans="3:8" x14ac:dyDescent="0.3">
      <c r="C168" t="s">
        <v>35</v>
      </c>
      <c r="D168" t="s">
        <v>33</v>
      </c>
      <c r="E168">
        <v>357</v>
      </c>
      <c r="F168">
        <v>126</v>
      </c>
      <c r="G168">
        <v>12.37</v>
      </c>
      <c r="H168">
        <v>1558.62</v>
      </c>
    </row>
    <row r="169" spans="3:8" x14ac:dyDescent="0.3">
      <c r="C169" t="s">
        <v>39</v>
      </c>
      <c r="D169" t="s">
        <v>25</v>
      </c>
      <c r="E169">
        <v>3192</v>
      </c>
      <c r="F169">
        <v>72</v>
      </c>
      <c r="G169">
        <v>13.15</v>
      </c>
      <c r="H169">
        <v>946.80000000000007</v>
      </c>
    </row>
    <row r="170" spans="3:8" x14ac:dyDescent="0.3">
      <c r="C170" t="s">
        <v>36</v>
      </c>
      <c r="D170" t="s">
        <v>22</v>
      </c>
      <c r="E170">
        <v>8435</v>
      </c>
      <c r="F170">
        <v>42</v>
      </c>
      <c r="G170">
        <v>9.77</v>
      </c>
      <c r="H170">
        <v>410.34</v>
      </c>
    </row>
    <row r="171" spans="3:8" x14ac:dyDescent="0.3">
      <c r="C171" t="s">
        <v>39</v>
      </c>
      <c r="D171" t="s">
        <v>29</v>
      </c>
      <c r="E171">
        <v>0</v>
      </c>
      <c r="F171">
        <v>135</v>
      </c>
      <c r="G171">
        <v>7.16</v>
      </c>
      <c r="H171">
        <v>966.6</v>
      </c>
    </row>
    <row r="172" spans="3:8" x14ac:dyDescent="0.3">
      <c r="C172" t="s">
        <v>34</v>
      </c>
      <c r="D172" t="s">
        <v>24</v>
      </c>
      <c r="E172">
        <v>8862</v>
      </c>
      <c r="F172">
        <v>189</v>
      </c>
      <c r="G172">
        <v>4.97</v>
      </c>
      <c r="H172">
        <v>939.32999999999993</v>
      </c>
    </row>
    <row r="173" spans="3:8" x14ac:dyDescent="0.3">
      <c r="C173" t="s">
        <v>37</v>
      </c>
      <c r="D173" t="s">
        <v>28</v>
      </c>
      <c r="E173">
        <v>3556</v>
      </c>
      <c r="F173">
        <v>459</v>
      </c>
      <c r="G173">
        <v>10.38</v>
      </c>
      <c r="H173">
        <v>4764.42</v>
      </c>
    </row>
    <row r="174" spans="3:8" x14ac:dyDescent="0.3">
      <c r="C174" t="s">
        <v>34</v>
      </c>
      <c r="D174" t="s">
        <v>15</v>
      </c>
      <c r="E174">
        <v>7280</v>
      </c>
      <c r="F174">
        <v>201</v>
      </c>
      <c r="G174">
        <v>11.73</v>
      </c>
      <c r="H174">
        <v>2357.73</v>
      </c>
    </row>
    <row r="175" spans="3:8" x14ac:dyDescent="0.3">
      <c r="C175" t="s">
        <v>34</v>
      </c>
      <c r="D175" t="s">
        <v>30</v>
      </c>
      <c r="E175">
        <v>3402</v>
      </c>
      <c r="F175">
        <v>366</v>
      </c>
      <c r="G175">
        <v>14.49</v>
      </c>
      <c r="H175">
        <v>5303.34</v>
      </c>
    </row>
    <row r="176" spans="3:8" x14ac:dyDescent="0.3">
      <c r="C176" t="s">
        <v>37</v>
      </c>
      <c r="D176" t="s">
        <v>29</v>
      </c>
      <c r="E176">
        <v>4592</v>
      </c>
      <c r="F176">
        <v>324</v>
      </c>
      <c r="G176">
        <v>7.16</v>
      </c>
      <c r="H176">
        <v>2319.84</v>
      </c>
    </row>
    <row r="177" spans="3:8" x14ac:dyDescent="0.3">
      <c r="C177" t="s">
        <v>35</v>
      </c>
      <c r="D177" t="s">
        <v>15</v>
      </c>
      <c r="E177">
        <v>7833</v>
      </c>
      <c r="F177">
        <v>243</v>
      </c>
      <c r="G177">
        <v>11.73</v>
      </c>
      <c r="H177">
        <v>2850.3900000000003</v>
      </c>
    </row>
    <row r="178" spans="3:8" x14ac:dyDescent="0.3">
      <c r="C178" t="s">
        <v>39</v>
      </c>
      <c r="D178" t="s">
        <v>21</v>
      </c>
      <c r="E178">
        <v>7651</v>
      </c>
      <c r="F178">
        <v>213</v>
      </c>
      <c r="G178">
        <v>9</v>
      </c>
      <c r="H178">
        <v>1917</v>
      </c>
    </row>
    <row r="179" spans="3:8" x14ac:dyDescent="0.3">
      <c r="C179" t="s">
        <v>35</v>
      </c>
      <c r="D179" t="s">
        <v>30</v>
      </c>
      <c r="E179">
        <v>2275</v>
      </c>
      <c r="F179">
        <v>447</v>
      </c>
      <c r="G179">
        <v>14.49</v>
      </c>
      <c r="H179">
        <v>6477.03</v>
      </c>
    </row>
    <row r="180" spans="3:8" x14ac:dyDescent="0.3">
      <c r="C180" t="s">
        <v>38</v>
      </c>
      <c r="D180" t="s">
        <v>13</v>
      </c>
      <c r="E180">
        <v>5670</v>
      </c>
      <c r="F180">
        <v>297</v>
      </c>
      <c r="G180">
        <v>9.33</v>
      </c>
      <c r="H180">
        <v>2771.01</v>
      </c>
    </row>
    <row r="181" spans="3:8" x14ac:dyDescent="0.3">
      <c r="C181" t="s">
        <v>35</v>
      </c>
      <c r="D181" t="s">
        <v>16</v>
      </c>
      <c r="E181">
        <v>2135</v>
      </c>
      <c r="F181">
        <v>27</v>
      </c>
      <c r="G181">
        <v>8.7899999999999991</v>
      </c>
      <c r="H181">
        <v>237.32999999999998</v>
      </c>
    </row>
    <row r="182" spans="3:8" x14ac:dyDescent="0.3">
      <c r="C182" t="s">
        <v>34</v>
      </c>
      <c r="D182" t="s">
        <v>23</v>
      </c>
      <c r="E182">
        <v>2779</v>
      </c>
      <c r="F182">
        <v>75</v>
      </c>
      <c r="G182">
        <v>6.49</v>
      </c>
      <c r="H182">
        <v>486.75</v>
      </c>
    </row>
    <row r="183" spans="3:8" x14ac:dyDescent="0.3">
      <c r="C183" t="s">
        <v>39</v>
      </c>
      <c r="D183" t="s">
        <v>33</v>
      </c>
      <c r="E183">
        <v>12950</v>
      </c>
      <c r="F183">
        <v>30</v>
      </c>
      <c r="G183">
        <v>12.37</v>
      </c>
      <c r="H183">
        <v>371.09999999999997</v>
      </c>
    </row>
    <row r="184" spans="3:8" x14ac:dyDescent="0.3">
      <c r="C184" t="s">
        <v>36</v>
      </c>
      <c r="D184" t="s">
        <v>18</v>
      </c>
      <c r="E184">
        <v>2646</v>
      </c>
      <c r="F184">
        <v>177</v>
      </c>
      <c r="G184">
        <v>6.47</v>
      </c>
      <c r="H184">
        <v>1145.19</v>
      </c>
    </row>
    <row r="185" spans="3:8" x14ac:dyDescent="0.3">
      <c r="C185" t="s">
        <v>34</v>
      </c>
      <c r="D185" t="s">
        <v>33</v>
      </c>
      <c r="E185">
        <v>3794</v>
      </c>
      <c r="F185">
        <v>159</v>
      </c>
      <c r="G185">
        <v>12.37</v>
      </c>
      <c r="H185">
        <v>1966.83</v>
      </c>
    </row>
    <row r="186" spans="3:8" x14ac:dyDescent="0.3">
      <c r="C186" t="s">
        <v>35</v>
      </c>
      <c r="D186" t="s">
        <v>33</v>
      </c>
      <c r="E186">
        <v>819</v>
      </c>
      <c r="F186">
        <v>306</v>
      </c>
      <c r="G186">
        <v>12.37</v>
      </c>
      <c r="H186">
        <v>3785.22</v>
      </c>
    </row>
    <row r="187" spans="3:8" x14ac:dyDescent="0.3">
      <c r="C187" t="s">
        <v>34</v>
      </c>
      <c r="D187" t="s">
        <v>20</v>
      </c>
      <c r="E187">
        <v>2583</v>
      </c>
      <c r="F187">
        <v>18</v>
      </c>
      <c r="G187">
        <v>10.62</v>
      </c>
      <c r="H187">
        <v>191.16</v>
      </c>
    </row>
    <row r="188" spans="3:8" x14ac:dyDescent="0.3">
      <c r="C188" t="s">
        <v>35</v>
      </c>
      <c r="D188" t="s">
        <v>19</v>
      </c>
      <c r="E188">
        <v>4585</v>
      </c>
      <c r="F188">
        <v>240</v>
      </c>
      <c r="G188">
        <v>7.64</v>
      </c>
      <c r="H188">
        <v>1833.6</v>
      </c>
    </row>
    <row r="189" spans="3:8" x14ac:dyDescent="0.3">
      <c r="C189" t="s">
        <v>34</v>
      </c>
      <c r="D189" t="s">
        <v>33</v>
      </c>
      <c r="E189">
        <v>1652</v>
      </c>
      <c r="F189">
        <v>93</v>
      </c>
      <c r="G189">
        <v>12.37</v>
      </c>
      <c r="H189">
        <v>1150.4099999999999</v>
      </c>
    </row>
    <row r="190" spans="3:8" x14ac:dyDescent="0.3">
      <c r="C190" t="s">
        <v>34</v>
      </c>
      <c r="D190" t="s">
        <v>26</v>
      </c>
      <c r="E190">
        <v>4991</v>
      </c>
      <c r="F190">
        <v>9</v>
      </c>
      <c r="G190">
        <v>5.6</v>
      </c>
      <c r="H190">
        <v>50.4</v>
      </c>
    </row>
    <row r="191" spans="3:8" x14ac:dyDescent="0.3">
      <c r="C191" t="s">
        <v>34</v>
      </c>
      <c r="D191" t="s">
        <v>16</v>
      </c>
      <c r="E191">
        <v>2009</v>
      </c>
      <c r="F191">
        <v>219</v>
      </c>
      <c r="G191">
        <v>8.7899999999999991</v>
      </c>
      <c r="H191">
        <v>1925.0099999999998</v>
      </c>
    </row>
    <row r="192" spans="3:8" x14ac:dyDescent="0.3">
      <c r="C192" t="s">
        <v>39</v>
      </c>
      <c r="D192" t="s">
        <v>22</v>
      </c>
      <c r="E192">
        <v>1568</v>
      </c>
      <c r="F192">
        <v>141</v>
      </c>
      <c r="G192">
        <v>9.77</v>
      </c>
      <c r="H192">
        <v>1377.57</v>
      </c>
    </row>
    <row r="193" spans="3:8" x14ac:dyDescent="0.3">
      <c r="C193" t="s">
        <v>37</v>
      </c>
      <c r="D193" t="s">
        <v>20</v>
      </c>
      <c r="E193">
        <v>3388</v>
      </c>
      <c r="F193">
        <v>123</v>
      </c>
      <c r="G193">
        <v>10.62</v>
      </c>
      <c r="H193">
        <v>1306.26</v>
      </c>
    </row>
    <row r="194" spans="3:8" x14ac:dyDescent="0.3">
      <c r="C194" t="s">
        <v>38</v>
      </c>
      <c r="D194" t="s">
        <v>24</v>
      </c>
      <c r="E194">
        <v>623</v>
      </c>
      <c r="F194">
        <v>51</v>
      </c>
      <c r="G194">
        <v>4.97</v>
      </c>
      <c r="H194">
        <v>253.47</v>
      </c>
    </row>
    <row r="195" spans="3:8" x14ac:dyDescent="0.3">
      <c r="C195" t="s">
        <v>36</v>
      </c>
      <c r="D195" t="s">
        <v>4</v>
      </c>
      <c r="E195">
        <v>10073</v>
      </c>
      <c r="F195">
        <v>120</v>
      </c>
      <c r="G195">
        <v>11.88</v>
      </c>
      <c r="H195">
        <v>1425.6000000000001</v>
      </c>
    </row>
    <row r="196" spans="3:8" x14ac:dyDescent="0.3">
      <c r="C196" t="s">
        <v>39</v>
      </c>
      <c r="D196" t="s">
        <v>26</v>
      </c>
      <c r="E196">
        <v>1561</v>
      </c>
      <c r="F196">
        <v>27</v>
      </c>
      <c r="G196">
        <v>5.6</v>
      </c>
      <c r="H196">
        <v>151.19999999999999</v>
      </c>
    </row>
    <row r="197" spans="3:8" x14ac:dyDescent="0.3">
      <c r="C197" t="s">
        <v>36</v>
      </c>
      <c r="D197" t="s">
        <v>27</v>
      </c>
      <c r="E197">
        <v>11522</v>
      </c>
      <c r="F197">
        <v>204</v>
      </c>
      <c r="G197">
        <v>16.73</v>
      </c>
      <c r="H197">
        <v>3412.92</v>
      </c>
    </row>
    <row r="198" spans="3:8" x14ac:dyDescent="0.3">
      <c r="C198" t="s">
        <v>38</v>
      </c>
      <c r="D198" t="s">
        <v>13</v>
      </c>
      <c r="E198">
        <v>2317</v>
      </c>
      <c r="F198">
        <v>123</v>
      </c>
      <c r="G198">
        <v>9.33</v>
      </c>
      <c r="H198">
        <v>1147.5899999999999</v>
      </c>
    </row>
    <row r="199" spans="3:8" x14ac:dyDescent="0.3">
      <c r="C199" t="s">
        <v>37</v>
      </c>
      <c r="D199" t="s">
        <v>28</v>
      </c>
      <c r="E199">
        <v>3059</v>
      </c>
      <c r="F199">
        <v>27</v>
      </c>
      <c r="G199">
        <v>10.38</v>
      </c>
      <c r="H199">
        <v>280.26000000000005</v>
      </c>
    </row>
    <row r="200" spans="3:8" x14ac:dyDescent="0.3">
      <c r="C200" t="s">
        <v>37</v>
      </c>
      <c r="D200" t="s">
        <v>26</v>
      </c>
      <c r="E200">
        <v>2324</v>
      </c>
      <c r="F200">
        <v>177</v>
      </c>
      <c r="G200">
        <v>5.6</v>
      </c>
      <c r="H200">
        <v>991.19999999999993</v>
      </c>
    </row>
    <row r="201" spans="3:8" x14ac:dyDescent="0.3">
      <c r="C201" t="s">
        <v>39</v>
      </c>
      <c r="D201" t="s">
        <v>26</v>
      </c>
      <c r="E201">
        <v>4956</v>
      </c>
      <c r="F201">
        <v>171</v>
      </c>
      <c r="G201">
        <v>5.6</v>
      </c>
      <c r="H201">
        <v>957.59999999999991</v>
      </c>
    </row>
    <row r="202" spans="3:8" x14ac:dyDescent="0.3">
      <c r="C202" t="s">
        <v>34</v>
      </c>
      <c r="D202" t="s">
        <v>19</v>
      </c>
      <c r="E202">
        <v>5355</v>
      </c>
      <c r="F202">
        <v>204</v>
      </c>
      <c r="G202">
        <v>7.64</v>
      </c>
      <c r="H202">
        <v>1558.56</v>
      </c>
    </row>
    <row r="203" spans="3:8" x14ac:dyDescent="0.3">
      <c r="C203" t="s">
        <v>34</v>
      </c>
      <c r="D203" t="s">
        <v>14</v>
      </c>
      <c r="E203">
        <v>7259</v>
      </c>
      <c r="F203">
        <v>276</v>
      </c>
      <c r="G203">
        <v>11.7</v>
      </c>
      <c r="H203">
        <v>3229.2</v>
      </c>
    </row>
    <row r="204" spans="3:8" x14ac:dyDescent="0.3">
      <c r="C204" t="s">
        <v>37</v>
      </c>
      <c r="D204" t="s">
        <v>26</v>
      </c>
      <c r="E204">
        <v>6279</v>
      </c>
      <c r="F204">
        <v>45</v>
      </c>
      <c r="G204">
        <v>5.6</v>
      </c>
      <c r="H204">
        <v>251.99999999999997</v>
      </c>
    </row>
    <row r="205" spans="3:8" x14ac:dyDescent="0.3">
      <c r="C205" t="s">
        <v>38</v>
      </c>
      <c r="D205" t="s">
        <v>29</v>
      </c>
      <c r="E205">
        <v>2541</v>
      </c>
      <c r="F205">
        <v>45</v>
      </c>
      <c r="G205">
        <v>7.16</v>
      </c>
      <c r="H205">
        <v>322.2</v>
      </c>
    </row>
    <row r="206" spans="3:8" x14ac:dyDescent="0.3">
      <c r="C206" t="s">
        <v>35</v>
      </c>
      <c r="D206" t="s">
        <v>27</v>
      </c>
      <c r="E206">
        <v>3864</v>
      </c>
      <c r="F206">
        <v>177</v>
      </c>
      <c r="G206">
        <v>16.73</v>
      </c>
      <c r="H206">
        <v>2961.21</v>
      </c>
    </row>
    <row r="207" spans="3:8" x14ac:dyDescent="0.3">
      <c r="C207" t="s">
        <v>36</v>
      </c>
      <c r="D207" t="s">
        <v>13</v>
      </c>
      <c r="E207">
        <v>6146</v>
      </c>
      <c r="F207">
        <v>63</v>
      </c>
      <c r="G207">
        <v>9.33</v>
      </c>
      <c r="H207">
        <v>587.79</v>
      </c>
    </row>
    <row r="208" spans="3:8" x14ac:dyDescent="0.3">
      <c r="C208" t="s">
        <v>39</v>
      </c>
      <c r="D208" t="s">
        <v>18</v>
      </c>
      <c r="E208">
        <v>2639</v>
      </c>
      <c r="F208">
        <v>204</v>
      </c>
      <c r="G208">
        <v>6.47</v>
      </c>
      <c r="H208">
        <v>1319.8799999999999</v>
      </c>
    </row>
    <row r="209" spans="3:8" x14ac:dyDescent="0.3">
      <c r="C209" t="s">
        <v>37</v>
      </c>
      <c r="D209" t="s">
        <v>22</v>
      </c>
      <c r="E209">
        <v>1890</v>
      </c>
      <c r="F209">
        <v>195</v>
      </c>
      <c r="G209">
        <v>9.77</v>
      </c>
      <c r="H209">
        <v>1905.1499999999999</v>
      </c>
    </row>
    <row r="210" spans="3:8" x14ac:dyDescent="0.3">
      <c r="C210" t="s">
        <v>34</v>
      </c>
      <c r="D210" t="s">
        <v>14</v>
      </c>
      <c r="E210">
        <v>1932</v>
      </c>
      <c r="F210">
        <v>369</v>
      </c>
      <c r="G210">
        <v>11.7</v>
      </c>
      <c r="H210">
        <v>4317.3</v>
      </c>
    </row>
    <row r="211" spans="3:8" x14ac:dyDescent="0.3">
      <c r="C211" t="s">
        <v>34</v>
      </c>
      <c r="D211" t="s">
        <v>25</v>
      </c>
      <c r="E211">
        <v>6300</v>
      </c>
      <c r="F211">
        <v>42</v>
      </c>
      <c r="G211">
        <v>13.15</v>
      </c>
      <c r="H211">
        <v>552.30000000000007</v>
      </c>
    </row>
    <row r="212" spans="3:8" x14ac:dyDescent="0.3">
      <c r="C212" t="s">
        <v>37</v>
      </c>
      <c r="D212" t="s">
        <v>30</v>
      </c>
      <c r="E212">
        <v>560</v>
      </c>
      <c r="F212">
        <v>81</v>
      </c>
      <c r="G212">
        <v>14.49</v>
      </c>
      <c r="H212">
        <v>1173.69</v>
      </c>
    </row>
    <row r="213" spans="3:8" x14ac:dyDescent="0.3">
      <c r="C213" t="s">
        <v>37</v>
      </c>
      <c r="D213" t="s">
        <v>26</v>
      </c>
      <c r="E213">
        <v>2856</v>
      </c>
      <c r="F213">
        <v>246</v>
      </c>
      <c r="G213">
        <v>5.6</v>
      </c>
      <c r="H213">
        <v>1377.6</v>
      </c>
    </row>
    <row r="214" spans="3:8" x14ac:dyDescent="0.3">
      <c r="C214" t="s">
        <v>34</v>
      </c>
      <c r="D214" t="s">
        <v>17</v>
      </c>
      <c r="E214">
        <v>707</v>
      </c>
      <c r="F214">
        <v>174</v>
      </c>
      <c r="G214">
        <v>3.11</v>
      </c>
      <c r="H214">
        <v>541.14</v>
      </c>
    </row>
    <row r="215" spans="3:8" x14ac:dyDescent="0.3">
      <c r="C215" t="s">
        <v>35</v>
      </c>
      <c r="D215" t="s">
        <v>30</v>
      </c>
      <c r="E215">
        <v>3598</v>
      </c>
      <c r="F215">
        <v>81</v>
      </c>
      <c r="G215">
        <v>14.49</v>
      </c>
      <c r="H215">
        <v>1173.69</v>
      </c>
    </row>
    <row r="216" spans="3:8" x14ac:dyDescent="0.3">
      <c r="C216" t="s">
        <v>35</v>
      </c>
      <c r="D216" t="s">
        <v>22</v>
      </c>
      <c r="E216">
        <v>6853</v>
      </c>
      <c r="F216">
        <v>372</v>
      </c>
      <c r="G216">
        <v>9.77</v>
      </c>
      <c r="H216">
        <v>3634.44</v>
      </c>
    </row>
    <row r="217" spans="3:8" x14ac:dyDescent="0.3">
      <c r="C217" t="s">
        <v>35</v>
      </c>
      <c r="D217" t="s">
        <v>16</v>
      </c>
      <c r="E217">
        <v>4725</v>
      </c>
      <c r="F217">
        <v>174</v>
      </c>
      <c r="G217">
        <v>8.7899999999999991</v>
      </c>
      <c r="H217">
        <v>1529.4599999999998</v>
      </c>
    </row>
    <row r="218" spans="3:8" x14ac:dyDescent="0.3">
      <c r="C218" t="s">
        <v>36</v>
      </c>
      <c r="D218" t="s">
        <v>32</v>
      </c>
      <c r="E218">
        <v>10304</v>
      </c>
      <c r="F218">
        <v>84</v>
      </c>
      <c r="G218">
        <v>8.65</v>
      </c>
      <c r="H218">
        <v>726.6</v>
      </c>
    </row>
    <row r="219" spans="3:8" x14ac:dyDescent="0.3">
      <c r="C219" t="s">
        <v>34</v>
      </c>
      <c r="D219" t="s">
        <v>16</v>
      </c>
      <c r="E219">
        <v>1274</v>
      </c>
      <c r="F219">
        <v>225</v>
      </c>
      <c r="G219">
        <v>8.7899999999999991</v>
      </c>
      <c r="H219">
        <v>1977.7499999999998</v>
      </c>
    </row>
    <row r="220" spans="3:8" x14ac:dyDescent="0.3">
      <c r="C220" t="s">
        <v>36</v>
      </c>
      <c r="D220" t="s">
        <v>30</v>
      </c>
      <c r="E220">
        <v>1526</v>
      </c>
      <c r="F220">
        <v>105</v>
      </c>
      <c r="G220">
        <v>14.49</v>
      </c>
      <c r="H220">
        <v>1521.45</v>
      </c>
    </row>
    <row r="221" spans="3:8" x14ac:dyDescent="0.3">
      <c r="C221" t="s">
        <v>39</v>
      </c>
      <c r="D221" t="s">
        <v>28</v>
      </c>
      <c r="E221">
        <v>3101</v>
      </c>
      <c r="F221">
        <v>225</v>
      </c>
      <c r="G221">
        <v>10.38</v>
      </c>
      <c r="H221">
        <v>2335.5</v>
      </c>
    </row>
    <row r="222" spans="3:8" x14ac:dyDescent="0.3">
      <c r="C222" t="s">
        <v>37</v>
      </c>
      <c r="D222" t="s">
        <v>14</v>
      </c>
      <c r="E222">
        <v>1057</v>
      </c>
      <c r="F222">
        <v>54</v>
      </c>
      <c r="G222">
        <v>11.7</v>
      </c>
      <c r="H222">
        <v>631.79999999999995</v>
      </c>
    </row>
    <row r="223" spans="3:8" x14ac:dyDescent="0.3">
      <c r="C223" t="s">
        <v>37</v>
      </c>
      <c r="D223" t="s">
        <v>26</v>
      </c>
      <c r="E223">
        <v>5306</v>
      </c>
      <c r="F223">
        <v>0</v>
      </c>
      <c r="G223">
        <v>5.6</v>
      </c>
      <c r="H223">
        <v>0</v>
      </c>
    </row>
    <row r="224" spans="3:8" x14ac:dyDescent="0.3">
      <c r="C224" t="s">
        <v>39</v>
      </c>
      <c r="D224" t="s">
        <v>24</v>
      </c>
      <c r="E224">
        <v>4018</v>
      </c>
      <c r="F224">
        <v>171</v>
      </c>
      <c r="G224">
        <v>4.97</v>
      </c>
      <c r="H224">
        <v>849.87</v>
      </c>
    </row>
    <row r="225" spans="3:8" x14ac:dyDescent="0.3">
      <c r="C225" t="s">
        <v>34</v>
      </c>
      <c r="D225" t="s">
        <v>16</v>
      </c>
      <c r="E225">
        <v>938</v>
      </c>
      <c r="F225">
        <v>189</v>
      </c>
      <c r="G225">
        <v>8.7899999999999991</v>
      </c>
      <c r="H225">
        <v>1661.31</v>
      </c>
    </row>
    <row r="226" spans="3:8" x14ac:dyDescent="0.3">
      <c r="C226" t="s">
        <v>38</v>
      </c>
      <c r="D226" t="s">
        <v>18</v>
      </c>
      <c r="E226">
        <v>1778</v>
      </c>
      <c r="F226">
        <v>270</v>
      </c>
      <c r="G226">
        <v>6.47</v>
      </c>
      <c r="H226">
        <v>1746.8999999999999</v>
      </c>
    </row>
    <row r="227" spans="3:8" x14ac:dyDescent="0.3">
      <c r="C227" t="s">
        <v>39</v>
      </c>
      <c r="D227" t="s">
        <v>30</v>
      </c>
      <c r="E227">
        <v>1638</v>
      </c>
      <c r="F227">
        <v>63</v>
      </c>
      <c r="G227">
        <v>14.49</v>
      </c>
      <c r="H227">
        <v>912.87</v>
      </c>
    </row>
    <row r="228" spans="3:8" x14ac:dyDescent="0.3">
      <c r="C228" t="s">
        <v>38</v>
      </c>
      <c r="D228" t="s">
        <v>25</v>
      </c>
      <c r="E228">
        <v>154</v>
      </c>
      <c r="F228">
        <v>21</v>
      </c>
      <c r="G228">
        <v>13.15</v>
      </c>
      <c r="H228">
        <v>276.15000000000003</v>
      </c>
    </row>
    <row r="229" spans="3:8" x14ac:dyDescent="0.3">
      <c r="C229" t="s">
        <v>37</v>
      </c>
      <c r="D229" t="s">
        <v>22</v>
      </c>
      <c r="E229">
        <v>9835</v>
      </c>
      <c r="F229">
        <v>207</v>
      </c>
      <c r="G229">
        <v>9.77</v>
      </c>
      <c r="H229">
        <v>2022.3899999999999</v>
      </c>
    </row>
    <row r="230" spans="3:8" x14ac:dyDescent="0.3">
      <c r="C230" t="s">
        <v>37</v>
      </c>
      <c r="D230" t="s">
        <v>20</v>
      </c>
      <c r="E230">
        <v>7273</v>
      </c>
      <c r="F230">
        <v>96</v>
      </c>
      <c r="G230">
        <v>10.62</v>
      </c>
      <c r="H230">
        <v>1019.52</v>
      </c>
    </row>
    <row r="231" spans="3:8" x14ac:dyDescent="0.3">
      <c r="C231" t="s">
        <v>39</v>
      </c>
      <c r="D231" t="s">
        <v>22</v>
      </c>
      <c r="E231">
        <v>6909</v>
      </c>
      <c r="F231">
        <v>81</v>
      </c>
      <c r="G231">
        <v>9.77</v>
      </c>
      <c r="H231">
        <v>791.37</v>
      </c>
    </row>
    <row r="232" spans="3:8" x14ac:dyDescent="0.3">
      <c r="C232" t="s">
        <v>39</v>
      </c>
      <c r="D232" t="s">
        <v>24</v>
      </c>
      <c r="E232">
        <v>3920</v>
      </c>
      <c r="F232">
        <v>306</v>
      </c>
      <c r="G232">
        <v>4.97</v>
      </c>
      <c r="H232">
        <v>1520.82</v>
      </c>
    </row>
    <row r="233" spans="3:8" x14ac:dyDescent="0.3">
      <c r="C233" t="s">
        <v>39</v>
      </c>
      <c r="D233" t="s">
        <v>21</v>
      </c>
      <c r="E233">
        <v>4858</v>
      </c>
      <c r="F233">
        <v>279</v>
      </c>
      <c r="G233">
        <v>9</v>
      </c>
      <c r="H233">
        <v>2511</v>
      </c>
    </row>
    <row r="234" spans="3:8" x14ac:dyDescent="0.3">
      <c r="C234" t="s">
        <v>38</v>
      </c>
      <c r="D234" t="s">
        <v>4</v>
      </c>
      <c r="E234">
        <v>3549</v>
      </c>
      <c r="F234">
        <v>3</v>
      </c>
      <c r="G234">
        <v>11.88</v>
      </c>
      <c r="H234">
        <v>35.64</v>
      </c>
    </row>
    <row r="235" spans="3:8" x14ac:dyDescent="0.3">
      <c r="C235" t="s">
        <v>39</v>
      </c>
      <c r="D235" t="s">
        <v>27</v>
      </c>
      <c r="E235">
        <v>966</v>
      </c>
      <c r="F235">
        <v>198</v>
      </c>
      <c r="G235">
        <v>16.73</v>
      </c>
      <c r="H235">
        <v>3312.54</v>
      </c>
    </row>
    <row r="236" spans="3:8" x14ac:dyDescent="0.3">
      <c r="C236" t="s">
        <v>39</v>
      </c>
      <c r="D236" t="s">
        <v>18</v>
      </c>
      <c r="E236">
        <v>385</v>
      </c>
      <c r="F236">
        <v>249</v>
      </c>
      <c r="G236">
        <v>6.47</v>
      </c>
      <c r="H236">
        <v>1611.03</v>
      </c>
    </row>
    <row r="237" spans="3:8" x14ac:dyDescent="0.3">
      <c r="C237" t="s">
        <v>34</v>
      </c>
      <c r="D237" t="s">
        <v>16</v>
      </c>
      <c r="E237">
        <v>2219</v>
      </c>
      <c r="F237">
        <v>75</v>
      </c>
      <c r="G237">
        <v>8.7899999999999991</v>
      </c>
      <c r="H237">
        <v>659.24999999999989</v>
      </c>
    </row>
    <row r="238" spans="3:8" x14ac:dyDescent="0.3">
      <c r="C238" t="s">
        <v>36</v>
      </c>
      <c r="D238" t="s">
        <v>32</v>
      </c>
      <c r="E238">
        <v>2954</v>
      </c>
      <c r="F238">
        <v>189</v>
      </c>
      <c r="G238">
        <v>8.65</v>
      </c>
      <c r="H238">
        <v>1634.8500000000001</v>
      </c>
    </row>
    <row r="239" spans="3:8" x14ac:dyDescent="0.3">
      <c r="C239" t="s">
        <v>36</v>
      </c>
      <c r="D239" t="s">
        <v>32</v>
      </c>
      <c r="E239">
        <v>280</v>
      </c>
      <c r="F239">
        <v>87</v>
      </c>
      <c r="G239">
        <v>8.65</v>
      </c>
      <c r="H239">
        <v>752.55000000000007</v>
      </c>
    </row>
    <row r="240" spans="3:8" x14ac:dyDescent="0.3">
      <c r="C240" t="s">
        <v>36</v>
      </c>
      <c r="D240" t="s">
        <v>30</v>
      </c>
      <c r="E240">
        <v>6118</v>
      </c>
      <c r="F240">
        <v>174</v>
      </c>
      <c r="G240">
        <v>14.49</v>
      </c>
      <c r="H240">
        <v>2521.2600000000002</v>
      </c>
    </row>
    <row r="241" spans="3:8" x14ac:dyDescent="0.3">
      <c r="C241" t="s">
        <v>39</v>
      </c>
      <c r="D241" t="s">
        <v>15</v>
      </c>
      <c r="E241">
        <v>4802</v>
      </c>
      <c r="F241">
        <v>36</v>
      </c>
      <c r="G241">
        <v>11.73</v>
      </c>
      <c r="H241">
        <v>422.28000000000003</v>
      </c>
    </row>
    <row r="242" spans="3:8" x14ac:dyDescent="0.3">
      <c r="C242" t="s">
        <v>38</v>
      </c>
      <c r="D242" t="s">
        <v>24</v>
      </c>
      <c r="E242">
        <v>4137</v>
      </c>
      <c r="F242">
        <v>60</v>
      </c>
      <c r="G242">
        <v>4.97</v>
      </c>
      <c r="H242">
        <v>298.2</v>
      </c>
    </row>
    <row r="243" spans="3:8" x14ac:dyDescent="0.3">
      <c r="C243" t="s">
        <v>35</v>
      </c>
      <c r="D243" t="s">
        <v>23</v>
      </c>
      <c r="E243">
        <v>2023</v>
      </c>
      <c r="F243">
        <v>78</v>
      </c>
      <c r="G243">
        <v>6.49</v>
      </c>
      <c r="H243">
        <v>506.22</v>
      </c>
    </row>
    <row r="244" spans="3:8" x14ac:dyDescent="0.3">
      <c r="C244" t="s">
        <v>36</v>
      </c>
      <c r="D244" t="s">
        <v>30</v>
      </c>
      <c r="E244">
        <v>9051</v>
      </c>
      <c r="F244">
        <v>57</v>
      </c>
      <c r="G244">
        <v>14.49</v>
      </c>
      <c r="H244">
        <v>825.93000000000006</v>
      </c>
    </row>
    <row r="245" spans="3:8" x14ac:dyDescent="0.3">
      <c r="C245" t="s">
        <v>37</v>
      </c>
      <c r="D245" t="s">
        <v>28</v>
      </c>
      <c r="E245">
        <v>2919</v>
      </c>
      <c r="F245">
        <v>45</v>
      </c>
      <c r="G245">
        <v>10.38</v>
      </c>
      <c r="H245">
        <v>467.1</v>
      </c>
    </row>
    <row r="246" spans="3:8" x14ac:dyDescent="0.3">
      <c r="C246" t="s">
        <v>38</v>
      </c>
      <c r="D246" t="s">
        <v>22</v>
      </c>
      <c r="E246">
        <v>5915</v>
      </c>
      <c r="F246">
        <v>3</v>
      </c>
      <c r="G246">
        <v>9.77</v>
      </c>
      <c r="H246">
        <v>29.31</v>
      </c>
    </row>
    <row r="247" spans="3:8" x14ac:dyDescent="0.3">
      <c r="C247" t="s">
        <v>35</v>
      </c>
      <c r="D247" t="s">
        <v>15</v>
      </c>
      <c r="E247">
        <v>2562</v>
      </c>
      <c r="F247">
        <v>6</v>
      </c>
      <c r="G247">
        <v>11.73</v>
      </c>
      <c r="H247">
        <v>70.38</v>
      </c>
    </row>
    <row r="248" spans="3:8" x14ac:dyDescent="0.3">
      <c r="C248" t="s">
        <v>37</v>
      </c>
      <c r="D248" t="s">
        <v>25</v>
      </c>
      <c r="E248">
        <v>8813</v>
      </c>
      <c r="F248">
        <v>21</v>
      </c>
      <c r="G248">
        <v>13.15</v>
      </c>
      <c r="H248">
        <v>276.15000000000003</v>
      </c>
    </row>
    <row r="249" spans="3:8" x14ac:dyDescent="0.3">
      <c r="C249" t="s">
        <v>36</v>
      </c>
      <c r="D249" t="s">
        <v>18</v>
      </c>
      <c r="E249">
        <v>6111</v>
      </c>
      <c r="F249">
        <v>3</v>
      </c>
      <c r="G249">
        <v>6.47</v>
      </c>
      <c r="H249">
        <v>19.41</v>
      </c>
    </row>
    <row r="250" spans="3:8" x14ac:dyDescent="0.3">
      <c r="C250" t="s">
        <v>34</v>
      </c>
      <c r="D250" t="s">
        <v>31</v>
      </c>
      <c r="E250">
        <v>3507</v>
      </c>
      <c r="F250">
        <v>288</v>
      </c>
      <c r="G250">
        <v>5.79</v>
      </c>
      <c r="H250">
        <v>1667.52</v>
      </c>
    </row>
    <row r="251" spans="3:8" x14ac:dyDescent="0.3">
      <c r="C251" t="s">
        <v>36</v>
      </c>
      <c r="D251" t="s">
        <v>13</v>
      </c>
      <c r="E251">
        <v>4319</v>
      </c>
      <c r="F251">
        <v>30</v>
      </c>
      <c r="G251">
        <v>9.33</v>
      </c>
      <c r="H251">
        <v>279.89999999999998</v>
      </c>
    </row>
    <row r="252" spans="3:8" x14ac:dyDescent="0.3">
      <c r="C252" t="s">
        <v>38</v>
      </c>
      <c r="D252" t="s">
        <v>26</v>
      </c>
      <c r="E252">
        <v>609</v>
      </c>
      <c r="F252">
        <v>87</v>
      </c>
      <c r="G252">
        <v>5.6</v>
      </c>
      <c r="H252">
        <v>487.2</v>
      </c>
    </row>
    <row r="253" spans="3:8" x14ac:dyDescent="0.3">
      <c r="C253" t="s">
        <v>39</v>
      </c>
      <c r="D253" t="s">
        <v>27</v>
      </c>
      <c r="E253">
        <v>6370</v>
      </c>
      <c r="F253">
        <v>30</v>
      </c>
      <c r="G253">
        <v>16.73</v>
      </c>
      <c r="H253">
        <v>501.90000000000003</v>
      </c>
    </row>
    <row r="254" spans="3:8" x14ac:dyDescent="0.3">
      <c r="C254" t="s">
        <v>38</v>
      </c>
      <c r="D254" t="s">
        <v>19</v>
      </c>
      <c r="E254">
        <v>5474</v>
      </c>
      <c r="F254">
        <v>168</v>
      </c>
      <c r="G254">
        <v>7.64</v>
      </c>
      <c r="H254">
        <v>1283.52</v>
      </c>
    </row>
    <row r="255" spans="3:8" x14ac:dyDescent="0.3">
      <c r="C255" t="s">
        <v>36</v>
      </c>
      <c r="D255" t="s">
        <v>27</v>
      </c>
      <c r="E255">
        <v>3164</v>
      </c>
      <c r="F255">
        <v>306</v>
      </c>
      <c r="G255">
        <v>16.73</v>
      </c>
      <c r="H255">
        <v>5119.38</v>
      </c>
    </row>
    <row r="256" spans="3:8" x14ac:dyDescent="0.3">
      <c r="C256" t="s">
        <v>35</v>
      </c>
      <c r="D256" t="s">
        <v>4</v>
      </c>
      <c r="E256">
        <v>1302</v>
      </c>
      <c r="F256">
        <v>402</v>
      </c>
      <c r="G256">
        <v>11.88</v>
      </c>
      <c r="H256">
        <v>4775.76</v>
      </c>
    </row>
    <row r="257" spans="3:8" x14ac:dyDescent="0.3">
      <c r="C257" t="s">
        <v>37</v>
      </c>
      <c r="D257" t="s">
        <v>28</v>
      </c>
      <c r="E257">
        <v>7308</v>
      </c>
      <c r="F257">
        <v>327</v>
      </c>
      <c r="G257">
        <v>10.38</v>
      </c>
      <c r="H257">
        <v>3394.26</v>
      </c>
    </row>
    <row r="258" spans="3:8" x14ac:dyDescent="0.3">
      <c r="C258" t="s">
        <v>37</v>
      </c>
      <c r="D258" t="s">
        <v>27</v>
      </c>
      <c r="E258">
        <v>6132</v>
      </c>
      <c r="F258">
        <v>93</v>
      </c>
      <c r="G258">
        <v>16.73</v>
      </c>
      <c r="H258">
        <v>1555.89</v>
      </c>
    </row>
    <row r="259" spans="3:8" x14ac:dyDescent="0.3">
      <c r="C259" t="s">
        <v>35</v>
      </c>
      <c r="D259" t="s">
        <v>14</v>
      </c>
      <c r="E259">
        <v>3472</v>
      </c>
      <c r="F259">
        <v>96</v>
      </c>
      <c r="G259">
        <v>11.7</v>
      </c>
      <c r="H259">
        <v>1123.1999999999998</v>
      </c>
    </row>
    <row r="260" spans="3:8" x14ac:dyDescent="0.3">
      <c r="C260" t="s">
        <v>39</v>
      </c>
      <c r="D260" t="s">
        <v>18</v>
      </c>
      <c r="E260">
        <v>9660</v>
      </c>
      <c r="F260">
        <v>27</v>
      </c>
      <c r="G260">
        <v>6.47</v>
      </c>
      <c r="H260">
        <v>174.69</v>
      </c>
    </row>
    <row r="261" spans="3:8" x14ac:dyDescent="0.3">
      <c r="C261" t="s">
        <v>38</v>
      </c>
      <c r="D261" t="s">
        <v>26</v>
      </c>
      <c r="E261">
        <v>2436</v>
      </c>
      <c r="F261">
        <v>99</v>
      </c>
      <c r="G261">
        <v>5.6</v>
      </c>
      <c r="H261">
        <v>554.4</v>
      </c>
    </row>
    <row r="262" spans="3:8" x14ac:dyDescent="0.3">
      <c r="C262" t="s">
        <v>38</v>
      </c>
      <c r="D262" t="s">
        <v>33</v>
      </c>
      <c r="E262">
        <v>9506</v>
      </c>
      <c r="F262">
        <v>87</v>
      </c>
      <c r="G262">
        <v>12.37</v>
      </c>
      <c r="H262">
        <v>1076.1899999999998</v>
      </c>
    </row>
    <row r="263" spans="3:8" x14ac:dyDescent="0.3">
      <c r="C263" t="s">
        <v>37</v>
      </c>
      <c r="D263" t="s">
        <v>21</v>
      </c>
      <c r="E263">
        <v>245</v>
      </c>
      <c r="F263">
        <v>288</v>
      </c>
      <c r="G263">
        <v>9</v>
      </c>
      <c r="H263">
        <v>2592</v>
      </c>
    </row>
    <row r="264" spans="3:8" x14ac:dyDescent="0.3">
      <c r="C264" t="s">
        <v>35</v>
      </c>
      <c r="D264" t="s">
        <v>20</v>
      </c>
      <c r="E264">
        <v>2702</v>
      </c>
      <c r="F264">
        <v>363</v>
      </c>
      <c r="G264">
        <v>10.62</v>
      </c>
      <c r="H264">
        <v>3855.0599999999995</v>
      </c>
    </row>
    <row r="265" spans="3:8" x14ac:dyDescent="0.3">
      <c r="C265" t="s">
        <v>34</v>
      </c>
      <c r="D265" t="s">
        <v>17</v>
      </c>
      <c r="E265">
        <v>700</v>
      </c>
      <c r="F265">
        <v>87</v>
      </c>
      <c r="G265">
        <v>3.11</v>
      </c>
      <c r="H265">
        <v>270.57</v>
      </c>
    </row>
    <row r="266" spans="3:8" x14ac:dyDescent="0.3">
      <c r="C266" t="s">
        <v>34</v>
      </c>
      <c r="D266" t="s">
        <v>17</v>
      </c>
      <c r="E266">
        <v>3759</v>
      </c>
      <c r="F266">
        <v>150</v>
      </c>
      <c r="G266">
        <v>3.11</v>
      </c>
      <c r="H266">
        <v>466.5</v>
      </c>
    </row>
    <row r="267" spans="3:8" x14ac:dyDescent="0.3">
      <c r="C267" t="s">
        <v>35</v>
      </c>
      <c r="D267" t="s">
        <v>17</v>
      </c>
      <c r="E267">
        <v>1589</v>
      </c>
      <c r="F267">
        <v>303</v>
      </c>
      <c r="G267">
        <v>3.11</v>
      </c>
      <c r="H267">
        <v>942.32999999999993</v>
      </c>
    </row>
    <row r="268" spans="3:8" x14ac:dyDescent="0.3">
      <c r="C268" t="s">
        <v>35</v>
      </c>
      <c r="D268" t="s">
        <v>28</v>
      </c>
      <c r="E268">
        <v>5194</v>
      </c>
      <c r="F268">
        <v>288</v>
      </c>
      <c r="G268">
        <v>10.38</v>
      </c>
      <c r="H268">
        <v>2989.44</v>
      </c>
    </row>
    <row r="269" spans="3:8" x14ac:dyDescent="0.3">
      <c r="C269" t="s">
        <v>36</v>
      </c>
      <c r="D269" t="s">
        <v>13</v>
      </c>
      <c r="E269">
        <v>945</v>
      </c>
      <c r="F269">
        <v>75</v>
      </c>
      <c r="G269">
        <v>9.33</v>
      </c>
      <c r="H269">
        <v>699.75</v>
      </c>
    </row>
    <row r="270" spans="3:8" x14ac:dyDescent="0.3">
      <c r="C270" t="s">
        <v>38</v>
      </c>
      <c r="D270" t="s">
        <v>31</v>
      </c>
      <c r="E270">
        <v>1988</v>
      </c>
      <c r="F270">
        <v>39</v>
      </c>
      <c r="G270">
        <v>5.79</v>
      </c>
      <c r="H270">
        <v>225.81</v>
      </c>
    </row>
    <row r="271" spans="3:8" x14ac:dyDescent="0.3">
      <c r="C271" t="s">
        <v>34</v>
      </c>
      <c r="D271" t="s">
        <v>32</v>
      </c>
      <c r="E271">
        <v>6734</v>
      </c>
      <c r="F271">
        <v>123</v>
      </c>
      <c r="G271">
        <v>8.65</v>
      </c>
      <c r="H271">
        <v>1063.95</v>
      </c>
    </row>
    <row r="272" spans="3:8" x14ac:dyDescent="0.3">
      <c r="C272" t="s">
        <v>36</v>
      </c>
      <c r="D272" t="s">
        <v>4</v>
      </c>
      <c r="E272">
        <v>217</v>
      </c>
      <c r="F272">
        <v>36</v>
      </c>
      <c r="G272">
        <v>11.88</v>
      </c>
      <c r="H272">
        <v>427.68</v>
      </c>
    </row>
    <row r="273" spans="3:8" x14ac:dyDescent="0.3">
      <c r="C273" t="s">
        <v>34</v>
      </c>
      <c r="D273" t="s">
        <v>22</v>
      </c>
      <c r="E273">
        <v>6279</v>
      </c>
      <c r="F273">
        <v>237</v>
      </c>
      <c r="G273">
        <v>9.77</v>
      </c>
      <c r="H273">
        <v>2315.4899999999998</v>
      </c>
    </row>
    <row r="274" spans="3:8" x14ac:dyDescent="0.3">
      <c r="C274" t="s">
        <v>36</v>
      </c>
      <c r="D274" t="s">
        <v>13</v>
      </c>
      <c r="E274">
        <v>4424</v>
      </c>
      <c r="F274">
        <v>201</v>
      </c>
      <c r="G274">
        <v>9.33</v>
      </c>
      <c r="H274">
        <v>1875.33</v>
      </c>
    </row>
    <row r="275" spans="3:8" x14ac:dyDescent="0.3">
      <c r="C275" t="s">
        <v>36</v>
      </c>
      <c r="D275" t="s">
        <v>17</v>
      </c>
      <c r="E275">
        <v>189</v>
      </c>
      <c r="F275">
        <v>48</v>
      </c>
      <c r="G275">
        <v>3.11</v>
      </c>
      <c r="H275">
        <v>149.28</v>
      </c>
    </row>
    <row r="276" spans="3:8" x14ac:dyDescent="0.3">
      <c r="C276" t="s">
        <v>35</v>
      </c>
      <c r="D276" t="s">
        <v>22</v>
      </c>
      <c r="E276">
        <v>490</v>
      </c>
      <c r="F276">
        <v>84</v>
      </c>
      <c r="G276">
        <v>9.77</v>
      </c>
      <c r="H276">
        <v>820.68</v>
      </c>
    </row>
    <row r="277" spans="3:8" x14ac:dyDescent="0.3">
      <c r="C277" t="s">
        <v>37</v>
      </c>
      <c r="D277" t="s">
        <v>21</v>
      </c>
      <c r="E277">
        <v>434</v>
      </c>
      <c r="F277">
        <v>87</v>
      </c>
      <c r="G277">
        <v>9</v>
      </c>
      <c r="H277">
        <v>783</v>
      </c>
    </row>
    <row r="278" spans="3:8" x14ac:dyDescent="0.3">
      <c r="C278" t="s">
        <v>38</v>
      </c>
      <c r="D278" t="s">
        <v>30</v>
      </c>
      <c r="E278">
        <v>10129</v>
      </c>
      <c r="F278">
        <v>312</v>
      </c>
      <c r="G278">
        <v>14.49</v>
      </c>
      <c r="H278">
        <v>4520.88</v>
      </c>
    </row>
    <row r="279" spans="3:8" x14ac:dyDescent="0.3">
      <c r="C279" t="s">
        <v>39</v>
      </c>
      <c r="D279" t="s">
        <v>28</v>
      </c>
      <c r="E279">
        <v>1652</v>
      </c>
      <c r="F279">
        <v>102</v>
      </c>
      <c r="G279">
        <v>10.38</v>
      </c>
      <c r="H279">
        <v>1058.76</v>
      </c>
    </row>
    <row r="280" spans="3:8" x14ac:dyDescent="0.3">
      <c r="C280" t="s">
        <v>38</v>
      </c>
      <c r="D280" t="s">
        <v>21</v>
      </c>
      <c r="E280">
        <v>6433</v>
      </c>
      <c r="F280">
        <v>78</v>
      </c>
      <c r="G280">
        <v>9</v>
      </c>
      <c r="H280">
        <v>702</v>
      </c>
    </row>
    <row r="281" spans="3:8" x14ac:dyDescent="0.3">
      <c r="C281" t="s">
        <v>34</v>
      </c>
      <c r="D281" t="s">
        <v>23</v>
      </c>
      <c r="E281">
        <v>2212</v>
      </c>
      <c r="F281">
        <v>117</v>
      </c>
      <c r="G281">
        <v>6.49</v>
      </c>
      <c r="H281">
        <v>759.33</v>
      </c>
    </row>
    <row r="282" spans="3:8" x14ac:dyDescent="0.3">
      <c r="C282" t="s">
        <v>35</v>
      </c>
      <c r="D282" t="s">
        <v>19</v>
      </c>
      <c r="E282">
        <v>609</v>
      </c>
      <c r="F282">
        <v>99</v>
      </c>
      <c r="G282">
        <v>7.64</v>
      </c>
      <c r="H282">
        <v>756.36</v>
      </c>
    </row>
    <row r="283" spans="3:8" x14ac:dyDescent="0.3">
      <c r="C283" t="s">
        <v>35</v>
      </c>
      <c r="D283" t="s">
        <v>24</v>
      </c>
      <c r="E283">
        <v>1638</v>
      </c>
      <c r="F283">
        <v>48</v>
      </c>
      <c r="G283">
        <v>4.97</v>
      </c>
      <c r="H283">
        <v>238.56</v>
      </c>
    </row>
    <row r="284" spans="3:8" x14ac:dyDescent="0.3">
      <c r="C284" t="s">
        <v>34</v>
      </c>
      <c r="D284" t="s">
        <v>15</v>
      </c>
      <c r="E284">
        <v>3829</v>
      </c>
      <c r="F284">
        <v>24</v>
      </c>
      <c r="G284">
        <v>11.73</v>
      </c>
      <c r="H284">
        <v>281.52</v>
      </c>
    </row>
    <row r="285" spans="3:8" x14ac:dyDescent="0.3">
      <c r="C285" t="s">
        <v>39</v>
      </c>
      <c r="D285" t="s">
        <v>15</v>
      </c>
      <c r="E285">
        <v>5775</v>
      </c>
      <c r="F285">
        <v>42</v>
      </c>
      <c r="G285">
        <v>11.73</v>
      </c>
      <c r="H285">
        <v>492.66</v>
      </c>
    </row>
    <row r="286" spans="3:8" x14ac:dyDescent="0.3">
      <c r="C286" t="s">
        <v>35</v>
      </c>
      <c r="D286" t="s">
        <v>20</v>
      </c>
      <c r="E286">
        <v>1071</v>
      </c>
      <c r="F286">
        <v>270</v>
      </c>
      <c r="G286">
        <v>10.62</v>
      </c>
      <c r="H286">
        <v>2867.3999999999996</v>
      </c>
    </row>
    <row r="287" spans="3:8" x14ac:dyDescent="0.3">
      <c r="C287" t="s">
        <v>36</v>
      </c>
      <c r="D287" t="s">
        <v>23</v>
      </c>
      <c r="E287">
        <v>5019</v>
      </c>
      <c r="F287">
        <v>150</v>
      </c>
      <c r="G287">
        <v>6.49</v>
      </c>
      <c r="H287">
        <v>973.5</v>
      </c>
    </row>
    <row r="288" spans="3:8" x14ac:dyDescent="0.3">
      <c r="C288" t="s">
        <v>37</v>
      </c>
      <c r="D288" t="s">
        <v>15</v>
      </c>
      <c r="E288">
        <v>2863</v>
      </c>
      <c r="F288">
        <v>42</v>
      </c>
      <c r="G288">
        <v>11.73</v>
      </c>
      <c r="H288">
        <v>492.66</v>
      </c>
    </row>
    <row r="289" spans="3:8" x14ac:dyDescent="0.3">
      <c r="C289" t="s">
        <v>35</v>
      </c>
      <c r="D289" t="s">
        <v>29</v>
      </c>
      <c r="E289">
        <v>1617</v>
      </c>
      <c r="F289">
        <v>126</v>
      </c>
      <c r="G289">
        <v>7.16</v>
      </c>
      <c r="H289">
        <v>902.16</v>
      </c>
    </row>
    <row r="290" spans="3:8" x14ac:dyDescent="0.3">
      <c r="C290" t="s">
        <v>37</v>
      </c>
      <c r="D290" t="s">
        <v>26</v>
      </c>
      <c r="E290">
        <v>6818</v>
      </c>
      <c r="F290">
        <v>6</v>
      </c>
      <c r="G290">
        <v>5.6</v>
      </c>
      <c r="H290">
        <v>33.599999999999994</v>
      </c>
    </row>
    <row r="291" spans="3:8" x14ac:dyDescent="0.3">
      <c r="C291" t="s">
        <v>35</v>
      </c>
      <c r="D291" t="s">
        <v>15</v>
      </c>
      <c r="E291">
        <v>6657</v>
      </c>
      <c r="F291">
        <v>276</v>
      </c>
      <c r="G291">
        <v>11.73</v>
      </c>
      <c r="H291">
        <v>3237.48</v>
      </c>
    </row>
    <row r="292" spans="3:8" x14ac:dyDescent="0.3">
      <c r="C292" t="s">
        <v>34</v>
      </c>
      <c r="D292" t="s">
        <v>17</v>
      </c>
      <c r="E292">
        <v>2919</v>
      </c>
      <c r="F292">
        <v>93</v>
      </c>
      <c r="G292">
        <v>3.11</v>
      </c>
      <c r="H292">
        <v>289.22999999999996</v>
      </c>
    </row>
    <row r="293" spans="3:8" x14ac:dyDescent="0.3">
      <c r="C293" t="s">
        <v>34</v>
      </c>
      <c r="D293" t="s">
        <v>31</v>
      </c>
      <c r="E293">
        <v>3094</v>
      </c>
      <c r="F293">
        <v>246</v>
      </c>
      <c r="G293">
        <v>5.79</v>
      </c>
      <c r="H293">
        <v>1424.34</v>
      </c>
    </row>
    <row r="294" spans="3:8" x14ac:dyDescent="0.3">
      <c r="C294" t="s">
        <v>34</v>
      </c>
      <c r="D294" t="s">
        <v>24</v>
      </c>
      <c r="E294">
        <v>2989</v>
      </c>
      <c r="F294">
        <v>3</v>
      </c>
      <c r="G294">
        <v>4.97</v>
      </c>
      <c r="H294">
        <v>14.91</v>
      </c>
    </row>
    <row r="295" spans="3:8" x14ac:dyDescent="0.3">
      <c r="C295" t="s">
        <v>34</v>
      </c>
      <c r="D295" t="s">
        <v>27</v>
      </c>
      <c r="E295">
        <v>2268</v>
      </c>
      <c r="F295">
        <v>63</v>
      </c>
      <c r="G295">
        <v>16.73</v>
      </c>
      <c r="H295">
        <v>1053.99</v>
      </c>
    </row>
    <row r="296" spans="3:8" x14ac:dyDescent="0.3">
      <c r="C296" t="s">
        <v>34</v>
      </c>
      <c r="D296" t="s">
        <v>31</v>
      </c>
      <c r="E296">
        <v>4753</v>
      </c>
      <c r="F296">
        <v>246</v>
      </c>
      <c r="G296">
        <v>5.79</v>
      </c>
      <c r="H296">
        <v>1424.34</v>
      </c>
    </row>
    <row r="297" spans="3:8" x14ac:dyDescent="0.3">
      <c r="C297" t="s">
        <v>34</v>
      </c>
      <c r="D297" t="s">
        <v>19</v>
      </c>
      <c r="E297">
        <v>7511</v>
      </c>
      <c r="F297">
        <v>120</v>
      </c>
      <c r="G297">
        <v>7.64</v>
      </c>
      <c r="H297">
        <v>916.8</v>
      </c>
    </row>
    <row r="298" spans="3:8" x14ac:dyDescent="0.3">
      <c r="C298" t="s">
        <v>34</v>
      </c>
      <c r="D298" t="s">
        <v>31</v>
      </c>
      <c r="E298">
        <v>4326</v>
      </c>
      <c r="F298">
        <v>348</v>
      </c>
      <c r="G298">
        <v>5.79</v>
      </c>
      <c r="H298">
        <v>2014.92</v>
      </c>
    </row>
    <row r="299" spans="3:8" x14ac:dyDescent="0.3">
      <c r="C299" t="s">
        <v>34</v>
      </c>
      <c r="D299" t="s">
        <v>23</v>
      </c>
      <c r="E299">
        <v>4935</v>
      </c>
      <c r="F299">
        <v>126</v>
      </c>
      <c r="G299">
        <v>6.49</v>
      </c>
      <c r="H299">
        <v>817.74</v>
      </c>
    </row>
    <row r="300" spans="3:8" x14ac:dyDescent="0.3">
      <c r="C300" t="s">
        <v>34</v>
      </c>
      <c r="D300" t="s">
        <v>30</v>
      </c>
      <c r="E300">
        <v>4781</v>
      </c>
      <c r="F300">
        <v>123</v>
      </c>
      <c r="G300">
        <v>14.49</v>
      </c>
      <c r="H300">
        <v>1782.27</v>
      </c>
    </row>
    <row r="301" spans="3:8" x14ac:dyDescent="0.3">
      <c r="C301" t="s">
        <v>34</v>
      </c>
      <c r="D301" t="s">
        <v>25</v>
      </c>
      <c r="E301">
        <v>7483</v>
      </c>
      <c r="F301">
        <v>45</v>
      </c>
      <c r="G301">
        <v>13.15</v>
      </c>
      <c r="H301">
        <v>591.75</v>
      </c>
    </row>
    <row r="302" spans="3:8" x14ac:dyDescent="0.3">
      <c r="C302" t="s">
        <v>34</v>
      </c>
      <c r="D302" t="s">
        <v>4</v>
      </c>
      <c r="E302">
        <v>6860</v>
      </c>
      <c r="F302">
        <v>126</v>
      </c>
      <c r="G302">
        <v>11.88</v>
      </c>
      <c r="H302">
        <v>1496.88</v>
      </c>
    </row>
    <row r="303" spans="3:8" x14ac:dyDescent="0.3">
      <c r="C303" t="s">
        <v>34</v>
      </c>
      <c r="D303" t="s">
        <v>29</v>
      </c>
      <c r="E303">
        <v>9002</v>
      </c>
      <c r="F303">
        <v>72</v>
      </c>
      <c r="G303">
        <v>7.16</v>
      </c>
      <c r="H303">
        <v>515.52</v>
      </c>
    </row>
    <row r="304" spans="3:8" x14ac:dyDescent="0.3">
      <c r="C304" t="s">
        <v>34</v>
      </c>
      <c r="D304" t="s">
        <v>29</v>
      </c>
      <c r="E304">
        <v>1400</v>
      </c>
      <c r="F304">
        <v>135</v>
      </c>
      <c r="G304">
        <v>7.16</v>
      </c>
      <c r="H304">
        <v>966.6</v>
      </c>
    </row>
    <row r="305" spans="3:8" x14ac:dyDescent="0.3">
      <c r="C305" t="s">
        <v>34</v>
      </c>
      <c r="D305" t="s">
        <v>22</v>
      </c>
      <c r="E305">
        <v>4053</v>
      </c>
      <c r="F305">
        <v>24</v>
      </c>
      <c r="G305">
        <v>9.77</v>
      </c>
      <c r="H305">
        <v>234.48</v>
      </c>
    </row>
    <row r="306" spans="3:8" x14ac:dyDescent="0.3">
      <c r="C306" t="s">
        <v>34</v>
      </c>
      <c r="D306" t="s">
        <v>31</v>
      </c>
      <c r="E306">
        <v>2149</v>
      </c>
      <c r="F306">
        <v>117</v>
      </c>
      <c r="G306">
        <v>5.79</v>
      </c>
      <c r="H306">
        <v>677.43</v>
      </c>
    </row>
    <row r="307" spans="3:8" x14ac:dyDescent="0.3">
      <c r="C307" t="s">
        <v>39</v>
      </c>
      <c r="D307" t="s">
        <v>29</v>
      </c>
      <c r="E307">
        <v>3640</v>
      </c>
      <c r="F307">
        <v>51</v>
      </c>
      <c r="G307">
        <v>7.16</v>
      </c>
      <c r="H307">
        <v>365.16</v>
      </c>
    </row>
    <row r="308" spans="3:8" x14ac:dyDescent="0.3">
      <c r="C308" t="s">
        <v>39</v>
      </c>
      <c r="D308" t="s">
        <v>23</v>
      </c>
      <c r="E308">
        <v>630</v>
      </c>
      <c r="F308">
        <v>36</v>
      </c>
      <c r="G308">
        <v>6.49</v>
      </c>
      <c r="H308">
        <v>233.64000000000001</v>
      </c>
    </row>
    <row r="309" spans="3:8" x14ac:dyDescent="0.3">
      <c r="C309" t="s">
        <v>35</v>
      </c>
      <c r="D309" t="s">
        <v>27</v>
      </c>
      <c r="E309">
        <v>2429</v>
      </c>
      <c r="F309">
        <v>144</v>
      </c>
      <c r="G309">
        <v>16.73</v>
      </c>
      <c r="H309">
        <v>2409.12</v>
      </c>
    </row>
    <row r="310" spans="3:8" x14ac:dyDescent="0.3">
      <c r="C310" t="s">
        <v>36</v>
      </c>
      <c r="D310" t="s">
        <v>25</v>
      </c>
      <c r="E310">
        <v>2142</v>
      </c>
      <c r="F310">
        <v>114</v>
      </c>
      <c r="G310">
        <v>13.15</v>
      </c>
      <c r="H310">
        <v>1499.1000000000001</v>
      </c>
    </row>
    <row r="311" spans="3:8" x14ac:dyDescent="0.3">
      <c r="C311" t="s">
        <v>37</v>
      </c>
      <c r="D311" t="s">
        <v>30</v>
      </c>
      <c r="E311">
        <v>6454</v>
      </c>
      <c r="F311">
        <v>54</v>
      </c>
      <c r="G311">
        <v>14.49</v>
      </c>
      <c r="H311">
        <v>782.46</v>
      </c>
    </row>
    <row r="312" spans="3:8" x14ac:dyDescent="0.3">
      <c r="C312" t="s">
        <v>37</v>
      </c>
      <c r="D312" t="s">
        <v>16</v>
      </c>
      <c r="E312">
        <v>4487</v>
      </c>
      <c r="F312">
        <v>333</v>
      </c>
      <c r="G312">
        <v>8.7899999999999991</v>
      </c>
      <c r="H312">
        <v>2927.0699999999997</v>
      </c>
    </row>
    <row r="313" spans="3:8" x14ac:dyDescent="0.3">
      <c r="C313" t="s">
        <v>37</v>
      </c>
      <c r="D313" t="s">
        <v>4</v>
      </c>
      <c r="E313">
        <v>938</v>
      </c>
      <c r="F313">
        <v>366</v>
      </c>
      <c r="G313">
        <v>11.88</v>
      </c>
      <c r="H313">
        <v>4348.08</v>
      </c>
    </row>
    <row r="314" spans="3:8" x14ac:dyDescent="0.3">
      <c r="C314" t="s">
        <v>38</v>
      </c>
      <c r="D314" t="s">
        <v>26</v>
      </c>
      <c r="E314">
        <v>8841</v>
      </c>
      <c r="F314">
        <v>303</v>
      </c>
      <c r="G314">
        <v>5.6</v>
      </c>
      <c r="H314">
        <v>1696.8</v>
      </c>
    </row>
    <row r="315" spans="3:8" x14ac:dyDescent="0.3">
      <c r="C315" t="s">
        <v>39</v>
      </c>
      <c r="D315" t="s">
        <v>33</v>
      </c>
      <c r="E315">
        <v>4018</v>
      </c>
      <c r="F315">
        <v>126</v>
      </c>
      <c r="G315">
        <v>12.37</v>
      </c>
      <c r="H315">
        <v>1558.62</v>
      </c>
    </row>
    <row r="316" spans="3:8" x14ac:dyDescent="0.3">
      <c r="C316" t="s">
        <v>37</v>
      </c>
      <c r="D316" t="s">
        <v>15</v>
      </c>
      <c r="E316">
        <v>714</v>
      </c>
      <c r="F316">
        <v>231</v>
      </c>
      <c r="G316">
        <v>11.73</v>
      </c>
      <c r="H316">
        <v>2709.63</v>
      </c>
    </row>
    <row r="317" spans="3:8" x14ac:dyDescent="0.3">
      <c r="C317" t="s">
        <v>38</v>
      </c>
      <c r="D317" t="s">
        <v>25</v>
      </c>
      <c r="E317">
        <v>3850</v>
      </c>
      <c r="F317">
        <v>102</v>
      </c>
      <c r="G317">
        <v>13.15</v>
      </c>
      <c r="H317">
        <v>1341.3</v>
      </c>
    </row>
    <row r="318" spans="3:8" x14ac:dyDescent="0.3">
      <c r="F318" s="2"/>
      <c r="G318" s="3"/>
    </row>
    <row r="319" spans="3:8" x14ac:dyDescent="0.3">
      <c r="F319" s="2"/>
      <c r="G319" s="3"/>
    </row>
    <row r="320" spans="3:8" x14ac:dyDescent="0.3">
      <c r="F320" s="2"/>
      <c r="G320" s="3"/>
    </row>
    <row r="321" spans="6:7" x14ac:dyDescent="0.3">
      <c r="F321" s="2"/>
      <c r="G321" s="3"/>
    </row>
    <row r="322" spans="6:7" x14ac:dyDescent="0.3">
      <c r="F322" s="2"/>
      <c r="G322" s="3"/>
    </row>
    <row r="323" spans="6:7" x14ac:dyDescent="0.3">
      <c r="F323" s="2"/>
      <c r="G323" s="3"/>
    </row>
    <row r="324" spans="6:7" x14ac:dyDescent="0.3">
      <c r="F324" s="2"/>
      <c r="G324" s="3"/>
    </row>
    <row r="325" spans="6:7" x14ac:dyDescent="0.3">
      <c r="F325" s="2"/>
      <c r="G325" s="3"/>
    </row>
    <row r="326" spans="6:7" x14ac:dyDescent="0.3">
      <c r="F326" s="2"/>
      <c r="G326" s="3"/>
    </row>
    <row r="327" spans="6:7" x14ac:dyDescent="0.3">
      <c r="F327" s="2"/>
      <c r="G327" s="3"/>
    </row>
    <row r="328" spans="6:7" x14ac:dyDescent="0.3">
      <c r="F328" s="2"/>
      <c r="G328" s="3"/>
    </row>
    <row r="329" spans="6:7" x14ac:dyDescent="0.3">
      <c r="F329" s="2"/>
      <c r="G329" s="3"/>
    </row>
    <row r="330" spans="6:7" x14ac:dyDescent="0.3">
      <c r="F330" s="2"/>
      <c r="G330" s="3"/>
    </row>
    <row r="331" spans="6:7" x14ac:dyDescent="0.3">
      <c r="F331" s="2"/>
      <c r="G331" s="3"/>
    </row>
    <row r="332" spans="6:7" x14ac:dyDescent="0.3">
      <c r="F332" s="2"/>
      <c r="G332" s="3"/>
    </row>
    <row r="333" spans="6:7" x14ac:dyDescent="0.3">
      <c r="F333" s="2"/>
      <c r="G333" s="3"/>
    </row>
    <row r="334" spans="6:7" x14ac:dyDescent="0.3">
      <c r="F334" s="2"/>
      <c r="G334" s="3"/>
    </row>
    <row r="335" spans="6:7" x14ac:dyDescent="0.3">
      <c r="F335" s="2"/>
      <c r="G335" s="3"/>
    </row>
    <row r="336" spans="6:7" x14ac:dyDescent="0.3">
      <c r="F336" s="2"/>
      <c r="G336" s="3"/>
    </row>
    <row r="337" spans="6:7" x14ac:dyDescent="0.3">
      <c r="F337" s="2"/>
      <c r="G337" s="3"/>
    </row>
    <row r="338" spans="6:7" x14ac:dyDescent="0.3">
      <c r="F338" s="2"/>
      <c r="G338" s="3"/>
    </row>
    <row r="339" spans="6:7" x14ac:dyDescent="0.3">
      <c r="F339" s="2"/>
      <c r="G339" s="3"/>
    </row>
    <row r="340" spans="6:7" x14ac:dyDescent="0.3">
      <c r="F340" s="2"/>
      <c r="G340" s="3"/>
    </row>
    <row r="341" spans="6:7" x14ac:dyDescent="0.3">
      <c r="F341" s="2"/>
      <c r="G341" s="3"/>
    </row>
    <row r="342" spans="6:7" x14ac:dyDescent="0.3">
      <c r="F342" s="2"/>
      <c r="G342" s="3"/>
    </row>
    <row r="343" spans="6:7" x14ac:dyDescent="0.3">
      <c r="F343" s="2"/>
      <c r="G343" s="3"/>
    </row>
    <row r="344" spans="6:7" x14ac:dyDescent="0.3">
      <c r="F344" s="2"/>
      <c r="G344" s="3"/>
    </row>
    <row r="345" spans="6:7" x14ac:dyDescent="0.3">
      <c r="F345" s="2"/>
      <c r="G345" s="3"/>
    </row>
    <row r="346" spans="6:7" x14ac:dyDescent="0.3">
      <c r="F346" s="2"/>
      <c r="G346" s="3"/>
    </row>
    <row r="347" spans="6:7" x14ac:dyDescent="0.3">
      <c r="F347" s="2"/>
      <c r="G347" s="3"/>
    </row>
    <row r="348" spans="6:7" x14ac:dyDescent="0.3">
      <c r="F348" s="2"/>
      <c r="G348" s="3"/>
    </row>
    <row r="349" spans="6:7" x14ac:dyDescent="0.3">
      <c r="F349" s="2"/>
      <c r="G349" s="3"/>
    </row>
    <row r="350" spans="6:7" x14ac:dyDescent="0.3">
      <c r="F350" s="2"/>
      <c r="G350" s="3"/>
    </row>
    <row r="351" spans="6:7" x14ac:dyDescent="0.3">
      <c r="F351" s="2"/>
      <c r="G351" s="3"/>
    </row>
    <row r="352" spans="6:7" x14ac:dyDescent="0.3">
      <c r="F352" s="2"/>
      <c r="G352" s="3"/>
    </row>
    <row r="353" spans="6:7" x14ac:dyDescent="0.3">
      <c r="F353" s="2"/>
      <c r="G353" s="3"/>
    </row>
    <row r="354" spans="6:7" x14ac:dyDescent="0.3">
      <c r="F354" s="2"/>
      <c r="G354" s="3"/>
    </row>
    <row r="355" spans="6:7" x14ac:dyDescent="0.3">
      <c r="F355" s="2"/>
      <c r="G355" s="3"/>
    </row>
    <row r="356" spans="6:7" x14ac:dyDescent="0.3">
      <c r="F356" s="2"/>
      <c r="G356" s="3"/>
    </row>
    <row r="357" spans="6:7" x14ac:dyDescent="0.3">
      <c r="F357" s="2"/>
      <c r="G357" s="3"/>
    </row>
    <row r="358" spans="6:7" x14ac:dyDescent="0.3">
      <c r="F358" s="2"/>
      <c r="G358" s="3"/>
    </row>
    <row r="359" spans="6:7" x14ac:dyDescent="0.3">
      <c r="F359" s="2"/>
      <c r="G359" s="3"/>
    </row>
    <row r="360" spans="6:7" x14ac:dyDescent="0.3">
      <c r="F360" s="2"/>
      <c r="G360" s="3"/>
    </row>
    <row r="361" spans="6:7" x14ac:dyDescent="0.3">
      <c r="F361" s="2"/>
      <c r="G361" s="3"/>
    </row>
    <row r="362" spans="6:7" x14ac:dyDescent="0.3">
      <c r="F362" s="2"/>
      <c r="G362" s="3"/>
    </row>
    <row r="363" spans="6:7" x14ac:dyDescent="0.3">
      <c r="F363" s="2"/>
      <c r="G363" s="3"/>
    </row>
    <row r="364" spans="6:7" x14ac:dyDescent="0.3">
      <c r="F364" s="2"/>
      <c r="G364" s="3"/>
    </row>
    <row r="365" spans="6:7" x14ac:dyDescent="0.3">
      <c r="F365" s="2"/>
      <c r="G365" s="3"/>
    </row>
    <row r="366" spans="6:7" x14ac:dyDescent="0.3">
      <c r="F366" s="2"/>
      <c r="G366" s="3"/>
    </row>
    <row r="367" spans="6:7" x14ac:dyDescent="0.3">
      <c r="F367" s="2"/>
      <c r="G367" s="3"/>
    </row>
    <row r="368" spans="6:7" x14ac:dyDescent="0.3">
      <c r="F368" s="2"/>
      <c r="G368" s="3"/>
    </row>
    <row r="369" spans="6:7" x14ac:dyDescent="0.3">
      <c r="F369" s="2"/>
      <c r="G369" s="3"/>
    </row>
    <row r="370" spans="6:7" x14ac:dyDescent="0.3">
      <c r="F370" s="2"/>
      <c r="G370" s="3"/>
    </row>
    <row r="371" spans="6:7" x14ac:dyDescent="0.3">
      <c r="F371" s="2"/>
      <c r="G371" s="3"/>
    </row>
    <row r="372" spans="6:7" x14ac:dyDescent="0.3">
      <c r="F372" s="2"/>
      <c r="G372" s="3"/>
    </row>
    <row r="373" spans="6:7" x14ac:dyDescent="0.3">
      <c r="F373" s="2"/>
      <c r="G373" s="3"/>
    </row>
    <row r="374" spans="6:7" x14ac:dyDescent="0.3">
      <c r="F374" s="2"/>
      <c r="G374" s="3"/>
    </row>
    <row r="375" spans="6:7" x14ac:dyDescent="0.3">
      <c r="F375" s="2"/>
      <c r="G375" s="3"/>
    </row>
    <row r="376" spans="6:7" x14ac:dyDescent="0.3">
      <c r="F376" s="2"/>
      <c r="G376" s="3"/>
    </row>
    <row r="377" spans="6:7" x14ac:dyDescent="0.3">
      <c r="F377" s="2"/>
      <c r="G377" s="3"/>
    </row>
    <row r="378" spans="6:7" x14ac:dyDescent="0.3">
      <c r="F378" s="2"/>
      <c r="G378" s="3"/>
    </row>
    <row r="379" spans="6:7" x14ac:dyDescent="0.3">
      <c r="F379" s="2"/>
      <c r="G379" s="3"/>
    </row>
    <row r="380" spans="6:7" x14ac:dyDescent="0.3">
      <c r="F380" s="2"/>
      <c r="G380" s="3"/>
    </row>
    <row r="381" spans="6:7" x14ac:dyDescent="0.3">
      <c r="F381" s="2"/>
      <c r="G381" s="3"/>
    </row>
    <row r="382" spans="6:7" x14ac:dyDescent="0.3">
      <c r="F382" s="2"/>
      <c r="G382" s="3"/>
    </row>
    <row r="383" spans="6:7" x14ac:dyDescent="0.3">
      <c r="F383" s="2"/>
      <c r="G383" s="3"/>
    </row>
    <row r="384" spans="6:7" x14ac:dyDescent="0.3">
      <c r="F384" s="2"/>
      <c r="G384" s="3"/>
    </row>
    <row r="385" spans="6:7" x14ac:dyDescent="0.3">
      <c r="F385" s="2"/>
      <c r="G385" s="3"/>
    </row>
    <row r="386" spans="6:7" x14ac:dyDescent="0.3">
      <c r="F386" s="2"/>
      <c r="G386" s="3"/>
    </row>
    <row r="387" spans="6:7" x14ac:dyDescent="0.3">
      <c r="F387" s="2"/>
      <c r="G387" s="3"/>
    </row>
    <row r="388" spans="6:7" x14ac:dyDescent="0.3">
      <c r="F388" s="2"/>
      <c r="G388" s="3"/>
    </row>
    <row r="389" spans="6:7" x14ac:dyDescent="0.3">
      <c r="F389" s="2"/>
      <c r="G389" s="3"/>
    </row>
    <row r="390" spans="6:7" x14ac:dyDescent="0.3">
      <c r="F390" s="2"/>
      <c r="G390" s="3"/>
    </row>
    <row r="391" spans="6:7" x14ac:dyDescent="0.3">
      <c r="F391" s="2"/>
      <c r="G391" s="3"/>
    </row>
    <row r="392" spans="6:7" x14ac:dyDescent="0.3">
      <c r="F392" s="2"/>
      <c r="G392" s="3"/>
    </row>
    <row r="393" spans="6:7" x14ac:dyDescent="0.3">
      <c r="F393" s="2"/>
      <c r="G393" s="3"/>
    </row>
    <row r="394" spans="6:7" x14ac:dyDescent="0.3">
      <c r="F394" s="2"/>
      <c r="G394" s="3"/>
    </row>
    <row r="395" spans="6:7" x14ac:dyDescent="0.3">
      <c r="F395" s="2"/>
      <c r="G395" s="3"/>
    </row>
    <row r="396" spans="6:7" x14ac:dyDescent="0.3">
      <c r="F396" s="2"/>
      <c r="G396" s="3"/>
    </row>
    <row r="397" spans="6:7" x14ac:dyDescent="0.3">
      <c r="F397" s="2"/>
      <c r="G397" s="3"/>
    </row>
    <row r="398" spans="6:7" x14ac:dyDescent="0.3">
      <c r="F398" s="2"/>
      <c r="G398" s="3"/>
    </row>
    <row r="399" spans="6:7" x14ac:dyDescent="0.3">
      <c r="F399" s="2"/>
      <c r="G399" s="3"/>
    </row>
    <row r="400" spans="6:7" x14ac:dyDescent="0.3">
      <c r="F400" s="2"/>
      <c r="G400" s="3"/>
    </row>
    <row r="401" spans="6:7" x14ac:dyDescent="0.3">
      <c r="F401" s="2"/>
      <c r="G401" s="3"/>
    </row>
    <row r="402" spans="6:7" x14ac:dyDescent="0.3">
      <c r="F402" s="2"/>
      <c r="G402" s="3"/>
    </row>
    <row r="403" spans="6:7" x14ac:dyDescent="0.3">
      <c r="F403" s="2"/>
      <c r="G403" s="3"/>
    </row>
    <row r="404" spans="6:7" x14ac:dyDescent="0.3">
      <c r="F404" s="2"/>
      <c r="G404" s="3"/>
    </row>
    <row r="405" spans="6:7" x14ac:dyDescent="0.3">
      <c r="F405" s="2"/>
      <c r="G405" s="3"/>
    </row>
    <row r="406" spans="6:7" x14ac:dyDescent="0.3">
      <c r="F406" s="2"/>
      <c r="G406" s="3"/>
    </row>
    <row r="407" spans="6:7" x14ac:dyDescent="0.3">
      <c r="F407" s="2"/>
      <c r="G407" s="3"/>
    </row>
    <row r="408" spans="6:7" x14ac:dyDescent="0.3">
      <c r="F408" s="2"/>
      <c r="G408" s="3"/>
    </row>
    <row r="409" spans="6:7" x14ac:dyDescent="0.3">
      <c r="F409" s="2"/>
      <c r="G409" s="3"/>
    </row>
    <row r="410" spans="6:7" x14ac:dyDescent="0.3">
      <c r="F410" s="2"/>
      <c r="G410" s="3"/>
    </row>
    <row r="411" spans="6:7" x14ac:dyDescent="0.3">
      <c r="F411" s="2"/>
      <c r="G411" s="3"/>
    </row>
    <row r="412" spans="6:7" x14ac:dyDescent="0.3">
      <c r="F412" s="2"/>
      <c r="G412" s="3"/>
    </row>
    <row r="413" spans="6:7" x14ac:dyDescent="0.3">
      <c r="F413" s="2"/>
      <c r="G413" s="3"/>
    </row>
    <row r="414" spans="6:7" x14ac:dyDescent="0.3">
      <c r="F414" s="2"/>
      <c r="G414" s="3"/>
    </row>
    <row r="415" spans="6:7" x14ac:dyDescent="0.3">
      <c r="F415" s="2"/>
      <c r="G415" s="3"/>
    </row>
    <row r="416" spans="6:7" x14ac:dyDescent="0.3">
      <c r="F416" s="2"/>
      <c r="G416" s="3"/>
    </row>
    <row r="417" spans="6:7" x14ac:dyDescent="0.3">
      <c r="F417" s="2"/>
      <c r="G417" s="3"/>
    </row>
    <row r="418" spans="6:7" x14ac:dyDescent="0.3">
      <c r="F418" s="2"/>
      <c r="G418" s="3"/>
    </row>
    <row r="419" spans="6:7" x14ac:dyDescent="0.3">
      <c r="F419" s="2"/>
      <c r="G419" s="3"/>
    </row>
    <row r="420" spans="6:7" x14ac:dyDescent="0.3">
      <c r="F420" s="2"/>
      <c r="G420" s="3"/>
    </row>
    <row r="421" spans="6:7" x14ac:dyDescent="0.3">
      <c r="F421" s="2"/>
      <c r="G421" s="3"/>
    </row>
    <row r="422" spans="6:7" x14ac:dyDescent="0.3">
      <c r="F422" s="2"/>
      <c r="G422" s="3"/>
    </row>
    <row r="423" spans="6:7" x14ac:dyDescent="0.3">
      <c r="F423" s="2"/>
      <c r="G423" s="3"/>
    </row>
    <row r="424" spans="6:7" x14ac:dyDescent="0.3">
      <c r="F424" s="2"/>
      <c r="G424" s="3"/>
    </row>
    <row r="425" spans="6:7" x14ac:dyDescent="0.3">
      <c r="F425" s="2"/>
      <c r="G425" s="3"/>
    </row>
    <row r="426" spans="6:7" x14ac:dyDescent="0.3">
      <c r="F426" s="2"/>
      <c r="G426" s="3"/>
    </row>
    <row r="427" spans="6:7" x14ac:dyDescent="0.3">
      <c r="F427" s="2"/>
      <c r="G427" s="3"/>
    </row>
    <row r="428" spans="6:7" x14ac:dyDescent="0.3">
      <c r="F428" s="2"/>
      <c r="G428" s="3"/>
    </row>
    <row r="429" spans="6:7" x14ac:dyDescent="0.3">
      <c r="F429" s="2"/>
      <c r="G429" s="3"/>
    </row>
    <row r="430" spans="6:7" x14ac:dyDescent="0.3">
      <c r="F430" s="2"/>
      <c r="G430" s="3"/>
    </row>
    <row r="431" spans="6:7" x14ac:dyDescent="0.3">
      <c r="F431" s="2"/>
      <c r="G431" s="3"/>
    </row>
    <row r="432" spans="6:7" x14ac:dyDescent="0.3">
      <c r="F432" s="2"/>
      <c r="G432" s="3"/>
    </row>
    <row r="433" spans="6:7" x14ac:dyDescent="0.3">
      <c r="F433" s="2"/>
      <c r="G433" s="3"/>
    </row>
    <row r="434" spans="6:7" x14ac:dyDescent="0.3">
      <c r="F434" s="2"/>
      <c r="G434" s="3"/>
    </row>
    <row r="435" spans="6:7" x14ac:dyDescent="0.3">
      <c r="F435" s="2"/>
      <c r="G435" s="3"/>
    </row>
    <row r="436" spans="6:7" x14ac:dyDescent="0.3">
      <c r="F436" s="2"/>
      <c r="G436" s="3"/>
    </row>
    <row r="437" spans="6:7" x14ac:dyDescent="0.3">
      <c r="F437" s="2"/>
      <c r="G437" s="3"/>
    </row>
    <row r="438" spans="6:7" x14ac:dyDescent="0.3">
      <c r="F438" s="2"/>
      <c r="G438" s="3"/>
    </row>
    <row r="439" spans="6:7" x14ac:dyDescent="0.3">
      <c r="F439" s="2"/>
      <c r="G439" s="3"/>
    </row>
    <row r="440" spans="6:7" x14ac:dyDescent="0.3">
      <c r="F440" s="2"/>
      <c r="G440" s="3"/>
    </row>
    <row r="441" spans="6:7" x14ac:dyDescent="0.3">
      <c r="F441" s="2"/>
      <c r="G441" s="3"/>
    </row>
    <row r="442" spans="6:7" x14ac:dyDescent="0.3">
      <c r="F442" s="2"/>
      <c r="G442" s="3"/>
    </row>
    <row r="443" spans="6:7" x14ac:dyDescent="0.3">
      <c r="F443" s="2"/>
      <c r="G443" s="3"/>
    </row>
    <row r="444" spans="6:7" x14ac:dyDescent="0.3">
      <c r="F444" s="2"/>
      <c r="G444" s="3"/>
    </row>
    <row r="445" spans="6:7" x14ac:dyDescent="0.3">
      <c r="F445" s="2"/>
      <c r="G445" s="3"/>
    </row>
    <row r="446" spans="6:7" x14ac:dyDescent="0.3">
      <c r="F446" s="2"/>
      <c r="G446" s="3"/>
    </row>
    <row r="447" spans="6:7" x14ac:dyDescent="0.3">
      <c r="F447" s="2"/>
      <c r="G447" s="3"/>
    </row>
    <row r="448" spans="6:7" x14ac:dyDescent="0.3">
      <c r="F448" s="2"/>
      <c r="G448" s="3"/>
    </row>
    <row r="449" spans="6:7" x14ac:dyDescent="0.3">
      <c r="F449" s="2"/>
      <c r="G449" s="3"/>
    </row>
    <row r="450" spans="6:7" x14ac:dyDescent="0.3">
      <c r="F450" s="2"/>
      <c r="G450" s="3"/>
    </row>
    <row r="451" spans="6:7" x14ac:dyDescent="0.3">
      <c r="F451" s="2"/>
      <c r="G451" s="3"/>
    </row>
    <row r="452" spans="6:7" x14ac:dyDescent="0.3">
      <c r="F452" s="2"/>
      <c r="G452" s="3"/>
    </row>
    <row r="453" spans="6:7" x14ac:dyDescent="0.3">
      <c r="F453" s="2"/>
      <c r="G453" s="3"/>
    </row>
    <row r="454" spans="6:7" x14ac:dyDescent="0.3">
      <c r="F454" s="2"/>
      <c r="G454" s="3"/>
    </row>
    <row r="455" spans="6:7" x14ac:dyDescent="0.3">
      <c r="F455" s="2"/>
      <c r="G455" s="3"/>
    </row>
    <row r="456" spans="6:7" x14ac:dyDescent="0.3">
      <c r="F456" s="2"/>
      <c r="G456" s="3"/>
    </row>
    <row r="457" spans="6:7" x14ac:dyDescent="0.3">
      <c r="F457" s="2"/>
      <c r="G457" s="3"/>
    </row>
    <row r="458" spans="6:7" x14ac:dyDescent="0.3">
      <c r="F458" s="2"/>
      <c r="G458" s="3"/>
    </row>
    <row r="459" spans="6:7" x14ac:dyDescent="0.3">
      <c r="F459" s="2"/>
      <c r="G459" s="3"/>
    </row>
    <row r="460" spans="6:7" x14ac:dyDescent="0.3">
      <c r="F460" s="2"/>
      <c r="G460" s="3"/>
    </row>
    <row r="461" spans="6:7" x14ac:dyDescent="0.3">
      <c r="F461" s="2"/>
      <c r="G461" s="3"/>
    </row>
    <row r="462" spans="6:7" x14ac:dyDescent="0.3">
      <c r="F462" s="2"/>
      <c r="G462" s="3"/>
    </row>
    <row r="463" spans="6:7" x14ac:dyDescent="0.3">
      <c r="F463" s="2"/>
      <c r="G463" s="3"/>
    </row>
    <row r="464" spans="6:7" x14ac:dyDescent="0.3">
      <c r="F464" s="2"/>
      <c r="G464" s="3"/>
    </row>
    <row r="465" spans="6:7" x14ac:dyDescent="0.3">
      <c r="F465" s="2"/>
      <c r="G465" s="3"/>
    </row>
    <row r="466" spans="6:7" x14ac:dyDescent="0.3">
      <c r="F466" s="2"/>
      <c r="G466" s="3"/>
    </row>
    <row r="467" spans="6:7" x14ac:dyDescent="0.3">
      <c r="F467" s="2"/>
      <c r="G467" s="3"/>
    </row>
    <row r="468" spans="6:7" x14ac:dyDescent="0.3">
      <c r="F468" s="2"/>
      <c r="G468" s="3"/>
    </row>
    <row r="469" spans="6:7" x14ac:dyDescent="0.3">
      <c r="F469" s="2"/>
      <c r="G469" s="3"/>
    </row>
    <row r="470" spans="6:7" x14ac:dyDescent="0.3">
      <c r="F470" s="2"/>
      <c r="G470" s="3"/>
    </row>
    <row r="471" spans="6:7" x14ac:dyDescent="0.3">
      <c r="F471" s="2"/>
      <c r="G471" s="3"/>
    </row>
    <row r="472" spans="6:7" x14ac:dyDescent="0.3">
      <c r="F472" s="2"/>
      <c r="G472" s="3"/>
    </row>
    <row r="473" spans="6:7" x14ac:dyDescent="0.3">
      <c r="F473" s="2"/>
      <c r="G473" s="3"/>
    </row>
    <row r="474" spans="6:7" x14ac:dyDescent="0.3">
      <c r="F474" s="2"/>
      <c r="G474" s="3"/>
    </row>
    <row r="475" spans="6:7" x14ac:dyDescent="0.3">
      <c r="F475" s="2"/>
      <c r="G475" s="3"/>
    </row>
    <row r="476" spans="6:7" x14ac:dyDescent="0.3">
      <c r="F476" s="2"/>
      <c r="G476" s="3"/>
    </row>
    <row r="477" spans="6:7" x14ac:dyDescent="0.3">
      <c r="F477" s="2"/>
      <c r="G477" s="3"/>
    </row>
    <row r="478" spans="6:7" x14ac:dyDescent="0.3">
      <c r="F478" s="2"/>
      <c r="G478" s="3"/>
    </row>
    <row r="479" spans="6:7" x14ac:dyDescent="0.3">
      <c r="F479" s="2"/>
      <c r="G479" s="3"/>
    </row>
    <row r="480" spans="6:7" x14ac:dyDescent="0.3">
      <c r="F480" s="2"/>
      <c r="G480" s="3"/>
    </row>
    <row r="481" spans="6:7" x14ac:dyDescent="0.3">
      <c r="F481" s="2"/>
      <c r="G481" s="3"/>
    </row>
    <row r="482" spans="6:7" x14ac:dyDescent="0.3">
      <c r="F482" s="2"/>
      <c r="G482" s="3"/>
    </row>
    <row r="483" spans="6:7" x14ac:dyDescent="0.3">
      <c r="F483" s="2"/>
      <c r="G483" s="3"/>
    </row>
    <row r="484" spans="6:7" x14ac:dyDescent="0.3">
      <c r="F484" s="2"/>
      <c r="G484" s="3"/>
    </row>
    <row r="485" spans="6:7" x14ac:dyDescent="0.3">
      <c r="F485" s="2"/>
      <c r="G485" s="3"/>
    </row>
    <row r="486" spans="6:7" x14ac:dyDescent="0.3">
      <c r="F486" s="2"/>
      <c r="G486" s="3"/>
    </row>
    <row r="487" spans="6:7" x14ac:dyDescent="0.3">
      <c r="F487" s="2"/>
      <c r="G487" s="3"/>
    </row>
    <row r="488" spans="6:7" x14ac:dyDescent="0.3">
      <c r="F488" s="2"/>
      <c r="G488" s="3"/>
    </row>
    <row r="489" spans="6:7" x14ac:dyDescent="0.3">
      <c r="F489" s="2"/>
      <c r="G489" s="3"/>
    </row>
    <row r="490" spans="6:7" x14ac:dyDescent="0.3">
      <c r="F490" s="2"/>
      <c r="G490" s="3"/>
    </row>
    <row r="491" spans="6:7" x14ac:dyDescent="0.3">
      <c r="F491" s="2"/>
      <c r="G491" s="3"/>
    </row>
    <row r="492" spans="6:7" x14ac:dyDescent="0.3">
      <c r="F492" s="2"/>
      <c r="G492" s="3"/>
    </row>
    <row r="493" spans="6:7" x14ac:dyDescent="0.3">
      <c r="F493" s="2"/>
      <c r="G493" s="3"/>
    </row>
    <row r="494" spans="6:7" x14ac:dyDescent="0.3">
      <c r="F494" s="2"/>
      <c r="G494" s="3"/>
    </row>
    <row r="495" spans="6:7" x14ac:dyDescent="0.3">
      <c r="F495" s="2"/>
      <c r="G495" s="3"/>
    </row>
    <row r="496" spans="6:7" x14ac:dyDescent="0.3">
      <c r="F496" s="2"/>
      <c r="G496" s="3"/>
    </row>
    <row r="497" spans="6:7" x14ac:dyDescent="0.3">
      <c r="F497" s="2"/>
      <c r="G497" s="3"/>
    </row>
    <row r="498" spans="6:7" x14ac:dyDescent="0.3">
      <c r="F498" s="2"/>
      <c r="G498" s="3"/>
    </row>
    <row r="499" spans="6:7" x14ac:dyDescent="0.3">
      <c r="F499" s="2"/>
      <c r="G499" s="3"/>
    </row>
    <row r="500" spans="6:7" x14ac:dyDescent="0.3">
      <c r="F500" s="2"/>
      <c r="G500" s="3"/>
    </row>
    <row r="501" spans="6:7" x14ac:dyDescent="0.3">
      <c r="F501" s="2"/>
      <c r="G501" s="3"/>
    </row>
    <row r="502" spans="6:7" x14ac:dyDescent="0.3">
      <c r="F502" s="2"/>
      <c r="G502" s="3"/>
    </row>
    <row r="503" spans="6:7" x14ac:dyDescent="0.3">
      <c r="F503" s="2"/>
      <c r="G503" s="3"/>
    </row>
    <row r="504" spans="6:7" x14ac:dyDescent="0.3">
      <c r="F504" s="2"/>
      <c r="G504" s="3"/>
    </row>
    <row r="505" spans="6:7" x14ac:dyDescent="0.3">
      <c r="F505" s="2"/>
      <c r="G505" s="3"/>
    </row>
    <row r="506" spans="6:7" x14ac:dyDescent="0.3">
      <c r="F506" s="2"/>
      <c r="G506" s="3"/>
    </row>
    <row r="507" spans="6:7" x14ac:dyDescent="0.3">
      <c r="F507" s="2"/>
      <c r="G507" s="3"/>
    </row>
    <row r="508" spans="6:7" x14ac:dyDescent="0.3">
      <c r="F508" s="2"/>
      <c r="G508" s="3"/>
    </row>
    <row r="509" spans="6:7" x14ac:dyDescent="0.3">
      <c r="F509" s="2"/>
      <c r="G509" s="3"/>
    </row>
    <row r="510" spans="6:7" x14ac:dyDescent="0.3">
      <c r="F510" s="2"/>
      <c r="G510" s="3"/>
    </row>
    <row r="511" spans="6:7" x14ac:dyDescent="0.3">
      <c r="F511" s="2"/>
      <c r="G511" s="3"/>
    </row>
    <row r="512" spans="6:7" x14ac:dyDescent="0.3">
      <c r="F512" s="2"/>
      <c r="G512" s="3"/>
    </row>
    <row r="513" spans="6:7" x14ac:dyDescent="0.3">
      <c r="F513" s="2"/>
      <c r="G513" s="3"/>
    </row>
    <row r="514" spans="6:7" x14ac:dyDescent="0.3">
      <c r="F514" s="2"/>
      <c r="G514" s="3"/>
    </row>
    <row r="515" spans="6:7" x14ac:dyDescent="0.3">
      <c r="F515" s="2"/>
      <c r="G515" s="3"/>
    </row>
    <row r="516" spans="6:7" x14ac:dyDescent="0.3">
      <c r="F516" s="2"/>
      <c r="G516" s="3"/>
    </row>
    <row r="517" spans="6:7" x14ac:dyDescent="0.3">
      <c r="F517" s="2"/>
      <c r="G517" s="3"/>
    </row>
    <row r="518" spans="6:7" x14ac:dyDescent="0.3">
      <c r="F518" s="2"/>
      <c r="G518" s="3"/>
    </row>
    <row r="519" spans="6:7" x14ac:dyDescent="0.3">
      <c r="F519" s="2"/>
      <c r="G519" s="3"/>
    </row>
    <row r="520" spans="6:7" x14ac:dyDescent="0.3">
      <c r="F520" s="2"/>
      <c r="G520" s="3"/>
    </row>
    <row r="521" spans="6:7" x14ac:dyDescent="0.3">
      <c r="F521" s="2"/>
      <c r="G521" s="3"/>
    </row>
    <row r="522" spans="6:7" x14ac:dyDescent="0.3">
      <c r="F522" s="2"/>
      <c r="G522" s="3"/>
    </row>
    <row r="523" spans="6:7" x14ac:dyDescent="0.3">
      <c r="F523" s="2"/>
      <c r="G523" s="3"/>
    </row>
    <row r="524" spans="6:7" x14ac:dyDescent="0.3">
      <c r="F524" s="2"/>
      <c r="G524" s="3"/>
    </row>
    <row r="525" spans="6:7" x14ac:dyDescent="0.3">
      <c r="F525" s="2"/>
      <c r="G525" s="3"/>
    </row>
    <row r="526" spans="6:7" x14ac:dyDescent="0.3">
      <c r="F526" s="2"/>
      <c r="G526" s="3"/>
    </row>
    <row r="527" spans="6:7" x14ac:dyDescent="0.3">
      <c r="F527" s="2"/>
      <c r="G527" s="3"/>
    </row>
    <row r="528" spans="6:7" x14ac:dyDescent="0.3">
      <c r="F528" s="2"/>
      <c r="G528" s="3"/>
    </row>
    <row r="529" spans="6:7" x14ac:dyDescent="0.3">
      <c r="F529" s="2"/>
      <c r="G529" s="3"/>
    </row>
    <row r="530" spans="6:7" x14ac:dyDescent="0.3">
      <c r="F530" s="2"/>
      <c r="G530" s="3"/>
    </row>
    <row r="531" spans="6:7" x14ac:dyDescent="0.3">
      <c r="F531" s="2"/>
      <c r="G531" s="3"/>
    </row>
    <row r="532" spans="6:7" x14ac:dyDescent="0.3">
      <c r="F532" s="2"/>
      <c r="G532" s="3"/>
    </row>
    <row r="533" spans="6:7" x14ac:dyDescent="0.3">
      <c r="F533" s="2"/>
      <c r="G533" s="3"/>
    </row>
    <row r="534" spans="6:7" x14ac:dyDescent="0.3">
      <c r="F534" s="2"/>
      <c r="G534" s="3"/>
    </row>
    <row r="535" spans="6:7" x14ac:dyDescent="0.3">
      <c r="F535" s="2"/>
      <c r="G535" s="3"/>
    </row>
    <row r="536" spans="6:7" x14ac:dyDescent="0.3">
      <c r="F536" s="2"/>
      <c r="G536" s="3"/>
    </row>
    <row r="537" spans="6:7" x14ac:dyDescent="0.3">
      <c r="F537" s="2"/>
      <c r="G537" s="3"/>
    </row>
    <row r="538" spans="6:7" x14ac:dyDescent="0.3">
      <c r="F538" s="2"/>
      <c r="G538" s="3"/>
    </row>
    <row r="539" spans="6:7" x14ac:dyDescent="0.3">
      <c r="F539" s="2"/>
      <c r="G539" s="3"/>
    </row>
    <row r="540" spans="6:7" x14ac:dyDescent="0.3">
      <c r="F540" s="2"/>
      <c r="G540" s="3"/>
    </row>
    <row r="541" spans="6:7" x14ac:dyDescent="0.3">
      <c r="F541" s="2"/>
      <c r="G541" s="3"/>
    </row>
    <row r="542" spans="6:7" x14ac:dyDescent="0.3">
      <c r="F542" s="2"/>
      <c r="G542" s="3"/>
    </row>
    <row r="543" spans="6:7" x14ac:dyDescent="0.3">
      <c r="F543" s="2"/>
      <c r="G543" s="3"/>
    </row>
    <row r="544" spans="6:7" x14ac:dyDescent="0.3">
      <c r="F544" s="2"/>
      <c r="G544" s="3"/>
    </row>
    <row r="545" spans="6:7" x14ac:dyDescent="0.3">
      <c r="F545" s="2"/>
      <c r="G545" s="3"/>
    </row>
    <row r="546" spans="6:7" x14ac:dyDescent="0.3">
      <c r="F546" s="2"/>
      <c r="G546" s="3"/>
    </row>
    <row r="547" spans="6:7" x14ac:dyDescent="0.3">
      <c r="F547" s="2"/>
      <c r="G547" s="3"/>
    </row>
    <row r="548" spans="6:7" x14ac:dyDescent="0.3">
      <c r="F548" s="2"/>
      <c r="G548" s="3"/>
    </row>
    <row r="549" spans="6:7" x14ac:dyDescent="0.3">
      <c r="F549" s="2"/>
      <c r="G549" s="3"/>
    </row>
    <row r="550" spans="6:7" x14ac:dyDescent="0.3">
      <c r="F550" s="2"/>
      <c r="G550" s="3"/>
    </row>
    <row r="551" spans="6:7" x14ac:dyDescent="0.3">
      <c r="F551" s="2"/>
      <c r="G551" s="3"/>
    </row>
    <row r="552" spans="6:7" x14ac:dyDescent="0.3">
      <c r="F552" s="2"/>
      <c r="G552" s="3"/>
    </row>
    <row r="553" spans="6:7" x14ac:dyDescent="0.3">
      <c r="F553" s="2"/>
      <c r="G553" s="3"/>
    </row>
    <row r="554" spans="6:7" x14ac:dyDescent="0.3">
      <c r="F554" s="2"/>
      <c r="G554" s="3"/>
    </row>
    <row r="555" spans="6:7" x14ac:dyDescent="0.3">
      <c r="F555" s="2"/>
      <c r="G555" s="3"/>
    </row>
    <row r="556" spans="6:7" x14ac:dyDescent="0.3">
      <c r="F556" s="2"/>
      <c r="G556" s="3"/>
    </row>
    <row r="557" spans="6:7" x14ac:dyDescent="0.3">
      <c r="F557" s="2"/>
      <c r="G557" s="3"/>
    </row>
    <row r="558" spans="6:7" x14ac:dyDescent="0.3">
      <c r="F558" s="2"/>
      <c r="G558" s="3"/>
    </row>
    <row r="559" spans="6:7" x14ac:dyDescent="0.3">
      <c r="F559" s="2"/>
      <c r="G559" s="3"/>
    </row>
    <row r="560" spans="6:7" x14ac:dyDescent="0.3">
      <c r="F560" s="2"/>
      <c r="G560" s="3"/>
    </row>
    <row r="561" spans="6:7" x14ac:dyDescent="0.3">
      <c r="F561" s="2"/>
      <c r="G561" s="3"/>
    </row>
    <row r="562" spans="6:7" x14ac:dyDescent="0.3">
      <c r="F562" s="2"/>
      <c r="G562" s="3"/>
    </row>
    <row r="563" spans="6:7" x14ac:dyDescent="0.3">
      <c r="F563" s="2"/>
      <c r="G563" s="3"/>
    </row>
    <row r="564" spans="6:7" x14ac:dyDescent="0.3">
      <c r="F564" s="2"/>
      <c r="G564" s="3"/>
    </row>
    <row r="565" spans="6:7" x14ac:dyDescent="0.3">
      <c r="F565" s="2"/>
      <c r="G565" s="3"/>
    </row>
    <row r="566" spans="6:7" x14ac:dyDescent="0.3">
      <c r="F566" s="2"/>
      <c r="G566" s="3"/>
    </row>
    <row r="567" spans="6:7" x14ac:dyDescent="0.3">
      <c r="F567" s="2"/>
      <c r="G567" s="3"/>
    </row>
    <row r="568" spans="6:7" x14ac:dyDescent="0.3">
      <c r="F568" s="2"/>
      <c r="G568" s="3"/>
    </row>
    <row r="569" spans="6:7" x14ac:dyDescent="0.3">
      <c r="F569" s="2"/>
      <c r="G569" s="3"/>
    </row>
    <row r="570" spans="6:7" x14ac:dyDescent="0.3">
      <c r="F570" s="2"/>
      <c r="G570" s="3"/>
    </row>
    <row r="571" spans="6:7" x14ac:dyDescent="0.3">
      <c r="F571" s="2"/>
      <c r="G571" s="3"/>
    </row>
    <row r="572" spans="6:7" x14ac:dyDescent="0.3">
      <c r="F572" s="2"/>
      <c r="G572" s="3"/>
    </row>
    <row r="573" spans="6:7" x14ac:dyDescent="0.3">
      <c r="F573" s="2"/>
      <c r="G573" s="3"/>
    </row>
    <row r="574" spans="6:7" x14ac:dyDescent="0.3">
      <c r="F574" s="2"/>
      <c r="G574" s="3"/>
    </row>
    <row r="575" spans="6:7" x14ac:dyDescent="0.3">
      <c r="F575" s="2"/>
      <c r="G575" s="3"/>
    </row>
    <row r="576" spans="6:7" x14ac:dyDescent="0.3">
      <c r="F576" s="2"/>
      <c r="G576" s="3"/>
    </row>
    <row r="577" spans="6:7" x14ac:dyDescent="0.3">
      <c r="F577" s="2"/>
      <c r="G577" s="3"/>
    </row>
    <row r="578" spans="6:7" x14ac:dyDescent="0.3">
      <c r="F578" s="2"/>
      <c r="G578" s="3"/>
    </row>
    <row r="579" spans="6:7" x14ac:dyDescent="0.3">
      <c r="F579" s="2"/>
      <c r="G579" s="3"/>
    </row>
    <row r="580" spans="6:7" x14ac:dyDescent="0.3">
      <c r="F580" s="2"/>
      <c r="G580" s="3"/>
    </row>
    <row r="581" spans="6:7" x14ac:dyDescent="0.3">
      <c r="F581" s="2"/>
      <c r="G581" s="3"/>
    </row>
    <row r="582" spans="6:7" x14ac:dyDescent="0.3">
      <c r="F582" s="2"/>
      <c r="G582" s="3"/>
    </row>
    <row r="583" spans="6:7" x14ac:dyDescent="0.3">
      <c r="F583" s="2"/>
      <c r="G583" s="3"/>
    </row>
    <row r="584" spans="6:7" x14ac:dyDescent="0.3">
      <c r="F584" s="2"/>
      <c r="G584" s="3"/>
    </row>
    <row r="585" spans="6:7" x14ac:dyDescent="0.3">
      <c r="F585" s="2"/>
      <c r="G585" s="3"/>
    </row>
    <row r="586" spans="6:7" x14ac:dyDescent="0.3">
      <c r="F586" s="2"/>
      <c r="G586" s="3"/>
    </row>
    <row r="587" spans="6:7" x14ac:dyDescent="0.3">
      <c r="F587" s="2"/>
      <c r="G587" s="3"/>
    </row>
    <row r="588" spans="6:7" x14ac:dyDescent="0.3">
      <c r="F588" s="2"/>
      <c r="G588" s="3"/>
    </row>
    <row r="589" spans="6:7" x14ac:dyDescent="0.3">
      <c r="F589" s="2"/>
      <c r="G589" s="3"/>
    </row>
    <row r="590" spans="6:7" x14ac:dyDescent="0.3">
      <c r="F590" s="2"/>
      <c r="G590" s="3"/>
    </row>
    <row r="591" spans="6:7" x14ac:dyDescent="0.3">
      <c r="F591" s="2"/>
      <c r="G591" s="3"/>
    </row>
    <row r="592" spans="6:7" x14ac:dyDescent="0.3">
      <c r="F592" s="2"/>
      <c r="G592" s="3"/>
    </row>
    <row r="593" spans="6:7" x14ac:dyDescent="0.3">
      <c r="F593" s="2"/>
      <c r="G593" s="3"/>
    </row>
    <row r="594" spans="6:7" x14ac:dyDescent="0.3">
      <c r="F594" s="2"/>
      <c r="G594" s="3"/>
    </row>
    <row r="595" spans="6:7" x14ac:dyDescent="0.3">
      <c r="F595" s="2"/>
      <c r="G595" s="3"/>
    </row>
    <row r="596" spans="6:7" x14ac:dyDescent="0.3">
      <c r="F596" s="2"/>
      <c r="G596" s="3"/>
    </row>
    <row r="597" spans="6:7" x14ac:dyDescent="0.3">
      <c r="F597" s="2"/>
      <c r="G597" s="3"/>
    </row>
    <row r="598" spans="6:7" x14ac:dyDescent="0.3">
      <c r="F598" s="2"/>
      <c r="G598" s="3"/>
    </row>
    <row r="599" spans="6:7" x14ac:dyDescent="0.3">
      <c r="F599" s="2"/>
      <c r="G599" s="3"/>
    </row>
    <row r="600" spans="6:7" x14ac:dyDescent="0.3">
      <c r="F600" s="2"/>
      <c r="G600" s="3"/>
    </row>
    <row r="601" spans="6:7" x14ac:dyDescent="0.3">
      <c r="F601" s="2"/>
      <c r="G601" s="3"/>
    </row>
    <row r="602" spans="6:7" x14ac:dyDescent="0.3">
      <c r="F602" s="2"/>
      <c r="G602" s="3"/>
    </row>
    <row r="603" spans="6:7" x14ac:dyDescent="0.3">
      <c r="F603" s="2"/>
      <c r="G603" s="3"/>
    </row>
    <row r="604" spans="6:7" x14ac:dyDescent="0.3">
      <c r="F604" s="2"/>
      <c r="G604" s="3"/>
    </row>
    <row r="605" spans="6:7" x14ac:dyDescent="0.3">
      <c r="F605" s="2"/>
      <c r="G605" s="3"/>
    </row>
    <row r="606" spans="6:7" x14ac:dyDescent="0.3">
      <c r="F606" s="2"/>
      <c r="G606" s="3"/>
    </row>
    <row r="607" spans="6:7" x14ac:dyDescent="0.3">
      <c r="F607" s="2"/>
      <c r="G607" s="3"/>
    </row>
    <row r="608" spans="6:7" x14ac:dyDescent="0.3">
      <c r="F608" s="2"/>
      <c r="G608" s="3"/>
    </row>
    <row r="609" spans="6:7" x14ac:dyDescent="0.3">
      <c r="F609" s="2"/>
      <c r="G609" s="3"/>
    </row>
    <row r="610" spans="6:7" x14ac:dyDescent="0.3">
      <c r="F610" s="2"/>
      <c r="G610" s="3"/>
    </row>
    <row r="611" spans="6:7" x14ac:dyDescent="0.3">
      <c r="F611" s="2"/>
      <c r="G611" s="3"/>
    </row>
    <row r="612" spans="6:7" x14ac:dyDescent="0.3">
      <c r="F612" s="2"/>
      <c r="G612" s="3"/>
    </row>
    <row r="613" spans="6:7" x14ac:dyDescent="0.3">
      <c r="F613" s="2"/>
      <c r="G613" s="3"/>
    </row>
    <row r="614" spans="6:7" x14ac:dyDescent="0.3">
      <c r="F614" s="2"/>
      <c r="G614" s="3"/>
    </row>
    <row r="615" spans="6:7" x14ac:dyDescent="0.3">
      <c r="F615" s="2"/>
      <c r="G615" s="3"/>
    </row>
    <row r="616" spans="6:7" x14ac:dyDescent="0.3">
      <c r="F616" s="2"/>
      <c r="G616" s="3"/>
    </row>
    <row r="617" spans="6:7" x14ac:dyDescent="0.3">
      <c r="F617" s="2"/>
      <c r="G617" s="3"/>
    </row>
    <row r="618" spans="6:7" x14ac:dyDescent="0.3">
      <c r="F618" s="2"/>
      <c r="G618" s="3"/>
    </row>
    <row r="619" spans="6:7" x14ac:dyDescent="0.3">
      <c r="F619" s="2"/>
      <c r="G619" s="3"/>
    </row>
    <row r="620" spans="6:7" x14ac:dyDescent="0.3">
      <c r="F620" s="2"/>
      <c r="G620" s="3"/>
    </row>
    <row r="621" spans="6:7" x14ac:dyDescent="0.3">
      <c r="F621" s="2"/>
      <c r="G621" s="3"/>
    </row>
    <row r="622" spans="6:7" x14ac:dyDescent="0.3">
      <c r="F622" s="2"/>
      <c r="G622" s="3"/>
    </row>
    <row r="623" spans="6:7" x14ac:dyDescent="0.3">
      <c r="F623" s="2"/>
      <c r="G623" s="3"/>
    </row>
    <row r="624" spans="6:7" x14ac:dyDescent="0.3">
      <c r="F624" s="2"/>
      <c r="G624" s="3"/>
    </row>
    <row r="625" spans="6:7" x14ac:dyDescent="0.3">
      <c r="F625" s="2"/>
      <c r="G625" s="3"/>
    </row>
    <row r="626" spans="6:7" x14ac:dyDescent="0.3">
      <c r="F626" s="2"/>
      <c r="G626" s="3"/>
    </row>
    <row r="627" spans="6:7" x14ac:dyDescent="0.3">
      <c r="F627" s="2"/>
      <c r="G627" s="3"/>
    </row>
    <row r="628" spans="6:7" x14ac:dyDescent="0.3">
      <c r="F628" s="2"/>
      <c r="G628" s="3"/>
    </row>
    <row r="629" spans="6:7" x14ac:dyDescent="0.3">
      <c r="F629" s="2"/>
      <c r="G629" s="3"/>
    </row>
    <row r="630" spans="6:7" x14ac:dyDescent="0.3">
      <c r="F630" s="2"/>
      <c r="G630" s="3"/>
    </row>
    <row r="631" spans="6:7" x14ac:dyDescent="0.3">
      <c r="F631" s="2"/>
      <c r="G631" s="3"/>
    </row>
    <row r="632" spans="6:7" x14ac:dyDescent="0.3">
      <c r="F632" s="2"/>
      <c r="G632" s="3"/>
    </row>
    <row r="633" spans="6:7" x14ac:dyDescent="0.3">
      <c r="F633" s="2"/>
      <c r="G633" s="3"/>
    </row>
    <row r="634" spans="6:7" x14ac:dyDescent="0.3">
      <c r="F634" s="2"/>
      <c r="G634" s="3"/>
    </row>
    <row r="635" spans="6:7" x14ac:dyDescent="0.3">
      <c r="F635" s="2"/>
      <c r="G635" s="3"/>
    </row>
    <row r="636" spans="6:7" x14ac:dyDescent="0.3">
      <c r="F636" s="2"/>
      <c r="G636" s="3"/>
    </row>
    <row r="637" spans="6:7" x14ac:dyDescent="0.3">
      <c r="F637" s="2"/>
      <c r="G637" s="3"/>
    </row>
    <row r="638" spans="6:7" x14ac:dyDescent="0.3">
      <c r="F638" s="2"/>
      <c r="G638" s="3"/>
    </row>
    <row r="639" spans="6:7" x14ac:dyDescent="0.3">
      <c r="F639" s="2"/>
      <c r="G639" s="3"/>
    </row>
    <row r="640" spans="6:7" x14ac:dyDescent="0.3">
      <c r="F640" s="2"/>
      <c r="G640" s="3"/>
    </row>
    <row r="641" spans="6:7" x14ac:dyDescent="0.3">
      <c r="F641" s="2"/>
      <c r="G641" s="3"/>
    </row>
    <row r="642" spans="6:7" x14ac:dyDescent="0.3">
      <c r="F642" s="2"/>
      <c r="G642" s="3"/>
    </row>
    <row r="643" spans="6:7" x14ac:dyDescent="0.3">
      <c r="F643" s="2"/>
      <c r="G643" s="3"/>
    </row>
    <row r="644" spans="6:7" x14ac:dyDescent="0.3">
      <c r="F644" s="2"/>
      <c r="G644" s="3"/>
    </row>
    <row r="645" spans="6:7" x14ac:dyDescent="0.3">
      <c r="F645" s="2"/>
      <c r="G645" s="3"/>
    </row>
    <row r="646" spans="6:7" x14ac:dyDescent="0.3">
      <c r="F646" s="2"/>
      <c r="G646" s="3"/>
    </row>
    <row r="647" spans="6:7" x14ac:dyDescent="0.3">
      <c r="F647" s="2"/>
      <c r="G647" s="3"/>
    </row>
    <row r="648" spans="6:7" x14ac:dyDescent="0.3">
      <c r="F648" s="2"/>
      <c r="G648" s="3"/>
    </row>
    <row r="649" spans="6:7" x14ac:dyDescent="0.3">
      <c r="F649" s="2"/>
      <c r="G649" s="3"/>
    </row>
    <row r="650" spans="6:7" x14ac:dyDescent="0.3">
      <c r="F650" s="2"/>
      <c r="G650" s="3"/>
    </row>
    <row r="651" spans="6:7" x14ac:dyDescent="0.3">
      <c r="F651" s="2"/>
      <c r="G651" s="3"/>
    </row>
    <row r="652" spans="6:7" x14ac:dyDescent="0.3">
      <c r="F652" s="2"/>
      <c r="G652" s="3"/>
    </row>
    <row r="653" spans="6:7" x14ac:dyDescent="0.3">
      <c r="F653" s="2"/>
      <c r="G653" s="3"/>
    </row>
    <row r="654" spans="6:7" x14ac:dyDescent="0.3">
      <c r="F654" s="2"/>
      <c r="G654" s="3"/>
    </row>
    <row r="655" spans="6:7" x14ac:dyDescent="0.3">
      <c r="F655" s="2"/>
      <c r="G655" s="3"/>
    </row>
    <row r="656" spans="6:7" x14ac:dyDescent="0.3">
      <c r="F656" s="2"/>
      <c r="G656" s="3"/>
    </row>
    <row r="657" spans="6:7" x14ac:dyDescent="0.3">
      <c r="F657" s="2"/>
      <c r="G657" s="3"/>
    </row>
    <row r="658" spans="6:7" x14ac:dyDescent="0.3">
      <c r="F658" s="2"/>
      <c r="G658" s="3"/>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06DFD-239F-4A25-8F40-EE3D52607CD0}">
  <dimension ref="B6:H15"/>
  <sheetViews>
    <sheetView workbookViewId="0">
      <selection activeCell="H11" sqref="H11"/>
    </sheetView>
  </sheetViews>
  <sheetFormatPr defaultRowHeight="14.4" x14ac:dyDescent="0.3"/>
  <cols>
    <col min="3" max="3" width="23.77734375" customWidth="1"/>
    <col min="4" max="4" width="27.33203125" customWidth="1"/>
    <col min="5" max="5" width="11.21875" customWidth="1"/>
    <col min="7" max="7" width="15.21875" customWidth="1"/>
    <col min="8" max="8" width="11.44140625" customWidth="1"/>
  </cols>
  <sheetData>
    <row r="6" spans="2:8" ht="18" x14ac:dyDescent="0.35">
      <c r="B6" s="31" t="s">
        <v>74</v>
      </c>
      <c r="C6" s="32"/>
    </row>
    <row r="9" spans="2:8" x14ac:dyDescent="0.3">
      <c r="F9" s="4" t="s">
        <v>73</v>
      </c>
    </row>
    <row r="10" spans="2:8" x14ac:dyDescent="0.3">
      <c r="B10" t="s">
        <v>70</v>
      </c>
      <c r="C10" t="s">
        <v>1</v>
      </c>
      <c r="D10" t="s">
        <v>42</v>
      </c>
      <c r="F10" t="s">
        <v>72</v>
      </c>
      <c r="H10">
        <f>COUNTA(_xlfn.UNIQUE(data5[Product]))</f>
        <v>22</v>
      </c>
    </row>
    <row r="11" spans="2:8" x14ac:dyDescent="0.3">
      <c r="B11" t="s">
        <v>44</v>
      </c>
      <c r="C11" t="e">
        <f>AVERAGE(#REF!)</f>
        <v>#REF!</v>
      </c>
      <c r="D11" t="e">
        <f>AVERAGE(#REF!)</f>
        <v>#REF!</v>
      </c>
    </row>
    <row r="12" spans="2:8" x14ac:dyDescent="0.3">
      <c r="B12" t="s">
        <v>45</v>
      </c>
      <c r="C12" t="e">
        <f>MEDIAN(#REF!)</f>
        <v>#REF!</v>
      </c>
      <c r="D12" t="e">
        <f>MEDIAN(#REF!)</f>
        <v>#REF!</v>
      </c>
    </row>
    <row r="13" spans="2:8" x14ac:dyDescent="0.3">
      <c r="B13" t="s">
        <v>46</v>
      </c>
      <c r="C13" t="e">
        <f>MIN(#REF!)</f>
        <v>#REF!</v>
      </c>
      <c r="D13" t="e">
        <f>MIN(#REF!)</f>
        <v>#REF!</v>
      </c>
    </row>
    <row r="14" spans="2:8" x14ac:dyDescent="0.3">
      <c r="B14" t="s">
        <v>47</v>
      </c>
      <c r="C14" t="e">
        <f>MAX(#REF!)</f>
        <v>#REF!</v>
      </c>
      <c r="D14" t="e">
        <f>MAX(#REF!)</f>
        <v>#REF!</v>
      </c>
    </row>
    <row r="15" spans="2:8" x14ac:dyDescent="0.3">
      <c r="B15" t="s">
        <v>71</v>
      </c>
      <c r="C15" t="e">
        <f>C14-C13</f>
        <v>#REF!</v>
      </c>
      <c r="D15" t="e">
        <f t="shared" ref="D15:E15" si="0">D14-D13</f>
        <v>#REF!</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5448C-8D3F-4AAD-902E-0843DF874302}">
  <dimension ref="C1:G301"/>
  <sheetViews>
    <sheetView zoomScale="85" zoomScaleNormal="85" workbookViewId="0">
      <selection activeCell="G2" sqref="G2"/>
    </sheetView>
  </sheetViews>
  <sheetFormatPr defaultRowHeight="14.4" x14ac:dyDescent="0.3"/>
  <cols>
    <col min="2" max="2" width="3.77734375" customWidth="1"/>
    <col min="3" max="3" width="18.44140625" customWidth="1"/>
    <col min="4" max="4" width="16.109375" customWidth="1"/>
    <col min="5" max="5" width="16" customWidth="1"/>
    <col min="6" max="6" width="13.88671875" customWidth="1"/>
    <col min="7" max="7" width="16.44140625" customWidth="1"/>
  </cols>
  <sheetData>
    <row r="1" spans="3:7" x14ac:dyDescent="0.3">
      <c r="C1" s="4" t="s">
        <v>11</v>
      </c>
      <c r="D1" s="4" t="s">
        <v>12</v>
      </c>
      <c r="E1" s="4" t="s">
        <v>0</v>
      </c>
      <c r="F1" s="5" t="s">
        <v>1</v>
      </c>
      <c r="G1" s="5" t="s">
        <v>42</v>
      </c>
    </row>
    <row r="2" spans="3:7" x14ac:dyDescent="0.3">
      <c r="C2" t="s">
        <v>5</v>
      </c>
      <c r="D2" t="s">
        <v>36</v>
      </c>
      <c r="E2" t="s">
        <v>16</v>
      </c>
      <c r="F2" s="2">
        <v>16184</v>
      </c>
      <c r="G2" s="3">
        <v>39</v>
      </c>
    </row>
    <row r="3" spans="3:7" x14ac:dyDescent="0.3">
      <c r="C3" t="s">
        <v>5</v>
      </c>
      <c r="D3" t="s">
        <v>34</v>
      </c>
      <c r="E3" t="s">
        <v>20</v>
      </c>
      <c r="F3" s="2">
        <v>15610</v>
      </c>
      <c r="G3" s="3">
        <v>339</v>
      </c>
    </row>
    <row r="4" spans="3:7" x14ac:dyDescent="0.3">
      <c r="C4" t="s">
        <v>9</v>
      </c>
      <c r="D4" t="s">
        <v>34</v>
      </c>
      <c r="E4" t="s">
        <v>28</v>
      </c>
      <c r="F4" s="2">
        <v>14329</v>
      </c>
      <c r="G4" s="3">
        <v>150</v>
      </c>
    </row>
    <row r="5" spans="3:7" x14ac:dyDescent="0.3">
      <c r="C5" t="s">
        <v>5</v>
      </c>
      <c r="D5" t="s">
        <v>35</v>
      </c>
      <c r="E5" t="s">
        <v>15</v>
      </c>
      <c r="F5" s="2">
        <v>13391</v>
      </c>
      <c r="G5" s="3">
        <v>201</v>
      </c>
    </row>
    <row r="6" spans="3:7" x14ac:dyDescent="0.3">
      <c r="C6" t="s">
        <v>10</v>
      </c>
      <c r="D6" t="s">
        <v>39</v>
      </c>
      <c r="E6" t="s">
        <v>33</v>
      </c>
      <c r="F6" s="2">
        <v>12950</v>
      </c>
      <c r="G6" s="3">
        <v>30</v>
      </c>
    </row>
    <row r="7" spans="3:7" x14ac:dyDescent="0.3">
      <c r="C7" t="s">
        <v>40</v>
      </c>
      <c r="D7" t="s">
        <v>35</v>
      </c>
      <c r="E7" t="s">
        <v>32</v>
      </c>
      <c r="F7" s="2">
        <v>12348</v>
      </c>
      <c r="G7" s="3">
        <v>234</v>
      </c>
    </row>
    <row r="8" spans="3:7" x14ac:dyDescent="0.3">
      <c r="C8" t="s">
        <v>2</v>
      </c>
      <c r="D8" t="s">
        <v>37</v>
      </c>
      <c r="E8" t="s">
        <v>18</v>
      </c>
      <c r="F8" s="2">
        <v>11571</v>
      </c>
      <c r="G8" s="3">
        <v>138</v>
      </c>
    </row>
    <row r="9" spans="3:7" x14ac:dyDescent="0.3">
      <c r="C9" t="s">
        <v>9</v>
      </c>
      <c r="D9" t="s">
        <v>36</v>
      </c>
      <c r="E9" t="s">
        <v>27</v>
      </c>
      <c r="F9" s="2">
        <v>11522</v>
      </c>
      <c r="G9" s="3">
        <v>204</v>
      </c>
    </row>
    <row r="10" spans="3:7" x14ac:dyDescent="0.3">
      <c r="C10" t="s">
        <v>2</v>
      </c>
      <c r="D10" t="s">
        <v>36</v>
      </c>
      <c r="E10" t="s">
        <v>16</v>
      </c>
      <c r="F10" s="2">
        <v>11417</v>
      </c>
      <c r="G10" s="3">
        <v>21</v>
      </c>
    </row>
    <row r="11" spans="3:7" x14ac:dyDescent="0.3">
      <c r="C11" t="s">
        <v>41</v>
      </c>
      <c r="D11" t="s">
        <v>36</v>
      </c>
      <c r="E11" t="s">
        <v>13</v>
      </c>
      <c r="F11" s="2">
        <v>10311</v>
      </c>
      <c r="G11" s="3">
        <v>231</v>
      </c>
    </row>
    <row r="12" spans="3:7" x14ac:dyDescent="0.3">
      <c r="C12" t="s">
        <v>41</v>
      </c>
      <c r="D12" t="s">
        <v>36</v>
      </c>
      <c r="E12" t="s">
        <v>32</v>
      </c>
      <c r="F12" s="2">
        <v>10304</v>
      </c>
      <c r="G12" s="3">
        <v>84</v>
      </c>
    </row>
    <row r="13" spans="3:7" x14ac:dyDescent="0.3">
      <c r="C13" t="s">
        <v>7</v>
      </c>
      <c r="D13" t="s">
        <v>38</v>
      </c>
      <c r="E13" t="s">
        <v>30</v>
      </c>
      <c r="F13" s="2">
        <v>10129</v>
      </c>
      <c r="G13" s="3">
        <v>312</v>
      </c>
    </row>
    <row r="14" spans="3:7" x14ac:dyDescent="0.3">
      <c r="C14" t="s">
        <v>6</v>
      </c>
      <c r="D14" t="s">
        <v>36</v>
      </c>
      <c r="E14" t="s">
        <v>4</v>
      </c>
      <c r="F14" s="2">
        <v>10073</v>
      </c>
      <c r="G14" s="3">
        <v>120</v>
      </c>
    </row>
    <row r="15" spans="3:7" x14ac:dyDescent="0.3">
      <c r="C15" t="s">
        <v>2</v>
      </c>
      <c r="D15" t="s">
        <v>37</v>
      </c>
      <c r="E15" t="s">
        <v>17</v>
      </c>
      <c r="F15" s="2">
        <v>9926</v>
      </c>
      <c r="G15" s="3">
        <v>201</v>
      </c>
    </row>
    <row r="16" spans="3:7" x14ac:dyDescent="0.3">
      <c r="C16" t="s">
        <v>7</v>
      </c>
      <c r="D16" t="s">
        <v>37</v>
      </c>
      <c r="E16" t="s">
        <v>22</v>
      </c>
      <c r="F16" s="2">
        <v>9835</v>
      </c>
      <c r="G16" s="3">
        <v>207</v>
      </c>
    </row>
    <row r="17" spans="3:7" x14ac:dyDescent="0.3">
      <c r="C17" t="s">
        <v>40</v>
      </c>
      <c r="D17" t="s">
        <v>36</v>
      </c>
      <c r="E17" t="s">
        <v>33</v>
      </c>
      <c r="F17" s="2">
        <v>9772</v>
      </c>
      <c r="G17" s="3">
        <v>90</v>
      </c>
    </row>
    <row r="18" spans="3:7" x14ac:dyDescent="0.3">
      <c r="C18" t="s">
        <v>8</v>
      </c>
      <c r="D18" t="s">
        <v>37</v>
      </c>
      <c r="E18" t="s">
        <v>15</v>
      </c>
      <c r="F18" s="2">
        <v>9709</v>
      </c>
      <c r="G18" s="3">
        <v>30</v>
      </c>
    </row>
    <row r="19" spans="3:7" x14ac:dyDescent="0.3">
      <c r="C19" t="s">
        <v>8</v>
      </c>
      <c r="D19" t="s">
        <v>39</v>
      </c>
      <c r="E19" t="s">
        <v>18</v>
      </c>
      <c r="F19" s="2">
        <v>9660</v>
      </c>
      <c r="G19" s="3">
        <v>27</v>
      </c>
    </row>
    <row r="20" spans="3:7" x14ac:dyDescent="0.3">
      <c r="C20" t="s">
        <v>41</v>
      </c>
      <c r="D20" t="s">
        <v>36</v>
      </c>
      <c r="E20" t="s">
        <v>18</v>
      </c>
      <c r="F20" s="2">
        <v>9632</v>
      </c>
      <c r="G20" s="3">
        <v>288</v>
      </c>
    </row>
    <row r="21" spans="3:7" x14ac:dyDescent="0.3">
      <c r="C21" t="s">
        <v>9</v>
      </c>
      <c r="D21" t="s">
        <v>38</v>
      </c>
      <c r="E21" t="s">
        <v>33</v>
      </c>
      <c r="F21" s="2">
        <v>9506</v>
      </c>
      <c r="G21" s="3">
        <v>87</v>
      </c>
    </row>
    <row r="22" spans="3:7" x14ac:dyDescent="0.3">
      <c r="C22" t="s">
        <v>2</v>
      </c>
      <c r="D22" t="s">
        <v>39</v>
      </c>
      <c r="E22" t="s">
        <v>20</v>
      </c>
      <c r="F22" s="2">
        <v>9443</v>
      </c>
      <c r="G22" s="3">
        <v>162</v>
      </c>
    </row>
    <row r="23" spans="3:7" x14ac:dyDescent="0.3">
      <c r="C23" t="s">
        <v>3</v>
      </c>
      <c r="D23" t="s">
        <v>36</v>
      </c>
      <c r="E23" t="s">
        <v>16</v>
      </c>
      <c r="F23" s="2">
        <v>9198</v>
      </c>
      <c r="G23" s="3">
        <v>36</v>
      </c>
    </row>
    <row r="24" spans="3:7" x14ac:dyDescent="0.3">
      <c r="C24" t="s">
        <v>9</v>
      </c>
      <c r="D24" t="s">
        <v>36</v>
      </c>
      <c r="E24" t="s">
        <v>30</v>
      </c>
      <c r="F24" s="2">
        <v>9051</v>
      </c>
      <c r="G24" s="3">
        <v>57</v>
      </c>
    </row>
    <row r="25" spans="3:7" x14ac:dyDescent="0.3">
      <c r="C25" t="s">
        <v>40</v>
      </c>
      <c r="D25" t="s">
        <v>37</v>
      </c>
      <c r="E25" t="s">
        <v>29</v>
      </c>
      <c r="F25" s="2">
        <v>9002</v>
      </c>
      <c r="G25" s="3">
        <v>72</v>
      </c>
    </row>
    <row r="26" spans="3:7" x14ac:dyDescent="0.3">
      <c r="C26" t="s">
        <v>8</v>
      </c>
      <c r="D26" t="s">
        <v>39</v>
      </c>
      <c r="E26" t="s">
        <v>31</v>
      </c>
      <c r="F26" s="2">
        <v>8890</v>
      </c>
      <c r="G26" s="3">
        <v>210</v>
      </c>
    </row>
    <row r="27" spans="3:7" x14ac:dyDescent="0.3">
      <c r="C27" t="s">
        <v>40</v>
      </c>
      <c r="D27" t="s">
        <v>35</v>
      </c>
      <c r="E27" t="s">
        <v>33</v>
      </c>
      <c r="F27" s="2">
        <v>8869</v>
      </c>
      <c r="G27" s="3">
        <v>432</v>
      </c>
    </row>
    <row r="28" spans="3:7" x14ac:dyDescent="0.3">
      <c r="C28" t="s">
        <v>7</v>
      </c>
      <c r="D28" t="s">
        <v>34</v>
      </c>
      <c r="E28" t="s">
        <v>24</v>
      </c>
      <c r="F28" s="2">
        <v>8862</v>
      </c>
      <c r="G28" s="3">
        <v>189</v>
      </c>
    </row>
    <row r="29" spans="3:7" x14ac:dyDescent="0.3">
      <c r="C29" t="s">
        <v>3</v>
      </c>
      <c r="D29" t="s">
        <v>38</v>
      </c>
      <c r="E29" t="s">
        <v>26</v>
      </c>
      <c r="F29" s="2">
        <v>8841</v>
      </c>
      <c r="G29" s="3">
        <v>303</v>
      </c>
    </row>
    <row r="30" spans="3:7" x14ac:dyDescent="0.3">
      <c r="C30" t="s">
        <v>5</v>
      </c>
      <c r="D30" t="s">
        <v>37</v>
      </c>
      <c r="E30" t="s">
        <v>25</v>
      </c>
      <c r="F30" s="2">
        <v>8813</v>
      </c>
      <c r="G30" s="3">
        <v>21</v>
      </c>
    </row>
    <row r="31" spans="3:7" x14ac:dyDescent="0.3">
      <c r="C31" t="s">
        <v>9</v>
      </c>
      <c r="D31" t="s">
        <v>34</v>
      </c>
      <c r="E31" t="s">
        <v>20</v>
      </c>
      <c r="F31" s="2">
        <v>8463</v>
      </c>
      <c r="G31" s="3">
        <v>492</v>
      </c>
    </row>
    <row r="32" spans="3:7" x14ac:dyDescent="0.3">
      <c r="C32" t="s">
        <v>7</v>
      </c>
      <c r="D32" t="s">
        <v>36</v>
      </c>
      <c r="E32" t="s">
        <v>22</v>
      </c>
      <c r="F32" s="2">
        <v>8435</v>
      </c>
      <c r="G32" s="3">
        <v>42</v>
      </c>
    </row>
    <row r="33" spans="3:7" x14ac:dyDescent="0.3">
      <c r="C33" t="s">
        <v>2</v>
      </c>
      <c r="D33" t="s">
        <v>36</v>
      </c>
      <c r="E33" t="s">
        <v>29</v>
      </c>
      <c r="F33" s="2">
        <v>8211</v>
      </c>
      <c r="G33" s="3">
        <v>75</v>
      </c>
    </row>
    <row r="34" spans="3:7" x14ac:dyDescent="0.3">
      <c r="C34" t="s">
        <v>9</v>
      </c>
      <c r="D34" t="s">
        <v>34</v>
      </c>
      <c r="E34" t="s">
        <v>23</v>
      </c>
      <c r="F34" s="2">
        <v>8155</v>
      </c>
      <c r="G34" s="3">
        <v>90</v>
      </c>
    </row>
    <row r="35" spans="3:7" x14ac:dyDescent="0.3">
      <c r="C35" t="s">
        <v>6</v>
      </c>
      <c r="D35" t="s">
        <v>34</v>
      </c>
      <c r="E35" t="s">
        <v>26</v>
      </c>
      <c r="F35" s="2">
        <v>8008</v>
      </c>
      <c r="G35" s="3">
        <v>456</v>
      </c>
    </row>
    <row r="36" spans="3:7" x14ac:dyDescent="0.3">
      <c r="C36" t="s">
        <v>41</v>
      </c>
      <c r="D36" t="s">
        <v>34</v>
      </c>
      <c r="E36" t="s">
        <v>33</v>
      </c>
      <c r="F36" s="2">
        <v>7847</v>
      </c>
      <c r="G36" s="3">
        <v>174</v>
      </c>
    </row>
    <row r="37" spans="3:7" x14ac:dyDescent="0.3">
      <c r="C37" t="s">
        <v>9</v>
      </c>
      <c r="D37" t="s">
        <v>35</v>
      </c>
      <c r="E37" t="s">
        <v>15</v>
      </c>
      <c r="F37" s="2">
        <v>7833</v>
      </c>
      <c r="G37" s="3">
        <v>243</v>
      </c>
    </row>
    <row r="38" spans="3:7" x14ac:dyDescent="0.3">
      <c r="C38" t="s">
        <v>2</v>
      </c>
      <c r="D38" t="s">
        <v>39</v>
      </c>
      <c r="E38" t="s">
        <v>27</v>
      </c>
      <c r="F38" s="2">
        <v>7812</v>
      </c>
      <c r="G38" s="3">
        <v>81</v>
      </c>
    </row>
    <row r="39" spans="3:7" x14ac:dyDescent="0.3">
      <c r="C39" t="s">
        <v>3</v>
      </c>
      <c r="D39" t="s">
        <v>34</v>
      </c>
      <c r="E39" t="s">
        <v>32</v>
      </c>
      <c r="F39" s="2">
        <v>7777</v>
      </c>
      <c r="G39" s="3">
        <v>504</v>
      </c>
    </row>
    <row r="40" spans="3:7" x14ac:dyDescent="0.3">
      <c r="C40" t="s">
        <v>7</v>
      </c>
      <c r="D40" t="s">
        <v>34</v>
      </c>
      <c r="E40" t="s">
        <v>17</v>
      </c>
      <c r="F40" s="2">
        <v>7777</v>
      </c>
      <c r="G40" s="3">
        <v>39</v>
      </c>
    </row>
    <row r="41" spans="3:7" x14ac:dyDescent="0.3">
      <c r="C41" t="s">
        <v>6</v>
      </c>
      <c r="D41" t="s">
        <v>37</v>
      </c>
      <c r="E41" t="s">
        <v>31</v>
      </c>
      <c r="F41" s="2">
        <v>7693</v>
      </c>
      <c r="G41" s="3">
        <v>87</v>
      </c>
    </row>
    <row r="42" spans="3:7" x14ac:dyDescent="0.3">
      <c r="C42" t="s">
        <v>40</v>
      </c>
      <c r="D42" t="s">
        <v>37</v>
      </c>
      <c r="E42" t="s">
        <v>19</v>
      </c>
      <c r="F42" s="2">
        <v>7693</v>
      </c>
      <c r="G42" s="3">
        <v>21</v>
      </c>
    </row>
    <row r="43" spans="3:7" x14ac:dyDescent="0.3">
      <c r="C43" t="s">
        <v>2</v>
      </c>
      <c r="D43" t="s">
        <v>39</v>
      </c>
      <c r="E43" t="s">
        <v>21</v>
      </c>
      <c r="F43" s="2">
        <v>7651</v>
      </c>
      <c r="G43" s="3">
        <v>213</v>
      </c>
    </row>
    <row r="44" spans="3:7" x14ac:dyDescent="0.3">
      <c r="C44" t="s">
        <v>2</v>
      </c>
      <c r="D44" t="s">
        <v>34</v>
      </c>
      <c r="E44" t="s">
        <v>19</v>
      </c>
      <c r="F44" s="2">
        <v>7511</v>
      </c>
      <c r="G44" s="3">
        <v>120</v>
      </c>
    </row>
    <row r="45" spans="3:7" x14ac:dyDescent="0.3">
      <c r="C45" t="s">
        <v>5</v>
      </c>
      <c r="D45" t="s">
        <v>38</v>
      </c>
      <c r="E45" t="s">
        <v>25</v>
      </c>
      <c r="F45" s="2">
        <v>7483</v>
      </c>
      <c r="G45" s="3">
        <v>45</v>
      </c>
    </row>
    <row r="46" spans="3:7" x14ac:dyDescent="0.3">
      <c r="C46" t="s">
        <v>41</v>
      </c>
      <c r="D46" t="s">
        <v>35</v>
      </c>
      <c r="E46" t="s">
        <v>28</v>
      </c>
      <c r="F46" s="2">
        <v>7455</v>
      </c>
      <c r="G46" s="3">
        <v>216</v>
      </c>
    </row>
    <row r="47" spans="3:7" x14ac:dyDescent="0.3">
      <c r="C47" t="s">
        <v>6</v>
      </c>
      <c r="D47" t="s">
        <v>38</v>
      </c>
      <c r="E47" t="s">
        <v>21</v>
      </c>
      <c r="F47" s="2">
        <v>7322</v>
      </c>
      <c r="G47" s="3">
        <v>36</v>
      </c>
    </row>
    <row r="48" spans="3:7" x14ac:dyDescent="0.3">
      <c r="C48" t="s">
        <v>3</v>
      </c>
      <c r="D48" t="s">
        <v>37</v>
      </c>
      <c r="E48" t="s">
        <v>28</v>
      </c>
      <c r="F48" s="2">
        <v>7308</v>
      </c>
      <c r="G48" s="3">
        <v>327</v>
      </c>
    </row>
    <row r="49" spans="3:7" x14ac:dyDescent="0.3">
      <c r="C49" t="s">
        <v>5</v>
      </c>
      <c r="D49" t="s">
        <v>34</v>
      </c>
      <c r="E49" t="s">
        <v>15</v>
      </c>
      <c r="F49" s="2">
        <v>7280</v>
      </c>
      <c r="G49" s="3">
        <v>201</v>
      </c>
    </row>
    <row r="50" spans="3:7" x14ac:dyDescent="0.3">
      <c r="C50" t="s">
        <v>9</v>
      </c>
      <c r="D50" t="s">
        <v>37</v>
      </c>
      <c r="E50" t="s">
        <v>20</v>
      </c>
      <c r="F50" s="2">
        <v>7273</v>
      </c>
      <c r="G50" s="3">
        <v>96</v>
      </c>
    </row>
    <row r="51" spans="3:7" x14ac:dyDescent="0.3">
      <c r="C51" t="s">
        <v>3</v>
      </c>
      <c r="D51" t="s">
        <v>34</v>
      </c>
      <c r="E51" t="s">
        <v>14</v>
      </c>
      <c r="F51" s="2">
        <v>7259</v>
      </c>
      <c r="G51" s="3">
        <v>276</v>
      </c>
    </row>
    <row r="52" spans="3:7" x14ac:dyDescent="0.3">
      <c r="C52" t="s">
        <v>5</v>
      </c>
      <c r="D52" t="s">
        <v>38</v>
      </c>
      <c r="E52" t="s">
        <v>13</v>
      </c>
      <c r="F52" s="2">
        <v>7189</v>
      </c>
      <c r="G52" s="3">
        <v>54</v>
      </c>
    </row>
    <row r="53" spans="3:7" x14ac:dyDescent="0.3">
      <c r="C53" t="s">
        <v>8</v>
      </c>
      <c r="D53" t="s">
        <v>39</v>
      </c>
      <c r="E53" t="s">
        <v>30</v>
      </c>
      <c r="F53" s="2">
        <v>7021</v>
      </c>
      <c r="G53" s="3">
        <v>183</v>
      </c>
    </row>
    <row r="54" spans="3:7" x14ac:dyDescent="0.3">
      <c r="C54" t="s">
        <v>5</v>
      </c>
      <c r="D54" t="s">
        <v>34</v>
      </c>
      <c r="E54" t="s">
        <v>27</v>
      </c>
      <c r="F54" s="2">
        <v>6986</v>
      </c>
      <c r="G54" s="3">
        <v>21</v>
      </c>
    </row>
    <row r="55" spans="3:7" x14ac:dyDescent="0.3">
      <c r="C55" t="s">
        <v>5</v>
      </c>
      <c r="D55" t="s">
        <v>39</v>
      </c>
      <c r="E55" t="s">
        <v>22</v>
      </c>
      <c r="F55" s="2">
        <v>6909</v>
      </c>
      <c r="G55" s="3">
        <v>81</v>
      </c>
    </row>
    <row r="56" spans="3:7" x14ac:dyDescent="0.3">
      <c r="C56" t="s">
        <v>10</v>
      </c>
      <c r="D56" t="s">
        <v>38</v>
      </c>
      <c r="E56" t="s">
        <v>4</v>
      </c>
      <c r="F56" s="2">
        <v>6860</v>
      </c>
      <c r="G56" s="3">
        <v>126</v>
      </c>
    </row>
    <row r="57" spans="3:7" x14ac:dyDescent="0.3">
      <c r="C57" t="s">
        <v>40</v>
      </c>
      <c r="D57" t="s">
        <v>35</v>
      </c>
      <c r="E57" t="s">
        <v>22</v>
      </c>
      <c r="F57" s="2">
        <v>6853</v>
      </c>
      <c r="G57" s="3">
        <v>372</v>
      </c>
    </row>
    <row r="58" spans="3:7" x14ac:dyDescent="0.3">
      <c r="C58" t="s">
        <v>9</v>
      </c>
      <c r="D58" t="s">
        <v>34</v>
      </c>
      <c r="E58" t="s">
        <v>21</v>
      </c>
      <c r="F58" s="2">
        <v>6832</v>
      </c>
      <c r="G58" s="3">
        <v>27</v>
      </c>
    </row>
    <row r="59" spans="3:7" x14ac:dyDescent="0.3">
      <c r="C59" t="s">
        <v>6</v>
      </c>
      <c r="D59" t="s">
        <v>37</v>
      </c>
      <c r="E59" t="s">
        <v>26</v>
      </c>
      <c r="F59" s="2">
        <v>6818</v>
      </c>
      <c r="G59" s="3">
        <v>6</v>
      </c>
    </row>
    <row r="60" spans="3:7" x14ac:dyDescent="0.3">
      <c r="C60" t="s">
        <v>7</v>
      </c>
      <c r="D60" t="s">
        <v>35</v>
      </c>
      <c r="E60" t="s">
        <v>30</v>
      </c>
      <c r="F60" s="2">
        <v>6755</v>
      </c>
      <c r="G60" s="3">
        <v>252</v>
      </c>
    </row>
    <row r="61" spans="3:7" x14ac:dyDescent="0.3">
      <c r="C61" t="s">
        <v>40</v>
      </c>
      <c r="D61" t="s">
        <v>34</v>
      </c>
      <c r="E61" t="s">
        <v>26</v>
      </c>
      <c r="F61" s="2">
        <v>6748</v>
      </c>
      <c r="G61" s="3">
        <v>48</v>
      </c>
    </row>
    <row r="62" spans="3:7" x14ac:dyDescent="0.3">
      <c r="C62" t="s">
        <v>6</v>
      </c>
      <c r="D62" t="s">
        <v>34</v>
      </c>
      <c r="E62" t="s">
        <v>32</v>
      </c>
      <c r="F62" s="2">
        <v>6734</v>
      </c>
      <c r="G62" s="3">
        <v>123</v>
      </c>
    </row>
    <row r="63" spans="3:7" x14ac:dyDescent="0.3">
      <c r="C63" t="s">
        <v>8</v>
      </c>
      <c r="D63" t="s">
        <v>35</v>
      </c>
      <c r="E63" t="s">
        <v>32</v>
      </c>
      <c r="F63" s="2">
        <v>6706</v>
      </c>
      <c r="G63" s="3">
        <v>459</v>
      </c>
    </row>
    <row r="64" spans="3:7" x14ac:dyDescent="0.3">
      <c r="C64" t="s">
        <v>10</v>
      </c>
      <c r="D64" t="s">
        <v>36</v>
      </c>
      <c r="E64" t="s">
        <v>32</v>
      </c>
      <c r="F64" s="2">
        <v>6657</v>
      </c>
      <c r="G64" s="3">
        <v>303</v>
      </c>
    </row>
    <row r="65" spans="3:7" x14ac:dyDescent="0.3">
      <c r="C65" t="s">
        <v>3</v>
      </c>
      <c r="D65" t="s">
        <v>35</v>
      </c>
      <c r="E65" t="s">
        <v>15</v>
      </c>
      <c r="F65" s="2">
        <v>6657</v>
      </c>
      <c r="G65" s="3">
        <v>276</v>
      </c>
    </row>
    <row r="66" spans="3:7" x14ac:dyDescent="0.3">
      <c r="C66" t="s">
        <v>7</v>
      </c>
      <c r="D66" t="s">
        <v>37</v>
      </c>
      <c r="E66" t="s">
        <v>14</v>
      </c>
      <c r="F66" s="2">
        <v>6608</v>
      </c>
      <c r="G66" s="3">
        <v>225</v>
      </c>
    </row>
    <row r="67" spans="3:7" x14ac:dyDescent="0.3">
      <c r="C67" t="s">
        <v>2</v>
      </c>
      <c r="D67" t="s">
        <v>38</v>
      </c>
      <c r="E67" t="s">
        <v>28</v>
      </c>
      <c r="F67" s="2">
        <v>6580</v>
      </c>
      <c r="G67" s="3">
        <v>183</v>
      </c>
    </row>
    <row r="68" spans="3:7" x14ac:dyDescent="0.3">
      <c r="C68" t="s">
        <v>7</v>
      </c>
      <c r="D68" t="s">
        <v>37</v>
      </c>
      <c r="E68" t="s">
        <v>30</v>
      </c>
      <c r="F68" s="2">
        <v>6454</v>
      </c>
      <c r="G68" s="3">
        <v>54</v>
      </c>
    </row>
    <row r="69" spans="3:7" x14ac:dyDescent="0.3">
      <c r="C69" t="s">
        <v>8</v>
      </c>
      <c r="D69" t="s">
        <v>38</v>
      </c>
      <c r="E69" t="s">
        <v>21</v>
      </c>
      <c r="F69" s="2">
        <v>6433</v>
      </c>
      <c r="G69" s="3">
        <v>78</v>
      </c>
    </row>
    <row r="70" spans="3:7" x14ac:dyDescent="0.3">
      <c r="C70" t="s">
        <v>41</v>
      </c>
      <c r="D70" t="s">
        <v>37</v>
      </c>
      <c r="E70" t="s">
        <v>24</v>
      </c>
      <c r="F70" s="2">
        <v>6398</v>
      </c>
      <c r="G70" s="3">
        <v>102</v>
      </c>
    </row>
    <row r="71" spans="3:7" x14ac:dyDescent="0.3">
      <c r="C71" t="s">
        <v>7</v>
      </c>
      <c r="D71" t="s">
        <v>37</v>
      </c>
      <c r="E71" t="s">
        <v>33</v>
      </c>
      <c r="F71" s="2">
        <v>6391</v>
      </c>
      <c r="G71" s="3">
        <v>48</v>
      </c>
    </row>
    <row r="72" spans="3:7" x14ac:dyDescent="0.3">
      <c r="C72" t="s">
        <v>40</v>
      </c>
      <c r="D72" t="s">
        <v>39</v>
      </c>
      <c r="E72" t="s">
        <v>27</v>
      </c>
      <c r="F72" s="2">
        <v>6370</v>
      </c>
      <c r="G72" s="3">
        <v>30</v>
      </c>
    </row>
    <row r="73" spans="3:7" x14ac:dyDescent="0.3">
      <c r="C73" t="s">
        <v>5</v>
      </c>
      <c r="D73" t="s">
        <v>36</v>
      </c>
      <c r="E73" t="s">
        <v>23</v>
      </c>
      <c r="F73" s="2">
        <v>6314</v>
      </c>
      <c r="G73" s="3">
        <v>15</v>
      </c>
    </row>
    <row r="74" spans="3:7" x14ac:dyDescent="0.3">
      <c r="C74" t="s">
        <v>3</v>
      </c>
      <c r="D74" t="s">
        <v>34</v>
      </c>
      <c r="E74" t="s">
        <v>25</v>
      </c>
      <c r="F74" s="2">
        <v>6300</v>
      </c>
      <c r="G74" s="3">
        <v>42</v>
      </c>
    </row>
    <row r="75" spans="3:7" x14ac:dyDescent="0.3">
      <c r="C75" t="s">
        <v>5</v>
      </c>
      <c r="D75" t="s">
        <v>34</v>
      </c>
      <c r="E75" t="s">
        <v>22</v>
      </c>
      <c r="F75" s="2">
        <v>6279</v>
      </c>
      <c r="G75" s="3">
        <v>237</v>
      </c>
    </row>
    <row r="76" spans="3:7" x14ac:dyDescent="0.3">
      <c r="C76" t="s">
        <v>8</v>
      </c>
      <c r="D76" t="s">
        <v>37</v>
      </c>
      <c r="E76" t="s">
        <v>26</v>
      </c>
      <c r="F76" s="2">
        <v>6279</v>
      </c>
      <c r="G76" s="3">
        <v>45</v>
      </c>
    </row>
    <row r="77" spans="3:7" x14ac:dyDescent="0.3">
      <c r="C77" t="s">
        <v>5</v>
      </c>
      <c r="D77" t="s">
        <v>36</v>
      </c>
      <c r="E77" t="s">
        <v>13</v>
      </c>
      <c r="F77" s="2">
        <v>6146</v>
      </c>
      <c r="G77" s="3">
        <v>63</v>
      </c>
    </row>
    <row r="78" spans="3:7" x14ac:dyDescent="0.3">
      <c r="C78" t="s">
        <v>40</v>
      </c>
      <c r="D78" t="s">
        <v>37</v>
      </c>
      <c r="E78" t="s">
        <v>27</v>
      </c>
      <c r="F78" s="2">
        <v>6132</v>
      </c>
      <c r="G78" s="3">
        <v>93</v>
      </c>
    </row>
    <row r="79" spans="3:7" x14ac:dyDescent="0.3">
      <c r="C79" t="s">
        <v>40</v>
      </c>
      <c r="D79" t="s">
        <v>38</v>
      </c>
      <c r="E79" t="s">
        <v>4</v>
      </c>
      <c r="F79" s="2">
        <v>6125</v>
      </c>
      <c r="G79" s="3">
        <v>102</v>
      </c>
    </row>
    <row r="80" spans="3:7" x14ac:dyDescent="0.3">
      <c r="C80" t="s">
        <v>41</v>
      </c>
      <c r="D80" t="s">
        <v>36</v>
      </c>
      <c r="E80" t="s">
        <v>30</v>
      </c>
      <c r="F80" s="2">
        <v>6118</v>
      </c>
      <c r="G80" s="3">
        <v>174</v>
      </c>
    </row>
    <row r="81" spans="3:7" x14ac:dyDescent="0.3">
      <c r="C81" t="s">
        <v>6</v>
      </c>
      <c r="D81" t="s">
        <v>36</v>
      </c>
      <c r="E81" t="s">
        <v>32</v>
      </c>
      <c r="F81" s="2">
        <v>6118</v>
      </c>
      <c r="G81" s="3">
        <v>9</v>
      </c>
    </row>
    <row r="82" spans="3:7" x14ac:dyDescent="0.3">
      <c r="C82" t="s">
        <v>5</v>
      </c>
      <c r="D82" t="s">
        <v>36</v>
      </c>
      <c r="E82" t="s">
        <v>18</v>
      </c>
      <c r="F82" s="2">
        <v>6111</v>
      </c>
      <c r="G82" s="3">
        <v>3</v>
      </c>
    </row>
    <row r="83" spans="3:7" x14ac:dyDescent="0.3">
      <c r="C83" t="s">
        <v>6</v>
      </c>
      <c r="D83" t="s">
        <v>39</v>
      </c>
      <c r="E83" t="s">
        <v>17</v>
      </c>
      <c r="F83" s="2">
        <v>6048</v>
      </c>
      <c r="G83" s="3">
        <v>27</v>
      </c>
    </row>
    <row r="84" spans="3:7" x14ac:dyDescent="0.3">
      <c r="C84" t="s">
        <v>2</v>
      </c>
      <c r="D84" t="s">
        <v>39</v>
      </c>
      <c r="E84" t="s">
        <v>28</v>
      </c>
      <c r="F84" s="2">
        <v>6027</v>
      </c>
      <c r="G84" s="3">
        <v>144</v>
      </c>
    </row>
    <row r="85" spans="3:7" x14ac:dyDescent="0.3">
      <c r="C85" t="s">
        <v>41</v>
      </c>
      <c r="D85" t="s">
        <v>38</v>
      </c>
      <c r="E85" t="s">
        <v>22</v>
      </c>
      <c r="F85" s="2">
        <v>5915</v>
      </c>
      <c r="G85" s="3">
        <v>3</v>
      </c>
    </row>
    <row r="86" spans="3:7" x14ac:dyDescent="0.3">
      <c r="C86" t="s">
        <v>40</v>
      </c>
      <c r="D86" t="s">
        <v>39</v>
      </c>
      <c r="E86" t="s">
        <v>22</v>
      </c>
      <c r="F86" s="2">
        <v>5817</v>
      </c>
      <c r="G86" s="3">
        <v>12</v>
      </c>
    </row>
    <row r="87" spans="3:7" x14ac:dyDescent="0.3">
      <c r="C87" t="s">
        <v>40</v>
      </c>
      <c r="D87" t="s">
        <v>39</v>
      </c>
      <c r="E87" t="s">
        <v>15</v>
      </c>
      <c r="F87" s="2">
        <v>5775</v>
      </c>
      <c r="G87" s="3">
        <v>42</v>
      </c>
    </row>
    <row r="88" spans="3:7" x14ac:dyDescent="0.3">
      <c r="C88" t="s">
        <v>7</v>
      </c>
      <c r="D88" t="s">
        <v>38</v>
      </c>
      <c r="E88" t="s">
        <v>28</v>
      </c>
      <c r="F88" s="2">
        <v>5677</v>
      </c>
      <c r="G88" s="3">
        <v>258</v>
      </c>
    </row>
    <row r="89" spans="3:7" x14ac:dyDescent="0.3">
      <c r="C89" t="s">
        <v>40</v>
      </c>
      <c r="D89" t="s">
        <v>38</v>
      </c>
      <c r="E89" t="s">
        <v>13</v>
      </c>
      <c r="F89" s="2">
        <v>5670</v>
      </c>
      <c r="G89" s="3">
        <v>297</v>
      </c>
    </row>
    <row r="90" spans="3:7" x14ac:dyDescent="0.3">
      <c r="C90" t="s">
        <v>10</v>
      </c>
      <c r="D90" t="s">
        <v>38</v>
      </c>
      <c r="E90" t="s">
        <v>14</v>
      </c>
      <c r="F90" s="2">
        <v>5586</v>
      </c>
      <c r="G90" s="3">
        <v>525</v>
      </c>
    </row>
    <row r="91" spans="3:7" x14ac:dyDescent="0.3">
      <c r="C91" t="s">
        <v>7</v>
      </c>
      <c r="D91" t="s">
        <v>36</v>
      </c>
      <c r="E91" t="s">
        <v>29</v>
      </c>
      <c r="F91" s="2">
        <v>5551</v>
      </c>
      <c r="G91" s="3">
        <v>252</v>
      </c>
    </row>
    <row r="92" spans="3:7" x14ac:dyDescent="0.3">
      <c r="C92" t="s">
        <v>5</v>
      </c>
      <c r="D92" t="s">
        <v>38</v>
      </c>
      <c r="E92" t="s">
        <v>19</v>
      </c>
      <c r="F92" s="2">
        <v>5474</v>
      </c>
      <c r="G92" s="3">
        <v>168</v>
      </c>
    </row>
    <row r="93" spans="3:7" x14ac:dyDescent="0.3">
      <c r="C93" t="s">
        <v>40</v>
      </c>
      <c r="D93" t="s">
        <v>36</v>
      </c>
      <c r="E93" t="s">
        <v>25</v>
      </c>
      <c r="F93" s="2">
        <v>5439</v>
      </c>
      <c r="G93" s="3">
        <v>30</v>
      </c>
    </row>
    <row r="94" spans="3:7" x14ac:dyDescent="0.3">
      <c r="C94" t="s">
        <v>10</v>
      </c>
      <c r="D94" t="s">
        <v>34</v>
      </c>
      <c r="E94" t="s">
        <v>19</v>
      </c>
      <c r="F94" s="2">
        <v>5355</v>
      </c>
      <c r="G94" s="3">
        <v>204</v>
      </c>
    </row>
    <row r="95" spans="3:7" x14ac:dyDescent="0.3">
      <c r="C95" t="s">
        <v>7</v>
      </c>
      <c r="D95" t="s">
        <v>37</v>
      </c>
      <c r="E95" t="s">
        <v>26</v>
      </c>
      <c r="F95" s="2">
        <v>5306</v>
      </c>
      <c r="G95" s="3">
        <v>0</v>
      </c>
    </row>
    <row r="96" spans="3:7" x14ac:dyDescent="0.3">
      <c r="C96" t="s">
        <v>5</v>
      </c>
      <c r="D96" t="s">
        <v>39</v>
      </c>
      <c r="E96" t="s">
        <v>26</v>
      </c>
      <c r="F96" s="2">
        <v>5236</v>
      </c>
      <c r="G96" s="3">
        <v>51</v>
      </c>
    </row>
    <row r="97" spans="3:7" x14ac:dyDescent="0.3">
      <c r="C97" t="s">
        <v>7</v>
      </c>
      <c r="D97" t="s">
        <v>35</v>
      </c>
      <c r="E97" t="s">
        <v>28</v>
      </c>
      <c r="F97" s="2">
        <v>5194</v>
      </c>
      <c r="G97" s="3">
        <v>288</v>
      </c>
    </row>
    <row r="98" spans="3:7" x14ac:dyDescent="0.3">
      <c r="C98" t="s">
        <v>5</v>
      </c>
      <c r="D98" t="s">
        <v>38</v>
      </c>
      <c r="E98" t="s">
        <v>32</v>
      </c>
      <c r="F98" s="2">
        <v>5075</v>
      </c>
      <c r="G98" s="3">
        <v>21</v>
      </c>
    </row>
    <row r="99" spans="3:7" x14ac:dyDescent="0.3">
      <c r="C99" t="s">
        <v>40</v>
      </c>
      <c r="D99" t="s">
        <v>34</v>
      </c>
      <c r="E99" t="s">
        <v>17</v>
      </c>
      <c r="F99" s="2">
        <v>5019</v>
      </c>
      <c r="G99" s="3">
        <v>156</v>
      </c>
    </row>
    <row r="100" spans="3:7" x14ac:dyDescent="0.3">
      <c r="C100" t="s">
        <v>8</v>
      </c>
      <c r="D100" t="s">
        <v>36</v>
      </c>
      <c r="E100" t="s">
        <v>23</v>
      </c>
      <c r="F100" s="2">
        <v>5019</v>
      </c>
      <c r="G100" s="3">
        <v>150</v>
      </c>
    </row>
    <row r="101" spans="3:7" x14ac:dyDescent="0.3">
      <c r="C101" t="s">
        <v>8</v>
      </c>
      <c r="D101" t="s">
        <v>35</v>
      </c>
      <c r="E101" t="s">
        <v>22</v>
      </c>
      <c r="F101" s="2">
        <v>5012</v>
      </c>
      <c r="G101" s="3">
        <v>210</v>
      </c>
    </row>
    <row r="102" spans="3:7" x14ac:dyDescent="0.3">
      <c r="C102" t="s">
        <v>5</v>
      </c>
      <c r="D102" t="s">
        <v>37</v>
      </c>
      <c r="E102" t="s">
        <v>14</v>
      </c>
      <c r="F102" s="2">
        <v>4991</v>
      </c>
      <c r="G102" s="3">
        <v>12</v>
      </c>
    </row>
    <row r="103" spans="3:7" x14ac:dyDescent="0.3">
      <c r="C103" t="s">
        <v>10</v>
      </c>
      <c r="D103" t="s">
        <v>34</v>
      </c>
      <c r="E103" t="s">
        <v>26</v>
      </c>
      <c r="F103" s="2">
        <v>4991</v>
      </c>
      <c r="G103" s="3">
        <v>9</v>
      </c>
    </row>
    <row r="104" spans="3:7" x14ac:dyDescent="0.3">
      <c r="C104" t="s">
        <v>6</v>
      </c>
      <c r="D104" t="s">
        <v>36</v>
      </c>
      <c r="E104" t="s">
        <v>17</v>
      </c>
      <c r="F104" s="2">
        <v>4970</v>
      </c>
      <c r="G104" s="3">
        <v>156</v>
      </c>
    </row>
    <row r="105" spans="3:7" x14ac:dyDescent="0.3">
      <c r="C105" t="s">
        <v>3</v>
      </c>
      <c r="D105" t="s">
        <v>39</v>
      </c>
      <c r="E105" t="s">
        <v>26</v>
      </c>
      <c r="F105" s="2">
        <v>4956</v>
      </c>
      <c r="G105" s="3">
        <v>171</v>
      </c>
    </row>
    <row r="106" spans="3:7" x14ac:dyDescent="0.3">
      <c r="C106" t="s">
        <v>6</v>
      </c>
      <c r="D106" t="s">
        <v>37</v>
      </c>
      <c r="E106" t="s">
        <v>23</v>
      </c>
      <c r="F106" s="2">
        <v>4949</v>
      </c>
      <c r="G106" s="3">
        <v>189</v>
      </c>
    </row>
    <row r="107" spans="3:7" x14ac:dyDescent="0.3">
      <c r="C107" t="s">
        <v>41</v>
      </c>
      <c r="D107" t="s">
        <v>34</v>
      </c>
      <c r="E107" t="s">
        <v>23</v>
      </c>
      <c r="F107" s="2">
        <v>4935</v>
      </c>
      <c r="G107" s="3">
        <v>126</v>
      </c>
    </row>
    <row r="108" spans="3:7" x14ac:dyDescent="0.3">
      <c r="C108" t="s">
        <v>10</v>
      </c>
      <c r="D108" t="s">
        <v>39</v>
      </c>
      <c r="E108" t="s">
        <v>21</v>
      </c>
      <c r="F108" s="2">
        <v>4858</v>
      </c>
      <c r="G108" s="3">
        <v>279</v>
      </c>
    </row>
    <row r="109" spans="3:7" x14ac:dyDescent="0.3">
      <c r="C109" t="s">
        <v>2</v>
      </c>
      <c r="D109" t="s">
        <v>39</v>
      </c>
      <c r="E109" t="s">
        <v>15</v>
      </c>
      <c r="F109" s="2">
        <v>4802</v>
      </c>
      <c r="G109" s="3">
        <v>36</v>
      </c>
    </row>
    <row r="110" spans="3:7" x14ac:dyDescent="0.3">
      <c r="C110" t="s">
        <v>6</v>
      </c>
      <c r="D110" t="s">
        <v>35</v>
      </c>
      <c r="E110" t="s">
        <v>30</v>
      </c>
      <c r="F110" s="2">
        <v>4781</v>
      </c>
      <c r="G110" s="3">
        <v>123</v>
      </c>
    </row>
    <row r="111" spans="3:7" x14ac:dyDescent="0.3">
      <c r="C111" t="s">
        <v>41</v>
      </c>
      <c r="D111" t="s">
        <v>35</v>
      </c>
      <c r="E111" t="s">
        <v>13</v>
      </c>
      <c r="F111" s="2">
        <v>4760</v>
      </c>
      <c r="G111" s="3">
        <v>69</v>
      </c>
    </row>
    <row r="112" spans="3:7" x14ac:dyDescent="0.3">
      <c r="C112" t="s">
        <v>8</v>
      </c>
      <c r="D112" t="s">
        <v>35</v>
      </c>
      <c r="E112" t="s">
        <v>27</v>
      </c>
      <c r="F112" s="2">
        <v>4753</v>
      </c>
      <c r="G112" s="3">
        <v>300</v>
      </c>
    </row>
    <row r="113" spans="3:7" x14ac:dyDescent="0.3">
      <c r="C113" t="s">
        <v>5</v>
      </c>
      <c r="D113" t="s">
        <v>35</v>
      </c>
      <c r="E113" t="s">
        <v>31</v>
      </c>
      <c r="F113" s="2">
        <v>4753</v>
      </c>
      <c r="G113" s="3">
        <v>246</v>
      </c>
    </row>
    <row r="114" spans="3:7" x14ac:dyDescent="0.3">
      <c r="C114" t="s">
        <v>40</v>
      </c>
      <c r="D114" t="s">
        <v>35</v>
      </c>
      <c r="E114" t="s">
        <v>16</v>
      </c>
      <c r="F114" s="2">
        <v>4725</v>
      </c>
      <c r="G114" s="3">
        <v>174</v>
      </c>
    </row>
    <row r="115" spans="3:7" x14ac:dyDescent="0.3">
      <c r="C115" t="s">
        <v>10</v>
      </c>
      <c r="D115" t="s">
        <v>37</v>
      </c>
      <c r="E115" t="s">
        <v>23</v>
      </c>
      <c r="F115" s="2">
        <v>4683</v>
      </c>
      <c r="G115" s="3">
        <v>30</v>
      </c>
    </row>
    <row r="116" spans="3:7" x14ac:dyDescent="0.3">
      <c r="C116" t="s">
        <v>7</v>
      </c>
      <c r="D116" t="s">
        <v>35</v>
      </c>
      <c r="E116" t="s">
        <v>14</v>
      </c>
      <c r="F116" s="2">
        <v>4606</v>
      </c>
      <c r="G116" s="3">
        <v>63</v>
      </c>
    </row>
    <row r="117" spans="3:7" x14ac:dyDescent="0.3">
      <c r="C117" t="s">
        <v>3</v>
      </c>
      <c r="D117" t="s">
        <v>37</v>
      </c>
      <c r="E117" t="s">
        <v>29</v>
      </c>
      <c r="F117" s="2">
        <v>4592</v>
      </c>
      <c r="G117" s="3">
        <v>324</v>
      </c>
    </row>
    <row r="118" spans="3:7" x14ac:dyDescent="0.3">
      <c r="C118" t="s">
        <v>7</v>
      </c>
      <c r="D118" t="s">
        <v>35</v>
      </c>
      <c r="E118" t="s">
        <v>19</v>
      </c>
      <c r="F118" s="2">
        <v>4585</v>
      </c>
      <c r="G118" s="3">
        <v>240</v>
      </c>
    </row>
    <row r="119" spans="3:7" x14ac:dyDescent="0.3">
      <c r="C119" t="s">
        <v>7</v>
      </c>
      <c r="D119" t="s">
        <v>37</v>
      </c>
      <c r="E119" t="s">
        <v>16</v>
      </c>
      <c r="F119" s="2">
        <v>4487</v>
      </c>
      <c r="G119" s="3">
        <v>333</v>
      </c>
    </row>
    <row r="120" spans="3:7" x14ac:dyDescent="0.3">
      <c r="C120" t="s">
        <v>7</v>
      </c>
      <c r="D120" t="s">
        <v>37</v>
      </c>
      <c r="E120" t="s">
        <v>17</v>
      </c>
      <c r="F120" s="2">
        <v>4487</v>
      </c>
      <c r="G120" s="3">
        <v>111</v>
      </c>
    </row>
    <row r="121" spans="3:7" x14ac:dyDescent="0.3">
      <c r="C121" t="s">
        <v>5</v>
      </c>
      <c r="D121" t="s">
        <v>35</v>
      </c>
      <c r="E121" t="s">
        <v>29</v>
      </c>
      <c r="F121" s="2">
        <v>4480</v>
      </c>
      <c r="G121" s="3">
        <v>357</v>
      </c>
    </row>
    <row r="122" spans="3:7" x14ac:dyDescent="0.3">
      <c r="C122" t="s">
        <v>7</v>
      </c>
      <c r="D122" t="s">
        <v>39</v>
      </c>
      <c r="E122" t="s">
        <v>17</v>
      </c>
      <c r="F122" s="2">
        <v>4438</v>
      </c>
      <c r="G122" s="3">
        <v>246</v>
      </c>
    </row>
    <row r="123" spans="3:7" x14ac:dyDescent="0.3">
      <c r="C123" t="s">
        <v>40</v>
      </c>
      <c r="D123" t="s">
        <v>36</v>
      </c>
      <c r="E123" t="s">
        <v>13</v>
      </c>
      <c r="F123" s="2">
        <v>4424</v>
      </c>
      <c r="G123" s="3">
        <v>201</v>
      </c>
    </row>
    <row r="124" spans="3:7" x14ac:dyDescent="0.3">
      <c r="C124" t="s">
        <v>2</v>
      </c>
      <c r="D124" t="s">
        <v>38</v>
      </c>
      <c r="E124" t="s">
        <v>23</v>
      </c>
      <c r="F124" s="2">
        <v>4417</v>
      </c>
      <c r="G124" s="3">
        <v>153</v>
      </c>
    </row>
    <row r="125" spans="3:7" x14ac:dyDescent="0.3">
      <c r="C125" t="s">
        <v>2</v>
      </c>
      <c r="D125" t="s">
        <v>38</v>
      </c>
      <c r="E125" t="s">
        <v>31</v>
      </c>
      <c r="F125" s="2">
        <v>4326</v>
      </c>
      <c r="G125" s="3">
        <v>348</v>
      </c>
    </row>
    <row r="126" spans="3:7" x14ac:dyDescent="0.3">
      <c r="C126" t="s">
        <v>6</v>
      </c>
      <c r="D126" t="s">
        <v>36</v>
      </c>
      <c r="E126" t="s">
        <v>13</v>
      </c>
      <c r="F126" s="2">
        <v>4319</v>
      </c>
      <c r="G126" s="3">
        <v>30</v>
      </c>
    </row>
    <row r="127" spans="3:7" x14ac:dyDescent="0.3">
      <c r="C127" t="s">
        <v>9</v>
      </c>
      <c r="D127" t="s">
        <v>37</v>
      </c>
      <c r="E127" t="s">
        <v>25</v>
      </c>
      <c r="F127" s="2">
        <v>4305</v>
      </c>
      <c r="G127" s="3">
        <v>156</v>
      </c>
    </row>
    <row r="128" spans="3:7" x14ac:dyDescent="0.3">
      <c r="C128" t="s">
        <v>6</v>
      </c>
      <c r="D128" t="s">
        <v>34</v>
      </c>
      <c r="E128" t="s">
        <v>27</v>
      </c>
      <c r="F128" s="2">
        <v>4242</v>
      </c>
      <c r="G128" s="3">
        <v>207</v>
      </c>
    </row>
    <row r="129" spans="3:7" x14ac:dyDescent="0.3">
      <c r="C129" t="s">
        <v>9</v>
      </c>
      <c r="D129" t="s">
        <v>38</v>
      </c>
      <c r="E129" t="s">
        <v>24</v>
      </c>
      <c r="F129" s="2">
        <v>4137</v>
      </c>
      <c r="G129" s="3">
        <v>60</v>
      </c>
    </row>
    <row r="130" spans="3:7" x14ac:dyDescent="0.3">
      <c r="C130" t="s">
        <v>10</v>
      </c>
      <c r="D130" t="s">
        <v>34</v>
      </c>
      <c r="E130" t="s">
        <v>22</v>
      </c>
      <c r="F130" s="2">
        <v>4053</v>
      </c>
      <c r="G130" s="3">
        <v>24</v>
      </c>
    </row>
    <row r="131" spans="3:7" x14ac:dyDescent="0.3">
      <c r="C131" t="s">
        <v>5</v>
      </c>
      <c r="D131" t="s">
        <v>39</v>
      </c>
      <c r="E131" t="s">
        <v>24</v>
      </c>
      <c r="F131" s="2">
        <v>4018</v>
      </c>
      <c r="G131" s="3">
        <v>171</v>
      </c>
    </row>
    <row r="132" spans="3:7" x14ac:dyDescent="0.3">
      <c r="C132" t="s">
        <v>40</v>
      </c>
      <c r="D132" t="s">
        <v>34</v>
      </c>
      <c r="E132" t="s">
        <v>19</v>
      </c>
      <c r="F132" s="2">
        <v>4018</v>
      </c>
      <c r="G132" s="3">
        <v>162</v>
      </c>
    </row>
    <row r="133" spans="3:7" x14ac:dyDescent="0.3">
      <c r="C133" t="s">
        <v>2</v>
      </c>
      <c r="D133" t="s">
        <v>39</v>
      </c>
      <c r="E133" t="s">
        <v>33</v>
      </c>
      <c r="F133" s="2">
        <v>4018</v>
      </c>
      <c r="G133" s="3">
        <v>126</v>
      </c>
    </row>
    <row r="134" spans="3:7" x14ac:dyDescent="0.3">
      <c r="C134" t="s">
        <v>3</v>
      </c>
      <c r="D134" t="s">
        <v>37</v>
      </c>
      <c r="E134" t="s">
        <v>17</v>
      </c>
      <c r="F134" s="2">
        <v>3983</v>
      </c>
      <c r="G134" s="3">
        <v>144</v>
      </c>
    </row>
    <row r="135" spans="3:7" x14ac:dyDescent="0.3">
      <c r="C135" t="s">
        <v>41</v>
      </c>
      <c r="D135" t="s">
        <v>39</v>
      </c>
      <c r="E135" t="s">
        <v>14</v>
      </c>
      <c r="F135" s="2">
        <v>3976</v>
      </c>
      <c r="G135" s="3">
        <v>72</v>
      </c>
    </row>
    <row r="136" spans="3:7" x14ac:dyDescent="0.3">
      <c r="C136" t="s">
        <v>9</v>
      </c>
      <c r="D136" t="s">
        <v>39</v>
      </c>
      <c r="E136" t="s">
        <v>24</v>
      </c>
      <c r="F136" s="2">
        <v>3920</v>
      </c>
      <c r="G136" s="3">
        <v>306</v>
      </c>
    </row>
    <row r="137" spans="3:7" x14ac:dyDescent="0.3">
      <c r="C137" t="s">
        <v>6</v>
      </c>
      <c r="D137" t="s">
        <v>35</v>
      </c>
      <c r="E137" t="s">
        <v>27</v>
      </c>
      <c r="F137" s="2">
        <v>3864</v>
      </c>
      <c r="G137" s="3">
        <v>177</v>
      </c>
    </row>
    <row r="138" spans="3:7" x14ac:dyDescent="0.3">
      <c r="C138" t="s">
        <v>9</v>
      </c>
      <c r="D138" t="s">
        <v>38</v>
      </c>
      <c r="E138" t="s">
        <v>25</v>
      </c>
      <c r="F138" s="2">
        <v>3850</v>
      </c>
      <c r="G138" s="3">
        <v>102</v>
      </c>
    </row>
    <row r="139" spans="3:7" x14ac:dyDescent="0.3">
      <c r="C139" t="s">
        <v>7</v>
      </c>
      <c r="D139" t="s">
        <v>34</v>
      </c>
      <c r="E139" t="s">
        <v>15</v>
      </c>
      <c r="F139" s="2">
        <v>3829</v>
      </c>
      <c r="G139" s="3">
        <v>24</v>
      </c>
    </row>
    <row r="140" spans="3:7" x14ac:dyDescent="0.3">
      <c r="C140" t="s">
        <v>10</v>
      </c>
      <c r="D140" t="s">
        <v>35</v>
      </c>
      <c r="E140" t="s">
        <v>18</v>
      </c>
      <c r="F140" s="2">
        <v>3808</v>
      </c>
      <c r="G140" s="3">
        <v>279</v>
      </c>
    </row>
    <row r="141" spans="3:7" x14ac:dyDescent="0.3">
      <c r="C141" t="s">
        <v>40</v>
      </c>
      <c r="D141" t="s">
        <v>34</v>
      </c>
      <c r="E141" t="s">
        <v>33</v>
      </c>
      <c r="F141" s="2">
        <v>3794</v>
      </c>
      <c r="G141" s="3">
        <v>159</v>
      </c>
    </row>
    <row r="142" spans="3:7" x14ac:dyDescent="0.3">
      <c r="C142" t="s">
        <v>3</v>
      </c>
      <c r="D142" t="s">
        <v>36</v>
      </c>
      <c r="E142" t="s">
        <v>23</v>
      </c>
      <c r="F142" s="2">
        <v>3773</v>
      </c>
      <c r="G142" s="3">
        <v>165</v>
      </c>
    </row>
    <row r="143" spans="3:7" x14ac:dyDescent="0.3">
      <c r="C143" t="s">
        <v>6</v>
      </c>
      <c r="D143" t="s">
        <v>34</v>
      </c>
      <c r="E143" t="s">
        <v>17</v>
      </c>
      <c r="F143" s="2">
        <v>3759</v>
      </c>
      <c r="G143" s="3">
        <v>150</v>
      </c>
    </row>
    <row r="144" spans="3:7" x14ac:dyDescent="0.3">
      <c r="C144" t="s">
        <v>8</v>
      </c>
      <c r="D144" t="s">
        <v>38</v>
      </c>
      <c r="E144" t="s">
        <v>32</v>
      </c>
      <c r="F144" s="2">
        <v>3752</v>
      </c>
      <c r="G144" s="3">
        <v>213</v>
      </c>
    </row>
    <row r="145" spans="3:7" x14ac:dyDescent="0.3">
      <c r="C145" t="s">
        <v>3</v>
      </c>
      <c r="D145" t="s">
        <v>34</v>
      </c>
      <c r="E145" t="s">
        <v>28</v>
      </c>
      <c r="F145" s="2">
        <v>3689</v>
      </c>
      <c r="G145" s="3">
        <v>312</v>
      </c>
    </row>
    <row r="146" spans="3:7" x14ac:dyDescent="0.3">
      <c r="C146" t="s">
        <v>3</v>
      </c>
      <c r="D146" t="s">
        <v>39</v>
      </c>
      <c r="E146" t="s">
        <v>29</v>
      </c>
      <c r="F146" s="2">
        <v>3640</v>
      </c>
      <c r="G146" s="3">
        <v>51</v>
      </c>
    </row>
    <row r="147" spans="3:7" x14ac:dyDescent="0.3">
      <c r="C147" t="s">
        <v>8</v>
      </c>
      <c r="D147" t="s">
        <v>35</v>
      </c>
      <c r="E147" t="s">
        <v>30</v>
      </c>
      <c r="F147" s="2">
        <v>3598</v>
      </c>
      <c r="G147" s="3">
        <v>81</v>
      </c>
    </row>
    <row r="148" spans="3:7" x14ac:dyDescent="0.3">
      <c r="C148" t="s">
        <v>6</v>
      </c>
      <c r="D148" t="s">
        <v>37</v>
      </c>
      <c r="E148" t="s">
        <v>28</v>
      </c>
      <c r="F148" s="2">
        <v>3556</v>
      </c>
      <c r="G148" s="3">
        <v>459</v>
      </c>
    </row>
    <row r="149" spans="3:7" x14ac:dyDescent="0.3">
      <c r="C149" t="s">
        <v>2</v>
      </c>
      <c r="D149" t="s">
        <v>38</v>
      </c>
      <c r="E149" t="s">
        <v>4</v>
      </c>
      <c r="F149" s="2">
        <v>3549</v>
      </c>
      <c r="G149" s="3">
        <v>3</v>
      </c>
    </row>
    <row r="150" spans="3:7" x14ac:dyDescent="0.3">
      <c r="C150" t="s">
        <v>8</v>
      </c>
      <c r="D150" t="s">
        <v>34</v>
      </c>
      <c r="E150" t="s">
        <v>31</v>
      </c>
      <c r="F150" s="2">
        <v>3507</v>
      </c>
      <c r="G150" s="3">
        <v>288</v>
      </c>
    </row>
    <row r="151" spans="3:7" x14ac:dyDescent="0.3">
      <c r="C151" t="s">
        <v>10</v>
      </c>
      <c r="D151" t="s">
        <v>35</v>
      </c>
      <c r="E151" t="s">
        <v>14</v>
      </c>
      <c r="F151" s="2">
        <v>3472</v>
      </c>
      <c r="G151" s="3">
        <v>96</v>
      </c>
    </row>
    <row r="152" spans="3:7" x14ac:dyDescent="0.3">
      <c r="C152" t="s">
        <v>6</v>
      </c>
      <c r="D152" t="s">
        <v>34</v>
      </c>
      <c r="E152" t="s">
        <v>30</v>
      </c>
      <c r="F152" s="2">
        <v>3402</v>
      </c>
      <c r="G152" s="3">
        <v>366</v>
      </c>
    </row>
    <row r="153" spans="3:7" x14ac:dyDescent="0.3">
      <c r="C153" t="s">
        <v>41</v>
      </c>
      <c r="D153" t="s">
        <v>37</v>
      </c>
      <c r="E153" t="s">
        <v>20</v>
      </c>
      <c r="F153" s="2">
        <v>3388</v>
      </c>
      <c r="G153" s="3">
        <v>123</v>
      </c>
    </row>
    <row r="154" spans="3:7" x14ac:dyDescent="0.3">
      <c r="C154" t="s">
        <v>5</v>
      </c>
      <c r="D154" t="s">
        <v>36</v>
      </c>
      <c r="E154" t="s">
        <v>17</v>
      </c>
      <c r="F154" s="2">
        <v>3339</v>
      </c>
      <c r="G154" s="3">
        <v>348</v>
      </c>
    </row>
    <row r="155" spans="3:7" x14ac:dyDescent="0.3">
      <c r="C155" t="s">
        <v>6</v>
      </c>
      <c r="D155" t="s">
        <v>34</v>
      </c>
      <c r="E155" t="s">
        <v>29</v>
      </c>
      <c r="F155" s="2">
        <v>3339</v>
      </c>
      <c r="G155" s="3">
        <v>75</v>
      </c>
    </row>
    <row r="156" spans="3:7" x14ac:dyDescent="0.3">
      <c r="C156" t="s">
        <v>3</v>
      </c>
      <c r="D156" t="s">
        <v>36</v>
      </c>
      <c r="E156" t="s">
        <v>25</v>
      </c>
      <c r="F156" s="2">
        <v>3339</v>
      </c>
      <c r="G156" s="3">
        <v>39</v>
      </c>
    </row>
    <row r="157" spans="3:7" x14ac:dyDescent="0.3">
      <c r="C157" t="s">
        <v>7</v>
      </c>
      <c r="D157" t="s">
        <v>34</v>
      </c>
      <c r="E157" t="s">
        <v>32</v>
      </c>
      <c r="F157" s="2">
        <v>3262</v>
      </c>
      <c r="G157" s="3">
        <v>75</v>
      </c>
    </row>
    <row r="158" spans="3:7" x14ac:dyDescent="0.3">
      <c r="C158" t="s">
        <v>9</v>
      </c>
      <c r="D158" t="s">
        <v>39</v>
      </c>
      <c r="E158" t="s">
        <v>25</v>
      </c>
      <c r="F158" s="2">
        <v>3192</v>
      </c>
      <c r="G158" s="3">
        <v>72</v>
      </c>
    </row>
    <row r="159" spans="3:7" x14ac:dyDescent="0.3">
      <c r="C159" t="s">
        <v>40</v>
      </c>
      <c r="D159" t="s">
        <v>36</v>
      </c>
      <c r="E159" t="s">
        <v>27</v>
      </c>
      <c r="F159" s="2">
        <v>3164</v>
      </c>
      <c r="G159" s="3">
        <v>306</v>
      </c>
    </row>
    <row r="160" spans="3:7" x14ac:dyDescent="0.3">
      <c r="C160" t="s">
        <v>3</v>
      </c>
      <c r="D160" t="s">
        <v>34</v>
      </c>
      <c r="E160" t="s">
        <v>26</v>
      </c>
      <c r="F160" s="2">
        <v>3108</v>
      </c>
      <c r="G160" s="3">
        <v>54</v>
      </c>
    </row>
    <row r="161" spans="3:7" x14ac:dyDescent="0.3">
      <c r="C161" t="s">
        <v>40</v>
      </c>
      <c r="D161" t="s">
        <v>39</v>
      </c>
      <c r="E161" t="s">
        <v>28</v>
      </c>
      <c r="F161" s="2">
        <v>3101</v>
      </c>
      <c r="G161" s="3">
        <v>225</v>
      </c>
    </row>
    <row r="162" spans="3:7" x14ac:dyDescent="0.3">
      <c r="C162" t="s">
        <v>2</v>
      </c>
      <c r="D162" t="s">
        <v>36</v>
      </c>
      <c r="E162" t="s">
        <v>31</v>
      </c>
      <c r="F162" s="2">
        <v>3094</v>
      </c>
      <c r="G162" s="3">
        <v>246</v>
      </c>
    </row>
    <row r="163" spans="3:7" x14ac:dyDescent="0.3">
      <c r="C163" t="s">
        <v>10</v>
      </c>
      <c r="D163" t="s">
        <v>37</v>
      </c>
      <c r="E163" t="s">
        <v>28</v>
      </c>
      <c r="F163" s="2">
        <v>3059</v>
      </c>
      <c r="G163" s="3">
        <v>27</v>
      </c>
    </row>
    <row r="164" spans="3:7" x14ac:dyDescent="0.3">
      <c r="C164" t="s">
        <v>6</v>
      </c>
      <c r="D164" t="s">
        <v>39</v>
      </c>
      <c r="E164" t="s">
        <v>29</v>
      </c>
      <c r="F164" s="2">
        <v>3052</v>
      </c>
      <c r="G164" s="3">
        <v>378</v>
      </c>
    </row>
    <row r="165" spans="3:7" x14ac:dyDescent="0.3">
      <c r="C165" t="s">
        <v>6</v>
      </c>
      <c r="D165" t="s">
        <v>39</v>
      </c>
      <c r="E165" t="s">
        <v>24</v>
      </c>
      <c r="F165" s="2">
        <v>2989</v>
      </c>
      <c r="G165" s="3">
        <v>3</v>
      </c>
    </row>
    <row r="166" spans="3:7" x14ac:dyDescent="0.3">
      <c r="C166" t="s">
        <v>9</v>
      </c>
      <c r="D166" t="s">
        <v>36</v>
      </c>
      <c r="E166" t="s">
        <v>32</v>
      </c>
      <c r="F166" s="2">
        <v>2954</v>
      </c>
      <c r="G166" s="3">
        <v>189</v>
      </c>
    </row>
    <row r="167" spans="3:7" x14ac:dyDescent="0.3">
      <c r="C167" t="s">
        <v>41</v>
      </c>
      <c r="D167" t="s">
        <v>37</v>
      </c>
      <c r="E167" t="s">
        <v>21</v>
      </c>
      <c r="F167" s="2">
        <v>2933</v>
      </c>
      <c r="G167" s="3">
        <v>9</v>
      </c>
    </row>
    <row r="168" spans="3:7" x14ac:dyDescent="0.3">
      <c r="C168" t="s">
        <v>3</v>
      </c>
      <c r="D168" t="s">
        <v>34</v>
      </c>
      <c r="E168" t="s">
        <v>17</v>
      </c>
      <c r="F168" s="2">
        <v>2919</v>
      </c>
      <c r="G168" s="3">
        <v>93</v>
      </c>
    </row>
    <row r="169" spans="3:7" x14ac:dyDescent="0.3">
      <c r="C169" t="s">
        <v>9</v>
      </c>
      <c r="D169" t="s">
        <v>37</v>
      </c>
      <c r="E169" t="s">
        <v>28</v>
      </c>
      <c r="F169" s="2">
        <v>2919</v>
      </c>
      <c r="G169" s="3">
        <v>45</v>
      </c>
    </row>
    <row r="170" spans="3:7" x14ac:dyDescent="0.3">
      <c r="C170" t="s">
        <v>5</v>
      </c>
      <c r="D170" t="s">
        <v>34</v>
      </c>
      <c r="E170" t="s">
        <v>29</v>
      </c>
      <c r="F170" s="2">
        <v>2891</v>
      </c>
      <c r="G170" s="3">
        <v>102</v>
      </c>
    </row>
    <row r="171" spans="3:7" x14ac:dyDescent="0.3">
      <c r="C171" t="s">
        <v>7</v>
      </c>
      <c r="D171" t="s">
        <v>36</v>
      </c>
      <c r="E171" t="s">
        <v>19</v>
      </c>
      <c r="F171" s="2">
        <v>2870</v>
      </c>
      <c r="G171" s="3">
        <v>300</v>
      </c>
    </row>
    <row r="172" spans="3:7" x14ac:dyDescent="0.3">
      <c r="C172" t="s">
        <v>2</v>
      </c>
      <c r="D172" t="s">
        <v>37</v>
      </c>
      <c r="E172" t="s">
        <v>15</v>
      </c>
      <c r="F172" s="2">
        <v>2863</v>
      </c>
      <c r="G172" s="3">
        <v>42</v>
      </c>
    </row>
    <row r="173" spans="3:7" x14ac:dyDescent="0.3">
      <c r="C173" t="s">
        <v>9</v>
      </c>
      <c r="D173" t="s">
        <v>37</v>
      </c>
      <c r="E173" t="s">
        <v>26</v>
      </c>
      <c r="F173" s="2">
        <v>2856</v>
      </c>
      <c r="G173" s="3">
        <v>246</v>
      </c>
    </row>
    <row r="174" spans="3:7" x14ac:dyDescent="0.3">
      <c r="C174" t="s">
        <v>7</v>
      </c>
      <c r="D174" t="s">
        <v>35</v>
      </c>
      <c r="E174" t="s">
        <v>24</v>
      </c>
      <c r="F174" s="2">
        <v>2793</v>
      </c>
      <c r="G174" s="3">
        <v>114</v>
      </c>
    </row>
    <row r="175" spans="3:7" x14ac:dyDescent="0.3">
      <c r="C175" t="s">
        <v>40</v>
      </c>
      <c r="D175" t="s">
        <v>34</v>
      </c>
      <c r="E175" t="s">
        <v>23</v>
      </c>
      <c r="F175" s="2">
        <v>2779</v>
      </c>
      <c r="G175" s="3">
        <v>75</v>
      </c>
    </row>
    <row r="176" spans="3:7" x14ac:dyDescent="0.3">
      <c r="C176" t="s">
        <v>5</v>
      </c>
      <c r="D176" t="s">
        <v>35</v>
      </c>
      <c r="E176" t="s">
        <v>4</v>
      </c>
      <c r="F176" s="2">
        <v>2744</v>
      </c>
      <c r="G176" s="3">
        <v>9</v>
      </c>
    </row>
    <row r="177" spans="3:7" x14ac:dyDescent="0.3">
      <c r="C177" t="s">
        <v>9</v>
      </c>
      <c r="D177" t="s">
        <v>37</v>
      </c>
      <c r="E177" t="s">
        <v>23</v>
      </c>
      <c r="F177" s="2">
        <v>2737</v>
      </c>
      <c r="G177" s="3">
        <v>93</v>
      </c>
    </row>
    <row r="178" spans="3:7" x14ac:dyDescent="0.3">
      <c r="C178" t="s">
        <v>8</v>
      </c>
      <c r="D178" t="s">
        <v>35</v>
      </c>
      <c r="E178" t="s">
        <v>20</v>
      </c>
      <c r="F178" s="2">
        <v>2702</v>
      </c>
      <c r="G178" s="3">
        <v>363</v>
      </c>
    </row>
    <row r="179" spans="3:7" x14ac:dyDescent="0.3">
      <c r="C179" t="s">
        <v>6</v>
      </c>
      <c r="D179" t="s">
        <v>38</v>
      </c>
      <c r="E179" t="s">
        <v>31</v>
      </c>
      <c r="F179" s="2">
        <v>2681</v>
      </c>
      <c r="G179" s="3">
        <v>54</v>
      </c>
    </row>
    <row r="180" spans="3:7" x14ac:dyDescent="0.3">
      <c r="C180" t="s">
        <v>7</v>
      </c>
      <c r="D180" t="s">
        <v>36</v>
      </c>
      <c r="E180" t="s">
        <v>18</v>
      </c>
      <c r="F180" s="2">
        <v>2646</v>
      </c>
      <c r="G180" s="3">
        <v>177</v>
      </c>
    </row>
    <row r="181" spans="3:7" x14ac:dyDescent="0.3">
      <c r="C181" t="s">
        <v>9</v>
      </c>
      <c r="D181" t="s">
        <v>38</v>
      </c>
      <c r="E181" t="s">
        <v>16</v>
      </c>
      <c r="F181" s="2">
        <v>2646</v>
      </c>
      <c r="G181" s="3">
        <v>120</v>
      </c>
    </row>
    <row r="182" spans="3:7" x14ac:dyDescent="0.3">
      <c r="C182" t="s">
        <v>9</v>
      </c>
      <c r="D182" t="s">
        <v>39</v>
      </c>
      <c r="E182" t="s">
        <v>18</v>
      </c>
      <c r="F182" s="2">
        <v>2639</v>
      </c>
      <c r="G182" s="3">
        <v>204</v>
      </c>
    </row>
    <row r="183" spans="3:7" x14ac:dyDescent="0.3">
      <c r="C183" t="s">
        <v>3</v>
      </c>
      <c r="D183" t="s">
        <v>34</v>
      </c>
      <c r="E183" t="s">
        <v>20</v>
      </c>
      <c r="F183" s="2">
        <v>2583</v>
      </c>
      <c r="G183" s="3">
        <v>18</v>
      </c>
    </row>
    <row r="184" spans="3:7" x14ac:dyDescent="0.3">
      <c r="C184" t="s">
        <v>10</v>
      </c>
      <c r="D184" t="s">
        <v>35</v>
      </c>
      <c r="E184" t="s">
        <v>15</v>
      </c>
      <c r="F184" s="2">
        <v>2562</v>
      </c>
      <c r="G184" s="3">
        <v>6</v>
      </c>
    </row>
    <row r="185" spans="3:7" x14ac:dyDescent="0.3">
      <c r="C185" t="s">
        <v>40</v>
      </c>
      <c r="D185" t="s">
        <v>38</v>
      </c>
      <c r="E185" t="s">
        <v>25</v>
      </c>
      <c r="F185" s="2">
        <v>2541</v>
      </c>
      <c r="G185" s="3">
        <v>90</v>
      </c>
    </row>
    <row r="186" spans="3:7" x14ac:dyDescent="0.3">
      <c r="C186" t="s">
        <v>40</v>
      </c>
      <c r="D186" t="s">
        <v>38</v>
      </c>
      <c r="E186" t="s">
        <v>29</v>
      </c>
      <c r="F186" s="2">
        <v>2541</v>
      </c>
      <c r="G186" s="3">
        <v>45</v>
      </c>
    </row>
    <row r="187" spans="3:7" x14ac:dyDescent="0.3">
      <c r="C187" t="s">
        <v>7</v>
      </c>
      <c r="D187" t="s">
        <v>35</v>
      </c>
      <c r="E187" t="s">
        <v>27</v>
      </c>
      <c r="F187" s="2">
        <v>2478</v>
      </c>
      <c r="G187" s="3">
        <v>21</v>
      </c>
    </row>
    <row r="188" spans="3:7" x14ac:dyDescent="0.3">
      <c r="C188" t="s">
        <v>10</v>
      </c>
      <c r="D188" t="s">
        <v>36</v>
      </c>
      <c r="E188" t="s">
        <v>29</v>
      </c>
      <c r="F188" s="2">
        <v>2471</v>
      </c>
      <c r="G188" s="3">
        <v>342</v>
      </c>
    </row>
    <row r="189" spans="3:7" x14ac:dyDescent="0.3">
      <c r="C189" t="s">
        <v>3</v>
      </c>
      <c r="D189" t="s">
        <v>35</v>
      </c>
      <c r="E189" t="s">
        <v>25</v>
      </c>
      <c r="F189" s="2">
        <v>2464</v>
      </c>
      <c r="G189" s="3">
        <v>234</v>
      </c>
    </row>
    <row r="190" spans="3:7" x14ac:dyDescent="0.3">
      <c r="C190" t="s">
        <v>9</v>
      </c>
      <c r="D190" t="s">
        <v>38</v>
      </c>
      <c r="E190" t="s">
        <v>26</v>
      </c>
      <c r="F190" s="2">
        <v>2436</v>
      </c>
      <c r="G190" s="3">
        <v>99</v>
      </c>
    </row>
    <row r="191" spans="3:7" x14ac:dyDescent="0.3">
      <c r="C191" t="s">
        <v>9</v>
      </c>
      <c r="D191" t="s">
        <v>35</v>
      </c>
      <c r="E191" t="s">
        <v>27</v>
      </c>
      <c r="F191" s="2">
        <v>2429</v>
      </c>
      <c r="G191" s="3">
        <v>144</v>
      </c>
    </row>
    <row r="192" spans="3:7" x14ac:dyDescent="0.3">
      <c r="C192" t="s">
        <v>3</v>
      </c>
      <c r="D192" t="s">
        <v>35</v>
      </c>
      <c r="E192" t="s">
        <v>14</v>
      </c>
      <c r="F192" s="2">
        <v>2415</v>
      </c>
      <c r="G192" s="3">
        <v>255</v>
      </c>
    </row>
    <row r="193" spans="3:7" x14ac:dyDescent="0.3">
      <c r="C193" t="s">
        <v>5</v>
      </c>
      <c r="D193" t="s">
        <v>35</v>
      </c>
      <c r="E193" t="s">
        <v>18</v>
      </c>
      <c r="F193" s="2">
        <v>2415</v>
      </c>
      <c r="G193" s="3">
        <v>15</v>
      </c>
    </row>
    <row r="194" spans="3:7" x14ac:dyDescent="0.3">
      <c r="C194" t="s">
        <v>9</v>
      </c>
      <c r="D194" t="s">
        <v>38</v>
      </c>
      <c r="E194" t="s">
        <v>17</v>
      </c>
      <c r="F194" s="2">
        <v>2408</v>
      </c>
      <c r="G194" s="3">
        <v>9</v>
      </c>
    </row>
    <row r="195" spans="3:7" x14ac:dyDescent="0.3">
      <c r="C195" t="s">
        <v>41</v>
      </c>
      <c r="D195" t="s">
        <v>37</v>
      </c>
      <c r="E195" t="s">
        <v>26</v>
      </c>
      <c r="F195" s="2">
        <v>2324</v>
      </c>
      <c r="G195" s="3">
        <v>177</v>
      </c>
    </row>
    <row r="196" spans="3:7" x14ac:dyDescent="0.3">
      <c r="C196" t="s">
        <v>10</v>
      </c>
      <c r="D196" t="s">
        <v>36</v>
      </c>
      <c r="E196" t="s">
        <v>23</v>
      </c>
      <c r="F196" s="2">
        <v>2317</v>
      </c>
      <c r="G196" s="3">
        <v>261</v>
      </c>
    </row>
    <row r="197" spans="3:7" x14ac:dyDescent="0.3">
      <c r="C197" t="s">
        <v>6</v>
      </c>
      <c r="D197" t="s">
        <v>38</v>
      </c>
      <c r="E197" t="s">
        <v>13</v>
      </c>
      <c r="F197" s="2">
        <v>2317</v>
      </c>
      <c r="G197" s="3">
        <v>123</v>
      </c>
    </row>
    <row r="198" spans="3:7" x14ac:dyDescent="0.3">
      <c r="C198" t="s">
        <v>40</v>
      </c>
      <c r="D198" t="s">
        <v>34</v>
      </c>
      <c r="E198" t="s">
        <v>27</v>
      </c>
      <c r="F198" s="2">
        <v>2289</v>
      </c>
      <c r="G198" s="3">
        <v>135</v>
      </c>
    </row>
    <row r="199" spans="3:7" x14ac:dyDescent="0.3">
      <c r="C199" t="s">
        <v>40</v>
      </c>
      <c r="D199" t="s">
        <v>35</v>
      </c>
      <c r="E199" t="s">
        <v>30</v>
      </c>
      <c r="F199" s="2">
        <v>2275</v>
      </c>
      <c r="G199" s="3">
        <v>447</v>
      </c>
    </row>
    <row r="200" spans="3:7" x14ac:dyDescent="0.3">
      <c r="C200" t="s">
        <v>8</v>
      </c>
      <c r="D200" t="s">
        <v>38</v>
      </c>
      <c r="E200" t="s">
        <v>27</v>
      </c>
      <c r="F200" s="2">
        <v>2268</v>
      </c>
      <c r="G200" s="3">
        <v>63</v>
      </c>
    </row>
    <row r="201" spans="3:7" x14ac:dyDescent="0.3">
      <c r="C201" t="s">
        <v>7</v>
      </c>
      <c r="D201" t="s">
        <v>34</v>
      </c>
      <c r="E201" t="s">
        <v>33</v>
      </c>
      <c r="F201" s="2">
        <v>2226</v>
      </c>
      <c r="G201" s="3">
        <v>48</v>
      </c>
    </row>
    <row r="202" spans="3:7" x14ac:dyDescent="0.3">
      <c r="C202" t="s">
        <v>6</v>
      </c>
      <c r="D202" t="s">
        <v>34</v>
      </c>
      <c r="E202" t="s">
        <v>16</v>
      </c>
      <c r="F202" s="2">
        <v>2219</v>
      </c>
      <c r="G202" s="3">
        <v>75</v>
      </c>
    </row>
    <row r="203" spans="3:7" x14ac:dyDescent="0.3">
      <c r="C203" t="s">
        <v>3</v>
      </c>
      <c r="D203" t="s">
        <v>34</v>
      </c>
      <c r="E203" t="s">
        <v>23</v>
      </c>
      <c r="F203" s="2">
        <v>2212</v>
      </c>
      <c r="G203" s="3">
        <v>117</v>
      </c>
    </row>
    <row r="204" spans="3:7" x14ac:dyDescent="0.3">
      <c r="C204" t="s">
        <v>10</v>
      </c>
      <c r="D204" t="s">
        <v>38</v>
      </c>
      <c r="E204" t="s">
        <v>22</v>
      </c>
      <c r="F204" s="2">
        <v>2205</v>
      </c>
      <c r="G204" s="3">
        <v>141</v>
      </c>
    </row>
    <row r="205" spans="3:7" x14ac:dyDescent="0.3">
      <c r="C205" t="s">
        <v>7</v>
      </c>
      <c r="D205" t="s">
        <v>34</v>
      </c>
      <c r="E205" t="s">
        <v>20</v>
      </c>
      <c r="F205" s="2">
        <v>2205</v>
      </c>
      <c r="G205" s="3">
        <v>138</v>
      </c>
    </row>
    <row r="206" spans="3:7" x14ac:dyDescent="0.3">
      <c r="C206" t="s">
        <v>7</v>
      </c>
      <c r="D206" t="s">
        <v>36</v>
      </c>
      <c r="E206" t="s">
        <v>31</v>
      </c>
      <c r="F206" s="2">
        <v>2149</v>
      </c>
      <c r="G206" s="3">
        <v>117</v>
      </c>
    </row>
    <row r="207" spans="3:7" x14ac:dyDescent="0.3">
      <c r="C207" t="s">
        <v>9</v>
      </c>
      <c r="D207" t="s">
        <v>36</v>
      </c>
      <c r="E207" t="s">
        <v>25</v>
      </c>
      <c r="F207" s="2">
        <v>2142</v>
      </c>
      <c r="G207" s="3">
        <v>114</v>
      </c>
    </row>
    <row r="208" spans="3:7" x14ac:dyDescent="0.3">
      <c r="C208" t="s">
        <v>7</v>
      </c>
      <c r="D208" t="s">
        <v>35</v>
      </c>
      <c r="E208" t="s">
        <v>16</v>
      </c>
      <c r="F208" s="2">
        <v>2135</v>
      </c>
      <c r="G208" s="3">
        <v>27</v>
      </c>
    </row>
    <row r="209" spans="3:7" x14ac:dyDescent="0.3">
      <c r="C209" t="s">
        <v>41</v>
      </c>
      <c r="D209" t="s">
        <v>35</v>
      </c>
      <c r="E209" t="s">
        <v>15</v>
      </c>
      <c r="F209" s="2">
        <v>2114</v>
      </c>
      <c r="G209" s="3">
        <v>186</v>
      </c>
    </row>
    <row r="210" spans="3:7" x14ac:dyDescent="0.3">
      <c r="C210" t="s">
        <v>3</v>
      </c>
      <c r="D210" t="s">
        <v>35</v>
      </c>
      <c r="E210" t="s">
        <v>29</v>
      </c>
      <c r="F210" s="2">
        <v>2114</v>
      </c>
      <c r="G210" s="3">
        <v>66</v>
      </c>
    </row>
    <row r="211" spans="3:7" x14ac:dyDescent="0.3">
      <c r="C211" t="s">
        <v>6</v>
      </c>
      <c r="D211" t="s">
        <v>39</v>
      </c>
      <c r="E211" t="s">
        <v>25</v>
      </c>
      <c r="F211" s="2">
        <v>2100</v>
      </c>
      <c r="G211" s="3">
        <v>414</v>
      </c>
    </row>
    <row r="212" spans="3:7" x14ac:dyDescent="0.3">
      <c r="C212" t="s">
        <v>8</v>
      </c>
      <c r="D212" t="s">
        <v>35</v>
      </c>
      <c r="E212" t="s">
        <v>29</v>
      </c>
      <c r="F212" s="2">
        <v>2023</v>
      </c>
      <c r="G212" s="3">
        <v>168</v>
      </c>
    </row>
    <row r="213" spans="3:7" x14ac:dyDescent="0.3">
      <c r="C213" t="s">
        <v>3</v>
      </c>
      <c r="D213" t="s">
        <v>35</v>
      </c>
      <c r="E213" t="s">
        <v>23</v>
      </c>
      <c r="F213" s="2">
        <v>2023</v>
      </c>
      <c r="G213" s="3">
        <v>78</v>
      </c>
    </row>
    <row r="214" spans="3:7" x14ac:dyDescent="0.3">
      <c r="C214" t="s">
        <v>2</v>
      </c>
      <c r="D214" t="s">
        <v>39</v>
      </c>
      <c r="E214" t="s">
        <v>16</v>
      </c>
      <c r="F214" s="2">
        <v>2016</v>
      </c>
      <c r="G214" s="3">
        <v>117</v>
      </c>
    </row>
    <row r="215" spans="3:7" x14ac:dyDescent="0.3">
      <c r="C215" t="s">
        <v>8</v>
      </c>
      <c r="D215" t="s">
        <v>34</v>
      </c>
      <c r="E215" t="s">
        <v>16</v>
      </c>
      <c r="F215" s="2">
        <v>2009</v>
      </c>
      <c r="G215" s="3">
        <v>219</v>
      </c>
    </row>
    <row r="216" spans="3:7" x14ac:dyDescent="0.3">
      <c r="C216" t="s">
        <v>40</v>
      </c>
      <c r="D216" t="s">
        <v>38</v>
      </c>
      <c r="E216" t="s">
        <v>31</v>
      </c>
      <c r="F216" s="2">
        <v>1988</v>
      </c>
      <c r="G216" s="3">
        <v>39</v>
      </c>
    </row>
    <row r="217" spans="3:7" x14ac:dyDescent="0.3">
      <c r="C217" t="s">
        <v>10</v>
      </c>
      <c r="D217" t="s">
        <v>35</v>
      </c>
      <c r="E217" t="s">
        <v>20</v>
      </c>
      <c r="F217" s="2">
        <v>1974</v>
      </c>
      <c r="G217" s="3">
        <v>195</v>
      </c>
    </row>
    <row r="218" spans="3:7" x14ac:dyDescent="0.3">
      <c r="C218" t="s">
        <v>7</v>
      </c>
      <c r="D218" t="s">
        <v>34</v>
      </c>
      <c r="E218" t="s">
        <v>14</v>
      </c>
      <c r="F218" s="2">
        <v>1932</v>
      </c>
      <c r="G218" s="3">
        <v>369</v>
      </c>
    </row>
    <row r="219" spans="3:7" x14ac:dyDescent="0.3">
      <c r="C219" t="s">
        <v>41</v>
      </c>
      <c r="D219" t="s">
        <v>36</v>
      </c>
      <c r="E219" t="s">
        <v>19</v>
      </c>
      <c r="F219" s="2">
        <v>1925</v>
      </c>
      <c r="G219" s="3">
        <v>192</v>
      </c>
    </row>
    <row r="220" spans="3:7" x14ac:dyDescent="0.3">
      <c r="C220" t="s">
        <v>6</v>
      </c>
      <c r="D220" t="s">
        <v>37</v>
      </c>
      <c r="E220" t="s">
        <v>16</v>
      </c>
      <c r="F220" s="2">
        <v>1904</v>
      </c>
      <c r="G220" s="3">
        <v>405</v>
      </c>
    </row>
    <row r="221" spans="3:7" x14ac:dyDescent="0.3">
      <c r="C221" t="s">
        <v>8</v>
      </c>
      <c r="D221" t="s">
        <v>37</v>
      </c>
      <c r="E221" t="s">
        <v>22</v>
      </c>
      <c r="F221" s="2">
        <v>1890</v>
      </c>
      <c r="G221" s="3">
        <v>195</v>
      </c>
    </row>
    <row r="222" spans="3:7" x14ac:dyDescent="0.3">
      <c r="C222" t="s">
        <v>2</v>
      </c>
      <c r="D222" t="s">
        <v>39</v>
      </c>
      <c r="E222" t="s">
        <v>25</v>
      </c>
      <c r="F222" s="2">
        <v>1785</v>
      </c>
      <c r="G222" s="3">
        <v>462</v>
      </c>
    </row>
    <row r="223" spans="3:7" x14ac:dyDescent="0.3">
      <c r="C223" t="s">
        <v>7</v>
      </c>
      <c r="D223" t="s">
        <v>38</v>
      </c>
      <c r="E223" t="s">
        <v>18</v>
      </c>
      <c r="F223" s="2">
        <v>1778</v>
      </c>
      <c r="G223" s="3">
        <v>270</v>
      </c>
    </row>
    <row r="224" spans="3:7" x14ac:dyDescent="0.3">
      <c r="C224" t="s">
        <v>8</v>
      </c>
      <c r="D224" t="s">
        <v>37</v>
      </c>
      <c r="E224" t="s">
        <v>19</v>
      </c>
      <c r="F224" s="2">
        <v>1771</v>
      </c>
      <c r="G224" s="3">
        <v>204</v>
      </c>
    </row>
    <row r="225" spans="3:7" x14ac:dyDescent="0.3">
      <c r="C225" t="s">
        <v>8</v>
      </c>
      <c r="D225" t="s">
        <v>38</v>
      </c>
      <c r="E225" t="s">
        <v>23</v>
      </c>
      <c r="F225" s="2">
        <v>1701</v>
      </c>
      <c r="G225" s="3">
        <v>234</v>
      </c>
    </row>
    <row r="226" spans="3:7" x14ac:dyDescent="0.3">
      <c r="C226" t="s">
        <v>3</v>
      </c>
      <c r="D226" t="s">
        <v>39</v>
      </c>
      <c r="E226" t="s">
        <v>28</v>
      </c>
      <c r="F226" s="2">
        <v>1652</v>
      </c>
      <c r="G226" s="3">
        <v>102</v>
      </c>
    </row>
    <row r="227" spans="3:7" x14ac:dyDescent="0.3">
      <c r="C227" t="s">
        <v>5</v>
      </c>
      <c r="D227" t="s">
        <v>34</v>
      </c>
      <c r="E227" t="s">
        <v>33</v>
      </c>
      <c r="F227" s="2">
        <v>1652</v>
      </c>
      <c r="G227" s="3">
        <v>93</v>
      </c>
    </row>
    <row r="228" spans="3:7" x14ac:dyDescent="0.3">
      <c r="C228" t="s">
        <v>6</v>
      </c>
      <c r="D228" t="s">
        <v>39</v>
      </c>
      <c r="E228" t="s">
        <v>30</v>
      </c>
      <c r="F228" s="2">
        <v>1638</v>
      </c>
      <c r="G228" s="3">
        <v>63</v>
      </c>
    </row>
    <row r="229" spans="3:7" x14ac:dyDescent="0.3">
      <c r="C229" t="s">
        <v>40</v>
      </c>
      <c r="D229" t="s">
        <v>35</v>
      </c>
      <c r="E229" t="s">
        <v>24</v>
      </c>
      <c r="F229" s="2">
        <v>1638</v>
      </c>
      <c r="G229" s="3">
        <v>48</v>
      </c>
    </row>
    <row r="230" spans="3:7" x14ac:dyDescent="0.3">
      <c r="C230" t="s">
        <v>40</v>
      </c>
      <c r="D230" t="s">
        <v>37</v>
      </c>
      <c r="E230" t="s">
        <v>30</v>
      </c>
      <c r="F230" s="2">
        <v>1624</v>
      </c>
      <c r="G230" s="3">
        <v>114</v>
      </c>
    </row>
    <row r="231" spans="3:7" x14ac:dyDescent="0.3">
      <c r="C231" t="s">
        <v>40</v>
      </c>
      <c r="D231" t="s">
        <v>35</v>
      </c>
      <c r="E231" t="s">
        <v>29</v>
      </c>
      <c r="F231" s="2">
        <v>1617</v>
      </c>
      <c r="G231" s="3">
        <v>126</v>
      </c>
    </row>
    <row r="232" spans="3:7" x14ac:dyDescent="0.3">
      <c r="C232" t="s">
        <v>2</v>
      </c>
      <c r="D232" t="s">
        <v>35</v>
      </c>
      <c r="E232" t="s">
        <v>17</v>
      </c>
      <c r="F232" s="2">
        <v>1589</v>
      </c>
      <c r="G232" s="3">
        <v>303</v>
      </c>
    </row>
    <row r="233" spans="3:7" x14ac:dyDescent="0.3">
      <c r="C233" t="s">
        <v>2</v>
      </c>
      <c r="D233" t="s">
        <v>39</v>
      </c>
      <c r="E233" t="s">
        <v>22</v>
      </c>
      <c r="F233" s="2">
        <v>1568</v>
      </c>
      <c r="G233" s="3">
        <v>141</v>
      </c>
    </row>
    <row r="234" spans="3:7" x14ac:dyDescent="0.3">
      <c r="C234" t="s">
        <v>7</v>
      </c>
      <c r="D234" t="s">
        <v>34</v>
      </c>
      <c r="E234" t="s">
        <v>25</v>
      </c>
      <c r="F234" s="2">
        <v>1568</v>
      </c>
      <c r="G234" s="3">
        <v>96</v>
      </c>
    </row>
    <row r="235" spans="3:7" x14ac:dyDescent="0.3">
      <c r="C235" t="s">
        <v>8</v>
      </c>
      <c r="D235" t="s">
        <v>39</v>
      </c>
      <c r="E235" t="s">
        <v>26</v>
      </c>
      <c r="F235" s="2">
        <v>1561</v>
      </c>
      <c r="G235" s="3">
        <v>27</v>
      </c>
    </row>
    <row r="236" spans="3:7" x14ac:dyDescent="0.3">
      <c r="C236" t="s">
        <v>41</v>
      </c>
      <c r="D236" t="s">
        <v>37</v>
      </c>
      <c r="E236" t="s">
        <v>30</v>
      </c>
      <c r="F236" s="2">
        <v>1526</v>
      </c>
      <c r="G236" s="3">
        <v>240</v>
      </c>
    </row>
    <row r="237" spans="3:7" x14ac:dyDescent="0.3">
      <c r="C237" t="s">
        <v>5</v>
      </c>
      <c r="D237" t="s">
        <v>36</v>
      </c>
      <c r="E237" t="s">
        <v>30</v>
      </c>
      <c r="F237" s="2">
        <v>1526</v>
      </c>
      <c r="G237" s="3">
        <v>105</v>
      </c>
    </row>
    <row r="238" spans="3:7" x14ac:dyDescent="0.3">
      <c r="C238" t="s">
        <v>6</v>
      </c>
      <c r="D238" t="s">
        <v>37</v>
      </c>
      <c r="E238" t="s">
        <v>18</v>
      </c>
      <c r="F238" s="2">
        <v>1505</v>
      </c>
      <c r="G238" s="3">
        <v>102</v>
      </c>
    </row>
    <row r="239" spans="3:7" x14ac:dyDescent="0.3">
      <c r="C239" t="s">
        <v>41</v>
      </c>
      <c r="D239" t="s">
        <v>34</v>
      </c>
      <c r="E239" t="s">
        <v>17</v>
      </c>
      <c r="F239" s="2">
        <v>1463</v>
      </c>
      <c r="G239" s="3">
        <v>39</v>
      </c>
    </row>
    <row r="240" spans="3:7" x14ac:dyDescent="0.3">
      <c r="C240" t="s">
        <v>6</v>
      </c>
      <c r="D240" t="s">
        <v>34</v>
      </c>
      <c r="E240" t="s">
        <v>15</v>
      </c>
      <c r="F240" s="2">
        <v>1442</v>
      </c>
      <c r="G240" s="3">
        <v>15</v>
      </c>
    </row>
    <row r="241" spans="3:7" x14ac:dyDescent="0.3">
      <c r="C241" t="s">
        <v>10</v>
      </c>
      <c r="D241" t="s">
        <v>34</v>
      </c>
      <c r="E241" t="s">
        <v>25</v>
      </c>
      <c r="F241" s="2">
        <v>1428</v>
      </c>
      <c r="G241" s="3">
        <v>93</v>
      </c>
    </row>
    <row r="242" spans="3:7" x14ac:dyDescent="0.3">
      <c r="C242" t="s">
        <v>10</v>
      </c>
      <c r="D242" t="s">
        <v>36</v>
      </c>
      <c r="E242" t="s">
        <v>27</v>
      </c>
      <c r="F242" s="2">
        <v>1407</v>
      </c>
      <c r="G242" s="3">
        <v>72</v>
      </c>
    </row>
    <row r="243" spans="3:7" x14ac:dyDescent="0.3">
      <c r="C243" t="s">
        <v>6</v>
      </c>
      <c r="D243" t="s">
        <v>36</v>
      </c>
      <c r="E243" t="s">
        <v>29</v>
      </c>
      <c r="F243" s="2">
        <v>1400</v>
      </c>
      <c r="G243" s="3">
        <v>135</v>
      </c>
    </row>
    <row r="244" spans="3:7" x14ac:dyDescent="0.3">
      <c r="C244" t="s">
        <v>6</v>
      </c>
      <c r="D244" t="s">
        <v>35</v>
      </c>
      <c r="E244" t="s">
        <v>4</v>
      </c>
      <c r="F244" s="2">
        <v>1302</v>
      </c>
      <c r="G244" s="3">
        <v>402</v>
      </c>
    </row>
    <row r="245" spans="3:7" x14ac:dyDescent="0.3">
      <c r="C245" t="s">
        <v>7</v>
      </c>
      <c r="D245" t="s">
        <v>38</v>
      </c>
      <c r="E245" t="s">
        <v>14</v>
      </c>
      <c r="F245" s="2">
        <v>1281</v>
      </c>
      <c r="G245" s="3">
        <v>75</v>
      </c>
    </row>
    <row r="246" spans="3:7" x14ac:dyDescent="0.3">
      <c r="C246" t="s">
        <v>3</v>
      </c>
      <c r="D246" t="s">
        <v>36</v>
      </c>
      <c r="E246" t="s">
        <v>19</v>
      </c>
      <c r="F246" s="2">
        <v>1281</v>
      </c>
      <c r="G246" s="3">
        <v>18</v>
      </c>
    </row>
    <row r="247" spans="3:7" x14ac:dyDescent="0.3">
      <c r="C247" t="s">
        <v>41</v>
      </c>
      <c r="D247" t="s">
        <v>34</v>
      </c>
      <c r="E247" t="s">
        <v>16</v>
      </c>
      <c r="F247" s="2">
        <v>1274</v>
      </c>
      <c r="G247" s="3">
        <v>225</v>
      </c>
    </row>
    <row r="248" spans="3:7" x14ac:dyDescent="0.3">
      <c r="C248" t="s">
        <v>6</v>
      </c>
      <c r="D248" t="s">
        <v>38</v>
      </c>
      <c r="E248" t="s">
        <v>27</v>
      </c>
      <c r="F248" s="2">
        <v>1134</v>
      </c>
      <c r="G248" s="3">
        <v>282</v>
      </c>
    </row>
    <row r="249" spans="3:7" x14ac:dyDescent="0.3">
      <c r="C249" t="s">
        <v>9</v>
      </c>
      <c r="D249" t="s">
        <v>37</v>
      </c>
      <c r="E249" t="s">
        <v>29</v>
      </c>
      <c r="F249" s="2">
        <v>1085</v>
      </c>
      <c r="G249" s="3">
        <v>273</v>
      </c>
    </row>
    <row r="250" spans="3:7" x14ac:dyDescent="0.3">
      <c r="C250" t="s">
        <v>6</v>
      </c>
      <c r="D250" t="s">
        <v>35</v>
      </c>
      <c r="E250" t="s">
        <v>20</v>
      </c>
      <c r="F250" s="2">
        <v>1071</v>
      </c>
      <c r="G250" s="3">
        <v>270</v>
      </c>
    </row>
    <row r="251" spans="3:7" x14ac:dyDescent="0.3">
      <c r="C251" t="s">
        <v>2</v>
      </c>
      <c r="D251" t="s">
        <v>37</v>
      </c>
      <c r="E251" t="s">
        <v>14</v>
      </c>
      <c r="F251" s="2">
        <v>1057</v>
      </c>
      <c r="G251" s="3">
        <v>54</v>
      </c>
    </row>
    <row r="252" spans="3:7" x14ac:dyDescent="0.3">
      <c r="C252" t="s">
        <v>3</v>
      </c>
      <c r="D252" t="s">
        <v>36</v>
      </c>
      <c r="E252" t="s">
        <v>28</v>
      </c>
      <c r="F252" s="2">
        <v>973</v>
      </c>
      <c r="G252" s="3">
        <v>162</v>
      </c>
    </row>
    <row r="253" spans="3:7" x14ac:dyDescent="0.3">
      <c r="C253" t="s">
        <v>7</v>
      </c>
      <c r="D253" t="s">
        <v>39</v>
      </c>
      <c r="E253" t="s">
        <v>27</v>
      </c>
      <c r="F253" s="2">
        <v>966</v>
      </c>
      <c r="G253" s="3">
        <v>198</v>
      </c>
    </row>
    <row r="254" spans="3:7" x14ac:dyDescent="0.3">
      <c r="C254" t="s">
        <v>9</v>
      </c>
      <c r="D254" t="s">
        <v>35</v>
      </c>
      <c r="E254" t="s">
        <v>4</v>
      </c>
      <c r="F254" s="2">
        <v>959</v>
      </c>
      <c r="G254" s="3">
        <v>147</v>
      </c>
    </row>
    <row r="255" spans="3:7" x14ac:dyDescent="0.3">
      <c r="C255" t="s">
        <v>6</v>
      </c>
      <c r="D255" t="s">
        <v>38</v>
      </c>
      <c r="E255" t="s">
        <v>33</v>
      </c>
      <c r="F255" s="2">
        <v>959</v>
      </c>
      <c r="G255" s="3">
        <v>135</v>
      </c>
    </row>
    <row r="256" spans="3:7" x14ac:dyDescent="0.3">
      <c r="C256" t="s">
        <v>10</v>
      </c>
      <c r="D256" t="s">
        <v>36</v>
      </c>
      <c r="E256" t="s">
        <v>13</v>
      </c>
      <c r="F256" s="2">
        <v>945</v>
      </c>
      <c r="G256" s="3">
        <v>75</v>
      </c>
    </row>
    <row r="257" spans="3:7" x14ac:dyDescent="0.3">
      <c r="C257" t="s">
        <v>3</v>
      </c>
      <c r="D257" t="s">
        <v>37</v>
      </c>
      <c r="E257" t="s">
        <v>4</v>
      </c>
      <c r="F257" s="2">
        <v>938</v>
      </c>
      <c r="G257" s="3">
        <v>366</v>
      </c>
    </row>
    <row r="258" spans="3:7" x14ac:dyDescent="0.3">
      <c r="C258" t="s">
        <v>9</v>
      </c>
      <c r="D258" t="s">
        <v>34</v>
      </c>
      <c r="E258" t="s">
        <v>16</v>
      </c>
      <c r="F258" s="2">
        <v>938</v>
      </c>
      <c r="G258" s="3">
        <v>189</v>
      </c>
    </row>
    <row r="259" spans="3:7" x14ac:dyDescent="0.3">
      <c r="C259" t="s">
        <v>6</v>
      </c>
      <c r="D259" t="s">
        <v>38</v>
      </c>
      <c r="E259" t="s">
        <v>16</v>
      </c>
      <c r="F259" s="2">
        <v>938</v>
      </c>
      <c r="G259" s="3">
        <v>6</v>
      </c>
    </row>
    <row r="260" spans="3:7" x14ac:dyDescent="0.3">
      <c r="C260" t="s">
        <v>5</v>
      </c>
      <c r="D260" t="s">
        <v>34</v>
      </c>
      <c r="E260" t="s">
        <v>19</v>
      </c>
      <c r="F260" s="2">
        <v>861</v>
      </c>
      <c r="G260" s="3">
        <v>195</v>
      </c>
    </row>
    <row r="261" spans="3:7" x14ac:dyDescent="0.3">
      <c r="C261" t="s">
        <v>41</v>
      </c>
      <c r="D261" t="s">
        <v>36</v>
      </c>
      <c r="E261" t="s">
        <v>28</v>
      </c>
      <c r="F261" s="2">
        <v>854</v>
      </c>
      <c r="G261" s="3">
        <v>309</v>
      </c>
    </row>
    <row r="262" spans="3:7" x14ac:dyDescent="0.3">
      <c r="C262" t="s">
        <v>41</v>
      </c>
      <c r="D262" t="s">
        <v>35</v>
      </c>
      <c r="E262" t="s">
        <v>27</v>
      </c>
      <c r="F262" s="2">
        <v>847</v>
      </c>
      <c r="G262" s="3">
        <v>129</v>
      </c>
    </row>
    <row r="263" spans="3:7" x14ac:dyDescent="0.3">
      <c r="C263" t="s">
        <v>8</v>
      </c>
      <c r="D263" t="s">
        <v>38</v>
      </c>
      <c r="E263" t="s">
        <v>13</v>
      </c>
      <c r="F263" s="2">
        <v>819</v>
      </c>
      <c r="G263" s="3">
        <v>510</v>
      </c>
    </row>
    <row r="264" spans="3:7" x14ac:dyDescent="0.3">
      <c r="C264" t="s">
        <v>3</v>
      </c>
      <c r="D264" t="s">
        <v>35</v>
      </c>
      <c r="E264" t="s">
        <v>33</v>
      </c>
      <c r="F264" s="2">
        <v>819</v>
      </c>
      <c r="G264" s="3">
        <v>306</v>
      </c>
    </row>
    <row r="265" spans="3:7" x14ac:dyDescent="0.3">
      <c r="C265" t="s">
        <v>2</v>
      </c>
      <c r="D265" t="s">
        <v>36</v>
      </c>
      <c r="E265" t="s">
        <v>27</v>
      </c>
      <c r="F265" s="2">
        <v>798</v>
      </c>
      <c r="G265" s="3">
        <v>519</v>
      </c>
    </row>
    <row r="266" spans="3:7" x14ac:dyDescent="0.3">
      <c r="C266" t="s">
        <v>41</v>
      </c>
      <c r="D266" t="s">
        <v>37</v>
      </c>
      <c r="E266" t="s">
        <v>15</v>
      </c>
      <c r="F266" s="2">
        <v>714</v>
      </c>
      <c r="G266" s="3">
        <v>231</v>
      </c>
    </row>
    <row r="267" spans="3:7" x14ac:dyDescent="0.3">
      <c r="C267" t="s">
        <v>9</v>
      </c>
      <c r="D267" t="s">
        <v>34</v>
      </c>
      <c r="E267" t="s">
        <v>17</v>
      </c>
      <c r="F267" s="2">
        <v>707</v>
      </c>
      <c r="G267" s="3">
        <v>174</v>
      </c>
    </row>
    <row r="268" spans="3:7" x14ac:dyDescent="0.3">
      <c r="C268" t="s">
        <v>10</v>
      </c>
      <c r="D268" t="s">
        <v>34</v>
      </c>
      <c r="E268" t="s">
        <v>17</v>
      </c>
      <c r="F268" s="2">
        <v>700</v>
      </c>
      <c r="G268" s="3">
        <v>87</v>
      </c>
    </row>
    <row r="269" spans="3:7" x14ac:dyDescent="0.3">
      <c r="C269" t="s">
        <v>2</v>
      </c>
      <c r="D269" t="s">
        <v>39</v>
      </c>
      <c r="E269" t="s">
        <v>23</v>
      </c>
      <c r="F269" s="2">
        <v>630</v>
      </c>
      <c r="G269" s="3">
        <v>36</v>
      </c>
    </row>
    <row r="270" spans="3:7" x14ac:dyDescent="0.3">
      <c r="C270" t="s">
        <v>40</v>
      </c>
      <c r="D270" t="s">
        <v>38</v>
      </c>
      <c r="E270" t="s">
        <v>24</v>
      </c>
      <c r="F270" s="2">
        <v>623</v>
      </c>
      <c r="G270" s="3">
        <v>51</v>
      </c>
    </row>
    <row r="271" spans="3:7" x14ac:dyDescent="0.3">
      <c r="C271" t="s">
        <v>41</v>
      </c>
      <c r="D271" t="s">
        <v>35</v>
      </c>
      <c r="E271" t="s">
        <v>19</v>
      </c>
      <c r="F271" s="2">
        <v>609</v>
      </c>
      <c r="G271" s="3">
        <v>99</v>
      </c>
    </row>
    <row r="272" spans="3:7" x14ac:dyDescent="0.3">
      <c r="C272" t="s">
        <v>40</v>
      </c>
      <c r="D272" t="s">
        <v>38</v>
      </c>
      <c r="E272" t="s">
        <v>26</v>
      </c>
      <c r="F272" s="2">
        <v>609</v>
      </c>
      <c r="G272" s="3">
        <v>87</v>
      </c>
    </row>
    <row r="273" spans="3:7" x14ac:dyDescent="0.3">
      <c r="C273" t="s">
        <v>10</v>
      </c>
      <c r="D273" t="s">
        <v>35</v>
      </c>
      <c r="E273" t="s">
        <v>21</v>
      </c>
      <c r="F273" s="2">
        <v>567</v>
      </c>
      <c r="G273" s="3">
        <v>228</v>
      </c>
    </row>
    <row r="274" spans="3:7" x14ac:dyDescent="0.3">
      <c r="C274" t="s">
        <v>6</v>
      </c>
      <c r="D274" t="s">
        <v>37</v>
      </c>
      <c r="E274" t="s">
        <v>30</v>
      </c>
      <c r="F274" s="2">
        <v>560</v>
      </c>
      <c r="G274" s="3">
        <v>81</v>
      </c>
    </row>
    <row r="275" spans="3:7" x14ac:dyDescent="0.3">
      <c r="C275" t="s">
        <v>2</v>
      </c>
      <c r="D275" t="s">
        <v>35</v>
      </c>
      <c r="E275" t="s">
        <v>19</v>
      </c>
      <c r="F275" s="2">
        <v>553</v>
      </c>
      <c r="G275" s="3">
        <v>15</v>
      </c>
    </row>
    <row r="276" spans="3:7" x14ac:dyDescent="0.3">
      <c r="C276" t="s">
        <v>6</v>
      </c>
      <c r="D276" t="s">
        <v>34</v>
      </c>
      <c r="E276" t="s">
        <v>4</v>
      </c>
      <c r="F276" s="2">
        <v>525</v>
      </c>
      <c r="G276" s="3">
        <v>48</v>
      </c>
    </row>
    <row r="277" spans="3:7" x14ac:dyDescent="0.3">
      <c r="C277" t="s">
        <v>5</v>
      </c>
      <c r="D277" t="s">
        <v>37</v>
      </c>
      <c r="E277" t="s">
        <v>22</v>
      </c>
      <c r="F277" s="2">
        <v>518</v>
      </c>
      <c r="G277" s="3">
        <v>75</v>
      </c>
    </row>
    <row r="278" spans="3:7" x14ac:dyDescent="0.3">
      <c r="C278" t="s">
        <v>6</v>
      </c>
      <c r="D278" t="s">
        <v>36</v>
      </c>
      <c r="E278" t="s">
        <v>21</v>
      </c>
      <c r="F278" s="2">
        <v>497</v>
      </c>
      <c r="G278" s="3">
        <v>63</v>
      </c>
    </row>
    <row r="279" spans="3:7" x14ac:dyDescent="0.3">
      <c r="C279" t="s">
        <v>5</v>
      </c>
      <c r="D279" t="s">
        <v>35</v>
      </c>
      <c r="E279" t="s">
        <v>22</v>
      </c>
      <c r="F279" s="2">
        <v>490</v>
      </c>
      <c r="G279" s="3">
        <v>84</v>
      </c>
    </row>
    <row r="280" spans="3:7" x14ac:dyDescent="0.3">
      <c r="C280" t="s">
        <v>6</v>
      </c>
      <c r="D280" t="s">
        <v>38</v>
      </c>
      <c r="E280" t="s">
        <v>25</v>
      </c>
      <c r="F280" s="2">
        <v>469</v>
      </c>
      <c r="G280" s="3">
        <v>75</v>
      </c>
    </row>
    <row r="281" spans="3:7" x14ac:dyDescent="0.3">
      <c r="C281" t="s">
        <v>8</v>
      </c>
      <c r="D281" t="s">
        <v>37</v>
      </c>
      <c r="E281" t="s">
        <v>21</v>
      </c>
      <c r="F281" s="2">
        <v>434</v>
      </c>
      <c r="G281" s="3">
        <v>87</v>
      </c>
    </row>
    <row r="282" spans="3:7" x14ac:dyDescent="0.3">
      <c r="C282" t="s">
        <v>5</v>
      </c>
      <c r="D282" t="s">
        <v>39</v>
      </c>
      <c r="E282" t="s">
        <v>18</v>
      </c>
      <c r="F282" s="2">
        <v>385</v>
      </c>
      <c r="G282" s="3">
        <v>249</v>
      </c>
    </row>
    <row r="283" spans="3:7" x14ac:dyDescent="0.3">
      <c r="C283" t="s">
        <v>8</v>
      </c>
      <c r="D283" t="s">
        <v>35</v>
      </c>
      <c r="E283" t="s">
        <v>33</v>
      </c>
      <c r="F283" s="2">
        <v>357</v>
      </c>
      <c r="G283" s="3">
        <v>126</v>
      </c>
    </row>
    <row r="284" spans="3:7" x14ac:dyDescent="0.3">
      <c r="C284" t="s">
        <v>41</v>
      </c>
      <c r="D284" t="s">
        <v>34</v>
      </c>
      <c r="E284" t="s">
        <v>22</v>
      </c>
      <c r="F284" s="2">
        <v>336</v>
      </c>
      <c r="G284" s="3">
        <v>144</v>
      </c>
    </row>
    <row r="285" spans="3:7" x14ac:dyDescent="0.3">
      <c r="C285" t="s">
        <v>7</v>
      </c>
      <c r="D285" t="s">
        <v>36</v>
      </c>
      <c r="E285" t="s">
        <v>32</v>
      </c>
      <c r="F285" s="2">
        <v>280</v>
      </c>
      <c r="G285" s="3">
        <v>87</v>
      </c>
    </row>
    <row r="286" spans="3:7" x14ac:dyDescent="0.3">
      <c r="C286" t="s">
        <v>9</v>
      </c>
      <c r="D286" t="s">
        <v>37</v>
      </c>
      <c r="E286" t="s">
        <v>4</v>
      </c>
      <c r="F286" s="2">
        <v>259</v>
      </c>
      <c r="G286" s="3">
        <v>207</v>
      </c>
    </row>
    <row r="287" spans="3:7" x14ac:dyDescent="0.3">
      <c r="C287" t="s">
        <v>2</v>
      </c>
      <c r="D287" t="s">
        <v>34</v>
      </c>
      <c r="E287" t="s">
        <v>13</v>
      </c>
      <c r="F287" s="2">
        <v>252</v>
      </c>
      <c r="G287" s="3">
        <v>54</v>
      </c>
    </row>
    <row r="288" spans="3:7" x14ac:dyDescent="0.3">
      <c r="C288" t="s">
        <v>10</v>
      </c>
      <c r="D288" t="s">
        <v>37</v>
      </c>
      <c r="E288" t="s">
        <v>21</v>
      </c>
      <c r="F288" s="2">
        <v>245</v>
      </c>
      <c r="G288" s="3">
        <v>288</v>
      </c>
    </row>
    <row r="289" spans="3:7" x14ac:dyDescent="0.3">
      <c r="C289" t="s">
        <v>2</v>
      </c>
      <c r="D289" t="s">
        <v>37</v>
      </c>
      <c r="E289" t="s">
        <v>19</v>
      </c>
      <c r="F289" s="2">
        <v>238</v>
      </c>
      <c r="G289" s="3">
        <v>18</v>
      </c>
    </row>
    <row r="290" spans="3:7" x14ac:dyDescent="0.3">
      <c r="C290" t="s">
        <v>40</v>
      </c>
      <c r="D290" t="s">
        <v>36</v>
      </c>
      <c r="E290" t="s">
        <v>4</v>
      </c>
      <c r="F290" s="2">
        <v>217</v>
      </c>
      <c r="G290" s="3">
        <v>36</v>
      </c>
    </row>
    <row r="291" spans="3:7" x14ac:dyDescent="0.3">
      <c r="C291" t="s">
        <v>2</v>
      </c>
      <c r="D291" t="s">
        <v>36</v>
      </c>
      <c r="E291" t="s">
        <v>17</v>
      </c>
      <c r="F291" s="2">
        <v>189</v>
      </c>
      <c r="G291" s="3">
        <v>48</v>
      </c>
    </row>
    <row r="292" spans="3:7" x14ac:dyDescent="0.3">
      <c r="C292" t="s">
        <v>5</v>
      </c>
      <c r="D292" t="s">
        <v>37</v>
      </c>
      <c r="E292" t="s">
        <v>31</v>
      </c>
      <c r="F292" s="2">
        <v>182</v>
      </c>
      <c r="G292" s="3">
        <v>48</v>
      </c>
    </row>
    <row r="293" spans="3:7" x14ac:dyDescent="0.3">
      <c r="C293" t="s">
        <v>8</v>
      </c>
      <c r="D293" t="s">
        <v>38</v>
      </c>
      <c r="E293" t="s">
        <v>22</v>
      </c>
      <c r="F293" s="2">
        <v>168</v>
      </c>
      <c r="G293" s="3">
        <v>84</v>
      </c>
    </row>
    <row r="294" spans="3:7" x14ac:dyDescent="0.3">
      <c r="C294" t="s">
        <v>41</v>
      </c>
      <c r="D294" t="s">
        <v>38</v>
      </c>
      <c r="E294" t="s">
        <v>25</v>
      </c>
      <c r="F294" s="2">
        <v>154</v>
      </c>
      <c r="G294" s="3">
        <v>21</v>
      </c>
    </row>
    <row r="295" spans="3:7" x14ac:dyDescent="0.3">
      <c r="C295" t="s">
        <v>41</v>
      </c>
      <c r="D295" t="s">
        <v>36</v>
      </c>
      <c r="E295" t="s">
        <v>26</v>
      </c>
      <c r="F295" s="2">
        <v>98</v>
      </c>
      <c r="G295" s="3">
        <v>204</v>
      </c>
    </row>
    <row r="296" spans="3:7" x14ac:dyDescent="0.3">
      <c r="C296" t="s">
        <v>9</v>
      </c>
      <c r="D296" t="s">
        <v>35</v>
      </c>
      <c r="E296" t="s">
        <v>26</v>
      </c>
      <c r="F296" s="2">
        <v>98</v>
      </c>
      <c r="G296" s="3">
        <v>159</v>
      </c>
    </row>
    <row r="297" spans="3:7" x14ac:dyDescent="0.3">
      <c r="C297" t="s">
        <v>10</v>
      </c>
      <c r="D297" t="s">
        <v>38</v>
      </c>
      <c r="E297" t="s">
        <v>13</v>
      </c>
      <c r="F297" s="2">
        <v>63</v>
      </c>
      <c r="G297" s="3">
        <v>123</v>
      </c>
    </row>
    <row r="298" spans="3:7" x14ac:dyDescent="0.3">
      <c r="C298" t="s">
        <v>2</v>
      </c>
      <c r="D298" t="s">
        <v>38</v>
      </c>
      <c r="E298" t="s">
        <v>13</v>
      </c>
      <c r="F298" s="2">
        <v>56</v>
      </c>
      <c r="G298" s="3">
        <v>51</v>
      </c>
    </row>
    <row r="299" spans="3:7" x14ac:dyDescent="0.3">
      <c r="C299" t="s">
        <v>8</v>
      </c>
      <c r="D299" t="s">
        <v>37</v>
      </c>
      <c r="E299" t="s">
        <v>30</v>
      </c>
      <c r="F299" s="2">
        <v>42</v>
      </c>
      <c r="G299" s="3">
        <v>150</v>
      </c>
    </row>
    <row r="300" spans="3:7" x14ac:dyDescent="0.3">
      <c r="C300" t="s">
        <v>3</v>
      </c>
      <c r="D300" t="s">
        <v>39</v>
      </c>
      <c r="E300" t="s">
        <v>16</v>
      </c>
      <c r="F300" s="2">
        <v>21</v>
      </c>
      <c r="G300" s="3">
        <v>168</v>
      </c>
    </row>
    <row r="301" spans="3:7" x14ac:dyDescent="0.3">
      <c r="C301" t="s">
        <v>40</v>
      </c>
      <c r="D301" t="s">
        <v>39</v>
      </c>
      <c r="E301" t="s">
        <v>29</v>
      </c>
      <c r="F301" s="2">
        <v>0</v>
      </c>
      <c r="G301" s="3">
        <v>135</v>
      </c>
    </row>
  </sheetData>
  <conditionalFormatting sqref="F1:F1048576">
    <cfRule type="top10" dxfId="1" priority="4" rank="10"/>
  </conditionalFormatting>
  <conditionalFormatting sqref="G1:G1048576">
    <cfRule type="dataBar" priority="1">
      <dataBar>
        <cfvo type="min"/>
        <cfvo type="max"/>
        <color rgb="FFFF555A"/>
      </dataBar>
      <extLst>
        <ext xmlns:x14="http://schemas.microsoft.com/office/spreadsheetml/2009/9/main" uri="{B025F937-C7B1-47D3-B67F-A62EFF666E3E}">
          <x14:id>{8E20F280-6635-4AA8-8F8C-2AB6E66F1D70}</x14:id>
        </ext>
      </extLst>
    </cfRule>
    <cfRule type="duplicateValues" dxfId="0" priority="3"/>
  </conditionalFormatting>
  <conditionalFormatting sqref="F2:F301">
    <cfRule type="colorScale" priority="2">
      <colorScale>
        <cfvo type="min"/>
        <cfvo type="percentile" val="50"/>
        <cfvo type="max"/>
        <color rgb="FF63BE7B"/>
        <color rgb="FFFFEB84"/>
        <color rgb="FFF8696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E20F280-6635-4AA8-8F8C-2AB6E66F1D70}">
            <x14:dataBar minLength="0" maxLength="100" gradient="0">
              <x14:cfvo type="autoMin"/>
              <x14:cfvo type="autoMax"/>
              <x14:negativeFillColor rgb="FFFF0000"/>
              <x14:axisColor rgb="FF000000"/>
            </x14:dataBar>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BD643-6254-4AC4-85CD-454801BCD699}">
  <dimension ref="B4:M12"/>
  <sheetViews>
    <sheetView showGridLines="0" view="pageLayout" zoomScaleNormal="100" workbookViewId="0">
      <selection activeCell="G18" sqref="G18"/>
    </sheetView>
  </sheetViews>
  <sheetFormatPr defaultRowHeight="14.4" x14ac:dyDescent="0.3"/>
  <cols>
    <col min="2" max="2" width="24.33203125" customWidth="1"/>
    <col min="3" max="3" width="12.21875" bestFit="1" customWidth="1"/>
    <col min="4" max="4" width="16.5546875" customWidth="1"/>
    <col min="5" max="5" width="9.33203125" customWidth="1"/>
    <col min="9" max="9" width="12.21875" bestFit="1" customWidth="1"/>
    <col min="10" max="11" width="8.44140625" bestFit="1" customWidth="1"/>
    <col min="12" max="14" width="11.77734375" bestFit="1" customWidth="1"/>
    <col min="15" max="16" width="4.6640625" bestFit="1" customWidth="1"/>
    <col min="17" max="54" width="5.6640625" bestFit="1" customWidth="1"/>
    <col min="55" max="265" width="7.21875" bestFit="1" customWidth="1"/>
    <col min="266" max="278" width="8.21875" bestFit="1" customWidth="1"/>
    <col min="279" max="279" width="10.88671875" bestFit="1" customWidth="1"/>
  </cols>
  <sheetData>
    <row r="4" spans="2:13" x14ac:dyDescent="0.3">
      <c r="M4" s="18"/>
    </row>
    <row r="5" spans="2:13" x14ac:dyDescent="0.3">
      <c r="B5" s="13" t="s">
        <v>48</v>
      </c>
      <c r="C5" s="12" t="s">
        <v>1</v>
      </c>
      <c r="D5" s="11"/>
      <c r="E5" s="12" t="s">
        <v>49</v>
      </c>
      <c r="I5" s="19" t="s">
        <v>48</v>
      </c>
      <c r="J5" s="19" t="s">
        <v>54</v>
      </c>
      <c r="K5" s="19" t="s">
        <v>55</v>
      </c>
      <c r="L5" s="19" t="s">
        <v>52</v>
      </c>
    </row>
    <row r="6" spans="2:13" x14ac:dyDescent="0.3">
      <c r="B6" s="7" t="s">
        <v>34</v>
      </c>
      <c r="C6" s="30" t="e">
        <f>SUMIFS(#REF!,#REF!,B6)</f>
        <v>#REF!</v>
      </c>
      <c r="D6" s="10" t="e">
        <f>C6</f>
        <v>#REF!</v>
      </c>
      <c r="E6" s="14" t="e">
        <f>SUMIFS(#REF!,#REF!,B6)</f>
        <v>#REF!</v>
      </c>
      <c r="I6" s="20" t="s">
        <v>34</v>
      </c>
      <c r="J6" s="21">
        <v>301574</v>
      </c>
      <c r="K6" s="21">
        <v>301574</v>
      </c>
      <c r="L6" s="22">
        <v>10284</v>
      </c>
    </row>
    <row r="7" spans="2:13" x14ac:dyDescent="0.3">
      <c r="B7" s="7" t="s">
        <v>36</v>
      </c>
      <c r="C7" s="30" t="e">
        <f>SUMIFS(#REF!,#REF!,B7)</f>
        <v>#REF!</v>
      </c>
      <c r="D7" s="10" t="e">
        <f>C7</f>
        <v>#REF!</v>
      </c>
      <c r="E7" s="14" t="e">
        <f>SUMIFS(#REF!,#REF!,B7)</f>
        <v>#REF!</v>
      </c>
      <c r="I7" s="20" t="s">
        <v>36</v>
      </c>
      <c r="J7" s="21">
        <v>231301</v>
      </c>
      <c r="K7" s="21">
        <v>231301</v>
      </c>
      <c r="L7" s="22">
        <v>6804</v>
      </c>
    </row>
    <row r="8" spans="2:13" ht="16.8" customHeight="1" x14ac:dyDescent="0.3">
      <c r="B8" s="8" t="s">
        <v>37</v>
      </c>
      <c r="C8" s="30" t="e">
        <f>SUMIFS(#REF!,#REF!,B8)</f>
        <v>#REF!</v>
      </c>
      <c r="D8" s="10" t="e">
        <f t="shared" ref="D7:D11" si="0">C8</f>
        <v>#REF!</v>
      </c>
      <c r="E8" s="14" t="e">
        <f>SUMIFS(#REF!,#REF!,B8)</f>
        <v>#REF!</v>
      </c>
      <c r="I8" s="20" t="s">
        <v>37</v>
      </c>
      <c r="J8" s="21">
        <v>209811</v>
      </c>
      <c r="K8" s="21">
        <v>209811</v>
      </c>
      <c r="L8" s="22">
        <v>7359</v>
      </c>
    </row>
    <row r="9" spans="2:13" x14ac:dyDescent="0.3">
      <c r="B9" s="7" t="s">
        <v>35</v>
      </c>
      <c r="C9" s="30" t="e">
        <f>SUMIFS(#REF!,#REF!,B9)</f>
        <v>#REF!</v>
      </c>
      <c r="D9" s="10" t="e">
        <f t="shared" si="0"/>
        <v>#REF!</v>
      </c>
      <c r="E9" s="14" t="e">
        <f>SUMIFS(#REF!,#REF!,B9)</f>
        <v>#REF!</v>
      </c>
      <c r="I9" s="20" t="s">
        <v>35</v>
      </c>
      <c r="J9" s="21">
        <v>179900</v>
      </c>
      <c r="K9" s="21">
        <v>179900</v>
      </c>
      <c r="L9" s="22">
        <v>9789</v>
      </c>
    </row>
    <row r="10" spans="2:13" ht="16.2" customHeight="1" x14ac:dyDescent="0.3">
      <c r="B10" s="8" t="s">
        <v>39</v>
      </c>
      <c r="C10" s="30" t="e">
        <f>SUMIFS(#REF!,#REF!,B10)</f>
        <v>#REF!</v>
      </c>
      <c r="D10" s="10" t="e">
        <f t="shared" si="0"/>
        <v>#REF!</v>
      </c>
      <c r="E10" s="14" t="e">
        <f>SUMIFS(#REF!,#REF!,B10)</f>
        <v>#REF!</v>
      </c>
      <c r="I10" s="20" t="s">
        <v>39</v>
      </c>
      <c r="J10" s="21">
        <v>170541</v>
      </c>
      <c r="K10" s="21">
        <v>170541</v>
      </c>
      <c r="L10" s="22">
        <v>5742</v>
      </c>
    </row>
    <row r="11" spans="2:13" x14ac:dyDescent="0.3">
      <c r="B11" s="8" t="s">
        <v>38</v>
      </c>
      <c r="C11" s="30" t="e">
        <f>SUMIFS(#REF!,#REF!,B11)</f>
        <v>#REF!</v>
      </c>
      <c r="D11" s="10" t="e">
        <f t="shared" si="0"/>
        <v>#REF!</v>
      </c>
      <c r="E11" s="14" t="e">
        <f>SUMIFS(#REF!,#REF!,B11)</f>
        <v>#REF!</v>
      </c>
      <c r="I11" s="20" t="s">
        <v>38</v>
      </c>
      <c r="J11" s="21">
        <v>147742</v>
      </c>
      <c r="K11" s="21">
        <v>147742</v>
      </c>
      <c r="L11" s="22">
        <v>5682</v>
      </c>
    </row>
    <row r="12" spans="2:13" x14ac:dyDescent="0.3">
      <c r="C12" s="9"/>
      <c r="D12" s="9"/>
    </row>
  </sheetData>
  <autoFilter ref="C5:C11" xr:uid="{29FBD643-6254-4AC4-85CD-454801BCD699}">
    <sortState xmlns:xlrd2="http://schemas.microsoft.com/office/spreadsheetml/2017/richdata2" ref="B6:D11">
      <sortCondition descending="1" ref="C5:C11"/>
    </sortState>
  </autoFilter>
  <conditionalFormatting sqref="D6:D11">
    <cfRule type="dataBar" priority="6">
      <dataBar showValue="0">
        <cfvo type="min"/>
        <cfvo type="max"/>
        <color theme="4" tint="-0.249977111117893"/>
      </dataBar>
      <extLst>
        <ext xmlns:x14="http://schemas.microsoft.com/office/spreadsheetml/2009/9/main" uri="{B025F937-C7B1-47D3-B67F-A62EFF666E3E}">
          <x14:id>{190058BF-D5F7-4648-9EC1-0C5EE9DD2420}</x14:id>
        </ext>
      </extLst>
    </cfRule>
  </conditionalFormatting>
  <conditionalFormatting sqref="O16">
    <cfRule type="dataBar" priority="5">
      <dataBar>
        <cfvo type="min"/>
        <cfvo type="max"/>
        <color rgb="FF008AEF"/>
      </dataBar>
      <extLst>
        <ext xmlns:x14="http://schemas.microsoft.com/office/spreadsheetml/2009/9/main" uri="{B025F937-C7B1-47D3-B67F-A62EFF666E3E}">
          <x14:id>{06BE0E5F-63D4-4516-B83D-09A3EA8A3822}</x14:id>
        </ext>
      </extLst>
    </cfRule>
  </conditionalFormatting>
  <conditionalFormatting sqref="K5">
    <cfRule type="dataBar" priority="4">
      <dataBar showValue="0">
        <cfvo type="min"/>
        <cfvo type="max"/>
        <color theme="4" tint="-0.249977111117893"/>
      </dataBar>
      <extLst>
        <ext xmlns:x14="http://schemas.microsoft.com/office/spreadsheetml/2009/9/main" uri="{B025F937-C7B1-47D3-B67F-A62EFF666E3E}">
          <x14:id>{DF1B546C-3B1C-4E3C-98F1-94B8336CDF59}</x14:id>
        </ext>
      </extLst>
    </cfRule>
  </conditionalFormatting>
  <conditionalFormatting sqref="K5 E24">
    <cfRule type="dataBar" priority="3">
      <dataBar showValue="0">
        <cfvo type="min"/>
        <cfvo type="max"/>
        <color theme="4" tint="-0.249977111117893"/>
      </dataBar>
      <extLst>
        <ext xmlns:x14="http://schemas.microsoft.com/office/spreadsheetml/2009/9/main" uri="{B025F937-C7B1-47D3-B67F-A62EFF666E3E}">
          <x14:id>{3173474F-E5D9-4B73-84B1-2DF2B4998ED6}</x14:id>
        </ext>
      </extLst>
    </cfRule>
  </conditionalFormatting>
  <conditionalFormatting sqref="E24">
    <cfRule type="dataBar" priority="2">
      <dataBar showValue="0">
        <cfvo type="min"/>
        <cfvo type="max"/>
        <color theme="4" tint="-0.249977111117893"/>
      </dataBar>
      <extLst>
        <ext xmlns:x14="http://schemas.microsoft.com/office/spreadsheetml/2009/9/main" uri="{B025F937-C7B1-47D3-B67F-A62EFF666E3E}">
          <x14:id>{C4BF08E3-F672-4D24-886A-F98237E48501}</x14:id>
        </ext>
      </extLst>
    </cfRule>
  </conditionalFormatting>
  <conditionalFormatting sqref="K6:K12">
    <cfRule type="dataBar" priority="1">
      <dataBar showValue="0">
        <cfvo type="min"/>
        <cfvo type="max"/>
        <color theme="4" tint="-0.249977111117893"/>
      </dataBar>
      <extLst>
        <ext xmlns:x14="http://schemas.microsoft.com/office/spreadsheetml/2009/9/main" uri="{B025F937-C7B1-47D3-B67F-A62EFF666E3E}">
          <x14:id>{8EF2BE70-43EE-4662-9906-CED7E7A88F11}</x14:id>
        </ext>
      </extLst>
    </cfRule>
  </conditionalFormatting>
  <pageMargins left="0.7" right="0.7" top="0.75" bottom="0.75" header="0.3" footer="0.3"/>
  <pageSetup orientation="portrait" r:id="rId2"/>
  <headerFooter>
    <oddHeader>&amp;C&amp;"-,Bold"&amp;12Sales by Country 
with formulas and pivot</oddHeader>
  </headerFooter>
  <extLst>
    <ext xmlns:x14="http://schemas.microsoft.com/office/spreadsheetml/2009/9/main" uri="{78C0D931-6437-407d-A8EE-F0AAD7539E65}">
      <x14:conditionalFormattings>
        <x14:conditionalFormatting xmlns:xm="http://schemas.microsoft.com/office/excel/2006/main">
          <x14:cfRule type="dataBar" id="{190058BF-D5F7-4648-9EC1-0C5EE9DD2420}">
            <x14:dataBar minLength="0" maxLength="100" gradient="0">
              <x14:cfvo type="autoMin"/>
              <x14:cfvo type="autoMax"/>
              <x14:negativeFillColor rgb="FFFF0000"/>
              <x14:axisColor rgb="FF000000"/>
            </x14:dataBar>
          </x14:cfRule>
          <xm:sqref>D6:D11</xm:sqref>
        </x14:conditionalFormatting>
        <x14:conditionalFormatting xmlns:xm="http://schemas.microsoft.com/office/excel/2006/main">
          <x14:cfRule type="dataBar" id="{06BE0E5F-63D4-4516-B83D-09A3EA8A3822}">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F1B546C-3B1C-4E3C-98F1-94B8336CDF59}">
            <x14:dataBar minLength="0" maxLength="100" gradient="0">
              <x14:cfvo type="autoMin"/>
              <x14:cfvo type="autoMax"/>
              <x14:negativeFillColor rgb="FFFF0000"/>
              <x14:axisColor rgb="FF000000"/>
            </x14:dataBar>
          </x14:cfRule>
          <xm:sqref>K5</xm:sqref>
        </x14:conditionalFormatting>
        <x14:conditionalFormatting xmlns:xm="http://schemas.microsoft.com/office/excel/2006/main">
          <x14:cfRule type="dataBar" id="{3173474F-E5D9-4B73-84B1-2DF2B4998ED6}">
            <x14:dataBar minLength="0" maxLength="100" gradient="0">
              <x14:cfvo type="autoMin"/>
              <x14:cfvo type="autoMax"/>
              <x14:negativeFillColor rgb="FFFF0000"/>
              <x14:axisColor rgb="FF000000"/>
            </x14:dataBar>
          </x14:cfRule>
          <xm:sqref>K5 E24</xm:sqref>
        </x14:conditionalFormatting>
        <x14:conditionalFormatting xmlns:xm="http://schemas.microsoft.com/office/excel/2006/main">
          <x14:cfRule type="dataBar" id="{C4BF08E3-F672-4D24-886A-F98237E48501}">
            <x14:dataBar minLength="0" maxLength="100" gradient="0">
              <x14:cfvo type="autoMin"/>
              <x14:cfvo type="autoMax"/>
              <x14:negativeFillColor rgb="FFFF0000"/>
              <x14:axisColor rgb="FF000000"/>
            </x14:dataBar>
          </x14:cfRule>
          <xm:sqref>E24</xm:sqref>
        </x14:conditionalFormatting>
        <x14:conditionalFormatting xmlns:xm="http://schemas.microsoft.com/office/excel/2006/main">
          <x14:cfRule type="dataBar" id="{8EF2BE70-43EE-4662-9906-CED7E7A88F11}">
            <x14:dataBar minLength="0" maxLength="100" gradient="0">
              <x14:cfvo type="autoMin"/>
              <x14:cfvo type="autoMax"/>
              <x14:negativeFillColor rgb="FFFF0000"/>
              <x14:axisColor rgb="FF000000"/>
            </x14:dataBar>
          </x14:cfRule>
          <xm:sqref>K6:K12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836BB-AE0F-46EE-9D38-2AD8E9B61BCF}">
  <dimension ref="B2:C13"/>
  <sheetViews>
    <sheetView zoomScaleNormal="100" workbookViewId="0">
      <selection activeCell="D17" sqref="D17"/>
    </sheetView>
  </sheetViews>
  <sheetFormatPr defaultRowHeight="14.4" x14ac:dyDescent="0.3"/>
  <cols>
    <col min="2" max="2" width="23.88671875" customWidth="1"/>
    <col min="3" max="5" width="20" bestFit="1" customWidth="1"/>
    <col min="6" max="6" width="12.77734375" bestFit="1" customWidth="1"/>
    <col min="7" max="8" width="4.6640625" bestFit="1" customWidth="1"/>
    <col min="9" max="46" width="5.6640625" bestFit="1" customWidth="1"/>
    <col min="47" max="257" width="7.21875" bestFit="1" customWidth="1"/>
    <col min="258" max="270" width="8.21875" bestFit="1" customWidth="1"/>
    <col min="271" max="271" width="10.88671875" bestFit="1" customWidth="1"/>
  </cols>
  <sheetData>
    <row r="2" spans="2:3" ht="18" x14ac:dyDescent="0.35">
      <c r="B2" s="29" t="s">
        <v>75</v>
      </c>
    </row>
    <row r="3" spans="2:3" x14ac:dyDescent="0.3">
      <c r="B3" s="23" t="s">
        <v>50</v>
      </c>
      <c r="C3" t="s">
        <v>56</v>
      </c>
    </row>
    <row r="4" spans="2:3" x14ac:dyDescent="0.3">
      <c r="B4" s="16" t="s">
        <v>15</v>
      </c>
      <c r="C4" s="27">
        <v>44.990867579908674</v>
      </c>
    </row>
    <row r="5" spans="2:3" x14ac:dyDescent="0.3">
      <c r="B5" s="16" t="s">
        <v>33</v>
      </c>
      <c r="C5" s="27">
        <v>37.303128371089535</v>
      </c>
    </row>
    <row r="6" spans="2:3" x14ac:dyDescent="0.3">
      <c r="B6" s="16" t="s">
        <v>24</v>
      </c>
      <c r="C6" s="27">
        <v>33.88697318007663</v>
      </c>
    </row>
    <row r="7" spans="2:3" x14ac:dyDescent="0.3">
      <c r="B7" s="16" t="s">
        <v>26</v>
      </c>
      <c r="C7" s="27">
        <v>32.807189542483663</v>
      </c>
    </row>
    <row r="8" spans="2:3" x14ac:dyDescent="0.3">
      <c r="B8" s="16" t="s">
        <v>22</v>
      </c>
      <c r="C8" s="27">
        <v>32.301656920077974</v>
      </c>
    </row>
    <row r="9" spans="2:3" x14ac:dyDescent="0.3">
      <c r="B9" s="16" t="s">
        <v>32</v>
      </c>
      <c r="C9" s="27">
        <v>31.276401564537156</v>
      </c>
    </row>
    <row r="10" spans="2:3" x14ac:dyDescent="0.3">
      <c r="B10" s="16" t="s">
        <v>23</v>
      </c>
      <c r="C10" s="27">
        <v>31.260485651214129</v>
      </c>
    </row>
    <row r="11" spans="2:3" x14ac:dyDescent="0.3">
      <c r="B11" s="16" t="s">
        <v>18</v>
      </c>
      <c r="C11" s="27">
        <v>29.765981735159816</v>
      </c>
    </row>
    <row r="12" spans="2:3" x14ac:dyDescent="0.3">
      <c r="B12" s="16" t="s">
        <v>21</v>
      </c>
      <c r="C12" s="27">
        <v>28.877675840978593</v>
      </c>
    </row>
    <row r="13" spans="2:3" x14ac:dyDescent="0.3">
      <c r="B13" s="16" t="s">
        <v>16</v>
      </c>
      <c r="C13" s="27">
        <v>28.835190343546891</v>
      </c>
    </row>
  </sheetData>
  <pageMargins left="0.7" right="0.7" top="0.75" bottom="0.75" header="0.3" footer="0.3"/>
  <pageSetup orientation="portrait" r:id="rId2"/>
  <headerFooter>
    <oddHeader>&amp;L&amp;"-,Bold"&amp;14&amp;UTop 5 products by $ per unit</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42CAD-3D62-49BC-A152-D034BFE00FF2}">
  <dimension ref="A2:I17"/>
  <sheetViews>
    <sheetView showGridLines="0" view="pageLayout" zoomScaleNormal="100" workbookViewId="0">
      <selection activeCell="I26" sqref="I26"/>
    </sheetView>
  </sheetViews>
  <sheetFormatPr defaultRowHeight="14.4" x14ac:dyDescent="0.3"/>
  <cols>
    <col min="1" max="1" width="16.33203125" bestFit="1" customWidth="1"/>
    <col min="2" max="2" width="14.44140625" bestFit="1" customWidth="1"/>
    <col min="3" max="5" width="4.6640625" bestFit="1" customWidth="1"/>
    <col min="6" max="6" width="2.6640625" customWidth="1"/>
    <col min="7" max="7" width="6.33203125" customWidth="1"/>
    <col min="8" max="8" width="16.21875" bestFit="1" customWidth="1"/>
    <col min="9" max="9" width="14.44140625" bestFit="1" customWidth="1"/>
    <col min="10" max="10" width="12.44140625" customWidth="1"/>
    <col min="11" max="45" width="5.6640625" bestFit="1" customWidth="1"/>
    <col min="46" max="256" width="7.21875" bestFit="1" customWidth="1"/>
    <col min="257" max="269" width="8.21875" bestFit="1" customWidth="1"/>
    <col min="270" max="270" width="10.88671875" bestFit="1" customWidth="1"/>
  </cols>
  <sheetData>
    <row r="2" spans="1:9" x14ac:dyDescent="0.3">
      <c r="A2" s="25" t="s">
        <v>57</v>
      </c>
      <c r="H2" s="26" t="s">
        <v>58</v>
      </c>
    </row>
    <row r="4" spans="1:9" x14ac:dyDescent="0.3">
      <c r="A4" s="15" t="s">
        <v>50</v>
      </c>
      <c r="B4" t="s">
        <v>53</v>
      </c>
      <c r="H4" s="15" t="s">
        <v>50</v>
      </c>
      <c r="I4" t="s">
        <v>53</v>
      </c>
    </row>
    <row r="5" spans="1:9" x14ac:dyDescent="0.3">
      <c r="A5" s="16" t="s">
        <v>38</v>
      </c>
      <c r="B5" s="17">
        <v>24983</v>
      </c>
      <c r="H5" s="16" t="s">
        <v>38</v>
      </c>
      <c r="I5" s="17">
        <v>6069</v>
      </c>
    </row>
    <row r="6" spans="1:9" x14ac:dyDescent="0.3">
      <c r="A6" s="24" t="s">
        <v>9</v>
      </c>
      <c r="B6" s="17">
        <v>24983</v>
      </c>
      <c r="H6" s="24" t="s">
        <v>41</v>
      </c>
      <c r="I6" s="17">
        <v>6069</v>
      </c>
    </row>
    <row r="7" spans="1:9" x14ac:dyDescent="0.3">
      <c r="A7" s="16" t="s">
        <v>36</v>
      </c>
      <c r="B7" s="17">
        <v>39620</v>
      </c>
      <c r="H7" s="16" t="s">
        <v>36</v>
      </c>
      <c r="I7" s="17">
        <v>5019</v>
      </c>
    </row>
    <row r="8" spans="1:9" x14ac:dyDescent="0.3">
      <c r="A8" s="16" t="s">
        <v>34</v>
      </c>
      <c r="B8" s="17">
        <v>53795</v>
      </c>
      <c r="H8" s="24" t="s">
        <v>8</v>
      </c>
      <c r="I8" s="17">
        <v>5019</v>
      </c>
    </row>
    <row r="9" spans="1:9" x14ac:dyDescent="0.3">
      <c r="A9" s="24" t="s">
        <v>5</v>
      </c>
      <c r="B9" s="17">
        <v>53795</v>
      </c>
      <c r="H9" s="16" t="s">
        <v>34</v>
      </c>
      <c r="I9" s="17">
        <v>7784</v>
      </c>
    </row>
    <row r="10" spans="1:9" x14ac:dyDescent="0.3">
      <c r="A10" s="16" t="s">
        <v>37</v>
      </c>
      <c r="B10" s="17">
        <v>43568</v>
      </c>
      <c r="H10" s="24" t="s">
        <v>8</v>
      </c>
      <c r="I10" s="17">
        <v>7784</v>
      </c>
    </row>
    <row r="11" spans="1:9" x14ac:dyDescent="0.3">
      <c r="A11" s="24" t="s">
        <v>7</v>
      </c>
      <c r="B11" s="17">
        <v>43568</v>
      </c>
      <c r="H11" s="16" t="s">
        <v>37</v>
      </c>
      <c r="I11" s="17">
        <v>7987</v>
      </c>
    </row>
    <row r="12" spans="1:9" x14ac:dyDescent="0.3">
      <c r="A12" s="16" t="s">
        <v>39</v>
      </c>
      <c r="B12" s="17">
        <v>45752</v>
      </c>
      <c r="H12" s="24" t="s">
        <v>10</v>
      </c>
      <c r="I12" s="17">
        <v>7987</v>
      </c>
    </row>
    <row r="13" spans="1:9" x14ac:dyDescent="0.3">
      <c r="A13" s="24" t="s">
        <v>2</v>
      </c>
      <c r="B13" s="17">
        <v>45752</v>
      </c>
      <c r="H13" s="16" t="s">
        <v>39</v>
      </c>
      <c r="I13" s="17">
        <v>3976</v>
      </c>
    </row>
    <row r="14" spans="1:9" x14ac:dyDescent="0.3">
      <c r="A14" s="16" t="s">
        <v>35</v>
      </c>
      <c r="B14" s="17">
        <v>38325</v>
      </c>
      <c r="H14" s="24" t="s">
        <v>41</v>
      </c>
      <c r="I14" s="17">
        <v>3976</v>
      </c>
    </row>
    <row r="15" spans="1:9" x14ac:dyDescent="0.3">
      <c r="A15" s="24" t="s">
        <v>40</v>
      </c>
      <c r="B15" s="17">
        <v>38325</v>
      </c>
      <c r="H15" s="16" t="s">
        <v>35</v>
      </c>
      <c r="I15" s="17">
        <v>2142</v>
      </c>
    </row>
    <row r="16" spans="1:9" x14ac:dyDescent="0.3">
      <c r="A16" s="16" t="s">
        <v>51</v>
      </c>
      <c r="B16" s="17">
        <v>246043</v>
      </c>
      <c r="H16" s="24" t="s">
        <v>2</v>
      </c>
      <c r="I16" s="17">
        <v>2142</v>
      </c>
    </row>
    <row r="17" spans="8:9" x14ac:dyDescent="0.3">
      <c r="H17" s="16" t="s">
        <v>51</v>
      </c>
      <c r="I17" s="17">
        <v>32977</v>
      </c>
    </row>
  </sheetData>
  <pageMargins left="0.7" right="0.7" top="0.75" bottom="0.75" header="0.3" footer="0.3"/>
  <pageSetup orientation="portrait" r:id="rId3"/>
  <headerFooter>
    <oddHeader xml:space="preserve">&amp;L&amp;"-,Bold"&amp;16&amp;UBest Sales person by country
&amp;C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29C4A-6527-4BD3-930A-4A243B83E281}">
  <dimension ref="K4:O357"/>
  <sheetViews>
    <sheetView showGridLines="0" zoomScale="70" zoomScaleNormal="70" workbookViewId="0">
      <selection activeCell="Q22" sqref="Q22"/>
    </sheetView>
  </sheetViews>
  <sheetFormatPr defaultRowHeight="14.4" x14ac:dyDescent="0.3"/>
  <cols>
    <col min="11" max="11" width="23.77734375" customWidth="1"/>
    <col min="12" max="12" width="22.6640625" customWidth="1"/>
    <col min="13" max="13" width="18.109375" customWidth="1"/>
    <col min="14" max="14" width="15.21875" customWidth="1"/>
    <col min="15" max="15" width="16.88671875" customWidth="1"/>
  </cols>
  <sheetData>
    <row r="4" spans="11:15" x14ac:dyDescent="0.3">
      <c r="K4" s="4" t="s">
        <v>11</v>
      </c>
      <c r="L4" s="4" t="s">
        <v>12</v>
      </c>
      <c r="M4" s="4" t="s">
        <v>0</v>
      </c>
      <c r="N4" s="5" t="s">
        <v>1</v>
      </c>
      <c r="O4" s="5" t="s">
        <v>42</v>
      </c>
    </row>
    <row r="5" spans="11:15" x14ac:dyDescent="0.3">
      <c r="K5" t="s">
        <v>40</v>
      </c>
      <c r="L5" t="s">
        <v>37</v>
      </c>
      <c r="M5" t="s">
        <v>30</v>
      </c>
      <c r="N5" s="2">
        <v>1624</v>
      </c>
      <c r="O5" s="3">
        <v>114</v>
      </c>
    </row>
    <row r="6" spans="11:15" x14ac:dyDescent="0.3">
      <c r="K6" t="s">
        <v>8</v>
      </c>
      <c r="L6" t="s">
        <v>35</v>
      </c>
      <c r="M6" t="s">
        <v>32</v>
      </c>
      <c r="N6" s="2">
        <v>6706</v>
      </c>
      <c r="O6" s="3">
        <v>459</v>
      </c>
    </row>
    <row r="7" spans="11:15" x14ac:dyDescent="0.3">
      <c r="K7" t="s">
        <v>9</v>
      </c>
      <c r="L7" t="s">
        <v>35</v>
      </c>
      <c r="M7" t="s">
        <v>4</v>
      </c>
      <c r="N7" s="2">
        <v>959</v>
      </c>
      <c r="O7" s="3">
        <v>147</v>
      </c>
    </row>
    <row r="8" spans="11:15" x14ac:dyDescent="0.3">
      <c r="K8" t="s">
        <v>41</v>
      </c>
      <c r="L8" t="s">
        <v>36</v>
      </c>
      <c r="M8" t="s">
        <v>18</v>
      </c>
      <c r="N8" s="2">
        <v>9632</v>
      </c>
      <c r="O8" s="3">
        <v>288</v>
      </c>
    </row>
    <row r="9" spans="11:15" x14ac:dyDescent="0.3">
      <c r="K9" t="s">
        <v>6</v>
      </c>
      <c r="L9" t="s">
        <v>39</v>
      </c>
      <c r="M9" t="s">
        <v>25</v>
      </c>
      <c r="N9" s="2">
        <v>2100</v>
      </c>
      <c r="O9" s="3">
        <v>414</v>
      </c>
    </row>
    <row r="10" spans="11:15" x14ac:dyDescent="0.3">
      <c r="K10" t="s">
        <v>40</v>
      </c>
      <c r="L10" t="s">
        <v>35</v>
      </c>
      <c r="M10" t="s">
        <v>33</v>
      </c>
      <c r="N10" s="2">
        <v>8869</v>
      </c>
      <c r="O10" s="3">
        <v>432</v>
      </c>
    </row>
    <row r="11" spans="11:15" x14ac:dyDescent="0.3">
      <c r="K11" t="s">
        <v>6</v>
      </c>
      <c r="L11" t="s">
        <v>38</v>
      </c>
      <c r="M11" t="s">
        <v>31</v>
      </c>
      <c r="N11" s="2">
        <v>2681</v>
      </c>
      <c r="O11" s="3">
        <v>54</v>
      </c>
    </row>
    <row r="12" spans="11:15" x14ac:dyDescent="0.3">
      <c r="K12" t="s">
        <v>8</v>
      </c>
      <c r="L12" t="s">
        <v>35</v>
      </c>
      <c r="M12" t="s">
        <v>22</v>
      </c>
      <c r="N12" s="2">
        <v>5012</v>
      </c>
      <c r="O12" s="3">
        <v>210</v>
      </c>
    </row>
    <row r="13" spans="11:15" x14ac:dyDescent="0.3">
      <c r="K13" t="s">
        <v>7</v>
      </c>
      <c r="L13" t="s">
        <v>38</v>
      </c>
      <c r="M13" t="s">
        <v>14</v>
      </c>
      <c r="N13" s="2">
        <v>1281</v>
      </c>
      <c r="O13" s="3">
        <v>75</v>
      </c>
    </row>
    <row r="14" spans="11:15" x14ac:dyDescent="0.3">
      <c r="K14" t="s">
        <v>5</v>
      </c>
      <c r="L14" t="s">
        <v>37</v>
      </c>
      <c r="M14" t="s">
        <v>14</v>
      </c>
      <c r="N14" s="2">
        <v>4991</v>
      </c>
      <c r="O14" s="3">
        <v>12</v>
      </c>
    </row>
    <row r="15" spans="11:15" x14ac:dyDescent="0.3">
      <c r="K15" t="s">
        <v>2</v>
      </c>
      <c r="L15" t="s">
        <v>39</v>
      </c>
      <c r="M15" t="s">
        <v>25</v>
      </c>
      <c r="N15" s="2">
        <v>1785</v>
      </c>
      <c r="O15" s="3">
        <v>462</v>
      </c>
    </row>
    <row r="16" spans="11:15" x14ac:dyDescent="0.3">
      <c r="K16" t="s">
        <v>3</v>
      </c>
      <c r="L16" t="s">
        <v>37</v>
      </c>
      <c r="M16" t="s">
        <v>17</v>
      </c>
      <c r="N16" s="2">
        <v>3983</v>
      </c>
      <c r="O16" s="3">
        <v>144</v>
      </c>
    </row>
    <row r="17" spans="11:15" x14ac:dyDescent="0.3">
      <c r="K17" t="s">
        <v>9</v>
      </c>
      <c r="L17" t="s">
        <v>38</v>
      </c>
      <c r="M17" t="s">
        <v>16</v>
      </c>
      <c r="N17" s="2">
        <v>2646</v>
      </c>
      <c r="O17" s="3">
        <v>120</v>
      </c>
    </row>
    <row r="18" spans="11:15" x14ac:dyDescent="0.3">
      <c r="K18" t="s">
        <v>2</v>
      </c>
      <c r="L18" t="s">
        <v>34</v>
      </c>
      <c r="M18" t="s">
        <v>13</v>
      </c>
      <c r="N18" s="2">
        <v>252</v>
      </c>
      <c r="O18" s="3">
        <v>54</v>
      </c>
    </row>
    <row r="19" spans="11:15" x14ac:dyDescent="0.3">
      <c r="K19" t="s">
        <v>3</v>
      </c>
      <c r="L19" t="s">
        <v>35</v>
      </c>
      <c r="M19" t="s">
        <v>25</v>
      </c>
      <c r="N19" s="2">
        <v>2464</v>
      </c>
      <c r="O19" s="3">
        <v>234</v>
      </c>
    </row>
    <row r="20" spans="11:15" x14ac:dyDescent="0.3">
      <c r="K20" t="s">
        <v>3</v>
      </c>
      <c r="L20" t="s">
        <v>35</v>
      </c>
      <c r="M20" t="s">
        <v>29</v>
      </c>
      <c r="N20" s="2">
        <v>2114</v>
      </c>
      <c r="O20" s="3">
        <v>66</v>
      </c>
    </row>
    <row r="21" spans="11:15" x14ac:dyDescent="0.3">
      <c r="K21" t="s">
        <v>6</v>
      </c>
      <c r="L21" t="s">
        <v>37</v>
      </c>
      <c r="M21" t="s">
        <v>31</v>
      </c>
      <c r="N21" s="2">
        <v>7693</v>
      </c>
      <c r="O21" s="3">
        <v>87</v>
      </c>
    </row>
    <row r="22" spans="11:15" x14ac:dyDescent="0.3">
      <c r="K22" t="s">
        <v>5</v>
      </c>
      <c r="L22" t="s">
        <v>34</v>
      </c>
      <c r="M22" t="s">
        <v>20</v>
      </c>
      <c r="N22" s="2">
        <v>15610</v>
      </c>
      <c r="O22" s="3">
        <v>339</v>
      </c>
    </row>
    <row r="23" spans="11:15" x14ac:dyDescent="0.3">
      <c r="K23" t="s">
        <v>41</v>
      </c>
      <c r="L23" t="s">
        <v>34</v>
      </c>
      <c r="M23" t="s">
        <v>22</v>
      </c>
      <c r="N23" s="2">
        <v>336</v>
      </c>
      <c r="O23" s="3">
        <v>144</v>
      </c>
    </row>
    <row r="24" spans="11:15" x14ac:dyDescent="0.3">
      <c r="K24" t="s">
        <v>2</v>
      </c>
      <c r="L24" t="s">
        <v>39</v>
      </c>
      <c r="M24" t="s">
        <v>20</v>
      </c>
      <c r="N24" s="2">
        <v>9443</v>
      </c>
      <c r="O24" s="3">
        <v>162</v>
      </c>
    </row>
    <row r="25" spans="11:15" x14ac:dyDescent="0.3">
      <c r="K25" t="s">
        <v>9</v>
      </c>
      <c r="L25" t="s">
        <v>34</v>
      </c>
      <c r="M25" t="s">
        <v>23</v>
      </c>
      <c r="N25" s="2">
        <v>8155</v>
      </c>
      <c r="O25" s="3">
        <v>90</v>
      </c>
    </row>
    <row r="26" spans="11:15" x14ac:dyDescent="0.3">
      <c r="K26" t="s">
        <v>8</v>
      </c>
      <c r="L26" t="s">
        <v>38</v>
      </c>
      <c r="M26" t="s">
        <v>23</v>
      </c>
      <c r="N26" s="2">
        <v>1701</v>
      </c>
      <c r="O26" s="3">
        <v>234</v>
      </c>
    </row>
    <row r="27" spans="11:15" x14ac:dyDescent="0.3">
      <c r="K27" t="s">
        <v>10</v>
      </c>
      <c r="L27" t="s">
        <v>38</v>
      </c>
      <c r="M27" t="s">
        <v>22</v>
      </c>
      <c r="N27" s="2">
        <v>2205</v>
      </c>
      <c r="O27" s="3">
        <v>141</v>
      </c>
    </row>
    <row r="28" spans="11:15" x14ac:dyDescent="0.3">
      <c r="K28" t="s">
        <v>8</v>
      </c>
      <c r="L28" t="s">
        <v>37</v>
      </c>
      <c r="M28" t="s">
        <v>19</v>
      </c>
      <c r="N28" s="2">
        <v>1771</v>
      </c>
      <c r="O28" s="3">
        <v>204</v>
      </c>
    </row>
    <row r="29" spans="11:15" x14ac:dyDescent="0.3">
      <c r="K29" t="s">
        <v>41</v>
      </c>
      <c r="L29" t="s">
        <v>35</v>
      </c>
      <c r="M29" t="s">
        <v>15</v>
      </c>
      <c r="N29" s="2">
        <v>2114</v>
      </c>
      <c r="O29" s="3">
        <v>186</v>
      </c>
    </row>
    <row r="30" spans="11:15" x14ac:dyDescent="0.3">
      <c r="K30" t="s">
        <v>41</v>
      </c>
      <c r="L30" t="s">
        <v>36</v>
      </c>
      <c r="M30" t="s">
        <v>13</v>
      </c>
      <c r="N30" s="2">
        <v>10311</v>
      </c>
      <c r="O30" s="3">
        <v>231</v>
      </c>
    </row>
    <row r="31" spans="11:15" x14ac:dyDescent="0.3">
      <c r="K31" t="s">
        <v>3</v>
      </c>
      <c r="L31" t="s">
        <v>39</v>
      </c>
      <c r="M31" t="s">
        <v>16</v>
      </c>
      <c r="N31" s="2">
        <v>21</v>
      </c>
      <c r="O31" s="3">
        <v>168</v>
      </c>
    </row>
    <row r="32" spans="11:15" x14ac:dyDescent="0.3">
      <c r="K32" t="s">
        <v>10</v>
      </c>
      <c r="L32" t="s">
        <v>35</v>
      </c>
      <c r="M32" t="s">
        <v>20</v>
      </c>
      <c r="N32" s="2">
        <v>1974</v>
      </c>
      <c r="O32" s="3">
        <v>195</v>
      </c>
    </row>
    <row r="33" spans="11:15" x14ac:dyDescent="0.3">
      <c r="K33" t="s">
        <v>5</v>
      </c>
      <c r="L33" t="s">
        <v>36</v>
      </c>
      <c r="M33" t="s">
        <v>23</v>
      </c>
      <c r="N33" s="2">
        <v>6314</v>
      </c>
      <c r="O33" s="3">
        <v>15</v>
      </c>
    </row>
    <row r="34" spans="11:15" x14ac:dyDescent="0.3">
      <c r="K34" t="s">
        <v>10</v>
      </c>
      <c r="L34" t="s">
        <v>37</v>
      </c>
      <c r="M34" t="s">
        <v>23</v>
      </c>
      <c r="N34" s="2">
        <v>4683</v>
      </c>
      <c r="O34" s="3">
        <v>30</v>
      </c>
    </row>
    <row r="35" spans="11:15" x14ac:dyDescent="0.3">
      <c r="K35" t="s">
        <v>41</v>
      </c>
      <c r="L35" t="s">
        <v>37</v>
      </c>
      <c r="M35" t="s">
        <v>24</v>
      </c>
      <c r="N35" s="2">
        <v>6398</v>
      </c>
      <c r="O35" s="3">
        <v>102</v>
      </c>
    </row>
    <row r="36" spans="11:15" x14ac:dyDescent="0.3">
      <c r="K36" t="s">
        <v>2</v>
      </c>
      <c r="L36" t="s">
        <v>35</v>
      </c>
      <c r="M36" t="s">
        <v>19</v>
      </c>
      <c r="N36" s="2">
        <v>553</v>
      </c>
      <c r="O36" s="3">
        <v>15</v>
      </c>
    </row>
    <row r="37" spans="11:15" x14ac:dyDescent="0.3">
      <c r="K37" t="s">
        <v>8</v>
      </c>
      <c r="L37" t="s">
        <v>39</v>
      </c>
      <c r="M37" t="s">
        <v>30</v>
      </c>
      <c r="N37" s="2">
        <v>7021</v>
      </c>
      <c r="O37" s="3">
        <v>183</v>
      </c>
    </row>
    <row r="38" spans="11:15" x14ac:dyDescent="0.3">
      <c r="K38" t="s">
        <v>40</v>
      </c>
      <c r="L38" t="s">
        <v>39</v>
      </c>
      <c r="M38" t="s">
        <v>22</v>
      </c>
      <c r="N38" s="2">
        <v>5817</v>
      </c>
      <c r="O38" s="3">
        <v>12</v>
      </c>
    </row>
    <row r="39" spans="11:15" x14ac:dyDescent="0.3">
      <c r="K39" t="s">
        <v>41</v>
      </c>
      <c r="L39" t="s">
        <v>39</v>
      </c>
      <c r="M39" t="s">
        <v>14</v>
      </c>
      <c r="N39" s="2">
        <v>3976</v>
      </c>
      <c r="O39" s="3">
        <v>72</v>
      </c>
    </row>
    <row r="40" spans="11:15" x14ac:dyDescent="0.3">
      <c r="K40" t="s">
        <v>6</v>
      </c>
      <c r="L40" t="s">
        <v>38</v>
      </c>
      <c r="M40" t="s">
        <v>27</v>
      </c>
      <c r="N40" s="2">
        <v>1134</v>
      </c>
      <c r="O40" s="3">
        <v>282</v>
      </c>
    </row>
    <row r="41" spans="11:15" x14ac:dyDescent="0.3">
      <c r="K41" t="s">
        <v>2</v>
      </c>
      <c r="L41" t="s">
        <v>39</v>
      </c>
      <c r="M41" t="s">
        <v>28</v>
      </c>
      <c r="N41" s="2">
        <v>6027</v>
      </c>
      <c r="O41" s="3">
        <v>144</v>
      </c>
    </row>
    <row r="42" spans="11:15" x14ac:dyDescent="0.3">
      <c r="K42" t="s">
        <v>6</v>
      </c>
      <c r="L42" t="s">
        <v>37</v>
      </c>
      <c r="M42" t="s">
        <v>16</v>
      </c>
      <c r="N42" s="2">
        <v>1904</v>
      </c>
      <c r="O42" s="3">
        <v>405</v>
      </c>
    </row>
    <row r="43" spans="11:15" x14ac:dyDescent="0.3">
      <c r="K43" t="s">
        <v>7</v>
      </c>
      <c r="L43" t="s">
        <v>34</v>
      </c>
      <c r="M43" t="s">
        <v>32</v>
      </c>
      <c r="N43" s="2">
        <v>3262</v>
      </c>
      <c r="O43" s="3">
        <v>75</v>
      </c>
    </row>
    <row r="44" spans="11:15" x14ac:dyDescent="0.3">
      <c r="K44" t="s">
        <v>40</v>
      </c>
      <c r="L44" t="s">
        <v>34</v>
      </c>
      <c r="M44" t="s">
        <v>27</v>
      </c>
      <c r="N44" s="2">
        <v>2289</v>
      </c>
      <c r="O44" s="3">
        <v>135</v>
      </c>
    </row>
    <row r="45" spans="11:15" x14ac:dyDescent="0.3">
      <c r="K45" t="s">
        <v>5</v>
      </c>
      <c r="L45" t="s">
        <v>34</v>
      </c>
      <c r="M45" t="s">
        <v>27</v>
      </c>
      <c r="N45" s="2">
        <v>6986</v>
      </c>
      <c r="O45" s="3">
        <v>21</v>
      </c>
    </row>
    <row r="46" spans="11:15" x14ac:dyDescent="0.3">
      <c r="K46" t="s">
        <v>2</v>
      </c>
      <c r="L46" t="s">
        <v>38</v>
      </c>
      <c r="M46" t="s">
        <v>23</v>
      </c>
      <c r="N46" s="2">
        <v>4417</v>
      </c>
      <c r="O46" s="3">
        <v>153</v>
      </c>
    </row>
    <row r="47" spans="11:15" x14ac:dyDescent="0.3">
      <c r="K47" t="s">
        <v>6</v>
      </c>
      <c r="L47" t="s">
        <v>34</v>
      </c>
      <c r="M47" t="s">
        <v>15</v>
      </c>
      <c r="N47" s="2">
        <v>1442</v>
      </c>
      <c r="O47" s="3">
        <v>15</v>
      </c>
    </row>
    <row r="48" spans="11:15" x14ac:dyDescent="0.3">
      <c r="K48" t="s">
        <v>3</v>
      </c>
      <c r="L48" t="s">
        <v>35</v>
      </c>
      <c r="M48" t="s">
        <v>14</v>
      </c>
      <c r="N48" s="2">
        <v>2415</v>
      </c>
      <c r="O48" s="3">
        <v>255</v>
      </c>
    </row>
    <row r="49" spans="11:15" x14ac:dyDescent="0.3">
      <c r="K49" t="s">
        <v>2</v>
      </c>
      <c r="L49" t="s">
        <v>37</v>
      </c>
      <c r="M49" t="s">
        <v>19</v>
      </c>
      <c r="N49" s="2">
        <v>238</v>
      </c>
      <c r="O49" s="3">
        <v>18</v>
      </c>
    </row>
    <row r="50" spans="11:15" x14ac:dyDescent="0.3">
      <c r="K50" t="s">
        <v>6</v>
      </c>
      <c r="L50" t="s">
        <v>37</v>
      </c>
      <c r="M50" t="s">
        <v>23</v>
      </c>
      <c r="N50" s="2">
        <v>4949</v>
      </c>
      <c r="O50" s="3">
        <v>189</v>
      </c>
    </row>
    <row r="51" spans="11:15" x14ac:dyDescent="0.3">
      <c r="K51" t="s">
        <v>5</v>
      </c>
      <c r="L51" t="s">
        <v>38</v>
      </c>
      <c r="M51" t="s">
        <v>32</v>
      </c>
      <c r="N51" s="2">
        <v>5075</v>
      </c>
      <c r="O51" s="3">
        <v>21</v>
      </c>
    </row>
    <row r="52" spans="11:15" x14ac:dyDescent="0.3">
      <c r="K52" t="s">
        <v>3</v>
      </c>
      <c r="L52" t="s">
        <v>36</v>
      </c>
      <c r="M52" t="s">
        <v>16</v>
      </c>
      <c r="N52" s="2">
        <v>9198</v>
      </c>
      <c r="O52" s="3">
        <v>36</v>
      </c>
    </row>
    <row r="53" spans="11:15" x14ac:dyDescent="0.3">
      <c r="K53" t="s">
        <v>6</v>
      </c>
      <c r="L53" t="s">
        <v>34</v>
      </c>
      <c r="M53" t="s">
        <v>29</v>
      </c>
      <c r="N53" s="2">
        <v>3339</v>
      </c>
      <c r="O53" s="3">
        <v>75</v>
      </c>
    </row>
    <row r="54" spans="11:15" x14ac:dyDescent="0.3">
      <c r="K54" t="s">
        <v>40</v>
      </c>
      <c r="L54" t="s">
        <v>34</v>
      </c>
      <c r="M54" t="s">
        <v>17</v>
      </c>
      <c r="N54" s="2">
        <v>5019</v>
      </c>
      <c r="O54" s="3">
        <v>156</v>
      </c>
    </row>
    <row r="55" spans="11:15" x14ac:dyDescent="0.3">
      <c r="K55" t="s">
        <v>5</v>
      </c>
      <c r="L55" t="s">
        <v>36</v>
      </c>
      <c r="M55" t="s">
        <v>16</v>
      </c>
      <c r="N55" s="2">
        <v>16184</v>
      </c>
      <c r="O55" s="3">
        <v>39</v>
      </c>
    </row>
    <row r="56" spans="11:15" x14ac:dyDescent="0.3">
      <c r="K56" t="s">
        <v>6</v>
      </c>
      <c r="L56" t="s">
        <v>36</v>
      </c>
      <c r="M56" t="s">
        <v>21</v>
      </c>
      <c r="N56" s="2">
        <v>497</v>
      </c>
      <c r="O56" s="3">
        <v>63</v>
      </c>
    </row>
    <row r="57" spans="11:15" x14ac:dyDescent="0.3">
      <c r="K57" t="s">
        <v>2</v>
      </c>
      <c r="L57" t="s">
        <v>36</v>
      </c>
      <c r="M57" t="s">
        <v>29</v>
      </c>
      <c r="N57" s="2">
        <v>8211</v>
      </c>
      <c r="O57" s="3">
        <v>75</v>
      </c>
    </row>
    <row r="58" spans="11:15" x14ac:dyDescent="0.3">
      <c r="K58" t="s">
        <v>2</v>
      </c>
      <c r="L58" t="s">
        <v>38</v>
      </c>
      <c r="M58" t="s">
        <v>28</v>
      </c>
      <c r="N58" s="2">
        <v>6580</v>
      </c>
      <c r="O58" s="3">
        <v>183</v>
      </c>
    </row>
    <row r="59" spans="11:15" x14ac:dyDescent="0.3">
      <c r="K59" t="s">
        <v>41</v>
      </c>
      <c r="L59" t="s">
        <v>35</v>
      </c>
      <c r="M59" t="s">
        <v>13</v>
      </c>
      <c r="N59" s="2">
        <v>4760</v>
      </c>
      <c r="O59" s="3">
        <v>69</v>
      </c>
    </row>
    <row r="60" spans="11:15" x14ac:dyDescent="0.3">
      <c r="K60" t="s">
        <v>40</v>
      </c>
      <c r="L60" t="s">
        <v>36</v>
      </c>
      <c r="M60" t="s">
        <v>25</v>
      </c>
      <c r="N60" s="2">
        <v>5439</v>
      </c>
      <c r="O60" s="3">
        <v>30</v>
      </c>
    </row>
    <row r="61" spans="11:15" x14ac:dyDescent="0.3">
      <c r="K61" t="s">
        <v>41</v>
      </c>
      <c r="L61" t="s">
        <v>34</v>
      </c>
      <c r="M61" t="s">
        <v>17</v>
      </c>
      <c r="N61" s="2">
        <v>1463</v>
      </c>
      <c r="O61" s="3">
        <v>39</v>
      </c>
    </row>
    <row r="62" spans="11:15" x14ac:dyDescent="0.3">
      <c r="K62" t="s">
        <v>3</v>
      </c>
      <c r="L62" t="s">
        <v>34</v>
      </c>
      <c r="M62" t="s">
        <v>32</v>
      </c>
      <c r="N62" s="2">
        <v>7777</v>
      </c>
      <c r="O62" s="3">
        <v>504</v>
      </c>
    </row>
    <row r="63" spans="11:15" x14ac:dyDescent="0.3">
      <c r="K63" t="s">
        <v>9</v>
      </c>
      <c r="L63" t="s">
        <v>37</v>
      </c>
      <c r="M63" t="s">
        <v>29</v>
      </c>
      <c r="N63" s="2">
        <v>1085</v>
      </c>
      <c r="O63" s="3">
        <v>273</v>
      </c>
    </row>
    <row r="64" spans="11:15" x14ac:dyDescent="0.3">
      <c r="K64" t="s">
        <v>5</v>
      </c>
      <c r="L64" t="s">
        <v>37</v>
      </c>
      <c r="M64" t="s">
        <v>31</v>
      </c>
      <c r="N64" s="2">
        <v>182</v>
      </c>
      <c r="O64" s="3">
        <v>48</v>
      </c>
    </row>
    <row r="65" spans="11:15" x14ac:dyDescent="0.3">
      <c r="K65" t="s">
        <v>6</v>
      </c>
      <c r="L65" t="s">
        <v>34</v>
      </c>
      <c r="M65" t="s">
        <v>27</v>
      </c>
      <c r="N65" s="2">
        <v>4242</v>
      </c>
      <c r="O65" s="3">
        <v>207</v>
      </c>
    </row>
    <row r="66" spans="11:15" x14ac:dyDescent="0.3">
      <c r="K66" t="s">
        <v>6</v>
      </c>
      <c r="L66" t="s">
        <v>36</v>
      </c>
      <c r="M66" t="s">
        <v>32</v>
      </c>
      <c r="N66" s="2">
        <v>6118</v>
      </c>
      <c r="O66" s="3">
        <v>9</v>
      </c>
    </row>
    <row r="67" spans="11:15" x14ac:dyDescent="0.3">
      <c r="K67" t="s">
        <v>10</v>
      </c>
      <c r="L67" t="s">
        <v>36</v>
      </c>
      <c r="M67" t="s">
        <v>23</v>
      </c>
      <c r="N67" s="2">
        <v>2317</v>
      </c>
      <c r="O67" s="3">
        <v>261</v>
      </c>
    </row>
    <row r="68" spans="11:15" x14ac:dyDescent="0.3">
      <c r="K68" t="s">
        <v>6</v>
      </c>
      <c r="L68" t="s">
        <v>38</v>
      </c>
      <c r="M68" t="s">
        <v>16</v>
      </c>
      <c r="N68" s="2">
        <v>938</v>
      </c>
      <c r="O68" s="3">
        <v>6</v>
      </c>
    </row>
    <row r="69" spans="11:15" x14ac:dyDescent="0.3">
      <c r="K69" t="s">
        <v>8</v>
      </c>
      <c r="L69" t="s">
        <v>37</v>
      </c>
      <c r="M69" t="s">
        <v>15</v>
      </c>
      <c r="N69" s="2">
        <v>9709</v>
      </c>
      <c r="O69" s="3">
        <v>30</v>
      </c>
    </row>
    <row r="70" spans="11:15" x14ac:dyDescent="0.3">
      <c r="K70" t="s">
        <v>7</v>
      </c>
      <c r="L70" t="s">
        <v>34</v>
      </c>
      <c r="M70" t="s">
        <v>20</v>
      </c>
      <c r="N70" s="2">
        <v>2205</v>
      </c>
      <c r="O70" s="3">
        <v>138</v>
      </c>
    </row>
    <row r="71" spans="11:15" x14ac:dyDescent="0.3">
      <c r="K71" t="s">
        <v>7</v>
      </c>
      <c r="L71" t="s">
        <v>37</v>
      </c>
      <c r="M71" t="s">
        <v>17</v>
      </c>
      <c r="N71" s="2">
        <v>4487</v>
      </c>
      <c r="O71" s="3">
        <v>111</v>
      </c>
    </row>
    <row r="72" spans="11:15" x14ac:dyDescent="0.3">
      <c r="K72" t="s">
        <v>5</v>
      </c>
      <c r="L72" t="s">
        <v>35</v>
      </c>
      <c r="M72" t="s">
        <v>18</v>
      </c>
      <c r="N72" s="2">
        <v>2415</v>
      </c>
      <c r="O72" s="3">
        <v>15</v>
      </c>
    </row>
    <row r="73" spans="11:15" x14ac:dyDescent="0.3">
      <c r="K73" t="s">
        <v>40</v>
      </c>
      <c r="L73" t="s">
        <v>34</v>
      </c>
      <c r="M73" t="s">
        <v>19</v>
      </c>
      <c r="N73" s="2">
        <v>4018</v>
      </c>
      <c r="O73" s="3">
        <v>162</v>
      </c>
    </row>
    <row r="74" spans="11:15" x14ac:dyDescent="0.3">
      <c r="K74" t="s">
        <v>5</v>
      </c>
      <c r="L74" t="s">
        <v>34</v>
      </c>
      <c r="M74" t="s">
        <v>19</v>
      </c>
      <c r="N74" s="2">
        <v>861</v>
      </c>
      <c r="O74" s="3">
        <v>195</v>
      </c>
    </row>
    <row r="75" spans="11:15" x14ac:dyDescent="0.3">
      <c r="K75" t="s">
        <v>10</v>
      </c>
      <c r="L75" t="s">
        <v>38</v>
      </c>
      <c r="M75" t="s">
        <v>14</v>
      </c>
      <c r="N75" s="2">
        <v>5586</v>
      </c>
      <c r="O75" s="3">
        <v>525</v>
      </c>
    </row>
    <row r="76" spans="11:15" x14ac:dyDescent="0.3">
      <c r="K76" t="s">
        <v>7</v>
      </c>
      <c r="L76" t="s">
        <v>34</v>
      </c>
      <c r="M76" t="s">
        <v>33</v>
      </c>
      <c r="N76" s="2">
        <v>2226</v>
      </c>
      <c r="O76" s="3">
        <v>48</v>
      </c>
    </row>
    <row r="77" spans="11:15" x14ac:dyDescent="0.3">
      <c r="K77" t="s">
        <v>9</v>
      </c>
      <c r="L77" t="s">
        <v>34</v>
      </c>
      <c r="M77" t="s">
        <v>28</v>
      </c>
      <c r="N77" s="2">
        <v>14329</v>
      </c>
      <c r="O77" s="3">
        <v>150</v>
      </c>
    </row>
    <row r="78" spans="11:15" x14ac:dyDescent="0.3">
      <c r="K78" t="s">
        <v>9</v>
      </c>
      <c r="L78" t="s">
        <v>34</v>
      </c>
      <c r="M78" t="s">
        <v>20</v>
      </c>
      <c r="N78" s="2">
        <v>8463</v>
      </c>
      <c r="O78" s="3">
        <v>492</v>
      </c>
    </row>
    <row r="79" spans="11:15" x14ac:dyDescent="0.3">
      <c r="K79" t="s">
        <v>5</v>
      </c>
      <c r="L79" t="s">
        <v>34</v>
      </c>
      <c r="M79" t="s">
        <v>29</v>
      </c>
      <c r="N79" s="2">
        <v>2891</v>
      </c>
      <c r="O79" s="3">
        <v>102</v>
      </c>
    </row>
    <row r="80" spans="11:15" x14ac:dyDescent="0.3">
      <c r="K80" t="s">
        <v>3</v>
      </c>
      <c r="L80" t="s">
        <v>36</v>
      </c>
      <c r="M80" t="s">
        <v>23</v>
      </c>
      <c r="N80" s="2">
        <v>3773</v>
      </c>
      <c r="O80" s="3">
        <v>165</v>
      </c>
    </row>
    <row r="81" spans="11:15" x14ac:dyDescent="0.3">
      <c r="K81" t="s">
        <v>41</v>
      </c>
      <c r="L81" t="s">
        <v>36</v>
      </c>
      <c r="M81" t="s">
        <v>28</v>
      </c>
      <c r="N81" s="2">
        <v>854</v>
      </c>
      <c r="O81" s="3">
        <v>309</v>
      </c>
    </row>
    <row r="82" spans="11:15" x14ac:dyDescent="0.3">
      <c r="K82" t="s">
        <v>6</v>
      </c>
      <c r="L82" t="s">
        <v>36</v>
      </c>
      <c r="M82" t="s">
        <v>17</v>
      </c>
      <c r="N82" s="2">
        <v>4970</v>
      </c>
      <c r="O82" s="3">
        <v>156</v>
      </c>
    </row>
    <row r="83" spans="11:15" x14ac:dyDescent="0.3">
      <c r="K83" t="s">
        <v>9</v>
      </c>
      <c r="L83" t="s">
        <v>35</v>
      </c>
      <c r="M83" t="s">
        <v>26</v>
      </c>
      <c r="N83" s="2">
        <v>98</v>
      </c>
      <c r="O83" s="3">
        <v>159</v>
      </c>
    </row>
    <row r="84" spans="11:15" x14ac:dyDescent="0.3">
      <c r="K84" t="s">
        <v>5</v>
      </c>
      <c r="L84" t="s">
        <v>35</v>
      </c>
      <c r="M84" t="s">
        <v>15</v>
      </c>
      <c r="N84" s="2">
        <v>13391</v>
      </c>
      <c r="O84" s="3">
        <v>201</v>
      </c>
    </row>
    <row r="85" spans="11:15" x14ac:dyDescent="0.3">
      <c r="K85" t="s">
        <v>8</v>
      </c>
      <c r="L85" t="s">
        <v>39</v>
      </c>
      <c r="M85" t="s">
        <v>31</v>
      </c>
      <c r="N85" s="2">
        <v>8890</v>
      </c>
      <c r="O85" s="3">
        <v>210</v>
      </c>
    </row>
    <row r="86" spans="11:15" x14ac:dyDescent="0.3">
      <c r="K86" t="s">
        <v>2</v>
      </c>
      <c r="L86" t="s">
        <v>38</v>
      </c>
      <c r="M86" t="s">
        <v>13</v>
      </c>
      <c r="N86" s="2">
        <v>56</v>
      </c>
      <c r="O86" s="3">
        <v>51</v>
      </c>
    </row>
    <row r="87" spans="11:15" x14ac:dyDescent="0.3">
      <c r="K87" t="s">
        <v>3</v>
      </c>
      <c r="L87" t="s">
        <v>36</v>
      </c>
      <c r="M87" t="s">
        <v>25</v>
      </c>
      <c r="N87" s="2">
        <v>3339</v>
      </c>
      <c r="O87" s="3">
        <v>39</v>
      </c>
    </row>
    <row r="88" spans="11:15" x14ac:dyDescent="0.3">
      <c r="K88" t="s">
        <v>10</v>
      </c>
      <c r="L88" t="s">
        <v>35</v>
      </c>
      <c r="M88" t="s">
        <v>18</v>
      </c>
      <c r="N88" s="2">
        <v>3808</v>
      </c>
      <c r="O88" s="3">
        <v>279</v>
      </c>
    </row>
    <row r="89" spans="11:15" x14ac:dyDescent="0.3">
      <c r="K89" t="s">
        <v>10</v>
      </c>
      <c r="L89" t="s">
        <v>38</v>
      </c>
      <c r="M89" t="s">
        <v>13</v>
      </c>
      <c r="N89" s="2">
        <v>63</v>
      </c>
      <c r="O89" s="3">
        <v>123</v>
      </c>
    </row>
    <row r="90" spans="11:15" x14ac:dyDescent="0.3">
      <c r="K90" t="s">
        <v>2</v>
      </c>
      <c r="L90" t="s">
        <v>39</v>
      </c>
      <c r="M90" t="s">
        <v>27</v>
      </c>
      <c r="N90" s="2">
        <v>7812</v>
      </c>
      <c r="O90" s="3">
        <v>81</v>
      </c>
    </row>
    <row r="91" spans="11:15" x14ac:dyDescent="0.3">
      <c r="K91" t="s">
        <v>40</v>
      </c>
      <c r="L91" t="s">
        <v>37</v>
      </c>
      <c r="M91" t="s">
        <v>19</v>
      </c>
      <c r="N91" s="2">
        <v>7693</v>
      </c>
      <c r="O91" s="3">
        <v>21</v>
      </c>
    </row>
    <row r="92" spans="11:15" x14ac:dyDescent="0.3">
      <c r="K92" t="s">
        <v>3</v>
      </c>
      <c r="L92" t="s">
        <v>36</v>
      </c>
      <c r="M92" t="s">
        <v>28</v>
      </c>
      <c r="N92" s="2">
        <v>973</v>
      </c>
      <c r="O92" s="3">
        <v>162</v>
      </c>
    </row>
    <row r="93" spans="11:15" x14ac:dyDescent="0.3">
      <c r="K93" t="s">
        <v>10</v>
      </c>
      <c r="L93" t="s">
        <v>35</v>
      </c>
      <c r="M93" t="s">
        <v>21</v>
      </c>
      <c r="N93" s="2">
        <v>567</v>
      </c>
      <c r="O93" s="3">
        <v>228</v>
      </c>
    </row>
    <row r="94" spans="11:15" x14ac:dyDescent="0.3">
      <c r="K94" t="s">
        <v>10</v>
      </c>
      <c r="L94" t="s">
        <v>36</v>
      </c>
      <c r="M94" t="s">
        <v>29</v>
      </c>
      <c r="N94" s="2">
        <v>2471</v>
      </c>
      <c r="O94" s="3">
        <v>342</v>
      </c>
    </row>
    <row r="95" spans="11:15" x14ac:dyDescent="0.3">
      <c r="K95" t="s">
        <v>5</v>
      </c>
      <c r="L95" t="s">
        <v>38</v>
      </c>
      <c r="M95" t="s">
        <v>13</v>
      </c>
      <c r="N95" s="2">
        <v>7189</v>
      </c>
      <c r="O95" s="3">
        <v>54</v>
      </c>
    </row>
    <row r="96" spans="11:15" x14ac:dyDescent="0.3">
      <c r="K96" t="s">
        <v>41</v>
      </c>
      <c r="L96" t="s">
        <v>35</v>
      </c>
      <c r="M96" t="s">
        <v>28</v>
      </c>
      <c r="N96" s="2">
        <v>7455</v>
      </c>
      <c r="O96" s="3">
        <v>216</v>
      </c>
    </row>
    <row r="97" spans="11:15" x14ac:dyDescent="0.3">
      <c r="K97" t="s">
        <v>3</v>
      </c>
      <c r="L97" t="s">
        <v>34</v>
      </c>
      <c r="M97" t="s">
        <v>26</v>
      </c>
      <c r="N97" s="2">
        <v>3108</v>
      </c>
      <c r="O97" s="3">
        <v>54</v>
      </c>
    </row>
    <row r="98" spans="11:15" x14ac:dyDescent="0.3">
      <c r="K98" t="s">
        <v>6</v>
      </c>
      <c r="L98" t="s">
        <v>38</v>
      </c>
      <c r="M98" t="s">
        <v>25</v>
      </c>
      <c r="N98" s="2">
        <v>469</v>
      </c>
      <c r="O98" s="3">
        <v>75</v>
      </c>
    </row>
    <row r="99" spans="11:15" x14ac:dyDescent="0.3">
      <c r="K99" t="s">
        <v>9</v>
      </c>
      <c r="L99" t="s">
        <v>37</v>
      </c>
      <c r="M99" t="s">
        <v>23</v>
      </c>
      <c r="N99" s="2">
        <v>2737</v>
      </c>
      <c r="O99" s="3">
        <v>93</v>
      </c>
    </row>
    <row r="100" spans="11:15" x14ac:dyDescent="0.3">
      <c r="K100" t="s">
        <v>9</v>
      </c>
      <c r="L100" t="s">
        <v>37</v>
      </c>
      <c r="M100" t="s">
        <v>25</v>
      </c>
      <c r="N100" s="2">
        <v>4305</v>
      </c>
      <c r="O100" s="3">
        <v>156</v>
      </c>
    </row>
    <row r="101" spans="11:15" x14ac:dyDescent="0.3">
      <c r="K101" t="s">
        <v>9</v>
      </c>
      <c r="L101" t="s">
        <v>38</v>
      </c>
      <c r="M101" t="s">
        <v>17</v>
      </c>
      <c r="N101" s="2">
        <v>2408</v>
      </c>
      <c r="O101" s="3">
        <v>9</v>
      </c>
    </row>
    <row r="102" spans="11:15" x14ac:dyDescent="0.3">
      <c r="K102" t="s">
        <v>3</v>
      </c>
      <c r="L102" t="s">
        <v>36</v>
      </c>
      <c r="M102" t="s">
        <v>19</v>
      </c>
      <c r="N102" s="2">
        <v>1281</v>
      </c>
      <c r="O102" s="3">
        <v>18</v>
      </c>
    </row>
    <row r="103" spans="11:15" x14ac:dyDescent="0.3">
      <c r="K103" t="s">
        <v>40</v>
      </c>
      <c r="L103" t="s">
        <v>35</v>
      </c>
      <c r="M103" t="s">
        <v>32</v>
      </c>
      <c r="N103" s="2">
        <v>12348</v>
      </c>
      <c r="O103" s="3">
        <v>234</v>
      </c>
    </row>
    <row r="104" spans="11:15" x14ac:dyDescent="0.3">
      <c r="K104" t="s">
        <v>3</v>
      </c>
      <c r="L104" t="s">
        <v>34</v>
      </c>
      <c r="M104" t="s">
        <v>28</v>
      </c>
      <c r="N104" s="2">
        <v>3689</v>
      </c>
      <c r="O104" s="3">
        <v>312</v>
      </c>
    </row>
    <row r="105" spans="11:15" x14ac:dyDescent="0.3">
      <c r="K105" t="s">
        <v>7</v>
      </c>
      <c r="L105" t="s">
        <v>36</v>
      </c>
      <c r="M105" t="s">
        <v>19</v>
      </c>
      <c r="N105" s="2">
        <v>2870</v>
      </c>
      <c r="O105" s="3">
        <v>300</v>
      </c>
    </row>
    <row r="106" spans="11:15" x14ac:dyDescent="0.3">
      <c r="K106" t="s">
        <v>2</v>
      </c>
      <c r="L106" t="s">
        <v>36</v>
      </c>
      <c r="M106" t="s">
        <v>27</v>
      </c>
      <c r="N106" s="2">
        <v>798</v>
      </c>
      <c r="O106" s="3">
        <v>519</v>
      </c>
    </row>
    <row r="107" spans="11:15" x14ac:dyDescent="0.3">
      <c r="K107" t="s">
        <v>41</v>
      </c>
      <c r="L107" t="s">
        <v>37</v>
      </c>
      <c r="M107" t="s">
        <v>21</v>
      </c>
      <c r="N107" s="2">
        <v>2933</v>
      </c>
      <c r="O107" s="3">
        <v>9</v>
      </c>
    </row>
    <row r="108" spans="11:15" x14ac:dyDescent="0.3">
      <c r="K108" t="s">
        <v>5</v>
      </c>
      <c r="L108" t="s">
        <v>35</v>
      </c>
      <c r="M108" t="s">
        <v>4</v>
      </c>
      <c r="N108" s="2">
        <v>2744</v>
      </c>
      <c r="O108" s="3">
        <v>9</v>
      </c>
    </row>
    <row r="109" spans="11:15" x14ac:dyDescent="0.3">
      <c r="K109" t="s">
        <v>40</v>
      </c>
      <c r="L109" t="s">
        <v>36</v>
      </c>
      <c r="M109" t="s">
        <v>33</v>
      </c>
      <c r="N109" s="2">
        <v>9772</v>
      </c>
      <c r="O109" s="3">
        <v>90</v>
      </c>
    </row>
    <row r="110" spans="11:15" x14ac:dyDescent="0.3">
      <c r="K110" t="s">
        <v>7</v>
      </c>
      <c r="L110" t="s">
        <v>34</v>
      </c>
      <c r="M110" t="s">
        <v>25</v>
      </c>
      <c r="N110" s="2">
        <v>1568</v>
      </c>
      <c r="O110" s="3">
        <v>96</v>
      </c>
    </row>
    <row r="111" spans="11:15" x14ac:dyDescent="0.3">
      <c r="K111" t="s">
        <v>2</v>
      </c>
      <c r="L111" t="s">
        <v>36</v>
      </c>
      <c r="M111" t="s">
        <v>16</v>
      </c>
      <c r="N111" s="2">
        <v>11417</v>
      </c>
      <c r="O111" s="3">
        <v>21</v>
      </c>
    </row>
    <row r="112" spans="11:15" x14ac:dyDescent="0.3">
      <c r="K112" t="s">
        <v>40</v>
      </c>
      <c r="L112" t="s">
        <v>34</v>
      </c>
      <c r="M112" t="s">
        <v>26</v>
      </c>
      <c r="N112" s="2">
        <v>6748</v>
      </c>
      <c r="O112" s="3">
        <v>48</v>
      </c>
    </row>
    <row r="113" spans="11:15" x14ac:dyDescent="0.3">
      <c r="K113" t="s">
        <v>10</v>
      </c>
      <c r="L113" t="s">
        <v>36</v>
      </c>
      <c r="M113" t="s">
        <v>27</v>
      </c>
      <c r="N113" s="2">
        <v>1407</v>
      </c>
      <c r="O113" s="3">
        <v>72</v>
      </c>
    </row>
    <row r="114" spans="11:15" x14ac:dyDescent="0.3">
      <c r="K114" t="s">
        <v>8</v>
      </c>
      <c r="L114" t="s">
        <v>35</v>
      </c>
      <c r="M114" t="s">
        <v>29</v>
      </c>
      <c r="N114" s="2">
        <v>2023</v>
      </c>
      <c r="O114" s="3">
        <v>168</v>
      </c>
    </row>
    <row r="115" spans="11:15" x14ac:dyDescent="0.3">
      <c r="K115" t="s">
        <v>5</v>
      </c>
      <c r="L115" t="s">
        <v>39</v>
      </c>
      <c r="M115" t="s">
        <v>26</v>
      </c>
      <c r="N115" s="2">
        <v>5236</v>
      </c>
      <c r="O115" s="3">
        <v>51</v>
      </c>
    </row>
    <row r="116" spans="11:15" x14ac:dyDescent="0.3">
      <c r="K116" t="s">
        <v>41</v>
      </c>
      <c r="L116" t="s">
        <v>36</v>
      </c>
      <c r="M116" t="s">
        <v>19</v>
      </c>
      <c r="N116" s="2">
        <v>1925</v>
      </c>
      <c r="O116" s="3">
        <v>192</v>
      </c>
    </row>
    <row r="117" spans="11:15" x14ac:dyDescent="0.3">
      <c r="K117" t="s">
        <v>7</v>
      </c>
      <c r="L117" t="s">
        <v>37</v>
      </c>
      <c r="M117" t="s">
        <v>14</v>
      </c>
      <c r="N117" s="2">
        <v>6608</v>
      </c>
      <c r="O117" s="3">
        <v>225</v>
      </c>
    </row>
    <row r="118" spans="11:15" x14ac:dyDescent="0.3">
      <c r="K118" t="s">
        <v>6</v>
      </c>
      <c r="L118" t="s">
        <v>34</v>
      </c>
      <c r="M118" t="s">
        <v>26</v>
      </c>
      <c r="N118" s="2">
        <v>8008</v>
      </c>
      <c r="O118" s="3">
        <v>456</v>
      </c>
    </row>
    <row r="119" spans="11:15" x14ac:dyDescent="0.3">
      <c r="K119" t="s">
        <v>10</v>
      </c>
      <c r="L119" t="s">
        <v>34</v>
      </c>
      <c r="M119" t="s">
        <v>25</v>
      </c>
      <c r="N119" s="2">
        <v>1428</v>
      </c>
      <c r="O119" s="3">
        <v>93</v>
      </c>
    </row>
    <row r="120" spans="11:15" x14ac:dyDescent="0.3">
      <c r="K120" t="s">
        <v>6</v>
      </c>
      <c r="L120" t="s">
        <v>34</v>
      </c>
      <c r="M120" t="s">
        <v>4</v>
      </c>
      <c r="N120" s="2">
        <v>525</v>
      </c>
      <c r="O120" s="3">
        <v>48</v>
      </c>
    </row>
    <row r="121" spans="11:15" x14ac:dyDescent="0.3">
      <c r="K121" t="s">
        <v>6</v>
      </c>
      <c r="L121" t="s">
        <v>37</v>
      </c>
      <c r="M121" t="s">
        <v>18</v>
      </c>
      <c r="N121" s="2">
        <v>1505</v>
      </c>
      <c r="O121" s="3">
        <v>102</v>
      </c>
    </row>
    <row r="122" spans="11:15" x14ac:dyDescent="0.3">
      <c r="K122" t="s">
        <v>7</v>
      </c>
      <c r="L122" t="s">
        <v>35</v>
      </c>
      <c r="M122" t="s">
        <v>30</v>
      </c>
      <c r="N122" s="2">
        <v>6755</v>
      </c>
      <c r="O122" s="3">
        <v>252</v>
      </c>
    </row>
    <row r="123" spans="11:15" x14ac:dyDescent="0.3">
      <c r="K123" t="s">
        <v>2</v>
      </c>
      <c r="L123" t="s">
        <v>37</v>
      </c>
      <c r="M123" t="s">
        <v>18</v>
      </c>
      <c r="N123" s="2">
        <v>11571</v>
      </c>
      <c r="O123" s="3">
        <v>138</v>
      </c>
    </row>
    <row r="124" spans="11:15" x14ac:dyDescent="0.3">
      <c r="K124" t="s">
        <v>40</v>
      </c>
      <c r="L124" t="s">
        <v>38</v>
      </c>
      <c r="M124" t="s">
        <v>25</v>
      </c>
      <c r="N124" s="2">
        <v>2541</v>
      </c>
      <c r="O124" s="3">
        <v>90</v>
      </c>
    </row>
    <row r="125" spans="11:15" x14ac:dyDescent="0.3">
      <c r="K125" t="s">
        <v>41</v>
      </c>
      <c r="L125" t="s">
        <v>37</v>
      </c>
      <c r="M125" t="s">
        <v>30</v>
      </c>
      <c r="N125" s="2">
        <v>1526</v>
      </c>
      <c r="O125" s="3">
        <v>240</v>
      </c>
    </row>
    <row r="126" spans="11:15" x14ac:dyDescent="0.3">
      <c r="K126" t="s">
        <v>40</v>
      </c>
      <c r="L126" t="s">
        <v>38</v>
      </c>
      <c r="M126" t="s">
        <v>4</v>
      </c>
      <c r="N126" s="2">
        <v>6125</v>
      </c>
      <c r="O126" s="3">
        <v>102</v>
      </c>
    </row>
    <row r="127" spans="11:15" x14ac:dyDescent="0.3">
      <c r="K127" t="s">
        <v>41</v>
      </c>
      <c r="L127" t="s">
        <v>35</v>
      </c>
      <c r="M127" t="s">
        <v>27</v>
      </c>
      <c r="N127" s="2">
        <v>847</v>
      </c>
      <c r="O127" s="3">
        <v>129</v>
      </c>
    </row>
    <row r="128" spans="11:15" x14ac:dyDescent="0.3">
      <c r="K128" t="s">
        <v>8</v>
      </c>
      <c r="L128" t="s">
        <v>35</v>
      </c>
      <c r="M128" t="s">
        <v>27</v>
      </c>
      <c r="N128" s="2">
        <v>4753</v>
      </c>
      <c r="O128" s="3">
        <v>300</v>
      </c>
    </row>
    <row r="129" spans="11:15" x14ac:dyDescent="0.3">
      <c r="K129" t="s">
        <v>6</v>
      </c>
      <c r="L129" t="s">
        <v>38</v>
      </c>
      <c r="M129" t="s">
        <v>33</v>
      </c>
      <c r="N129" s="2">
        <v>959</v>
      </c>
      <c r="O129" s="3">
        <v>135</v>
      </c>
    </row>
    <row r="130" spans="11:15" x14ac:dyDescent="0.3">
      <c r="K130" t="s">
        <v>7</v>
      </c>
      <c r="L130" t="s">
        <v>35</v>
      </c>
      <c r="M130" t="s">
        <v>24</v>
      </c>
      <c r="N130" s="2">
        <v>2793</v>
      </c>
      <c r="O130" s="3">
        <v>114</v>
      </c>
    </row>
    <row r="131" spans="11:15" x14ac:dyDescent="0.3">
      <c r="K131" t="s">
        <v>7</v>
      </c>
      <c r="L131" t="s">
        <v>35</v>
      </c>
      <c r="M131" t="s">
        <v>14</v>
      </c>
      <c r="N131" s="2">
        <v>4606</v>
      </c>
      <c r="O131" s="3">
        <v>63</v>
      </c>
    </row>
    <row r="132" spans="11:15" x14ac:dyDescent="0.3">
      <c r="K132" t="s">
        <v>7</v>
      </c>
      <c r="L132" t="s">
        <v>36</v>
      </c>
      <c r="M132" t="s">
        <v>29</v>
      </c>
      <c r="N132" s="2">
        <v>5551</v>
      </c>
      <c r="O132" s="3">
        <v>252</v>
      </c>
    </row>
    <row r="133" spans="11:15" x14ac:dyDescent="0.3">
      <c r="K133" t="s">
        <v>10</v>
      </c>
      <c r="L133" t="s">
        <v>36</v>
      </c>
      <c r="M133" t="s">
        <v>32</v>
      </c>
      <c r="N133" s="2">
        <v>6657</v>
      </c>
      <c r="O133" s="3">
        <v>303</v>
      </c>
    </row>
    <row r="134" spans="11:15" x14ac:dyDescent="0.3">
      <c r="K134" t="s">
        <v>7</v>
      </c>
      <c r="L134" t="s">
        <v>39</v>
      </c>
      <c r="M134" t="s">
        <v>17</v>
      </c>
      <c r="N134" s="2">
        <v>4438</v>
      </c>
      <c r="O134" s="3">
        <v>246</v>
      </c>
    </row>
    <row r="135" spans="11:15" x14ac:dyDescent="0.3">
      <c r="K135" t="s">
        <v>8</v>
      </c>
      <c r="L135" t="s">
        <v>38</v>
      </c>
      <c r="M135" t="s">
        <v>22</v>
      </c>
      <c r="N135" s="2">
        <v>168</v>
      </c>
      <c r="O135" s="3">
        <v>84</v>
      </c>
    </row>
    <row r="136" spans="11:15" x14ac:dyDescent="0.3">
      <c r="K136" t="s">
        <v>7</v>
      </c>
      <c r="L136" t="s">
        <v>34</v>
      </c>
      <c r="M136" t="s">
        <v>17</v>
      </c>
      <c r="N136" s="2">
        <v>7777</v>
      </c>
      <c r="O136" s="3">
        <v>39</v>
      </c>
    </row>
    <row r="137" spans="11:15" x14ac:dyDescent="0.3">
      <c r="K137" t="s">
        <v>5</v>
      </c>
      <c r="L137" t="s">
        <v>36</v>
      </c>
      <c r="M137" t="s">
        <v>17</v>
      </c>
      <c r="N137" s="2">
        <v>3339</v>
      </c>
      <c r="O137" s="3">
        <v>348</v>
      </c>
    </row>
    <row r="138" spans="11:15" x14ac:dyDescent="0.3">
      <c r="K138" t="s">
        <v>7</v>
      </c>
      <c r="L138" t="s">
        <v>37</v>
      </c>
      <c r="M138" t="s">
        <v>33</v>
      </c>
      <c r="N138" s="2">
        <v>6391</v>
      </c>
      <c r="O138" s="3">
        <v>48</v>
      </c>
    </row>
    <row r="139" spans="11:15" x14ac:dyDescent="0.3">
      <c r="K139" t="s">
        <v>5</v>
      </c>
      <c r="L139" t="s">
        <v>37</v>
      </c>
      <c r="M139" t="s">
        <v>22</v>
      </c>
      <c r="N139" s="2">
        <v>518</v>
      </c>
      <c r="O139" s="3">
        <v>75</v>
      </c>
    </row>
    <row r="140" spans="11:15" x14ac:dyDescent="0.3">
      <c r="K140" t="s">
        <v>7</v>
      </c>
      <c r="L140" t="s">
        <v>38</v>
      </c>
      <c r="M140" t="s">
        <v>28</v>
      </c>
      <c r="N140" s="2">
        <v>5677</v>
      </c>
      <c r="O140" s="3">
        <v>258</v>
      </c>
    </row>
    <row r="141" spans="11:15" x14ac:dyDescent="0.3">
      <c r="K141" t="s">
        <v>6</v>
      </c>
      <c r="L141" t="s">
        <v>39</v>
      </c>
      <c r="M141" t="s">
        <v>17</v>
      </c>
      <c r="N141" s="2">
        <v>6048</v>
      </c>
      <c r="O141" s="3">
        <v>27</v>
      </c>
    </row>
    <row r="142" spans="11:15" x14ac:dyDescent="0.3">
      <c r="K142" t="s">
        <v>8</v>
      </c>
      <c r="L142" t="s">
        <v>38</v>
      </c>
      <c r="M142" t="s">
        <v>32</v>
      </c>
      <c r="N142" s="2">
        <v>3752</v>
      </c>
      <c r="O142" s="3">
        <v>213</v>
      </c>
    </row>
    <row r="143" spans="11:15" x14ac:dyDescent="0.3">
      <c r="K143" t="s">
        <v>5</v>
      </c>
      <c r="L143" t="s">
        <v>35</v>
      </c>
      <c r="M143" t="s">
        <v>29</v>
      </c>
      <c r="N143" s="2">
        <v>4480</v>
      </c>
      <c r="O143" s="3">
        <v>357</v>
      </c>
    </row>
    <row r="144" spans="11:15" x14ac:dyDescent="0.3">
      <c r="K144" t="s">
        <v>9</v>
      </c>
      <c r="L144" t="s">
        <v>37</v>
      </c>
      <c r="M144" t="s">
        <v>4</v>
      </c>
      <c r="N144" s="2">
        <v>259</v>
      </c>
      <c r="O144" s="3">
        <v>207</v>
      </c>
    </row>
    <row r="145" spans="11:15" x14ac:dyDescent="0.3">
      <c r="K145" t="s">
        <v>8</v>
      </c>
      <c r="L145" t="s">
        <v>37</v>
      </c>
      <c r="M145" t="s">
        <v>30</v>
      </c>
      <c r="N145" s="2">
        <v>42</v>
      </c>
      <c r="O145" s="3">
        <v>150</v>
      </c>
    </row>
    <row r="146" spans="11:15" x14ac:dyDescent="0.3">
      <c r="K146" t="s">
        <v>41</v>
      </c>
      <c r="L146" t="s">
        <v>36</v>
      </c>
      <c r="M146" t="s">
        <v>26</v>
      </c>
      <c r="N146" s="2">
        <v>98</v>
      </c>
      <c r="O146" s="3">
        <v>204</v>
      </c>
    </row>
    <row r="147" spans="11:15" x14ac:dyDescent="0.3">
      <c r="K147" t="s">
        <v>7</v>
      </c>
      <c r="L147" t="s">
        <v>35</v>
      </c>
      <c r="M147" t="s">
        <v>27</v>
      </c>
      <c r="N147" s="2">
        <v>2478</v>
      </c>
      <c r="O147" s="3">
        <v>21</v>
      </c>
    </row>
    <row r="148" spans="11:15" x14ac:dyDescent="0.3">
      <c r="K148" t="s">
        <v>41</v>
      </c>
      <c r="L148" t="s">
        <v>34</v>
      </c>
      <c r="M148" t="s">
        <v>33</v>
      </c>
      <c r="N148" s="2">
        <v>7847</v>
      </c>
      <c r="O148" s="3">
        <v>174</v>
      </c>
    </row>
    <row r="149" spans="11:15" x14ac:dyDescent="0.3">
      <c r="K149" t="s">
        <v>2</v>
      </c>
      <c r="L149" t="s">
        <v>37</v>
      </c>
      <c r="M149" t="s">
        <v>17</v>
      </c>
      <c r="N149" s="2">
        <v>9926</v>
      </c>
      <c r="O149" s="3">
        <v>201</v>
      </c>
    </row>
    <row r="150" spans="11:15" x14ac:dyDescent="0.3">
      <c r="K150" t="s">
        <v>8</v>
      </c>
      <c r="L150" t="s">
        <v>38</v>
      </c>
      <c r="M150" t="s">
        <v>13</v>
      </c>
      <c r="N150" s="2">
        <v>819</v>
      </c>
      <c r="O150" s="3">
        <v>510</v>
      </c>
    </row>
    <row r="151" spans="11:15" x14ac:dyDescent="0.3">
      <c r="K151" t="s">
        <v>6</v>
      </c>
      <c r="L151" t="s">
        <v>39</v>
      </c>
      <c r="M151" t="s">
        <v>29</v>
      </c>
      <c r="N151" s="2">
        <v>3052</v>
      </c>
      <c r="O151" s="3">
        <v>378</v>
      </c>
    </row>
    <row r="152" spans="11:15" x14ac:dyDescent="0.3">
      <c r="K152" t="s">
        <v>9</v>
      </c>
      <c r="L152" t="s">
        <v>34</v>
      </c>
      <c r="M152" t="s">
        <v>21</v>
      </c>
      <c r="N152" s="2">
        <v>6832</v>
      </c>
      <c r="O152" s="3">
        <v>27</v>
      </c>
    </row>
    <row r="153" spans="11:15" x14ac:dyDescent="0.3">
      <c r="K153" t="s">
        <v>2</v>
      </c>
      <c r="L153" t="s">
        <v>39</v>
      </c>
      <c r="M153" t="s">
        <v>16</v>
      </c>
      <c r="N153" s="2">
        <v>2016</v>
      </c>
      <c r="O153" s="3">
        <v>117</v>
      </c>
    </row>
    <row r="154" spans="11:15" x14ac:dyDescent="0.3">
      <c r="K154" t="s">
        <v>6</v>
      </c>
      <c r="L154" t="s">
        <v>38</v>
      </c>
      <c r="M154" t="s">
        <v>21</v>
      </c>
      <c r="N154" s="2">
        <v>7322</v>
      </c>
      <c r="O154" s="3">
        <v>36</v>
      </c>
    </row>
    <row r="155" spans="11:15" x14ac:dyDescent="0.3">
      <c r="K155" t="s">
        <v>8</v>
      </c>
      <c r="L155" t="s">
        <v>35</v>
      </c>
      <c r="M155" t="s">
        <v>33</v>
      </c>
      <c r="N155" s="2">
        <v>357</v>
      </c>
      <c r="O155" s="3">
        <v>126</v>
      </c>
    </row>
    <row r="156" spans="11:15" x14ac:dyDescent="0.3">
      <c r="K156" t="s">
        <v>9</v>
      </c>
      <c r="L156" t="s">
        <v>39</v>
      </c>
      <c r="M156" t="s">
        <v>25</v>
      </c>
      <c r="N156" s="2">
        <v>3192</v>
      </c>
      <c r="O156" s="3">
        <v>72</v>
      </c>
    </row>
    <row r="157" spans="11:15" x14ac:dyDescent="0.3">
      <c r="K157" t="s">
        <v>7</v>
      </c>
      <c r="L157" t="s">
        <v>36</v>
      </c>
      <c r="M157" t="s">
        <v>22</v>
      </c>
      <c r="N157" s="2">
        <v>8435</v>
      </c>
      <c r="O157" s="3">
        <v>42</v>
      </c>
    </row>
    <row r="158" spans="11:15" x14ac:dyDescent="0.3">
      <c r="K158" t="s">
        <v>40</v>
      </c>
      <c r="L158" t="s">
        <v>39</v>
      </c>
      <c r="M158" t="s">
        <v>29</v>
      </c>
      <c r="N158" s="2">
        <v>0</v>
      </c>
      <c r="O158" s="3">
        <v>135</v>
      </c>
    </row>
    <row r="159" spans="11:15" x14ac:dyDescent="0.3">
      <c r="K159" t="s">
        <v>7</v>
      </c>
      <c r="L159" t="s">
        <v>34</v>
      </c>
      <c r="M159" t="s">
        <v>24</v>
      </c>
      <c r="N159" s="2">
        <v>8862</v>
      </c>
      <c r="O159" s="3">
        <v>189</v>
      </c>
    </row>
    <row r="160" spans="11:15" x14ac:dyDescent="0.3">
      <c r="K160" t="s">
        <v>6</v>
      </c>
      <c r="L160" t="s">
        <v>37</v>
      </c>
      <c r="M160" t="s">
        <v>28</v>
      </c>
      <c r="N160" s="2">
        <v>3556</v>
      </c>
      <c r="O160" s="3">
        <v>459</v>
      </c>
    </row>
    <row r="161" spans="11:15" x14ac:dyDescent="0.3">
      <c r="K161" t="s">
        <v>5</v>
      </c>
      <c r="L161" t="s">
        <v>34</v>
      </c>
      <c r="M161" t="s">
        <v>15</v>
      </c>
      <c r="N161" s="2">
        <v>7280</v>
      </c>
      <c r="O161" s="3">
        <v>201</v>
      </c>
    </row>
    <row r="162" spans="11:15" x14ac:dyDescent="0.3">
      <c r="K162" t="s">
        <v>6</v>
      </c>
      <c r="L162" t="s">
        <v>34</v>
      </c>
      <c r="M162" t="s">
        <v>30</v>
      </c>
      <c r="N162" s="2">
        <v>3402</v>
      </c>
      <c r="O162" s="3">
        <v>366</v>
      </c>
    </row>
    <row r="163" spans="11:15" x14ac:dyDescent="0.3">
      <c r="K163" t="s">
        <v>3</v>
      </c>
      <c r="L163" t="s">
        <v>37</v>
      </c>
      <c r="M163" t="s">
        <v>29</v>
      </c>
      <c r="N163" s="2">
        <v>4592</v>
      </c>
      <c r="O163" s="3">
        <v>324</v>
      </c>
    </row>
    <row r="164" spans="11:15" x14ac:dyDescent="0.3">
      <c r="K164" t="s">
        <v>9</v>
      </c>
      <c r="L164" t="s">
        <v>35</v>
      </c>
      <c r="M164" t="s">
        <v>15</v>
      </c>
      <c r="N164" s="2">
        <v>7833</v>
      </c>
      <c r="O164" s="3">
        <v>243</v>
      </c>
    </row>
    <row r="165" spans="11:15" x14ac:dyDescent="0.3">
      <c r="K165" t="s">
        <v>2</v>
      </c>
      <c r="L165" t="s">
        <v>39</v>
      </c>
      <c r="M165" t="s">
        <v>21</v>
      </c>
      <c r="N165" s="2">
        <v>7651</v>
      </c>
      <c r="O165" s="3">
        <v>213</v>
      </c>
    </row>
    <row r="166" spans="11:15" x14ac:dyDescent="0.3">
      <c r="K166" t="s">
        <v>40</v>
      </c>
      <c r="L166" t="s">
        <v>35</v>
      </c>
      <c r="M166" t="s">
        <v>30</v>
      </c>
      <c r="N166" s="2">
        <v>2275</v>
      </c>
      <c r="O166" s="3">
        <v>447</v>
      </c>
    </row>
    <row r="167" spans="11:15" x14ac:dyDescent="0.3">
      <c r="K167" t="s">
        <v>40</v>
      </c>
      <c r="L167" t="s">
        <v>38</v>
      </c>
      <c r="M167" t="s">
        <v>13</v>
      </c>
      <c r="N167" s="2">
        <v>5670</v>
      </c>
      <c r="O167" s="3">
        <v>297</v>
      </c>
    </row>
    <row r="168" spans="11:15" x14ac:dyDescent="0.3">
      <c r="K168" t="s">
        <v>7</v>
      </c>
      <c r="L168" t="s">
        <v>35</v>
      </c>
      <c r="M168" t="s">
        <v>16</v>
      </c>
      <c r="N168" s="2">
        <v>2135</v>
      </c>
      <c r="O168" s="3">
        <v>27</v>
      </c>
    </row>
    <row r="169" spans="11:15" x14ac:dyDescent="0.3">
      <c r="K169" t="s">
        <v>40</v>
      </c>
      <c r="L169" t="s">
        <v>34</v>
      </c>
      <c r="M169" t="s">
        <v>23</v>
      </c>
      <c r="N169" s="2">
        <v>2779</v>
      </c>
      <c r="O169" s="3">
        <v>75</v>
      </c>
    </row>
    <row r="170" spans="11:15" x14ac:dyDescent="0.3">
      <c r="K170" t="s">
        <v>10</v>
      </c>
      <c r="L170" t="s">
        <v>39</v>
      </c>
      <c r="M170" t="s">
        <v>33</v>
      </c>
      <c r="N170" s="2">
        <v>12950</v>
      </c>
      <c r="O170" s="3">
        <v>30</v>
      </c>
    </row>
    <row r="171" spans="11:15" x14ac:dyDescent="0.3">
      <c r="K171" t="s">
        <v>7</v>
      </c>
      <c r="L171" t="s">
        <v>36</v>
      </c>
      <c r="M171" t="s">
        <v>18</v>
      </c>
      <c r="N171" s="2">
        <v>2646</v>
      </c>
      <c r="O171" s="3">
        <v>177</v>
      </c>
    </row>
    <row r="172" spans="11:15" x14ac:dyDescent="0.3">
      <c r="K172" t="s">
        <v>40</v>
      </c>
      <c r="L172" t="s">
        <v>34</v>
      </c>
      <c r="M172" t="s">
        <v>33</v>
      </c>
      <c r="N172" s="2">
        <v>3794</v>
      </c>
      <c r="O172" s="3">
        <v>159</v>
      </c>
    </row>
    <row r="173" spans="11:15" x14ac:dyDescent="0.3">
      <c r="K173" t="s">
        <v>3</v>
      </c>
      <c r="L173" t="s">
        <v>35</v>
      </c>
      <c r="M173" t="s">
        <v>33</v>
      </c>
      <c r="N173" s="2">
        <v>819</v>
      </c>
      <c r="O173" s="3">
        <v>306</v>
      </c>
    </row>
    <row r="174" spans="11:15" x14ac:dyDescent="0.3">
      <c r="K174" t="s">
        <v>3</v>
      </c>
      <c r="L174" t="s">
        <v>34</v>
      </c>
      <c r="M174" t="s">
        <v>20</v>
      </c>
      <c r="N174" s="2">
        <v>2583</v>
      </c>
      <c r="O174" s="3">
        <v>18</v>
      </c>
    </row>
    <row r="175" spans="11:15" x14ac:dyDescent="0.3">
      <c r="K175" t="s">
        <v>7</v>
      </c>
      <c r="L175" t="s">
        <v>35</v>
      </c>
      <c r="M175" t="s">
        <v>19</v>
      </c>
      <c r="N175" s="2">
        <v>4585</v>
      </c>
      <c r="O175" s="3">
        <v>240</v>
      </c>
    </row>
    <row r="176" spans="11:15" x14ac:dyDescent="0.3">
      <c r="K176" t="s">
        <v>5</v>
      </c>
      <c r="L176" t="s">
        <v>34</v>
      </c>
      <c r="M176" t="s">
        <v>33</v>
      </c>
      <c r="N176" s="2">
        <v>1652</v>
      </c>
      <c r="O176" s="3">
        <v>93</v>
      </c>
    </row>
    <row r="177" spans="11:15" x14ac:dyDescent="0.3">
      <c r="K177" t="s">
        <v>10</v>
      </c>
      <c r="L177" t="s">
        <v>34</v>
      </c>
      <c r="M177" t="s">
        <v>26</v>
      </c>
      <c r="N177" s="2">
        <v>4991</v>
      </c>
      <c r="O177" s="3">
        <v>9</v>
      </c>
    </row>
    <row r="178" spans="11:15" x14ac:dyDescent="0.3">
      <c r="K178" t="s">
        <v>8</v>
      </c>
      <c r="L178" t="s">
        <v>34</v>
      </c>
      <c r="M178" t="s">
        <v>16</v>
      </c>
      <c r="N178" s="2">
        <v>2009</v>
      </c>
      <c r="O178" s="3">
        <v>219</v>
      </c>
    </row>
    <row r="179" spans="11:15" x14ac:dyDescent="0.3">
      <c r="K179" t="s">
        <v>2</v>
      </c>
      <c r="L179" t="s">
        <v>39</v>
      </c>
      <c r="M179" t="s">
        <v>22</v>
      </c>
      <c r="N179" s="2">
        <v>1568</v>
      </c>
      <c r="O179" s="3">
        <v>141</v>
      </c>
    </row>
    <row r="180" spans="11:15" x14ac:dyDescent="0.3">
      <c r="K180" t="s">
        <v>41</v>
      </c>
      <c r="L180" t="s">
        <v>37</v>
      </c>
      <c r="M180" t="s">
        <v>20</v>
      </c>
      <c r="N180" s="2">
        <v>3388</v>
      </c>
      <c r="O180" s="3">
        <v>123</v>
      </c>
    </row>
    <row r="181" spans="11:15" x14ac:dyDescent="0.3">
      <c r="K181" t="s">
        <v>40</v>
      </c>
      <c r="L181" t="s">
        <v>38</v>
      </c>
      <c r="M181" t="s">
        <v>24</v>
      </c>
      <c r="N181" s="2">
        <v>623</v>
      </c>
      <c r="O181" s="3">
        <v>51</v>
      </c>
    </row>
    <row r="182" spans="11:15" x14ac:dyDescent="0.3">
      <c r="K182" t="s">
        <v>6</v>
      </c>
      <c r="L182" t="s">
        <v>36</v>
      </c>
      <c r="M182" t="s">
        <v>4</v>
      </c>
      <c r="N182" s="2">
        <v>10073</v>
      </c>
      <c r="O182" s="3">
        <v>120</v>
      </c>
    </row>
    <row r="183" spans="11:15" x14ac:dyDescent="0.3">
      <c r="K183" t="s">
        <v>8</v>
      </c>
      <c r="L183" t="s">
        <v>39</v>
      </c>
      <c r="M183" t="s">
        <v>26</v>
      </c>
      <c r="N183" s="2">
        <v>1561</v>
      </c>
      <c r="O183" s="3">
        <v>27</v>
      </c>
    </row>
    <row r="184" spans="11:15" x14ac:dyDescent="0.3">
      <c r="K184" t="s">
        <v>9</v>
      </c>
      <c r="L184" t="s">
        <v>36</v>
      </c>
      <c r="M184" t="s">
        <v>27</v>
      </c>
      <c r="N184" s="2">
        <v>11522</v>
      </c>
      <c r="O184" s="3">
        <v>204</v>
      </c>
    </row>
    <row r="185" spans="11:15" x14ac:dyDescent="0.3">
      <c r="K185" t="s">
        <v>6</v>
      </c>
      <c r="L185" t="s">
        <v>38</v>
      </c>
      <c r="M185" t="s">
        <v>13</v>
      </c>
      <c r="N185" s="2">
        <v>2317</v>
      </c>
      <c r="O185" s="3">
        <v>123</v>
      </c>
    </row>
    <row r="186" spans="11:15" x14ac:dyDescent="0.3">
      <c r="K186" t="s">
        <v>10</v>
      </c>
      <c r="L186" t="s">
        <v>37</v>
      </c>
      <c r="M186" t="s">
        <v>28</v>
      </c>
      <c r="N186" s="2">
        <v>3059</v>
      </c>
      <c r="O186" s="3">
        <v>27</v>
      </c>
    </row>
    <row r="187" spans="11:15" x14ac:dyDescent="0.3">
      <c r="K187" t="s">
        <v>41</v>
      </c>
      <c r="L187" t="s">
        <v>37</v>
      </c>
      <c r="M187" t="s">
        <v>26</v>
      </c>
      <c r="N187" s="2">
        <v>2324</v>
      </c>
      <c r="O187" s="3">
        <v>177</v>
      </c>
    </row>
    <row r="188" spans="11:15" x14ac:dyDescent="0.3">
      <c r="K188" t="s">
        <v>3</v>
      </c>
      <c r="L188" t="s">
        <v>39</v>
      </c>
      <c r="M188" t="s">
        <v>26</v>
      </c>
      <c r="N188" s="2">
        <v>4956</v>
      </c>
      <c r="O188" s="3">
        <v>171</v>
      </c>
    </row>
    <row r="189" spans="11:15" x14ac:dyDescent="0.3">
      <c r="K189" t="s">
        <v>10</v>
      </c>
      <c r="L189" t="s">
        <v>34</v>
      </c>
      <c r="M189" t="s">
        <v>19</v>
      </c>
      <c r="N189" s="2">
        <v>5355</v>
      </c>
      <c r="O189" s="3">
        <v>204</v>
      </c>
    </row>
    <row r="190" spans="11:15" x14ac:dyDescent="0.3">
      <c r="K190" t="s">
        <v>3</v>
      </c>
      <c r="L190" t="s">
        <v>34</v>
      </c>
      <c r="M190" t="s">
        <v>14</v>
      </c>
      <c r="N190" s="2">
        <v>7259</v>
      </c>
      <c r="O190" s="3">
        <v>276</v>
      </c>
    </row>
    <row r="191" spans="11:15" x14ac:dyDescent="0.3">
      <c r="K191" t="s">
        <v>8</v>
      </c>
      <c r="L191" t="s">
        <v>37</v>
      </c>
      <c r="M191" t="s">
        <v>26</v>
      </c>
      <c r="N191" s="2">
        <v>6279</v>
      </c>
      <c r="O191" s="3">
        <v>45</v>
      </c>
    </row>
    <row r="192" spans="11:15" x14ac:dyDescent="0.3">
      <c r="K192" t="s">
        <v>40</v>
      </c>
      <c r="L192" t="s">
        <v>38</v>
      </c>
      <c r="M192" t="s">
        <v>29</v>
      </c>
      <c r="N192" s="2">
        <v>2541</v>
      </c>
      <c r="O192" s="3">
        <v>45</v>
      </c>
    </row>
    <row r="193" spans="11:15" x14ac:dyDescent="0.3">
      <c r="K193" t="s">
        <v>6</v>
      </c>
      <c r="L193" t="s">
        <v>35</v>
      </c>
      <c r="M193" t="s">
        <v>27</v>
      </c>
      <c r="N193" s="2">
        <v>3864</v>
      </c>
      <c r="O193" s="3">
        <v>177</v>
      </c>
    </row>
    <row r="194" spans="11:15" x14ac:dyDescent="0.3">
      <c r="K194" t="s">
        <v>5</v>
      </c>
      <c r="L194" t="s">
        <v>36</v>
      </c>
      <c r="M194" t="s">
        <v>13</v>
      </c>
      <c r="N194" s="2">
        <v>6146</v>
      </c>
      <c r="O194" s="3">
        <v>63</v>
      </c>
    </row>
    <row r="195" spans="11:15" x14ac:dyDescent="0.3">
      <c r="K195" t="s">
        <v>9</v>
      </c>
      <c r="L195" t="s">
        <v>39</v>
      </c>
      <c r="M195" t="s">
        <v>18</v>
      </c>
      <c r="N195" s="2">
        <v>2639</v>
      </c>
      <c r="O195" s="3">
        <v>204</v>
      </c>
    </row>
    <row r="196" spans="11:15" x14ac:dyDescent="0.3">
      <c r="K196" t="s">
        <v>8</v>
      </c>
      <c r="L196" t="s">
        <v>37</v>
      </c>
      <c r="M196" t="s">
        <v>22</v>
      </c>
      <c r="N196" s="2">
        <v>1890</v>
      </c>
      <c r="O196" s="3">
        <v>195</v>
      </c>
    </row>
    <row r="197" spans="11:15" x14ac:dyDescent="0.3">
      <c r="K197" t="s">
        <v>7</v>
      </c>
      <c r="L197" t="s">
        <v>34</v>
      </c>
      <c r="M197" t="s">
        <v>14</v>
      </c>
      <c r="N197" s="2">
        <v>1932</v>
      </c>
      <c r="O197" s="3">
        <v>369</v>
      </c>
    </row>
    <row r="198" spans="11:15" x14ac:dyDescent="0.3">
      <c r="K198" t="s">
        <v>3</v>
      </c>
      <c r="L198" t="s">
        <v>34</v>
      </c>
      <c r="M198" t="s">
        <v>25</v>
      </c>
      <c r="N198" s="2">
        <v>6300</v>
      </c>
      <c r="O198" s="3">
        <v>42</v>
      </c>
    </row>
    <row r="199" spans="11:15" x14ac:dyDescent="0.3">
      <c r="K199" t="s">
        <v>6</v>
      </c>
      <c r="L199" t="s">
        <v>37</v>
      </c>
      <c r="M199" t="s">
        <v>30</v>
      </c>
      <c r="N199" s="2">
        <v>560</v>
      </c>
      <c r="O199" s="3">
        <v>81</v>
      </c>
    </row>
    <row r="200" spans="11:15" x14ac:dyDescent="0.3">
      <c r="K200" t="s">
        <v>9</v>
      </c>
      <c r="L200" t="s">
        <v>37</v>
      </c>
      <c r="M200" t="s">
        <v>26</v>
      </c>
      <c r="N200" s="2">
        <v>2856</v>
      </c>
      <c r="O200" s="3">
        <v>246</v>
      </c>
    </row>
    <row r="201" spans="11:15" x14ac:dyDescent="0.3">
      <c r="K201" t="s">
        <v>9</v>
      </c>
      <c r="L201" t="s">
        <v>34</v>
      </c>
      <c r="M201" t="s">
        <v>17</v>
      </c>
      <c r="N201" s="2">
        <v>707</v>
      </c>
      <c r="O201" s="3">
        <v>174</v>
      </c>
    </row>
    <row r="202" spans="11:15" x14ac:dyDescent="0.3">
      <c r="K202" t="s">
        <v>8</v>
      </c>
      <c r="L202" t="s">
        <v>35</v>
      </c>
      <c r="M202" t="s">
        <v>30</v>
      </c>
      <c r="N202" s="2">
        <v>3598</v>
      </c>
      <c r="O202" s="3">
        <v>81</v>
      </c>
    </row>
    <row r="203" spans="11:15" x14ac:dyDescent="0.3">
      <c r="K203" t="s">
        <v>40</v>
      </c>
      <c r="L203" t="s">
        <v>35</v>
      </c>
      <c r="M203" t="s">
        <v>22</v>
      </c>
      <c r="N203" s="2">
        <v>6853</v>
      </c>
      <c r="O203" s="3">
        <v>372</v>
      </c>
    </row>
    <row r="204" spans="11:15" x14ac:dyDescent="0.3">
      <c r="K204" t="s">
        <v>40</v>
      </c>
      <c r="L204" t="s">
        <v>35</v>
      </c>
      <c r="M204" t="s">
        <v>16</v>
      </c>
      <c r="N204" s="2">
        <v>4725</v>
      </c>
      <c r="O204" s="3">
        <v>174</v>
      </c>
    </row>
    <row r="205" spans="11:15" x14ac:dyDescent="0.3">
      <c r="K205" t="s">
        <v>41</v>
      </c>
      <c r="L205" t="s">
        <v>36</v>
      </c>
      <c r="M205" t="s">
        <v>32</v>
      </c>
      <c r="N205" s="2">
        <v>10304</v>
      </c>
      <c r="O205" s="3">
        <v>84</v>
      </c>
    </row>
    <row r="206" spans="11:15" x14ac:dyDescent="0.3">
      <c r="K206" t="s">
        <v>41</v>
      </c>
      <c r="L206" t="s">
        <v>34</v>
      </c>
      <c r="M206" t="s">
        <v>16</v>
      </c>
      <c r="N206" s="2">
        <v>1274</v>
      </c>
      <c r="O206" s="3">
        <v>225</v>
      </c>
    </row>
    <row r="207" spans="11:15" x14ac:dyDescent="0.3">
      <c r="K207" t="s">
        <v>5</v>
      </c>
      <c r="L207" t="s">
        <v>36</v>
      </c>
      <c r="M207" t="s">
        <v>30</v>
      </c>
      <c r="N207" s="2">
        <v>1526</v>
      </c>
      <c r="O207" s="3">
        <v>105</v>
      </c>
    </row>
    <row r="208" spans="11:15" x14ac:dyDescent="0.3">
      <c r="K208" t="s">
        <v>40</v>
      </c>
      <c r="L208" t="s">
        <v>39</v>
      </c>
      <c r="M208" t="s">
        <v>28</v>
      </c>
      <c r="N208" s="2">
        <v>3101</v>
      </c>
      <c r="O208" s="3">
        <v>225</v>
      </c>
    </row>
    <row r="209" spans="11:15" x14ac:dyDescent="0.3">
      <c r="K209" t="s">
        <v>2</v>
      </c>
      <c r="L209" t="s">
        <v>37</v>
      </c>
      <c r="M209" t="s">
        <v>14</v>
      </c>
      <c r="N209" s="2">
        <v>1057</v>
      </c>
      <c r="O209" s="3">
        <v>54</v>
      </c>
    </row>
    <row r="210" spans="11:15" x14ac:dyDescent="0.3">
      <c r="K210" t="s">
        <v>7</v>
      </c>
      <c r="L210" t="s">
        <v>37</v>
      </c>
      <c r="M210" t="s">
        <v>26</v>
      </c>
      <c r="N210" s="2">
        <v>5306</v>
      </c>
      <c r="O210" s="3">
        <v>0</v>
      </c>
    </row>
    <row r="211" spans="11:15" x14ac:dyDescent="0.3">
      <c r="K211" t="s">
        <v>5</v>
      </c>
      <c r="L211" t="s">
        <v>39</v>
      </c>
      <c r="M211" t="s">
        <v>24</v>
      </c>
      <c r="N211" s="2">
        <v>4018</v>
      </c>
      <c r="O211" s="3">
        <v>171</v>
      </c>
    </row>
    <row r="212" spans="11:15" x14ac:dyDescent="0.3">
      <c r="K212" t="s">
        <v>9</v>
      </c>
      <c r="L212" t="s">
        <v>34</v>
      </c>
      <c r="M212" t="s">
        <v>16</v>
      </c>
      <c r="N212" s="2">
        <v>938</v>
      </c>
      <c r="O212" s="3">
        <v>189</v>
      </c>
    </row>
    <row r="213" spans="11:15" x14ac:dyDescent="0.3">
      <c r="K213" t="s">
        <v>7</v>
      </c>
      <c r="L213" t="s">
        <v>38</v>
      </c>
      <c r="M213" t="s">
        <v>18</v>
      </c>
      <c r="N213" s="2">
        <v>1778</v>
      </c>
      <c r="O213" s="3">
        <v>270</v>
      </c>
    </row>
    <row r="214" spans="11:15" x14ac:dyDescent="0.3">
      <c r="K214" t="s">
        <v>6</v>
      </c>
      <c r="L214" t="s">
        <v>39</v>
      </c>
      <c r="M214" t="s">
        <v>30</v>
      </c>
      <c r="N214" s="2">
        <v>1638</v>
      </c>
      <c r="O214" s="3">
        <v>63</v>
      </c>
    </row>
    <row r="215" spans="11:15" x14ac:dyDescent="0.3">
      <c r="K215" t="s">
        <v>41</v>
      </c>
      <c r="L215" t="s">
        <v>38</v>
      </c>
      <c r="M215" t="s">
        <v>25</v>
      </c>
      <c r="N215" s="2">
        <v>154</v>
      </c>
      <c r="O215" s="3">
        <v>21</v>
      </c>
    </row>
    <row r="216" spans="11:15" x14ac:dyDescent="0.3">
      <c r="K216" t="s">
        <v>7</v>
      </c>
      <c r="L216" t="s">
        <v>37</v>
      </c>
      <c r="M216" t="s">
        <v>22</v>
      </c>
      <c r="N216" s="2">
        <v>9835</v>
      </c>
      <c r="O216" s="3">
        <v>207</v>
      </c>
    </row>
    <row r="217" spans="11:15" x14ac:dyDescent="0.3">
      <c r="K217" t="s">
        <v>9</v>
      </c>
      <c r="L217" t="s">
        <v>37</v>
      </c>
      <c r="M217" t="s">
        <v>20</v>
      </c>
      <c r="N217" s="2">
        <v>7273</v>
      </c>
      <c r="O217" s="3">
        <v>96</v>
      </c>
    </row>
    <row r="218" spans="11:15" x14ac:dyDescent="0.3">
      <c r="K218" t="s">
        <v>5</v>
      </c>
      <c r="L218" t="s">
        <v>39</v>
      </c>
      <c r="M218" t="s">
        <v>22</v>
      </c>
      <c r="N218" s="2">
        <v>6909</v>
      </c>
      <c r="O218" s="3">
        <v>81</v>
      </c>
    </row>
    <row r="219" spans="11:15" x14ac:dyDescent="0.3">
      <c r="K219" t="s">
        <v>9</v>
      </c>
      <c r="L219" t="s">
        <v>39</v>
      </c>
      <c r="M219" t="s">
        <v>24</v>
      </c>
      <c r="N219" s="2">
        <v>3920</v>
      </c>
      <c r="O219" s="3">
        <v>306</v>
      </c>
    </row>
    <row r="220" spans="11:15" x14ac:dyDescent="0.3">
      <c r="K220" t="s">
        <v>10</v>
      </c>
      <c r="L220" t="s">
        <v>39</v>
      </c>
      <c r="M220" t="s">
        <v>21</v>
      </c>
      <c r="N220" s="2">
        <v>4858</v>
      </c>
      <c r="O220" s="3">
        <v>279</v>
      </c>
    </row>
    <row r="221" spans="11:15" x14ac:dyDescent="0.3">
      <c r="K221" t="s">
        <v>2</v>
      </c>
      <c r="L221" t="s">
        <v>38</v>
      </c>
      <c r="M221" t="s">
        <v>4</v>
      </c>
      <c r="N221" s="2">
        <v>3549</v>
      </c>
      <c r="O221" s="3">
        <v>3</v>
      </c>
    </row>
    <row r="222" spans="11:15" x14ac:dyDescent="0.3">
      <c r="K222" t="s">
        <v>7</v>
      </c>
      <c r="L222" t="s">
        <v>39</v>
      </c>
      <c r="M222" t="s">
        <v>27</v>
      </c>
      <c r="N222" s="2">
        <v>966</v>
      </c>
      <c r="O222" s="3">
        <v>198</v>
      </c>
    </row>
    <row r="223" spans="11:15" x14ac:dyDescent="0.3">
      <c r="K223" t="s">
        <v>5</v>
      </c>
      <c r="L223" t="s">
        <v>39</v>
      </c>
      <c r="M223" t="s">
        <v>18</v>
      </c>
      <c r="N223" s="2">
        <v>385</v>
      </c>
      <c r="O223" s="3">
        <v>249</v>
      </c>
    </row>
    <row r="224" spans="11:15" x14ac:dyDescent="0.3">
      <c r="K224" t="s">
        <v>6</v>
      </c>
      <c r="L224" t="s">
        <v>34</v>
      </c>
      <c r="M224" t="s">
        <v>16</v>
      </c>
      <c r="N224" s="2">
        <v>2219</v>
      </c>
      <c r="O224" s="3">
        <v>75</v>
      </c>
    </row>
    <row r="225" spans="11:15" x14ac:dyDescent="0.3">
      <c r="K225" t="s">
        <v>9</v>
      </c>
      <c r="L225" t="s">
        <v>36</v>
      </c>
      <c r="M225" t="s">
        <v>32</v>
      </c>
      <c r="N225" s="2">
        <v>2954</v>
      </c>
      <c r="O225" s="3">
        <v>189</v>
      </c>
    </row>
    <row r="226" spans="11:15" x14ac:dyDescent="0.3">
      <c r="K226" t="s">
        <v>7</v>
      </c>
      <c r="L226" t="s">
        <v>36</v>
      </c>
      <c r="M226" t="s">
        <v>32</v>
      </c>
      <c r="N226" s="2">
        <v>280</v>
      </c>
      <c r="O226" s="3">
        <v>87</v>
      </c>
    </row>
    <row r="227" spans="11:15" x14ac:dyDescent="0.3">
      <c r="K227" t="s">
        <v>41</v>
      </c>
      <c r="L227" t="s">
        <v>36</v>
      </c>
      <c r="M227" t="s">
        <v>30</v>
      </c>
      <c r="N227" s="2">
        <v>6118</v>
      </c>
      <c r="O227" s="3">
        <v>174</v>
      </c>
    </row>
    <row r="228" spans="11:15" x14ac:dyDescent="0.3">
      <c r="K228" t="s">
        <v>2</v>
      </c>
      <c r="L228" t="s">
        <v>39</v>
      </c>
      <c r="M228" t="s">
        <v>15</v>
      </c>
      <c r="N228" s="2">
        <v>4802</v>
      </c>
      <c r="O228" s="3">
        <v>36</v>
      </c>
    </row>
    <row r="229" spans="11:15" x14ac:dyDescent="0.3">
      <c r="K229" t="s">
        <v>9</v>
      </c>
      <c r="L229" t="s">
        <v>38</v>
      </c>
      <c r="M229" t="s">
        <v>24</v>
      </c>
      <c r="N229" s="2">
        <v>4137</v>
      </c>
      <c r="O229" s="3">
        <v>60</v>
      </c>
    </row>
    <row r="230" spans="11:15" x14ac:dyDescent="0.3">
      <c r="K230" t="s">
        <v>3</v>
      </c>
      <c r="L230" t="s">
        <v>35</v>
      </c>
      <c r="M230" t="s">
        <v>23</v>
      </c>
      <c r="N230" s="2">
        <v>2023</v>
      </c>
      <c r="O230" s="3">
        <v>78</v>
      </c>
    </row>
    <row r="231" spans="11:15" x14ac:dyDescent="0.3">
      <c r="K231" t="s">
        <v>9</v>
      </c>
      <c r="L231" t="s">
        <v>36</v>
      </c>
      <c r="M231" t="s">
        <v>30</v>
      </c>
      <c r="N231" s="2">
        <v>9051</v>
      </c>
      <c r="O231" s="3">
        <v>57</v>
      </c>
    </row>
    <row r="232" spans="11:15" x14ac:dyDescent="0.3">
      <c r="K232" t="s">
        <v>9</v>
      </c>
      <c r="L232" t="s">
        <v>37</v>
      </c>
      <c r="M232" t="s">
        <v>28</v>
      </c>
      <c r="N232" s="2">
        <v>2919</v>
      </c>
      <c r="O232" s="3">
        <v>45</v>
      </c>
    </row>
    <row r="233" spans="11:15" x14ac:dyDescent="0.3">
      <c r="K233" t="s">
        <v>41</v>
      </c>
      <c r="L233" t="s">
        <v>38</v>
      </c>
      <c r="M233" t="s">
        <v>22</v>
      </c>
      <c r="N233" s="2">
        <v>5915</v>
      </c>
      <c r="O233" s="3">
        <v>3</v>
      </c>
    </row>
    <row r="234" spans="11:15" x14ac:dyDescent="0.3">
      <c r="K234" t="s">
        <v>10</v>
      </c>
      <c r="L234" t="s">
        <v>35</v>
      </c>
      <c r="M234" t="s">
        <v>15</v>
      </c>
      <c r="N234" s="2">
        <v>2562</v>
      </c>
      <c r="O234" s="3">
        <v>6</v>
      </c>
    </row>
    <row r="235" spans="11:15" x14ac:dyDescent="0.3">
      <c r="K235" t="s">
        <v>5</v>
      </c>
      <c r="L235" t="s">
        <v>37</v>
      </c>
      <c r="M235" t="s">
        <v>25</v>
      </c>
      <c r="N235" s="2">
        <v>8813</v>
      </c>
      <c r="O235" s="3">
        <v>21</v>
      </c>
    </row>
    <row r="236" spans="11:15" x14ac:dyDescent="0.3">
      <c r="K236" t="s">
        <v>5</v>
      </c>
      <c r="L236" t="s">
        <v>36</v>
      </c>
      <c r="M236" t="s">
        <v>18</v>
      </c>
      <c r="N236" s="2">
        <v>6111</v>
      </c>
      <c r="O236" s="3">
        <v>3</v>
      </c>
    </row>
    <row r="237" spans="11:15" x14ac:dyDescent="0.3">
      <c r="K237" t="s">
        <v>8</v>
      </c>
      <c r="L237" t="s">
        <v>34</v>
      </c>
      <c r="M237" t="s">
        <v>31</v>
      </c>
      <c r="N237" s="2">
        <v>3507</v>
      </c>
      <c r="O237" s="3">
        <v>288</v>
      </c>
    </row>
    <row r="238" spans="11:15" x14ac:dyDescent="0.3">
      <c r="K238" t="s">
        <v>6</v>
      </c>
      <c r="L238" t="s">
        <v>36</v>
      </c>
      <c r="M238" t="s">
        <v>13</v>
      </c>
      <c r="N238" s="2">
        <v>4319</v>
      </c>
      <c r="O238" s="3">
        <v>30</v>
      </c>
    </row>
    <row r="239" spans="11:15" x14ac:dyDescent="0.3">
      <c r="K239" t="s">
        <v>40</v>
      </c>
      <c r="L239" t="s">
        <v>38</v>
      </c>
      <c r="M239" t="s">
        <v>26</v>
      </c>
      <c r="N239" s="2">
        <v>609</v>
      </c>
      <c r="O239" s="3">
        <v>87</v>
      </c>
    </row>
    <row r="240" spans="11:15" x14ac:dyDescent="0.3">
      <c r="K240" t="s">
        <v>40</v>
      </c>
      <c r="L240" t="s">
        <v>39</v>
      </c>
      <c r="M240" t="s">
        <v>27</v>
      </c>
      <c r="N240" s="2">
        <v>6370</v>
      </c>
      <c r="O240" s="3">
        <v>30</v>
      </c>
    </row>
    <row r="241" spans="11:15" x14ac:dyDescent="0.3">
      <c r="K241" t="s">
        <v>5</v>
      </c>
      <c r="L241" t="s">
        <v>38</v>
      </c>
      <c r="M241" t="s">
        <v>19</v>
      </c>
      <c r="N241" s="2">
        <v>5474</v>
      </c>
      <c r="O241" s="3">
        <v>168</v>
      </c>
    </row>
    <row r="242" spans="11:15" x14ac:dyDescent="0.3">
      <c r="K242" t="s">
        <v>40</v>
      </c>
      <c r="L242" t="s">
        <v>36</v>
      </c>
      <c r="M242" t="s">
        <v>27</v>
      </c>
      <c r="N242" s="2">
        <v>3164</v>
      </c>
      <c r="O242" s="3">
        <v>306</v>
      </c>
    </row>
    <row r="243" spans="11:15" x14ac:dyDescent="0.3">
      <c r="K243" t="s">
        <v>6</v>
      </c>
      <c r="L243" t="s">
        <v>35</v>
      </c>
      <c r="M243" t="s">
        <v>4</v>
      </c>
      <c r="N243" s="2">
        <v>1302</v>
      </c>
      <c r="O243" s="3">
        <v>402</v>
      </c>
    </row>
    <row r="244" spans="11:15" x14ac:dyDescent="0.3">
      <c r="K244" t="s">
        <v>3</v>
      </c>
      <c r="L244" t="s">
        <v>37</v>
      </c>
      <c r="M244" t="s">
        <v>28</v>
      </c>
      <c r="N244" s="2">
        <v>7308</v>
      </c>
      <c r="O244" s="3">
        <v>327</v>
      </c>
    </row>
    <row r="245" spans="11:15" x14ac:dyDescent="0.3">
      <c r="K245" t="s">
        <v>40</v>
      </c>
      <c r="L245" t="s">
        <v>37</v>
      </c>
      <c r="M245" t="s">
        <v>27</v>
      </c>
      <c r="N245" s="2">
        <v>6132</v>
      </c>
      <c r="O245" s="3">
        <v>93</v>
      </c>
    </row>
    <row r="246" spans="11:15" x14ac:dyDescent="0.3">
      <c r="K246" t="s">
        <v>10</v>
      </c>
      <c r="L246" t="s">
        <v>35</v>
      </c>
      <c r="M246" t="s">
        <v>14</v>
      </c>
      <c r="N246" s="2">
        <v>3472</v>
      </c>
      <c r="O246" s="3">
        <v>96</v>
      </c>
    </row>
    <row r="247" spans="11:15" x14ac:dyDescent="0.3">
      <c r="K247" t="s">
        <v>8</v>
      </c>
      <c r="L247" t="s">
        <v>39</v>
      </c>
      <c r="M247" t="s">
        <v>18</v>
      </c>
      <c r="N247" s="2">
        <v>9660</v>
      </c>
      <c r="O247" s="3">
        <v>27</v>
      </c>
    </row>
    <row r="248" spans="11:15" x14ac:dyDescent="0.3">
      <c r="K248" t="s">
        <v>9</v>
      </c>
      <c r="L248" t="s">
        <v>38</v>
      </c>
      <c r="M248" t="s">
        <v>26</v>
      </c>
      <c r="N248" s="2">
        <v>2436</v>
      </c>
      <c r="O248" s="3">
        <v>99</v>
      </c>
    </row>
    <row r="249" spans="11:15" x14ac:dyDescent="0.3">
      <c r="K249" t="s">
        <v>9</v>
      </c>
      <c r="L249" t="s">
        <v>38</v>
      </c>
      <c r="M249" t="s">
        <v>33</v>
      </c>
      <c r="N249" s="2">
        <v>9506</v>
      </c>
      <c r="O249" s="3">
        <v>87</v>
      </c>
    </row>
    <row r="250" spans="11:15" x14ac:dyDescent="0.3">
      <c r="K250" t="s">
        <v>10</v>
      </c>
      <c r="L250" t="s">
        <v>37</v>
      </c>
      <c r="M250" t="s">
        <v>21</v>
      </c>
      <c r="N250" s="2">
        <v>245</v>
      </c>
      <c r="O250" s="3">
        <v>288</v>
      </c>
    </row>
    <row r="251" spans="11:15" x14ac:dyDescent="0.3">
      <c r="K251" t="s">
        <v>8</v>
      </c>
      <c r="L251" t="s">
        <v>35</v>
      </c>
      <c r="M251" t="s">
        <v>20</v>
      </c>
      <c r="N251" s="2">
        <v>2702</v>
      </c>
      <c r="O251" s="3">
        <v>363</v>
      </c>
    </row>
    <row r="252" spans="11:15" x14ac:dyDescent="0.3">
      <c r="K252" t="s">
        <v>10</v>
      </c>
      <c r="L252" t="s">
        <v>34</v>
      </c>
      <c r="M252" t="s">
        <v>17</v>
      </c>
      <c r="N252" s="2">
        <v>700</v>
      </c>
      <c r="O252" s="3">
        <v>87</v>
      </c>
    </row>
    <row r="253" spans="11:15" x14ac:dyDescent="0.3">
      <c r="K253" t="s">
        <v>6</v>
      </c>
      <c r="L253" t="s">
        <v>34</v>
      </c>
      <c r="M253" t="s">
        <v>17</v>
      </c>
      <c r="N253" s="2">
        <v>3759</v>
      </c>
      <c r="O253" s="3">
        <v>150</v>
      </c>
    </row>
    <row r="254" spans="11:15" x14ac:dyDescent="0.3">
      <c r="K254" t="s">
        <v>2</v>
      </c>
      <c r="L254" t="s">
        <v>35</v>
      </c>
      <c r="M254" t="s">
        <v>17</v>
      </c>
      <c r="N254" s="2">
        <v>1589</v>
      </c>
      <c r="O254" s="3">
        <v>303</v>
      </c>
    </row>
    <row r="255" spans="11:15" x14ac:dyDescent="0.3">
      <c r="K255" t="s">
        <v>7</v>
      </c>
      <c r="L255" t="s">
        <v>35</v>
      </c>
      <c r="M255" t="s">
        <v>28</v>
      </c>
      <c r="N255" s="2">
        <v>5194</v>
      </c>
      <c r="O255" s="3">
        <v>288</v>
      </c>
    </row>
    <row r="256" spans="11:15" x14ac:dyDescent="0.3">
      <c r="K256" t="s">
        <v>10</v>
      </c>
      <c r="L256" t="s">
        <v>36</v>
      </c>
      <c r="M256" t="s">
        <v>13</v>
      </c>
      <c r="N256" s="2">
        <v>945</v>
      </c>
      <c r="O256" s="3">
        <v>75</v>
      </c>
    </row>
    <row r="257" spans="11:15" x14ac:dyDescent="0.3">
      <c r="K257" t="s">
        <v>40</v>
      </c>
      <c r="L257" t="s">
        <v>38</v>
      </c>
      <c r="M257" t="s">
        <v>31</v>
      </c>
      <c r="N257" s="2">
        <v>1988</v>
      </c>
      <c r="O257" s="3">
        <v>39</v>
      </c>
    </row>
    <row r="258" spans="11:15" x14ac:dyDescent="0.3">
      <c r="K258" t="s">
        <v>6</v>
      </c>
      <c r="L258" t="s">
        <v>34</v>
      </c>
      <c r="M258" t="s">
        <v>32</v>
      </c>
      <c r="N258" s="2">
        <v>6734</v>
      </c>
      <c r="O258" s="3">
        <v>123</v>
      </c>
    </row>
    <row r="259" spans="11:15" x14ac:dyDescent="0.3">
      <c r="K259" t="s">
        <v>40</v>
      </c>
      <c r="L259" t="s">
        <v>36</v>
      </c>
      <c r="M259" t="s">
        <v>4</v>
      </c>
      <c r="N259" s="2">
        <v>217</v>
      </c>
      <c r="O259" s="3">
        <v>36</v>
      </c>
    </row>
    <row r="260" spans="11:15" x14ac:dyDescent="0.3">
      <c r="K260" t="s">
        <v>5</v>
      </c>
      <c r="L260" t="s">
        <v>34</v>
      </c>
      <c r="M260" t="s">
        <v>22</v>
      </c>
      <c r="N260" s="2">
        <v>6279</v>
      </c>
      <c r="O260" s="3">
        <v>237</v>
      </c>
    </row>
    <row r="261" spans="11:15" x14ac:dyDescent="0.3">
      <c r="K261" t="s">
        <v>40</v>
      </c>
      <c r="L261" t="s">
        <v>36</v>
      </c>
      <c r="M261" t="s">
        <v>13</v>
      </c>
      <c r="N261" s="2">
        <v>4424</v>
      </c>
      <c r="O261" s="3">
        <v>201</v>
      </c>
    </row>
    <row r="262" spans="11:15" x14ac:dyDescent="0.3">
      <c r="K262" t="s">
        <v>2</v>
      </c>
      <c r="L262" t="s">
        <v>36</v>
      </c>
      <c r="M262" t="s">
        <v>17</v>
      </c>
      <c r="N262" s="2">
        <v>189</v>
      </c>
      <c r="O262" s="3">
        <v>48</v>
      </c>
    </row>
    <row r="263" spans="11:15" x14ac:dyDescent="0.3">
      <c r="K263" t="s">
        <v>5</v>
      </c>
      <c r="L263" t="s">
        <v>35</v>
      </c>
      <c r="M263" t="s">
        <v>22</v>
      </c>
      <c r="N263" s="2">
        <v>490</v>
      </c>
      <c r="O263" s="3">
        <v>84</v>
      </c>
    </row>
    <row r="264" spans="11:15" x14ac:dyDescent="0.3">
      <c r="K264" t="s">
        <v>8</v>
      </c>
      <c r="L264" t="s">
        <v>37</v>
      </c>
      <c r="M264" t="s">
        <v>21</v>
      </c>
      <c r="N264" s="2">
        <v>434</v>
      </c>
      <c r="O264" s="3">
        <v>87</v>
      </c>
    </row>
    <row r="265" spans="11:15" x14ac:dyDescent="0.3">
      <c r="K265" t="s">
        <v>7</v>
      </c>
      <c r="L265" t="s">
        <v>38</v>
      </c>
      <c r="M265" t="s">
        <v>30</v>
      </c>
      <c r="N265" s="2">
        <v>10129</v>
      </c>
      <c r="O265" s="3">
        <v>312</v>
      </c>
    </row>
    <row r="266" spans="11:15" x14ac:dyDescent="0.3">
      <c r="K266" t="s">
        <v>3</v>
      </c>
      <c r="L266" t="s">
        <v>39</v>
      </c>
      <c r="M266" t="s">
        <v>28</v>
      </c>
      <c r="N266" s="2">
        <v>1652</v>
      </c>
      <c r="O266" s="3">
        <v>102</v>
      </c>
    </row>
    <row r="267" spans="11:15" x14ac:dyDescent="0.3">
      <c r="K267" t="s">
        <v>8</v>
      </c>
      <c r="L267" t="s">
        <v>38</v>
      </c>
      <c r="M267" t="s">
        <v>21</v>
      </c>
      <c r="N267" s="2">
        <v>6433</v>
      </c>
      <c r="O267" s="3">
        <v>78</v>
      </c>
    </row>
    <row r="268" spans="11:15" x14ac:dyDescent="0.3">
      <c r="K268" t="s">
        <v>3</v>
      </c>
      <c r="L268" t="s">
        <v>34</v>
      </c>
      <c r="M268" t="s">
        <v>23</v>
      </c>
      <c r="N268" s="2">
        <v>2212</v>
      </c>
      <c r="O268" s="3">
        <v>117</v>
      </c>
    </row>
    <row r="269" spans="11:15" x14ac:dyDescent="0.3">
      <c r="K269" t="s">
        <v>41</v>
      </c>
      <c r="L269" t="s">
        <v>35</v>
      </c>
      <c r="M269" t="s">
        <v>19</v>
      </c>
      <c r="N269" s="2">
        <v>609</v>
      </c>
      <c r="O269" s="3">
        <v>99</v>
      </c>
    </row>
    <row r="270" spans="11:15" x14ac:dyDescent="0.3">
      <c r="K270" t="s">
        <v>40</v>
      </c>
      <c r="L270" t="s">
        <v>35</v>
      </c>
      <c r="M270" t="s">
        <v>24</v>
      </c>
      <c r="N270" s="2">
        <v>1638</v>
      </c>
      <c r="O270" s="3">
        <v>48</v>
      </c>
    </row>
    <row r="271" spans="11:15" x14ac:dyDescent="0.3">
      <c r="K271" t="s">
        <v>7</v>
      </c>
      <c r="L271" t="s">
        <v>34</v>
      </c>
      <c r="M271" t="s">
        <v>15</v>
      </c>
      <c r="N271" s="2">
        <v>3829</v>
      </c>
      <c r="O271" s="3">
        <v>24</v>
      </c>
    </row>
    <row r="272" spans="11:15" x14ac:dyDescent="0.3">
      <c r="K272" t="s">
        <v>40</v>
      </c>
      <c r="L272" t="s">
        <v>39</v>
      </c>
      <c r="M272" t="s">
        <v>15</v>
      </c>
      <c r="N272" s="2">
        <v>5775</v>
      </c>
      <c r="O272" s="3">
        <v>42</v>
      </c>
    </row>
    <row r="273" spans="11:15" x14ac:dyDescent="0.3">
      <c r="K273" t="s">
        <v>6</v>
      </c>
      <c r="L273" t="s">
        <v>35</v>
      </c>
      <c r="M273" t="s">
        <v>20</v>
      </c>
      <c r="N273" s="2">
        <v>1071</v>
      </c>
      <c r="O273" s="3">
        <v>270</v>
      </c>
    </row>
    <row r="274" spans="11:15" x14ac:dyDescent="0.3">
      <c r="K274" t="s">
        <v>8</v>
      </c>
      <c r="L274" t="s">
        <v>36</v>
      </c>
      <c r="M274" t="s">
        <v>23</v>
      </c>
      <c r="N274" s="2">
        <v>5019</v>
      </c>
      <c r="O274" s="3">
        <v>150</v>
      </c>
    </row>
    <row r="275" spans="11:15" x14ac:dyDescent="0.3">
      <c r="K275" t="s">
        <v>2</v>
      </c>
      <c r="L275" t="s">
        <v>37</v>
      </c>
      <c r="M275" t="s">
        <v>15</v>
      </c>
      <c r="N275" s="2">
        <v>2863</v>
      </c>
      <c r="O275" s="3">
        <v>42</v>
      </c>
    </row>
    <row r="276" spans="11:15" x14ac:dyDescent="0.3">
      <c r="K276" t="s">
        <v>40</v>
      </c>
      <c r="L276" t="s">
        <v>35</v>
      </c>
      <c r="M276" t="s">
        <v>29</v>
      </c>
      <c r="N276" s="2">
        <v>1617</v>
      </c>
      <c r="O276" s="3">
        <v>126</v>
      </c>
    </row>
    <row r="277" spans="11:15" x14ac:dyDescent="0.3">
      <c r="K277" t="s">
        <v>6</v>
      </c>
      <c r="L277" t="s">
        <v>37</v>
      </c>
      <c r="M277" t="s">
        <v>26</v>
      </c>
      <c r="N277" s="2">
        <v>6818</v>
      </c>
      <c r="O277" s="3">
        <v>6</v>
      </c>
    </row>
    <row r="278" spans="11:15" x14ac:dyDescent="0.3">
      <c r="K278" t="s">
        <v>3</v>
      </c>
      <c r="L278" t="s">
        <v>35</v>
      </c>
      <c r="M278" t="s">
        <v>15</v>
      </c>
      <c r="N278" s="2">
        <v>6657</v>
      </c>
      <c r="O278" s="3">
        <v>276</v>
      </c>
    </row>
    <row r="279" spans="11:15" x14ac:dyDescent="0.3">
      <c r="K279" t="s">
        <v>3</v>
      </c>
      <c r="L279" t="s">
        <v>34</v>
      </c>
      <c r="M279" t="s">
        <v>17</v>
      </c>
      <c r="N279" s="2">
        <v>2919</v>
      </c>
      <c r="O279" s="3">
        <v>93</v>
      </c>
    </row>
    <row r="280" spans="11:15" x14ac:dyDescent="0.3">
      <c r="K280" t="s">
        <v>2</v>
      </c>
      <c r="L280" t="s">
        <v>34</v>
      </c>
      <c r="M280" t="s">
        <v>31</v>
      </c>
      <c r="N280" s="2">
        <v>3094</v>
      </c>
      <c r="O280" s="3">
        <v>246</v>
      </c>
    </row>
    <row r="281" spans="11:15" x14ac:dyDescent="0.3">
      <c r="K281" t="s">
        <v>6</v>
      </c>
      <c r="L281" t="s">
        <v>34</v>
      </c>
      <c r="M281" t="s">
        <v>24</v>
      </c>
      <c r="N281" s="2">
        <v>2989</v>
      </c>
      <c r="O281" s="3">
        <v>3</v>
      </c>
    </row>
    <row r="282" spans="11:15" x14ac:dyDescent="0.3">
      <c r="K282" t="s">
        <v>8</v>
      </c>
      <c r="L282" t="s">
        <v>34</v>
      </c>
      <c r="M282" t="s">
        <v>27</v>
      </c>
      <c r="N282" s="2">
        <v>2268</v>
      </c>
      <c r="O282" s="3">
        <v>63</v>
      </c>
    </row>
    <row r="283" spans="11:15" x14ac:dyDescent="0.3">
      <c r="K283" t="s">
        <v>5</v>
      </c>
      <c r="L283" t="s">
        <v>34</v>
      </c>
      <c r="M283" t="s">
        <v>31</v>
      </c>
      <c r="N283" s="2">
        <v>4753</v>
      </c>
      <c r="O283" s="3">
        <v>246</v>
      </c>
    </row>
    <row r="284" spans="11:15" x14ac:dyDescent="0.3">
      <c r="K284" t="s">
        <v>2</v>
      </c>
      <c r="L284" t="s">
        <v>34</v>
      </c>
      <c r="M284" t="s">
        <v>19</v>
      </c>
      <c r="N284" s="2">
        <v>7511</v>
      </c>
      <c r="O284" s="3">
        <v>120</v>
      </c>
    </row>
    <row r="285" spans="11:15" x14ac:dyDescent="0.3">
      <c r="K285" t="s">
        <v>2</v>
      </c>
      <c r="L285" t="s">
        <v>34</v>
      </c>
      <c r="M285" t="s">
        <v>31</v>
      </c>
      <c r="N285" s="2">
        <v>4326</v>
      </c>
      <c r="O285" s="3">
        <v>348</v>
      </c>
    </row>
    <row r="286" spans="11:15" x14ac:dyDescent="0.3">
      <c r="K286" t="s">
        <v>41</v>
      </c>
      <c r="L286" t="s">
        <v>34</v>
      </c>
      <c r="M286" t="s">
        <v>23</v>
      </c>
      <c r="N286" s="2">
        <v>4935</v>
      </c>
      <c r="O286" s="3">
        <v>126</v>
      </c>
    </row>
    <row r="287" spans="11:15" x14ac:dyDescent="0.3">
      <c r="K287" t="s">
        <v>6</v>
      </c>
      <c r="L287" t="s">
        <v>34</v>
      </c>
      <c r="M287" t="s">
        <v>30</v>
      </c>
      <c r="N287" s="2">
        <v>4781</v>
      </c>
      <c r="O287" s="3">
        <v>123</v>
      </c>
    </row>
    <row r="288" spans="11:15" x14ac:dyDescent="0.3">
      <c r="K288" t="s">
        <v>5</v>
      </c>
      <c r="L288" t="s">
        <v>34</v>
      </c>
      <c r="M288" t="s">
        <v>25</v>
      </c>
      <c r="N288" s="2">
        <v>7483</v>
      </c>
      <c r="O288" s="3">
        <v>45</v>
      </c>
    </row>
    <row r="289" spans="11:15" x14ac:dyDescent="0.3">
      <c r="K289" t="s">
        <v>10</v>
      </c>
      <c r="L289" t="s">
        <v>34</v>
      </c>
      <c r="M289" t="s">
        <v>4</v>
      </c>
      <c r="N289" s="2">
        <v>6860</v>
      </c>
      <c r="O289" s="3">
        <v>126</v>
      </c>
    </row>
    <row r="290" spans="11:15" x14ac:dyDescent="0.3">
      <c r="K290" t="s">
        <v>40</v>
      </c>
      <c r="L290" t="s">
        <v>34</v>
      </c>
      <c r="M290" t="s">
        <v>29</v>
      </c>
      <c r="N290" s="2">
        <v>9002</v>
      </c>
      <c r="O290" s="3">
        <v>72</v>
      </c>
    </row>
    <row r="291" spans="11:15" x14ac:dyDescent="0.3">
      <c r="K291" t="s">
        <v>6</v>
      </c>
      <c r="L291" t="s">
        <v>34</v>
      </c>
      <c r="M291" t="s">
        <v>29</v>
      </c>
      <c r="N291" s="2">
        <v>1400</v>
      </c>
      <c r="O291" s="3">
        <v>135</v>
      </c>
    </row>
    <row r="292" spans="11:15" x14ac:dyDescent="0.3">
      <c r="K292" t="s">
        <v>10</v>
      </c>
      <c r="L292" t="s">
        <v>34</v>
      </c>
      <c r="M292" t="s">
        <v>22</v>
      </c>
      <c r="N292" s="2">
        <v>4053</v>
      </c>
      <c r="O292" s="3">
        <v>24</v>
      </c>
    </row>
    <row r="293" spans="11:15" x14ac:dyDescent="0.3">
      <c r="K293" t="s">
        <v>7</v>
      </c>
      <c r="L293" t="s">
        <v>34</v>
      </c>
      <c r="M293" t="s">
        <v>31</v>
      </c>
      <c r="N293" s="2">
        <v>2149</v>
      </c>
      <c r="O293" s="3">
        <v>117</v>
      </c>
    </row>
    <row r="294" spans="11:15" x14ac:dyDescent="0.3">
      <c r="K294" t="s">
        <v>3</v>
      </c>
      <c r="L294" t="s">
        <v>39</v>
      </c>
      <c r="M294" t="s">
        <v>29</v>
      </c>
      <c r="N294" s="2">
        <v>3640</v>
      </c>
      <c r="O294" s="3">
        <v>51</v>
      </c>
    </row>
    <row r="295" spans="11:15" x14ac:dyDescent="0.3">
      <c r="K295" t="s">
        <v>2</v>
      </c>
      <c r="L295" t="s">
        <v>39</v>
      </c>
      <c r="M295" t="s">
        <v>23</v>
      </c>
      <c r="N295" s="2">
        <v>630</v>
      </c>
      <c r="O295" s="3">
        <v>36</v>
      </c>
    </row>
    <row r="296" spans="11:15" x14ac:dyDescent="0.3">
      <c r="K296" t="s">
        <v>9</v>
      </c>
      <c r="L296" t="s">
        <v>35</v>
      </c>
      <c r="M296" t="s">
        <v>27</v>
      </c>
      <c r="N296" s="2">
        <v>2429</v>
      </c>
      <c r="O296" s="3">
        <v>144</v>
      </c>
    </row>
    <row r="297" spans="11:15" x14ac:dyDescent="0.3">
      <c r="K297" t="s">
        <v>9</v>
      </c>
      <c r="L297" t="s">
        <v>36</v>
      </c>
      <c r="M297" t="s">
        <v>25</v>
      </c>
      <c r="N297" s="2">
        <v>2142</v>
      </c>
      <c r="O297" s="3">
        <v>114</v>
      </c>
    </row>
    <row r="298" spans="11:15" x14ac:dyDescent="0.3">
      <c r="K298" t="s">
        <v>7</v>
      </c>
      <c r="L298" t="s">
        <v>37</v>
      </c>
      <c r="M298" t="s">
        <v>30</v>
      </c>
      <c r="N298" s="2">
        <v>6454</v>
      </c>
      <c r="O298" s="3">
        <v>54</v>
      </c>
    </row>
    <row r="299" spans="11:15" x14ac:dyDescent="0.3">
      <c r="K299" t="s">
        <v>7</v>
      </c>
      <c r="L299" t="s">
        <v>37</v>
      </c>
      <c r="M299" t="s">
        <v>16</v>
      </c>
      <c r="N299" s="2">
        <v>4487</v>
      </c>
      <c r="O299" s="3">
        <v>333</v>
      </c>
    </row>
    <row r="300" spans="11:15" x14ac:dyDescent="0.3">
      <c r="K300" t="s">
        <v>3</v>
      </c>
      <c r="L300" t="s">
        <v>37</v>
      </c>
      <c r="M300" t="s">
        <v>4</v>
      </c>
      <c r="N300" s="2">
        <v>938</v>
      </c>
      <c r="O300" s="3">
        <v>366</v>
      </c>
    </row>
    <row r="301" spans="11:15" x14ac:dyDescent="0.3">
      <c r="K301" t="s">
        <v>3</v>
      </c>
      <c r="L301" t="s">
        <v>38</v>
      </c>
      <c r="M301" t="s">
        <v>26</v>
      </c>
      <c r="N301" s="2">
        <v>8841</v>
      </c>
      <c r="O301" s="3">
        <v>303</v>
      </c>
    </row>
    <row r="302" spans="11:15" x14ac:dyDescent="0.3">
      <c r="K302" t="s">
        <v>2</v>
      </c>
      <c r="L302" t="s">
        <v>39</v>
      </c>
      <c r="M302" t="s">
        <v>33</v>
      </c>
      <c r="N302" s="2">
        <v>4018</v>
      </c>
      <c r="O302" s="3">
        <v>126</v>
      </c>
    </row>
    <row r="303" spans="11:15" x14ac:dyDescent="0.3">
      <c r="K303" t="s">
        <v>41</v>
      </c>
      <c r="L303" t="s">
        <v>37</v>
      </c>
      <c r="M303" t="s">
        <v>15</v>
      </c>
      <c r="N303" s="2">
        <v>714</v>
      </c>
      <c r="O303" s="3">
        <v>231</v>
      </c>
    </row>
    <row r="304" spans="11:15" x14ac:dyDescent="0.3">
      <c r="K304" t="s">
        <v>9</v>
      </c>
      <c r="L304" t="s">
        <v>38</v>
      </c>
      <c r="M304" t="s">
        <v>25</v>
      </c>
      <c r="N304" s="2">
        <v>3850</v>
      </c>
      <c r="O304" s="3">
        <v>102</v>
      </c>
    </row>
    <row r="305" spans="14:15" x14ac:dyDescent="0.3">
      <c r="N305" s="2"/>
      <c r="O305" s="3"/>
    </row>
    <row r="306" spans="14:15" x14ac:dyDescent="0.3">
      <c r="N306" s="2"/>
      <c r="O306" s="3"/>
    </row>
    <row r="307" spans="14:15" x14ac:dyDescent="0.3">
      <c r="N307" s="2"/>
      <c r="O307" s="3"/>
    </row>
    <row r="308" spans="14:15" x14ac:dyDescent="0.3">
      <c r="N308" s="2"/>
      <c r="O308" s="3"/>
    </row>
    <row r="309" spans="14:15" x14ac:dyDescent="0.3">
      <c r="N309" s="2"/>
      <c r="O309" s="3"/>
    </row>
    <row r="310" spans="14:15" x14ac:dyDescent="0.3">
      <c r="N310" s="2"/>
      <c r="O310" s="3"/>
    </row>
    <row r="311" spans="14:15" x14ac:dyDescent="0.3">
      <c r="N311" s="2"/>
      <c r="O311" s="3"/>
    </row>
    <row r="312" spans="14:15" x14ac:dyDescent="0.3">
      <c r="N312" s="2"/>
      <c r="O312" s="3"/>
    </row>
    <row r="313" spans="14:15" x14ac:dyDescent="0.3">
      <c r="N313" s="2"/>
      <c r="O313" s="3"/>
    </row>
    <row r="314" spans="14:15" x14ac:dyDescent="0.3">
      <c r="N314" s="2"/>
      <c r="O314" s="3"/>
    </row>
    <row r="315" spans="14:15" x14ac:dyDescent="0.3">
      <c r="N315" s="2"/>
      <c r="O315" s="3"/>
    </row>
    <row r="316" spans="14:15" x14ac:dyDescent="0.3">
      <c r="N316" s="2"/>
      <c r="O316" s="3"/>
    </row>
    <row r="317" spans="14:15" x14ac:dyDescent="0.3">
      <c r="N317" s="2"/>
      <c r="O317" s="3"/>
    </row>
    <row r="318" spans="14:15" x14ac:dyDescent="0.3">
      <c r="N318" s="2"/>
      <c r="O318" s="3"/>
    </row>
    <row r="319" spans="14:15" x14ac:dyDescent="0.3">
      <c r="N319" s="2"/>
      <c r="O319" s="3"/>
    </row>
    <row r="320" spans="14:15" x14ac:dyDescent="0.3">
      <c r="N320" s="2"/>
      <c r="O320" s="3"/>
    </row>
    <row r="321" spans="14:15" x14ac:dyDescent="0.3">
      <c r="N321" s="2"/>
      <c r="O321" s="3"/>
    </row>
    <row r="322" spans="14:15" x14ac:dyDescent="0.3">
      <c r="N322" s="2"/>
      <c r="O322" s="3"/>
    </row>
    <row r="323" spans="14:15" x14ac:dyDescent="0.3">
      <c r="N323" s="2"/>
      <c r="O323" s="3"/>
    </row>
    <row r="324" spans="14:15" x14ac:dyDescent="0.3">
      <c r="N324" s="2"/>
      <c r="O324" s="3"/>
    </row>
    <row r="325" spans="14:15" x14ac:dyDescent="0.3">
      <c r="N325" s="2"/>
      <c r="O325" s="3"/>
    </row>
    <row r="326" spans="14:15" x14ac:dyDescent="0.3">
      <c r="N326" s="2"/>
      <c r="O326" s="3"/>
    </row>
    <row r="327" spans="14:15" x14ac:dyDescent="0.3">
      <c r="N327" s="2"/>
      <c r="O327" s="3"/>
    </row>
    <row r="328" spans="14:15" x14ac:dyDescent="0.3">
      <c r="N328" s="2"/>
      <c r="O328" s="3"/>
    </row>
    <row r="329" spans="14:15" x14ac:dyDescent="0.3">
      <c r="N329" s="2"/>
      <c r="O329" s="3"/>
    </row>
    <row r="330" spans="14:15" x14ac:dyDescent="0.3">
      <c r="N330" s="2"/>
      <c r="O330" s="3"/>
    </row>
    <row r="331" spans="14:15" x14ac:dyDescent="0.3">
      <c r="N331" s="2"/>
      <c r="O331" s="3"/>
    </row>
    <row r="332" spans="14:15" x14ac:dyDescent="0.3">
      <c r="N332" s="2"/>
      <c r="O332" s="3"/>
    </row>
    <row r="333" spans="14:15" x14ac:dyDescent="0.3">
      <c r="N333" s="2"/>
      <c r="O333" s="3"/>
    </row>
    <row r="334" spans="14:15" x14ac:dyDescent="0.3">
      <c r="N334" s="2"/>
      <c r="O334" s="3"/>
    </row>
    <row r="335" spans="14:15" x14ac:dyDescent="0.3">
      <c r="N335" s="2"/>
      <c r="O335" s="3"/>
    </row>
    <row r="336" spans="14:15" x14ac:dyDescent="0.3">
      <c r="N336" s="2"/>
      <c r="O336" s="3"/>
    </row>
    <row r="337" spans="14:15" x14ac:dyDescent="0.3">
      <c r="N337" s="2"/>
      <c r="O337" s="3"/>
    </row>
    <row r="338" spans="14:15" x14ac:dyDescent="0.3">
      <c r="N338" s="2"/>
      <c r="O338" s="3"/>
    </row>
    <row r="339" spans="14:15" x14ac:dyDescent="0.3">
      <c r="N339" s="2"/>
      <c r="O339" s="3"/>
    </row>
    <row r="340" spans="14:15" x14ac:dyDescent="0.3">
      <c r="N340" s="2"/>
      <c r="O340" s="3"/>
    </row>
    <row r="341" spans="14:15" x14ac:dyDescent="0.3">
      <c r="N341" s="2"/>
      <c r="O341" s="3"/>
    </row>
    <row r="342" spans="14:15" x14ac:dyDescent="0.3">
      <c r="N342" s="2"/>
      <c r="O342" s="3"/>
    </row>
    <row r="343" spans="14:15" x14ac:dyDescent="0.3">
      <c r="N343" s="2"/>
      <c r="O343" s="3"/>
    </row>
    <row r="344" spans="14:15" x14ac:dyDescent="0.3">
      <c r="N344" s="2"/>
      <c r="O344" s="3"/>
    </row>
    <row r="345" spans="14:15" x14ac:dyDescent="0.3">
      <c r="N345" s="2"/>
      <c r="O345" s="3"/>
    </row>
    <row r="346" spans="14:15" x14ac:dyDescent="0.3">
      <c r="N346" s="2"/>
      <c r="O346" s="3"/>
    </row>
    <row r="347" spans="14:15" x14ac:dyDescent="0.3">
      <c r="N347" s="2"/>
      <c r="O347" s="3"/>
    </row>
    <row r="348" spans="14:15" x14ac:dyDescent="0.3">
      <c r="N348" s="2"/>
      <c r="O348" s="3"/>
    </row>
    <row r="349" spans="14:15" x14ac:dyDescent="0.3">
      <c r="N349" s="2"/>
      <c r="O349" s="3"/>
    </row>
    <row r="350" spans="14:15" x14ac:dyDescent="0.3">
      <c r="N350" s="2"/>
      <c r="O350" s="3"/>
    </row>
    <row r="351" spans="14:15" x14ac:dyDescent="0.3">
      <c r="N351" s="2"/>
      <c r="O351" s="3"/>
    </row>
    <row r="352" spans="14:15" x14ac:dyDescent="0.3">
      <c r="N352" s="2"/>
      <c r="O352" s="3"/>
    </row>
    <row r="353" spans="14:15" x14ac:dyDescent="0.3">
      <c r="N353" s="2"/>
      <c r="O353" s="3"/>
    </row>
    <row r="354" spans="14:15" x14ac:dyDescent="0.3">
      <c r="N354" s="2"/>
      <c r="O354" s="3"/>
    </row>
    <row r="355" spans="14:15" x14ac:dyDescent="0.3">
      <c r="N355" s="2"/>
      <c r="O355" s="3"/>
    </row>
    <row r="356" spans="14:15" x14ac:dyDescent="0.3">
      <c r="N356" s="2"/>
      <c r="O356" s="3"/>
    </row>
    <row r="357" spans="14:15" x14ac:dyDescent="0.3">
      <c r="N357" s="2"/>
      <c r="O357" s="3"/>
    </row>
  </sheetData>
  <pageMargins left="0.7" right="0.7" top="0.75" bottom="0.75" header="0.3" footer="0.3"/>
  <pageSetup orientation="portrait" r:id="rId1"/>
  <headerFooter>
    <oddHeader>&amp;L&amp;"-,Bold"&amp;14&amp;UFind anamolies and outlier</oddHeader>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CCF0D-494B-4571-99F7-E81B51966144}">
  <dimension ref="G10:J33"/>
  <sheetViews>
    <sheetView topLeftCell="A3" workbookViewId="0">
      <selection activeCell="P16" sqref="P16:S22"/>
    </sheetView>
  </sheetViews>
  <sheetFormatPr defaultRowHeight="14.4" x14ac:dyDescent="0.3"/>
  <cols>
    <col min="7" max="7" width="21.21875" bestFit="1" customWidth="1"/>
    <col min="8" max="8" width="14.44140625" bestFit="1" customWidth="1"/>
    <col min="9" max="9" width="10.88671875" bestFit="1" customWidth="1"/>
    <col min="10" max="10" width="10.5546875" bestFit="1" customWidth="1"/>
    <col min="17" max="17" width="8.88671875" customWidth="1"/>
  </cols>
  <sheetData>
    <row r="10" spans="7:10" x14ac:dyDescent="0.3">
      <c r="G10" s="15" t="s">
        <v>50</v>
      </c>
      <c r="H10" t="s">
        <v>53</v>
      </c>
      <c r="I10" t="s">
        <v>59</v>
      </c>
      <c r="J10" t="s">
        <v>66</v>
      </c>
    </row>
    <row r="11" spans="7:10" x14ac:dyDescent="0.3">
      <c r="G11" s="16" t="s">
        <v>24</v>
      </c>
      <c r="H11" s="17">
        <v>35378</v>
      </c>
      <c r="I11" s="17">
        <v>5188.6799999999994</v>
      </c>
      <c r="J11" s="28">
        <v>934106.32</v>
      </c>
    </row>
    <row r="12" spans="7:10" x14ac:dyDescent="0.3">
      <c r="G12" s="16" t="s">
        <v>17</v>
      </c>
      <c r="H12" s="17">
        <v>63721</v>
      </c>
      <c r="I12" s="17">
        <v>7249.4099999999989</v>
      </c>
      <c r="J12" s="28">
        <v>932045.59</v>
      </c>
    </row>
    <row r="13" spans="7:10" x14ac:dyDescent="0.3">
      <c r="G13" s="16" t="s">
        <v>31</v>
      </c>
      <c r="H13" s="17">
        <v>39263</v>
      </c>
      <c r="I13" s="17">
        <v>9744.57</v>
      </c>
      <c r="J13" s="28">
        <v>929550.43</v>
      </c>
    </row>
    <row r="14" spans="7:10" x14ac:dyDescent="0.3">
      <c r="G14" s="16" t="s">
        <v>18</v>
      </c>
      <c r="H14" s="17">
        <v>52150</v>
      </c>
      <c r="I14" s="17">
        <v>11335.44</v>
      </c>
      <c r="J14" s="28">
        <v>927959.56</v>
      </c>
    </row>
    <row r="15" spans="7:10" x14ac:dyDescent="0.3">
      <c r="G15" s="16" t="s">
        <v>23</v>
      </c>
      <c r="H15" s="17">
        <v>56644</v>
      </c>
      <c r="I15" s="17">
        <v>11759.88</v>
      </c>
      <c r="J15" s="28">
        <v>927535.12</v>
      </c>
    </row>
    <row r="16" spans="7:10" x14ac:dyDescent="0.3">
      <c r="G16" s="16" t="s">
        <v>21</v>
      </c>
      <c r="H16" s="17">
        <v>37772</v>
      </c>
      <c r="I16" s="17">
        <v>11772</v>
      </c>
      <c r="J16" s="28">
        <v>927523</v>
      </c>
    </row>
    <row r="17" spans="7:10" x14ac:dyDescent="0.3">
      <c r="G17" s="16" t="s">
        <v>26</v>
      </c>
      <c r="H17" s="17">
        <v>70273</v>
      </c>
      <c r="I17" s="17">
        <v>11995.199999999999</v>
      </c>
      <c r="J17" s="28">
        <v>927299.8</v>
      </c>
    </row>
    <row r="18" spans="7:10" x14ac:dyDescent="0.3">
      <c r="G18" s="16" t="s">
        <v>19</v>
      </c>
      <c r="H18" s="17">
        <v>44744</v>
      </c>
      <c r="I18" s="17">
        <v>14943.839999999998</v>
      </c>
      <c r="J18" s="28">
        <v>924351.16</v>
      </c>
    </row>
    <row r="19" spans="7:10" x14ac:dyDescent="0.3">
      <c r="G19" s="16" t="s">
        <v>13</v>
      </c>
      <c r="H19" s="17">
        <v>47271</v>
      </c>
      <c r="I19" s="17">
        <v>17549.73</v>
      </c>
      <c r="J19" s="28">
        <v>921745.27</v>
      </c>
    </row>
    <row r="20" spans="7:10" x14ac:dyDescent="0.3">
      <c r="G20" s="16" t="s">
        <v>15</v>
      </c>
      <c r="H20" s="17">
        <v>68971</v>
      </c>
      <c r="I20" s="17">
        <v>17982.09</v>
      </c>
      <c r="J20" s="28">
        <v>921312.91</v>
      </c>
    </row>
    <row r="21" spans="7:10" x14ac:dyDescent="0.3">
      <c r="G21" s="16" t="s">
        <v>4</v>
      </c>
      <c r="H21" s="17">
        <v>33551</v>
      </c>
      <c r="I21" s="17">
        <v>18604.080000000002</v>
      </c>
      <c r="J21" s="28">
        <v>920690.92</v>
      </c>
    </row>
    <row r="22" spans="7:10" x14ac:dyDescent="0.3">
      <c r="G22" s="16" t="s">
        <v>16</v>
      </c>
      <c r="H22" s="17">
        <v>62111</v>
      </c>
      <c r="I22" s="17">
        <v>18933.659999999996</v>
      </c>
      <c r="J22" s="28">
        <v>920361.34</v>
      </c>
    </row>
    <row r="23" spans="7:10" x14ac:dyDescent="0.3">
      <c r="G23" s="16" t="s">
        <v>32</v>
      </c>
      <c r="H23" s="17">
        <v>71967</v>
      </c>
      <c r="I23" s="17">
        <v>19903.650000000001</v>
      </c>
      <c r="J23" s="28">
        <v>919391.35</v>
      </c>
    </row>
    <row r="24" spans="7:10" x14ac:dyDescent="0.3">
      <c r="G24" s="16" t="s">
        <v>22</v>
      </c>
      <c r="H24" s="17">
        <v>66283</v>
      </c>
      <c r="I24" s="17">
        <v>20048.039999999997</v>
      </c>
      <c r="J24" s="28">
        <v>919246.96</v>
      </c>
    </row>
    <row r="25" spans="7:10" x14ac:dyDescent="0.3">
      <c r="G25" s="16" t="s">
        <v>29</v>
      </c>
      <c r="H25" s="17">
        <v>58009</v>
      </c>
      <c r="I25" s="17">
        <v>21308.159999999996</v>
      </c>
      <c r="J25" s="28">
        <v>917986.84</v>
      </c>
    </row>
    <row r="26" spans="7:10" x14ac:dyDescent="0.3">
      <c r="G26" s="16" t="s">
        <v>33</v>
      </c>
      <c r="H26" s="17">
        <v>69160</v>
      </c>
      <c r="I26" s="17">
        <v>22933.979999999996</v>
      </c>
      <c r="J26" s="28">
        <v>916361.02</v>
      </c>
    </row>
    <row r="27" spans="7:10" x14ac:dyDescent="0.3">
      <c r="G27" s="16" t="s">
        <v>20</v>
      </c>
      <c r="H27" s="17">
        <v>54712</v>
      </c>
      <c r="I27" s="17">
        <v>23321.519999999997</v>
      </c>
      <c r="J27" s="28">
        <v>915973.48</v>
      </c>
    </row>
    <row r="28" spans="7:10" x14ac:dyDescent="0.3">
      <c r="G28" s="16" t="s">
        <v>14</v>
      </c>
      <c r="H28" s="17">
        <v>43183</v>
      </c>
      <c r="I28" s="17">
        <v>23657.399999999998</v>
      </c>
      <c r="J28" s="28">
        <v>915637.6</v>
      </c>
    </row>
    <row r="29" spans="7:10" x14ac:dyDescent="0.3">
      <c r="G29" s="16" t="s">
        <v>25</v>
      </c>
      <c r="H29" s="17">
        <v>57372</v>
      </c>
      <c r="I29" s="17">
        <v>27693.900000000005</v>
      </c>
      <c r="J29" s="28">
        <v>911601.1</v>
      </c>
    </row>
    <row r="30" spans="7:10" x14ac:dyDescent="0.3">
      <c r="G30" s="16" t="s">
        <v>28</v>
      </c>
      <c r="H30" s="17">
        <v>72373</v>
      </c>
      <c r="I30" s="17">
        <v>33288.659999999996</v>
      </c>
      <c r="J30" s="28">
        <v>906006.34</v>
      </c>
    </row>
    <row r="31" spans="7:10" x14ac:dyDescent="0.3">
      <c r="G31" s="16" t="s">
        <v>30</v>
      </c>
      <c r="H31" s="17">
        <v>66500</v>
      </c>
      <c r="I31" s="17">
        <v>40600.979999999989</v>
      </c>
      <c r="J31" s="28">
        <v>898694.02</v>
      </c>
    </row>
    <row r="32" spans="7:10" x14ac:dyDescent="0.3">
      <c r="G32" s="16" t="s">
        <v>27</v>
      </c>
      <c r="H32" s="17">
        <v>69461</v>
      </c>
      <c r="I32" s="17">
        <v>49888.86</v>
      </c>
      <c r="J32" s="28">
        <v>889406.14</v>
      </c>
    </row>
    <row r="33" spans="7:10" x14ac:dyDescent="0.3">
      <c r="G33" s="16" t="s">
        <v>51</v>
      </c>
      <c r="H33" s="17">
        <v>1240869</v>
      </c>
      <c r="I33" s="17">
        <v>439703.7300000001</v>
      </c>
      <c r="J33" s="28">
        <v>499591.2699999999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7903D-BFD5-4C32-8257-53BCBA75FF4D}">
  <dimension ref="B6:F13"/>
  <sheetViews>
    <sheetView tabSelected="1" workbookViewId="0">
      <selection activeCell="B6" sqref="B6"/>
    </sheetView>
  </sheetViews>
  <sheetFormatPr defaultRowHeight="14.4" x14ac:dyDescent="0.3"/>
  <cols>
    <col min="1" max="1" width="17.6640625" customWidth="1"/>
    <col min="3" max="3" width="20" customWidth="1"/>
    <col min="4" max="4" width="17.88671875" customWidth="1"/>
    <col min="5" max="5" width="20.6640625" customWidth="1"/>
    <col min="6" max="6" width="11.109375" customWidth="1"/>
    <col min="9" max="11" width="16" customWidth="1"/>
    <col min="14" max="14" width="27.77734375" customWidth="1"/>
  </cols>
  <sheetData>
    <row r="6" spans="2:6" ht="21" x14ac:dyDescent="0.4">
      <c r="C6" s="36" t="s">
        <v>76</v>
      </c>
    </row>
    <row r="8" spans="2:6" ht="16.2" thickBot="1" x14ac:dyDescent="0.35">
      <c r="D8" s="35" t="s">
        <v>69</v>
      </c>
    </row>
    <row r="9" spans="2:6" ht="15" thickBot="1" x14ac:dyDescent="0.35">
      <c r="B9" t="s">
        <v>34</v>
      </c>
      <c r="E9" s="33" t="s">
        <v>39</v>
      </c>
    </row>
    <row r="10" spans="2:6" ht="15" thickBot="1" x14ac:dyDescent="0.35">
      <c r="B10" t="s">
        <v>67</v>
      </c>
    </row>
    <row r="11" spans="2:6" ht="15" thickBot="1" x14ac:dyDescent="0.35">
      <c r="B11" t="s">
        <v>35</v>
      </c>
      <c r="E11" s="34" t="s">
        <v>68</v>
      </c>
      <c r="F11" s="34">
        <f>COUNTIFS(data5[Geography],E9)</f>
        <v>40</v>
      </c>
    </row>
    <row r="12" spans="2:6" x14ac:dyDescent="0.3">
      <c r="B12" t="s">
        <v>39</v>
      </c>
    </row>
    <row r="13" spans="2:6" x14ac:dyDescent="0.3">
      <c r="B13" t="s">
        <v>37</v>
      </c>
    </row>
  </sheetData>
  <dataValidations count="1">
    <dataValidation type="list" allowBlank="1" showInputMessage="1" showErrorMessage="1" sqref="E9" xr:uid="{CF38508C-DD20-4E2A-A9EC-C707E2E2290D}">
      <formula1>$B$9:$B$13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1</vt:lpstr>
      <vt:lpstr>2</vt:lpstr>
      <vt:lpstr>3</vt:lpstr>
      <vt:lpstr>4</vt:lpstr>
      <vt:lpstr>5</vt:lpstr>
      <vt:lpstr>6</vt: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NAHLA KHALIFA</cp:lastModifiedBy>
  <dcterms:created xsi:type="dcterms:W3CDTF">2021-03-14T20:21:32Z</dcterms:created>
  <dcterms:modified xsi:type="dcterms:W3CDTF">2022-07-08T14:25:04Z</dcterms:modified>
</cp:coreProperties>
</file>