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99361392-8100-4681-BD51-7CAF0AEC8171}" xr6:coauthVersionLast="47" xr6:coauthVersionMax="47" xr10:uidLastSave="{00000000-0000-0000-0000-000000000000}"/>
  <bookViews>
    <workbookView xWindow="-120" yWindow="-120" windowWidth="19440" windowHeight="11040" firstSheet="1" activeTab="1" xr2:uid="{00000000-000D-0000-FFFF-FFFF00000000}"/>
  </bookViews>
  <sheets>
    <sheet name="VarMensual" sheetId="15" state="hidden" r:id="rId1"/>
    <sheet name="IMIG" sheetId="22" r:id="rId2"/>
    <sheet name="AIF " sheetId="23" r:id="rId3"/>
    <sheet name="SALIDA PRENSA ENERO" sheetId="16" state="hidden" r:id="rId4"/>
  </sheets>
  <externalReferences>
    <externalReference r:id="rId5"/>
  </externalReferences>
  <definedNames>
    <definedName name="_xlnm.Print_Area" localSheetId="2">'AIF '!$A$1:$J$82</definedName>
    <definedName name="_xlnm.Print_Area" localSheetId="1">IMIG!$A$1:$J$76</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3" i="23" l="1"/>
  <c r="I83" i="23"/>
  <c r="H83" i="23"/>
  <c r="G83" i="23"/>
  <c r="F83" i="23"/>
  <c r="E83" i="23"/>
  <c r="D83" i="23"/>
  <c r="C83" i="23"/>
  <c r="S75" i="23"/>
  <c r="R75" i="23"/>
  <c r="Q75" i="23"/>
  <c r="P75" i="23"/>
  <c r="O75" i="23"/>
  <c r="N75" i="23"/>
  <c r="M75" i="23"/>
  <c r="L75" i="23"/>
  <c r="S74" i="23"/>
  <c r="R74" i="23"/>
  <c r="Q74" i="23"/>
  <c r="P74" i="23"/>
  <c r="O74" i="23"/>
  <c r="N74" i="23"/>
  <c r="M74" i="23"/>
  <c r="L74" i="23"/>
  <c r="S73" i="23"/>
  <c r="R73" i="23"/>
  <c r="Q73" i="23"/>
  <c r="P73" i="23"/>
  <c r="O73" i="23"/>
  <c r="N73" i="23"/>
  <c r="M73" i="23"/>
  <c r="L73" i="23"/>
  <c r="S72" i="23"/>
  <c r="R72" i="23"/>
  <c r="Q72" i="23"/>
  <c r="P72" i="23"/>
  <c r="O72" i="23"/>
  <c r="N72" i="23"/>
  <c r="M72" i="23"/>
  <c r="L72" i="23"/>
  <c r="S71" i="23"/>
  <c r="R71" i="23"/>
  <c r="Q71" i="23"/>
  <c r="P71" i="23"/>
  <c r="O71" i="23"/>
  <c r="N71" i="23"/>
  <c r="M71" i="23"/>
  <c r="L71" i="23"/>
  <c r="S70" i="23"/>
  <c r="R70" i="23"/>
  <c r="Q70" i="23"/>
  <c r="P70" i="23"/>
  <c r="O70" i="23"/>
  <c r="N70" i="23"/>
  <c r="M70" i="23"/>
  <c r="L70" i="23"/>
  <c r="S69" i="23"/>
  <c r="R69" i="23"/>
  <c r="Q69" i="23"/>
  <c r="P69" i="23"/>
  <c r="O69" i="23"/>
  <c r="N69" i="23"/>
  <c r="M69" i="23"/>
  <c r="L69" i="23"/>
  <c r="S68" i="23"/>
  <c r="R68" i="23"/>
  <c r="Q68" i="23"/>
  <c r="P68" i="23"/>
  <c r="O68" i="23"/>
  <c r="N68" i="23"/>
  <c r="M68" i="23"/>
  <c r="L68" i="23"/>
  <c r="S67" i="23"/>
  <c r="R67" i="23"/>
  <c r="Q67" i="23"/>
  <c r="P67" i="23"/>
  <c r="O67" i="23"/>
  <c r="N67" i="23"/>
  <c r="M67" i="23"/>
  <c r="L67" i="23"/>
  <c r="S66" i="23"/>
  <c r="R66" i="23"/>
  <c r="Q66" i="23"/>
  <c r="P66" i="23"/>
  <c r="O66" i="23"/>
  <c r="N66" i="23"/>
  <c r="M66" i="23"/>
  <c r="L66" i="23"/>
  <c r="S65" i="23"/>
  <c r="R65" i="23"/>
  <c r="Q65" i="23"/>
  <c r="P65" i="23"/>
  <c r="O65" i="23"/>
  <c r="N65" i="23"/>
  <c r="M65" i="23"/>
  <c r="L65" i="23"/>
  <c r="S64" i="23"/>
  <c r="R64" i="23"/>
  <c r="Q64" i="23"/>
  <c r="P64" i="23"/>
  <c r="O64" i="23"/>
  <c r="N64" i="23"/>
  <c r="M64" i="23"/>
  <c r="L64" i="23"/>
  <c r="S63" i="23"/>
  <c r="R63" i="23"/>
  <c r="Q63" i="23"/>
  <c r="P63" i="23"/>
  <c r="O63" i="23"/>
  <c r="N63" i="23"/>
  <c r="M63" i="23"/>
  <c r="L63" i="23"/>
  <c r="S62" i="23"/>
  <c r="R62" i="23"/>
  <c r="Q62" i="23"/>
  <c r="P62" i="23"/>
  <c r="O62" i="23"/>
  <c r="N62" i="23"/>
  <c r="M62" i="23"/>
  <c r="L62" i="23"/>
  <c r="S61" i="23"/>
  <c r="R61" i="23"/>
  <c r="Q61" i="23"/>
  <c r="P61" i="23"/>
  <c r="O61" i="23"/>
  <c r="N61" i="23"/>
  <c r="M61" i="23"/>
  <c r="L61" i="23"/>
  <c r="S60" i="23"/>
  <c r="R60" i="23"/>
  <c r="Q60" i="23"/>
  <c r="P60" i="23"/>
  <c r="O60" i="23"/>
  <c r="N60" i="23"/>
  <c r="M60" i="23"/>
  <c r="L60" i="23"/>
  <c r="S59" i="23"/>
  <c r="R59" i="23"/>
  <c r="Q59" i="23"/>
  <c r="P59" i="23"/>
  <c r="O59" i="23"/>
  <c r="N59" i="23"/>
  <c r="M59" i="23"/>
  <c r="L59" i="23"/>
  <c r="S58" i="23"/>
  <c r="R58" i="23"/>
  <c r="Q58" i="23"/>
  <c r="P58" i="23"/>
  <c r="O58" i="23"/>
  <c r="N58" i="23"/>
  <c r="M58" i="23"/>
  <c r="L58" i="23"/>
  <c r="S57" i="23"/>
  <c r="R57" i="23"/>
  <c r="Q57" i="23"/>
  <c r="P57" i="23"/>
  <c r="O57" i="23"/>
  <c r="N57" i="23"/>
  <c r="M57" i="23"/>
  <c r="L57" i="23"/>
  <c r="S56" i="23"/>
  <c r="R56" i="23"/>
  <c r="Q56" i="23"/>
  <c r="P56" i="23"/>
  <c r="O56" i="23"/>
  <c r="N56" i="23"/>
  <c r="M56" i="23"/>
  <c r="L56" i="23"/>
  <c r="S55" i="23"/>
  <c r="R55" i="23"/>
  <c r="Q55" i="23"/>
  <c r="P55" i="23"/>
  <c r="O55" i="23"/>
  <c r="N55" i="23"/>
  <c r="M55" i="23"/>
  <c r="L55" i="23"/>
  <c r="S54" i="23"/>
  <c r="R54" i="23"/>
  <c r="Q54" i="23"/>
  <c r="P54" i="23"/>
  <c r="O54" i="23"/>
  <c r="N54" i="23"/>
  <c r="M54" i="23"/>
  <c r="L54" i="23"/>
  <c r="S53" i="23"/>
  <c r="R53" i="23"/>
  <c r="Q53" i="23"/>
  <c r="P53" i="23"/>
  <c r="O53" i="23"/>
  <c r="N53" i="23"/>
  <c r="M53" i="23"/>
  <c r="L53" i="23"/>
  <c r="S52" i="23"/>
  <c r="R52" i="23"/>
  <c r="Q52" i="23"/>
  <c r="P52" i="23"/>
  <c r="O52" i="23"/>
  <c r="N52" i="23"/>
  <c r="M52" i="23"/>
  <c r="L52" i="23"/>
  <c r="S51" i="23"/>
  <c r="R51" i="23"/>
  <c r="Q51" i="23"/>
  <c r="P51" i="23"/>
  <c r="O51" i="23"/>
  <c r="N51" i="23"/>
  <c r="M51" i="23"/>
  <c r="L51" i="23"/>
  <c r="S50" i="23"/>
  <c r="R50" i="23"/>
  <c r="Q50" i="23"/>
  <c r="P50" i="23"/>
  <c r="O50" i="23"/>
  <c r="N50" i="23"/>
  <c r="M50" i="23"/>
  <c r="L50" i="23"/>
  <c r="S49" i="23"/>
  <c r="R49" i="23"/>
  <c r="Q49" i="23"/>
  <c r="P49" i="23"/>
  <c r="O49" i="23"/>
  <c r="N49" i="23"/>
  <c r="M49" i="23"/>
  <c r="L49" i="23"/>
  <c r="S48" i="23"/>
  <c r="R48" i="23"/>
  <c r="Q48" i="23"/>
  <c r="P48" i="23"/>
  <c r="O48" i="23"/>
  <c r="N48" i="23"/>
  <c r="M48" i="23"/>
  <c r="L48" i="23"/>
  <c r="S47" i="23"/>
  <c r="R47" i="23"/>
  <c r="Q47" i="23"/>
  <c r="P47" i="23"/>
  <c r="O47" i="23"/>
  <c r="N47" i="23"/>
  <c r="M47" i="23"/>
  <c r="L47" i="23"/>
  <c r="S46" i="23"/>
  <c r="R46" i="23"/>
  <c r="Q46" i="23"/>
  <c r="P46" i="23"/>
  <c r="O46" i="23"/>
  <c r="N46" i="23"/>
  <c r="M46" i="23"/>
  <c r="L46" i="23"/>
  <c r="S45" i="23"/>
  <c r="R45" i="23"/>
  <c r="Q45" i="23"/>
  <c r="P45" i="23"/>
  <c r="O45" i="23"/>
  <c r="N45" i="23"/>
  <c r="M45" i="23"/>
  <c r="L45" i="23"/>
  <c r="S44" i="23"/>
  <c r="R44" i="23"/>
  <c r="Q44" i="23"/>
  <c r="P44" i="23"/>
  <c r="O44" i="23"/>
  <c r="N44" i="23"/>
  <c r="M44" i="23"/>
  <c r="L44" i="23"/>
  <c r="S43" i="23"/>
  <c r="R43" i="23"/>
  <c r="Q43" i="23"/>
  <c r="P43" i="23"/>
  <c r="O43" i="23"/>
  <c r="N43" i="23"/>
  <c r="M43" i="23"/>
  <c r="L43" i="23"/>
  <c r="S42" i="23"/>
  <c r="R42" i="23"/>
  <c r="Q42" i="23"/>
  <c r="P42" i="23"/>
  <c r="O42" i="23"/>
  <c r="N42" i="23"/>
  <c r="M42" i="23"/>
  <c r="L42" i="23"/>
  <c r="S41" i="23"/>
  <c r="R41" i="23"/>
  <c r="Q41" i="23"/>
  <c r="P41" i="23"/>
  <c r="O41" i="23"/>
  <c r="N41" i="23"/>
  <c r="M41" i="23"/>
  <c r="L41" i="23"/>
  <c r="S39" i="23"/>
  <c r="R39" i="23"/>
  <c r="Q39" i="23"/>
  <c r="P39" i="23"/>
  <c r="O39" i="23"/>
  <c r="N39" i="23"/>
  <c r="M39" i="23"/>
  <c r="L39" i="23"/>
  <c r="S38" i="23"/>
  <c r="R38" i="23"/>
  <c r="Q38" i="23"/>
  <c r="P38" i="23"/>
  <c r="O38" i="23"/>
  <c r="N38" i="23"/>
  <c r="M38" i="23"/>
  <c r="L38" i="23"/>
  <c r="S37" i="23"/>
  <c r="R37" i="23"/>
  <c r="Q37" i="23"/>
  <c r="P37" i="23"/>
  <c r="O37" i="23"/>
  <c r="N37" i="23"/>
  <c r="M37" i="23"/>
  <c r="L37" i="23"/>
  <c r="S36" i="23"/>
  <c r="R36" i="23"/>
  <c r="Q36" i="23"/>
  <c r="P36" i="23"/>
  <c r="O36" i="23"/>
  <c r="N36" i="23"/>
  <c r="M36" i="23"/>
  <c r="L36" i="23"/>
  <c r="S35" i="23"/>
  <c r="R35" i="23"/>
  <c r="Q35" i="23"/>
  <c r="P35" i="23"/>
  <c r="O35" i="23"/>
  <c r="N35" i="23"/>
  <c r="M35" i="23"/>
  <c r="L35" i="23"/>
  <c r="S34" i="23"/>
  <c r="R34" i="23"/>
  <c r="Q34" i="23"/>
  <c r="P34" i="23"/>
  <c r="O34" i="23"/>
  <c r="N34" i="23"/>
  <c r="M34" i="23"/>
  <c r="L34" i="23"/>
  <c r="S33" i="23"/>
  <c r="R33" i="23"/>
  <c r="Q33" i="23"/>
  <c r="P33" i="23"/>
  <c r="O33" i="23"/>
  <c r="N33" i="23"/>
  <c r="M33" i="23"/>
  <c r="L33" i="23"/>
  <c r="S32" i="23"/>
  <c r="R32" i="23"/>
  <c r="Q32" i="23"/>
  <c r="P32" i="23"/>
  <c r="O32" i="23"/>
  <c r="N32" i="23"/>
  <c r="M32" i="23"/>
  <c r="L32" i="23"/>
  <c r="S31" i="23"/>
  <c r="R31" i="23"/>
  <c r="Q31" i="23"/>
  <c r="P31" i="23"/>
  <c r="O31" i="23"/>
  <c r="N31" i="23"/>
  <c r="M31" i="23"/>
  <c r="L31" i="23"/>
  <c r="S30" i="23"/>
  <c r="R30" i="23"/>
  <c r="Q30" i="23"/>
  <c r="P30" i="23"/>
  <c r="O30" i="23"/>
  <c r="N30" i="23"/>
  <c r="M30" i="23"/>
  <c r="L30" i="23"/>
  <c r="S29" i="23"/>
  <c r="R29" i="23"/>
  <c r="Q29" i="23"/>
  <c r="P29" i="23"/>
  <c r="O29" i="23"/>
  <c r="N29" i="23"/>
  <c r="M29" i="23"/>
  <c r="L29" i="23"/>
  <c r="S28" i="23"/>
  <c r="R28" i="23"/>
  <c r="Q28" i="23"/>
  <c r="P28" i="23"/>
  <c r="O28" i="23"/>
  <c r="N28" i="23"/>
  <c r="M28" i="23"/>
  <c r="L28" i="23"/>
  <c r="S27" i="23"/>
  <c r="R27" i="23"/>
  <c r="Q27" i="23"/>
  <c r="P27" i="23"/>
  <c r="O27" i="23"/>
  <c r="N27" i="23"/>
  <c r="M27" i="23"/>
  <c r="L27" i="23"/>
  <c r="S26" i="23"/>
  <c r="R26" i="23"/>
  <c r="Q26" i="23"/>
  <c r="P26" i="23"/>
  <c r="O26" i="23"/>
  <c r="N26" i="23"/>
  <c r="M26" i="23"/>
  <c r="L26" i="23"/>
  <c r="S25" i="23"/>
  <c r="R25" i="23"/>
  <c r="Q25" i="23"/>
  <c r="P25" i="23"/>
  <c r="O25" i="23"/>
  <c r="N25" i="23"/>
  <c r="M25" i="23"/>
  <c r="L25" i="23"/>
  <c r="S24" i="23"/>
  <c r="R24" i="23"/>
  <c r="Q24" i="23"/>
  <c r="P24" i="23"/>
  <c r="O24" i="23"/>
  <c r="N24" i="23"/>
  <c r="M24" i="23"/>
  <c r="L24" i="23"/>
  <c r="S23" i="23"/>
  <c r="R23" i="23"/>
  <c r="Q23" i="23"/>
  <c r="P23" i="23"/>
  <c r="O23" i="23"/>
  <c r="N23" i="23"/>
  <c r="M23" i="23"/>
  <c r="L23" i="23"/>
  <c r="S22" i="23"/>
  <c r="R22" i="23"/>
  <c r="Q22" i="23"/>
  <c r="P22" i="23"/>
  <c r="O22" i="23"/>
  <c r="N22" i="23"/>
  <c r="M22" i="23"/>
  <c r="L22" i="23"/>
  <c r="S21" i="23"/>
  <c r="R21" i="23"/>
  <c r="Q21" i="23"/>
  <c r="P21" i="23"/>
  <c r="O21" i="23"/>
  <c r="N21" i="23"/>
  <c r="M21" i="23"/>
  <c r="L21" i="23"/>
  <c r="S19" i="23"/>
  <c r="R19" i="23"/>
  <c r="Q19" i="23"/>
  <c r="P19" i="23"/>
  <c r="O19" i="23"/>
  <c r="N19" i="23"/>
  <c r="M19" i="23"/>
  <c r="L19" i="23"/>
  <c r="S18" i="23"/>
  <c r="R18" i="23"/>
  <c r="Q18" i="23"/>
  <c r="P18" i="23"/>
  <c r="O18" i="23"/>
  <c r="N18" i="23"/>
  <c r="M18" i="23"/>
  <c r="L18" i="23"/>
  <c r="S17" i="23"/>
  <c r="R17" i="23"/>
  <c r="Q17" i="23"/>
  <c r="P17" i="23"/>
  <c r="O17" i="23"/>
  <c r="N17" i="23"/>
  <c r="M17" i="23"/>
  <c r="L17" i="23"/>
  <c r="S16" i="23"/>
  <c r="R16" i="23"/>
  <c r="Q16" i="23"/>
  <c r="P16" i="23"/>
  <c r="O16" i="23"/>
  <c r="N16" i="23"/>
  <c r="M16" i="23"/>
  <c r="L16" i="23"/>
  <c r="S15" i="23"/>
  <c r="R15" i="23"/>
  <c r="Q15" i="23"/>
  <c r="P15" i="23"/>
  <c r="O15" i="23"/>
  <c r="N15" i="23"/>
  <c r="M15" i="23"/>
  <c r="L15" i="23"/>
  <c r="S14" i="23"/>
  <c r="R14" i="23"/>
  <c r="Q14" i="23"/>
  <c r="P14" i="23"/>
  <c r="O14" i="23"/>
  <c r="N14" i="23"/>
  <c r="M14" i="23"/>
  <c r="L14" i="23"/>
  <c r="S13" i="23"/>
  <c r="R13" i="23"/>
  <c r="Q13" i="23"/>
  <c r="P13" i="23"/>
  <c r="O13" i="23"/>
  <c r="N13" i="23"/>
  <c r="M13" i="23"/>
  <c r="L13" i="23"/>
  <c r="S12" i="23"/>
  <c r="R12" i="23"/>
  <c r="Q12" i="23"/>
  <c r="P12" i="23"/>
  <c r="O12" i="23"/>
  <c r="N12" i="23"/>
  <c r="M12" i="23"/>
  <c r="L12" i="23"/>
  <c r="S11" i="23"/>
  <c r="R11" i="23"/>
  <c r="Q11" i="23"/>
  <c r="P11" i="23"/>
  <c r="O11" i="23"/>
  <c r="N11" i="23"/>
  <c r="M11" i="23"/>
  <c r="L11" i="23"/>
  <c r="S10" i="23"/>
  <c r="R10" i="23"/>
  <c r="Q10" i="23"/>
  <c r="P10" i="23"/>
  <c r="O10" i="23"/>
  <c r="N10" i="23"/>
  <c r="M10" i="23"/>
  <c r="L10" i="23"/>
  <c r="G55" i="15" l="1"/>
  <c r="L24" i="15"/>
  <c r="L45" i="15"/>
  <c r="H4" i="16"/>
  <c r="G93" i="16"/>
  <c r="G72" i="15"/>
  <c r="G37" i="16"/>
  <c r="G30" i="16"/>
  <c r="J30" i="16" s="1"/>
  <c r="G124" i="15"/>
  <c r="G123" i="15"/>
  <c r="L123" i="15"/>
  <c r="L124" i="15"/>
  <c r="G64" i="16"/>
  <c r="G20" i="16"/>
  <c r="H5" i="15"/>
  <c r="G78" i="15"/>
  <c r="G21" i="15"/>
  <c r="I21" i="15" s="1"/>
  <c r="G21" i="16"/>
  <c r="J21" i="16" s="1"/>
  <c r="G23" i="15"/>
  <c r="J23" i="15" s="1"/>
  <c r="G29" i="16"/>
  <c r="J29" i="16" s="1"/>
  <c r="G31" i="15"/>
  <c r="I31" i="15" s="1"/>
  <c r="G43" i="16"/>
  <c r="J43" i="16" s="1"/>
  <c r="G45" i="15"/>
  <c r="J45" i="15" s="1"/>
  <c r="G22" i="16"/>
  <c r="J22" i="16" s="1"/>
  <c r="G24" i="15"/>
  <c r="I23" i="15"/>
  <c r="I24" i="15"/>
  <c r="J24" i="15"/>
  <c r="I45" i="15" l="1"/>
  <c r="J31" i="15"/>
  <c r="J55" i="15"/>
  <c r="I55" i="15"/>
  <c r="J20" i="16"/>
  <c r="I20" i="16"/>
  <c r="J78" i="15"/>
  <c r="I78" i="15"/>
  <c r="G32" i="15"/>
  <c r="G53" i="16"/>
  <c r="L31" i="15"/>
  <c r="O31" i="15" s="1"/>
  <c r="L55" i="15"/>
  <c r="N55" i="15" s="1"/>
  <c r="L32" i="15"/>
  <c r="N32" i="15" s="1"/>
  <c r="G73" i="16"/>
  <c r="I73" i="16" s="1"/>
  <c r="L23" i="15"/>
  <c r="J93" i="16"/>
  <c r="I93" i="16"/>
  <c r="L99" i="15"/>
  <c r="O99" i="15" s="1"/>
  <c r="G98" i="15"/>
  <c r="L90" i="15"/>
  <c r="N90" i="15" s="1"/>
  <c r="O45" i="15"/>
  <c r="N45" i="15"/>
  <c r="O23" i="15"/>
  <c r="N23" i="15"/>
  <c r="O24" i="15"/>
  <c r="N24" i="15"/>
  <c r="L22" i="15"/>
  <c r="G2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G85" i="16"/>
  <c r="G90" i="15"/>
  <c r="G84" i="16"/>
  <c r="J84" i="16" s="1"/>
  <c r="G78" i="16"/>
  <c r="J73" i="16"/>
  <c r="G66" i="15"/>
  <c r="L56" i="15"/>
  <c r="G54" i="16"/>
  <c r="G56" i="15"/>
  <c r="L54" i="15"/>
  <c r="G54" i="15"/>
  <c r="G52" i="16"/>
  <c r="G51" i="16"/>
  <c r="L53" i="15"/>
  <c r="G53" i="15"/>
  <c r="L52" i="15"/>
  <c r="G52" i="15"/>
  <c r="G50" i="16"/>
  <c r="G49" i="16"/>
  <c r="L51" i="15"/>
  <c r="G51" i="15"/>
  <c r="G47" i="16"/>
  <c r="L49" i="15"/>
  <c r="G49" i="15"/>
  <c r="G31" i="16"/>
  <c r="G14" i="15"/>
  <c r="G12" i="16"/>
  <c r="O32" i="15" l="1"/>
  <c r="N31" i="15"/>
  <c r="O90" i="15"/>
  <c r="O55" i="15"/>
  <c r="G97" i="15"/>
  <c r="J97" i="15" s="1"/>
  <c r="I53" i="16"/>
  <c r="J53" i="16"/>
  <c r="G64" i="15"/>
  <c r="J64" i="15" s="1"/>
  <c r="I32" i="15"/>
  <c r="J32" i="15"/>
  <c r="N99" i="15"/>
  <c r="J98" i="15"/>
  <c r="I98" i="15"/>
  <c r="I22" i="15"/>
  <c r="J22" i="15"/>
  <c r="L21" i="15"/>
  <c r="N22" i="15"/>
  <c r="O22" i="15"/>
  <c r="L19" i="15"/>
  <c r="G83" i="15"/>
  <c r="J83" i="15" s="1"/>
  <c r="G19" i="15"/>
  <c r="I19" i="15" s="1"/>
  <c r="G92" i="16"/>
  <c r="G85" i="15"/>
  <c r="G58" i="16"/>
  <c r="J58" i="16" s="1"/>
  <c r="G61" i="15"/>
  <c r="J61" i="15" s="1"/>
  <c r="L33" i="15"/>
  <c r="O33" i="15" s="1"/>
  <c r="L73"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G28" i="15"/>
  <c r="G26" i="16"/>
  <c r="G29" i="15"/>
  <c r="G27" i="16"/>
  <c r="J19" i="15"/>
  <c r="J17" i="16"/>
  <c r="G10" i="16"/>
  <c r="G11" i="15"/>
  <c r="G93" i="15"/>
  <c r="G88" i="16"/>
  <c r="J88" i="16" s="1"/>
  <c r="G63" i="16"/>
  <c r="G61" i="16"/>
  <c r="G70" i="15"/>
  <c r="G67" i="16"/>
  <c r="G63" i="15"/>
  <c r="G60" i="16"/>
  <c r="I97" i="15"/>
  <c r="I94" i="16"/>
  <c r="J94" i="16"/>
  <c r="I99" i="15"/>
  <c r="J99" i="15"/>
  <c r="G87" i="16"/>
  <c r="G92" i="15"/>
  <c r="G86" i="16"/>
  <c r="G91" i="15"/>
  <c r="J85" i="16"/>
  <c r="I85" i="16"/>
  <c r="J90" i="15"/>
  <c r="I90" i="15"/>
  <c r="L89" i="15"/>
  <c r="I84" i="16"/>
  <c r="G89" i="15"/>
  <c r="I89" i="15" s="1"/>
  <c r="G83" i="16"/>
  <c r="G88" i="15"/>
  <c r="G82" i="16"/>
  <c r="G87" i="15"/>
  <c r="G80" i="16"/>
  <c r="L84"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N33" i="15"/>
  <c r="J31" i="16"/>
  <c r="I31" i="16"/>
  <c r="G26" i="15"/>
  <c r="G24" i="16"/>
  <c r="G25" i="16"/>
  <c r="G27" i="15"/>
  <c r="G18" i="16"/>
  <c r="G20" i="15"/>
  <c r="G25" i="15"/>
  <c r="G18" i="15"/>
  <c r="G16" i="16"/>
  <c r="G17" i="15"/>
  <c r="G15" i="16"/>
  <c r="G14" i="16"/>
  <c r="G16" i="15"/>
  <c r="G15" i="15"/>
  <c r="G13" i="16"/>
  <c r="I12" i="16"/>
  <c r="J12" i="16"/>
  <c r="J14" i="15"/>
  <c r="I14" i="15"/>
  <c r="L14" i="15"/>
  <c r="G10" i="15"/>
  <c r="G9" i="16"/>
  <c r="I83" i="15" l="1"/>
  <c r="I84" i="15"/>
  <c r="I64" i="15"/>
  <c r="G76" i="15"/>
  <c r="G86" i="15"/>
  <c r="I86" i="15" s="1"/>
  <c r="G71" i="16"/>
  <c r="I71" i="16" s="1"/>
  <c r="J79" i="16"/>
  <c r="G81" i="16"/>
  <c r="G71" i="15"/>
  <c r="I58" i="16"/>
  <c r="L38" i="15"/>
  <c r="N38" i="15" s="1"/>
  <c r="L61" i="15"/>
  <c r="N61" i="15" s="1"/>
  <c r="O21" i="15"/>
  <c r="N21" i="15"/>
  <c r="O12" i="15"/>
  <c r="L78" i="15"/>
  <c r="G23" i="16"/>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s="1"/>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L86" i="15"/>
  <c r="J85" i="15"/>
  <c r="I85" i="15"/>
  <c r="J81" i="16"/>
  <c r="I81" i="16"/>
  <c r="I80" i="16"/>
  <c r="J80" i="16"/>
  <c r="L85" i="15"/>
  <c r="O84" i="15"/>
  <c r="N84" i="15"/>
  <c r="I77" i="16"/>
  <c r="J77" i="16"/>
  <c r="N83" i="15"/>
  <c r="O83" i="15"/>
  <c r="I82" i="15"/>
  <c r="J82" i="15"/>
  <c r="L82" i="15"/>
  <c r="I76" i="16"/>
  <c r="J76" i="16"/>
  <c r="L81" i="15"/>
  <c r="J81" i="15"/>
  <c r="I81" i="15"/>
  <c r="J79" i="15"/>
  <c r="I79" i="15"/>
  <c r="L79" i="15"/>
  <c r="J74" i="16"/>
  <c r="I74"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I23" i="16"/>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71" i="16" l="1"/>
  <c r="O61" i="15"/>
  <c r="I62" i="15"/>
  <c r="O78" i="15"/>
  <c r="N78" i="15"/>
  <c r="J68" i="16"/>
  <c r="O71" i="15"/>
  <c r="G55" i="16"/>
  <c r="I55" i="16" s="1"/>
  <c r="O98" i="15"/>
  <c r="N98" i="15"/>
  <c r="N97" i="15"/>
  <c r="O97" i="15"/>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35" i="15" l="1"/>
  <c r="O35" i="15" s="1"/>
  <c r="L103" i="15"/>
  <c r="N103" i="15" s="1"/>
  <c r="L36" i="15"/>
  <c r="N36" i="15" s="1"/>
  <c r="L7" i="15"/>
  <c r="O7" i="15" s="1"/>
  <c r="J55" i="16"/>
  <c r="L58" i="15"/>
  <c r="O58" i="15" s="1"/>
  <c r="I75" i="15"/>
  <c r="G34" i="16"/>
  <c r="J34" i="16" s="1"/>
  <c r="G36" i="15"/>
  <c r="I36" i="15" s="1"/>
  <c r="G98" i="16"/>
  <c r="J98" i="16" s="1"/>
  <c r="I103" i="15"/>
  <c r="G70" i="16"/>
  <c r="N30" i="15"/>
  <c r="O30" i="15"/>
  <c r="I7" i="15"/>
  <c r="N8" i="15"/>
  <c r="N62" i="15"/>
  <c r="J6" i="16"/>
  <c r="J35" i="15"/>
  <c r="L80" i="15"/>
  <c r="J75" i="16"/>
  <c r="I75" i="16"/>
  <c r="J80" i="15"/>
  <c r="I80" i="15"/>
  <c r="N59" i="15"/>
  <c r="O59" i="15"/>
  <c r="N7" i="15" l="1"/>
  <c r="N35" i="15"/>
  <c r="L75" i="15"/>
  <c r="N75" i="15" s="1"/>
  <c r="O36" i="15"/>
  <c r="N58" i="15"/>
  <c r="I98" i="16"/>
  <c r="J36" i="15"/>
  <c r="I34" i="16"/>
  <c r="G95" i="15"/>
  <c r="J95" i="15" s="1"/>
  <c r="O103" i="15"/>
  <c r="O75" i="15"/>
  <c r="J70" i="16"/>
  <c r="I70" i="16"/>
  <c r="G105" i="15"/>
  <c r="I105" i="15" s="1"/>
  <c r="G100" i="16"/>
  <c r="J100" i="16" s="1"/>
  <c r="N80" i="15"/>
  <c r="O80" i="15"/>
  <c r="L105" i="15" l="1"/>
  <c r="O105" i="15" s="1"/>
  <c r="L95" i="15"/>
  <c r="O95" i="15" s="1"/>
  <c r="G90" i="16"/>
  <c r="J90" i="16" s="1"/>
  <c r="I95" i="15"/>
  <c r="G101" i="15"/>
  <c r="I101" i="15" s="1"/>
  <c r="J105" i="15"/>
  <c r="I100" i="16"/>
  <c r="N105" i="15" l="1"/>
  <c r="I90" i="16"/>
  <c r="N95" i="15"/>
  <c r="G96" i="16"/>
  <c r="I96" i="16" s="1"/>
  <c r="J101" i="15"/>
  <c r="L101" i="15"/>
  <c r="O101" i="15" s="1"/>
  <c r="J96" i="16" l="1"/>
  <c r="N101" i="15"/>
</calcChain>
</file>

<file path=xl/sharedStrings.xml><?xml version="1.0" encoding="utf-8"?>
<sst xmlns="http://schemas.openxmlformats.org/spreadsheetml/2006/main" count="382" uniqueCount="216">
  <si>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</si>
  <si>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</si>
  <si>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</si>
  <si>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</si>
  <si>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</si>
  <si>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</si>
  <si>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</si>
  <si>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</si>
  <si>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</si>
  <si>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</si>
  <si>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</si>
  <si>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</si>
  <si>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</si>
  <si>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</si>
  <si>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</si>
  <si>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</si>
  <si>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</si>
  <si>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</si>
  <si>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</si>
  <si>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</si>
  <si>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</si>
  <si>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</si>
  <si>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</si>
  <si>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</si>
  <si>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</si>
  <si>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</si>
  <si>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</si>
  <si>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</si>
  <si>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</si>
  <si>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</si>
  <si>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</si>
  <si>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</si>
  <si>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</si>
  <si>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</si>
  <si>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</si>
  <si>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</si>
  <si>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</si>
  <si>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</si>
  <si>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</si>
  <si>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</si>
  <si>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</si>
  <si>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</si>
  <si>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</si>
  <si>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</si>
  <si>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</si>
  <si>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</si>
  <si>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</si>
  <si>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</si>
  <si>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</si>
  <si>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</si>
  <si>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</si>
  <si>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</si>
  <si>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</si>
  <si>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</si>
  <si>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</si>
  <si>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</si>
  <si>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</si>
  <si>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</si>
  <si>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</si>
  <si>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</si>
  <si>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</si>
  <si>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</si>
  <si>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</si>
  <si>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</si>
  <si>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</si>
  <si>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</si>
  <si>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</si>
  <si>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</si>
  <si>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</si>
  <si>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</si>
  <si>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</si>
  <si>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</si>
  <si>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</si>
  <si>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</si>
  <si>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</si>
  <si>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</si>
  <si>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</si>
  <si>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</si>
  <si>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</si>
  <si>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</si>
  <si>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</si>
  <si>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</si>
  <si>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</si>
  <si>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</si>
  <si>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</si>
  <si>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</si>
  <si>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</si>
  <si>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</si>
  <si>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</si>
  <si>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</si>
  <si>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</si>
  <si>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</si>
  <si>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</si>
  <si>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</si>
  <si>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</si>
  <si>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</si>
  <si>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</si>
  <si>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</si>
  <si>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</si>
  <si>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</si>
  <si>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</si>
  <si>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</si>
  <si>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</si>
  <si>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</si>
  <si>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</si>
  <si>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</si>
  <si>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</si>
  <si>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</si>
  <si>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</si>
  <si>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</si>
  <si>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</si>
  <si>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</si>
  <si>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</si>
  <si>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</si>
  <si>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Otras transferencias </t>
  </si>
  <si>
    <t xml:space="preserve">Otras funciones  </t>
  </si>
  <si>
    <t xml:space="preserve">Rentas de la propiedad </t>
  </si>
  <si>
    <t xml:space="preserve">Resto tributarios    </t>
  </si>
  <si>
    <t xml:space="preserve">Otros Gastos Corrientes     </t>
  </si>
  <si>
    <t>Base Caja - En millones de pesos</t>
  </si>
  <si>
    <t>SECTOR PUBLICO BASE CAJA - AGOSTO 2025</t>
  </si>
  <si>
    <t xml:space="preserve">ESQUEMA AHORRO - INVERSION </t>
  </si>
  <si>
    <t>En millones de pesos</t>
  </si>
  <si>
    <t>ADMINISTRACION NACIONAL</t>
  </si>
  <si>
    <t>PAMI, FDOS.</t>
  </si>
  <si>
    <t>CONCEPTO</t>
  </si>
  <si>
    <t>TESORO</t>
  </si>
  <si>
    <t>REC.</t>
  </si>
  <si>
    <t>ORG.</t>
  </si>
  <si>
    <t>INST.DE</t>
  </si>
  <si>
    <t>EX-CAJAS</t>
  </si>
  <si>
    <t>TOTAL</t>
  </si>
  <si>
    <t>FIDUCIARIOS</t>
  </si>
  <si>
    <t>T O T A L</t>
  </si>
  <si>
    <t>NACIONAL</t>
  </si>
  <si>
    <t>AFECT.</t>
  </si>
  <si>
    <t>DESC.</t>
  </si>
  <si>
    <t>SEG.SOC.</t>
  </si>
  <si>
    <t>PVCIALES.</t>
  </si>
  <si>
    <t>Y OTROS</t>
  </si>
  <si>
    <t>I)</t>
  </si>
  <si>
    <t xml:space="preserve"> INGRESOS CORRIENTES</t>
  </si>
  <si>
    <t xml:space="preserve">     - INGRESOS IMPOSITIVOS</t>
  </si>
  <si>
    <t xml:space="preserve">     - APORTES Y CONTRIB. A LA SEG. SOCIAL </t>
  </si>
  <si>
    <t xml:space="preserve">     - INGRESOS NO IMPOSITIVOS</t>
  </si>
  <si>
    <t xml:space="preserve">     - VENTAS DE BS.Y SERV.DE LAS ADM.PUB.</t>
  </si>
  <si>
    <t xml:space="preserve">     - INGRESOS DE OPERACION</t>
  </si>
  <si>
    <r>
      <t xml:space="preserve">     - RENTAS DE LA PROPIEDAD NETAS </t>
    </r>
    <r>
      <rPr>
        <b/>
        <sz val="10"/>
        <rFont val="Arial"/>
        <family val="2"/>
      </rPr>
      <t>(1)</t>
    </r>
  </si>
  <si>
    <t xml:space="preserve">     - TRANSFERENCIAS CORRIENTES</t>
  </si>
  <si>
    <t xml:space="preserve">     - OTROS INGRESOS</t>
  </si>
  <si>
    <r>
      <t xml:space="preserve">     - SUPERAVIT OPERATIVO EMPRESAS PUB. </t>
    </r>
    <r>
      <rPr>
        <b/>
        <sz val="10"/>
        <rFont val="Arial"/>
        <family val="2"/>
      </rPr>
      <t>(3)</t>
    </r>
  </si>
  <si>
    <t>II)</t>
  </si>
  <si>
    <t>GASTOS CORRIENTES</t>
  </si>
  <si>
    <t xml:space="preserve">     - GASTOS DE CONSUMO Y OPERACION</t>
  </si>
  <si>
    <t xml:space="preserve">       . Remuneraciones</t>
  </si>
  <si>
    <t xml:space="preserve">       . Bienes y Servicios</t>
  </si>
  <si>
    <t xml:space="preserve">       . Otros Gastos</t>
  </si>
  <si>
    <t xml:space="preserve">     - INTERESES Y OTRAS RENTAS DE LA PROP.</t>
  </si>
  <si>
    <r>
      <t xml:space="preserve">       . Intereses Netos </t>
    </r>
    <r>
      <rPr>
        <b/>
        <sz val="10"/>
        <rFont val="Arial"/>
        <family val="2"/>
      </rPr>
      <t>(2)</t>
    </r>
  </si>
  <si>
    <t xml:space="preserve">       . Otras Rentas</t>
  </si>
  <si>
    <t xml:space="preserve">     - PRESTACIONES DE LA SEGURIDAD SOCIAL</t>
  </si>
  <si>
    <t xml:space="preserve">     - OTROS GASTOS CORRIENTES</t>
  </si>
  <si>
    <t xml:space="preserve">       . Al sector privado</t>
  </si>
  <si>
    <t xml:space="preserve">       . Al sector público</t>
  </si>
  <si>
    <t xml:space="preserve">         .. Provincias y CABA</t>
  </si>
  <si>
    <t xml:space="preserve">         .. Universidades</t>
  </si>
  <si>
    <t xml:space="preserve">         .. Otras</t>
  </si>
  <si>
    <t xml:space="preserve">       . Al sector externo</t>
  </si>
  <si>
    <t xml:space="preserve">     - OTROS GASTOS</t>
  </si>
  <si>
    <r>
      <t xml:space="preserve">     - DEFICIT OPERATIVO EMPRESAS PUB. </t>
    </r>
    <r>
      <rPr>
        <b/>
        <sz val="10"/>
        <rFont val="Arial"/>
        <family val="2"/>
      </rPr>
      <t>(3)</t>
    </r>
  </si>
  <si>
    <t>III)</t>
  </si>
  <si>
    <t>RESULT.ECON.: AHORRO/DESAHORRO (I-II)</t>
  </si>
  <si>
    <t>IV)</t>
  </si>
  <si>
    <t>RECURSOS DE CAPITAL</t>
  </si>
  <si>
    <t>V)</t>
  </si>
  <si>
    <t>GASTOS DE CAPITAL</t>
  </si>
  <si>
    <t xml:space="preserve">     - INVERSION REAL DIRECTA</t>
  </si>
  <si>
    <t xml:space="preserve">     - TRANSFERENCIAS DE CAPITAL</t>
  </si>
  <si>
    <t xml:space="preserve">       . A Provincias y CABA</t>
  </si>
  <si>
    <t xml:space="preserve">       . Otras</t>
  </si>
  <si>
    <t xml:space="preserve">     - INVERSION FINANCIERA</t>
  </si>
  <si>
    <t xml:space="preserve">       . Resto</t>
  </si>
  <si>
    <t>VI)</t>
  </si>
  <si>
    <t>INGRESOS ANTES DE FIGURAT.(I+IV)</t>
  </si>
  <si>
    <t>VII)</t>
  </si>
  <si>
    <t>GASTOS ANTES DE FIGURAT.(II+V)</t>
  </si>
  <si>
    <t>VIII)</t>
  </si>
  <si>
    <t>RESULT.FINANC.ANTES DE FIGURAT.(VI-VII)</t>
  </si>
  <si>
    <t>IX)</t>
  </si>
  <si>
    <t>CONTRIBUCIONES FIGURATIVAS</t>
  </si>
  <si>
    <t xml:space="preserve">     - Del Tesoro Nacional</t>
  </si>
  <si>
    <t xml:space="preserve">     - De Recursos Afectados</t>
  </si>
  <si>
    <t xml:space="preserve">     - De Organismos Descentralizados</t>
  </si>
  <si>
    <t xml:space="preserve">     - De Instituciones de Seguridad Social</t>
  </si>
  <si>
    <t xml:space="preserve">     - De Ex-Cajas Provinciales</t>
  </si>
  <si>
    <t xml:space="preserve">     - De PAMI, Fdos. Fiduciarios y Otros</t>
  </si>
  <si>
    <t>X)</t>
  </si>
  <si>
    <t>GASTOS FIGURATIVOS</t>
  </si>
  <si>
    <t>XI)</t>
  </si>
  <si>
    <t>INGRESOS DESPUES DE FIGURAT.</t>
  </si>
  <si>
    <t>XII)</t>
  </si>
  <si>
    <t>GASTOS PRIMARIOS DESPUES DE FIGURAT.</t>
  </si>
  <si>
    <t>XIII)</t>
  </si>
  <si>
    <t>GASTOS DESPUES DE FIGURAT.</t>
  </si>
  <si>
    <t>XIV)</t>
  </si>
  <si>
    <t>RESULTADO PRIMARIO  (XI-XII)</t>
  </si>
  <si>
    <t>XV)</t>
  </si>
  <si>
    <t>RESULTADO FINANCIERO  (XI-XIII)</t>
  </si>
  <si>
    <t>- RENTAS PERCIBIDAS DEL BCRA</t>
  </si>
  <si>
    <t>- RENTAS PÚBL. PERCIBIDAS POR EL FGS Y OTROS</t>
  </si>
  <si>
    <t>- INTERESES PAGADOS INTRA-SECTOR PÚBLICO</t>
  </si>
  <si>
    <r>
      <rPr>
        <b/>
        <sz val="10"/>
        <rFont val="Arial"/>
        <family val="2"/>
      </rPr>
      <t xml:space="preserve">(1) </t>
    </r>
    <r>
      <rPr>
        <sz val="10"/>
        <rFont val="Arial"/>
        <family val="2"/>
      </rPr>
      <t>Excluye las siguientes rentas de la propiedad:</t>
    </r>
  </si>
  <si>
    <t xml:space="preserve">- las generadas por activos del Sector Público no Financiero en posesión del FGS por $2.508,5 M. </t>
  </si>
  <si>
    <t>- las generadas por activos del Sector Público no Financiero en posesión de organismos del Sector Público no Financiero excluyendo el FGS por $31,4 M.</t>
  </si>
  <si>
    <r>
      <rPr>
        <b/>
        <sz val="10"/>
        <color theme="1"/>
        <rFont val="Arial"/>
        <family val="2"/>
      </rPr>
      <t xml:space="preserve">(2) </t>
    </r>
    <r>
      <rPr>
        <sz val="10"/>
        <color theme="1"/>
        <rFont val="Arial"/>
        <family val="2"/>
      </rPr>
      <t>Excluye intereses pagados Intra-Sector Público Nacional por $2.539,9 M.</t>
    </r>
  </si>
  <si>
    <r>
      <t xml:space="preserve">(3) </t>
    </r>
    <r>
      <rPr>
        <sz val="10"/>
        <rFont val="Arial"/>
        <family val="2"/>
      </rPr>
      <t>A partir de 2025 se expone la sumatoria del superávit operativo de empresas públicas y la sumatoria de sus déficits operativos. En años anteriores de exponía el resultado operativo global del subsector.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</si>
</sst>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_ * #,##0.0_ ;_ * \-#,##0.0_ ;_ * &quot;-&quot;??_ ;_ @_ "/>
    <numFmt numFmtId="174" formatCode="#,##0.0"/>
    <numFmt numFmtId="175" formatCode="#,##0.00_ ;\-#,##0.00\ "/>
    <numFmt numFmtId="176" formatCode="#,##0.0_ ;\-#,##0.0\ "/>
  </numFmts>
  <fonts count="77">
    <font>
      <sz val="11"/>
      <color theme="1"/>
      <name val="Calibri"/>
      <family val="2"/>
      <scheme val="minor"/>
    </font>
    <font>
      <sz val="10"/>
      <color theme="1"/>
      <name val="Open Sans"/>
      <family val="2"/>
    </font>
    <font>
      <sz val="12"/>
      <color theme="1" tint="0.34998626667073579"/>
      <name val="Open Sans"/>
      <family val="2"/>
    </font>
    <font>
      <sz val="11"/>
      <color theme="1" tint="0.34998626667073579"/>
      <name val="Open Sans"/>
      <family val="2"/>
    </font>
    <font>
      <sz val="9"/>
      <color theme="1" tint="0.34998626667073579"/>
      <name val="Open Sans"/>
      <family val="2"/>
    </font>
    <font>
      <sz val="10"/>
      <color theme="1" tint="0.34998626667073579"/>
      <name val="Open Sans"/>
      <family val="2"/>
    </font>
    <font>
      <sz val="10"/>
      <color rgb="FFFF0000"/>
      <name val="Open Sans"/>
      <family val="2"/>
    </font>
    <font>
      <sz val="9"/>
      <color rgb="FFFF0000"/>
      <name val="Open Sans"/>
      <family val="2"/>
    </font>
    <font>
      <sz val="11"/>
      <color rgb="FFFF0000"/>
      <name val="Open Sans"/>
      <family val="2"/>
    </font>
    <font>
      <b/>
      <sz val="10"/>
      <color rgb="FFFF0000"/>
      <name val="Open Sans"/>
      <family val="2"/>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amily val="2"/>
    </font>
    <font>
      <b/>
      <sz val="12"/>
      <name val="Calibri"/>
      <family val="2"/>
      <scheme val="minor"/>
    </font>
    <font>
      <b/>
      <sz val="12"/>
      <color rgb="FFFF0000"/>
      <name val="Calibri"/>
      <family val="2"/>
      <scheme val="minor"/>
    </font>
    <font>
      <b/>
      <sz val="10"/>
      <name val="Arial"/>
      <family val="2"/>
    </font>
    <font>
      <b/>
      <sz val="12"/>
      <color rgb="FFFF0000"/>
      <name val="Open Sans"/>
      <family val="2"/>
    </font>
    <font>
      <b/>
      <sz val="10"/>
      <color theme="1" tint="0.34998626667073579"/>
      <name val="Calibri"/>
      <family val="2"/>
      <scheme val="minor"/>
    </font>
    <font>
      <b/>
      <sz val="10"/>
      <name val="Calibri"/>
      <family val="2"/>
      <scheme val="minor"/>
    </font>
    <font>
      <sz val="12"/>
      <color rgb="FFFF0000"/>
      <name val="Open Sans"/>
      <family val="2"/>
    </font>
    <font>
      <sz val="10"/>
      <color rgb="FFFF0000"/>
      <name val="Arial"/>
      <family val="2"/>
    </font>
    <font>
      <sz val="12"/>
      <name val="Open Sans"/>
      <family val="2"/>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amily val="2"/>
    </font>
    <font>
      <sz val="10"/>
      <color rgb="FFFF0000"/>
      <name val="Calibri   "/>
    </font>
    <font>
      <sz val="11"/>
      <color rgb="FFFF0000"/>
      <name val="Segoe UI"/>
      <family val="2"/>
    </font>
    <font>
      <sz val="10"/>
      <color rgb="FF595959"/>
      <name val="Calibri"/>
      <family val="2"/>
      <scheme val="minor"/>
    </font>
    <font>
      <u/>
      <sz val="10"/>
      <name val="Arial"/>
      <family val="2"/>
    </font>
    <font>
      <sz val="10"/>
      <color indexed="8"/>
      <name val="Arial"/>
      <family val="2"/>
    </font>
    <font>
      <b/>
      <i/>
      <sz val="12"/>
      <name val="Arial"/>
      <family val="2"/>
    </font>
    <font>
      <sz val="10"/>
      <color indexed="8"/>
      <name val="CG Times"/>
      <family val="1"/>
    </font>
    <font>
      <b/>
      <sz val="10"/>
      <color indexed="8"/>
      <name val="CG Times"/>
      <family val="1"/>
    </font>
    <font>
      <i/>
      <sz val="10"/>
      <color indexed="8"/>
      <name val="Arial"/>
      <family val="2"/>
    </font>
    <font>
      <sz val="11"/>
      <name val="Arial"/>
      <family val="2"/>
    </font>
    <font>
      <sz val="8"/>
      <color indexed="8"/>
      <name val="CG Times"/>
      <family val="1"/>
    </font>
    <font>
      <sz val="10"/>
      <color theme="1"/>
      <name val="Arial"/>
      <family val="2"/>
    </font>
    <font>
      <b/>
      <sz val="10"/>
      <color theme="1"/>
      <name val="Arial"/>
      <family val="2"/>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thin">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2">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0" borderId="0"/>
  </cellStyleXfs>
  <cellXfs count="261">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69" fontId="14" fillId="2" borderId="0" xfId="0" applyNumberFormat="1" applyFont="1" applyFill="1" applyAlignment="1">
      <alignment vertical="center"/>
    </xf>
    <xf numFmtId="166" fontId="29" fillId="36" borderId="0" xfId="0" applyNumberFormat="1" applyFont="1" applyFill="1" applyAlignment="1">
      <alignment horizontal="left" vertical="center"/>
    </xf>
    <xf numFmtId="166"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69" fontId="54" fillId="0" borderId="0" xfId="0" applyNumberFormat="1" applyFont="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Alignment="1">
      <alignment vertical="center"/>
    </xf>
    <xf numFmtId="169" fontId="17" fillId="0" borderId="0" xfId="0" applyNumberFormat="1" applyFont="1" applyAlignment="1">
      <alignment horizontal="center" vertical="center"/>
    </xf>
    <xf numFmtId="0" fontId="24" fillId="0" borderId="0" xfId="0" applyFont="1" applyAlignment="1">
      <alignment vertical="center"/>
    </xf>
    <xf numFmtId="167" fontId="17" fillId="0" borderId="0" xfId="1" applyNumberFormat="1" applyFont="1" applyFill="1" applyAlignment="1">
      <alignment horizontal="center" vertical="center"/>
    </xf>
    <xf numFmtId="165" fontId="17" fillId="0" borderId="0" xfId="0" applyNumberFormat="1" applyFont="1" applyAlignment="1">
      <alignment horizontal="center" vertical="center"/>
    </xf>
    <xf numFmtId="169" fontId="14" fillId="0" borderId="0" xfId="0" applyNumberFormat="1" applyFont="1" applyAlignment="1">
      <alignment vertical="center"/>
    </xf>
    <xf numFmtId="169"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66"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66" fontId="61" fillId="0" borderId="0" xfId="0" applyNumberFormat="1" applyFont="1" applyAlignment="1">
      <alignment horizontal="left" vertical="center"/>
    </xf>
    <xf numFmtId="166" fontId="29" fillId="0" borderId="0" xfId="0" applyNumberFormat="1" applyFont="1" applyAlignment="1">
      <alignment horizontal="left" vertical="center"/>
    </xf>
    <xf numFmtId="166"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Alignment="1">
      <alignment vertical="center"/>
    </xf>
    <xf numFmtId="169"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69" fontId="49" fillId="0" borderId="0" xfId="0" applyNumberFormat="1" applyFont="1" applyAlignment="1">
      <alignment horizontal="center" vertical="center"/>
    </xf>
    <xf numFmtId="0" fontId="10" fillId="2" borderId="0" xfId="48" applyFill="1"/>
    <xf numFmtId="171" fontId="0" fillId="2" borderId="0" xfId="49" applyNumberFormat="1" applyFont="1" applyFill="1" applyAlignment="1">
      <alignment horizontal="right"/>
    </xf>
    <xf numFmtId="0" fontId="10" fillId="2" borderId="0" xfId="48" applyFill="1" applyAlignment="1">
      <alignment horizontal="right"/>
    </xf>
    <xf numFmtId="173" fontId="0" fillId="2" borderId="0" xfId="49" applyNumberFormat="1" applyFont="1" applyFill="1"/>
    <xf numFmtId="0" fontId="10" fillId="0" borderId="0" xfId="48"/>
    <xf numFmtId="0" fontId="14" fillId="2" borderId="0" xfId="48" applyFont="1" applyFill="1" applyAlignment="1">
      <alignment vertical="center"/>
    </xf>
    <xf numFmtId="0" fontId="10" fillId="2" borderId="0" xfId="48" applyFill="1" applyAlignment="1">
      <alignment vertical="center"/>
    </xf>
    <xf numFmtId="0" fontId="15" fillId="2" borderId="0" xfId="48" applyFont="1" applyFill="1" applyAlignment="1">
      <alignment vertical="center"/>
    </xf>
    <xf numFmtId="17" fontId="48" fillId="2" borderId="0" xfId="48" quotePrefix="1" applyNumberFormat="1" applyFont="1" applyFill="1" applyAlignment="1">
      <alignment horizontal="center" vertical="center"/>
    </xf>
    <xf numFmtId="17" fontId="17" fillId="2" borderId="0" xfId="48" applyNumberFormat="1" applyFont="1" applyFill="1" applyAlignment="1">
      <alignment horizontal="center" vertical="center"/>
    </xf>
    <xf numFmtId="3" fontId="17" fillId="2" borderId="0" xfId="49" applyNumberFormat="1" applyFont="1" applyFill="1" applyAlignment="1">
      <alignment horizontal="center" vertical="center"/>
    </xf>
    <xf numFmtId="0" fontId="17" fillId="2" borderId="0" xfId="48" applyFont="1" applyFill="1" applyAlignment="1">
      <alignment vertical="center"/>
    </xf>
    <xf numFmtId="0" fontId="18" fillId="2" borderId="0" xfId="48" applyFont="1" applyFill="1" applyAlignment="1">
      <alignment vertical="center"/>
    </xf>
    <xf numFmtId="4" fontId="17" fillId="2" borderId="0" xfId="49" applyNumberFormat="1" applyFont="1" applyFill="1" applyAlignment="1">
      <alignment horizontal="center" vertical="center"/>
    </xf>
    <xf numFmtId="4" fontId="48" fillId="2" borderId="0" xfId="49" applyNumberFormat="1" applyFont="1" applyFill="1" applyAlignment="1">
      <alignment horizontal="center" vertical="center"/>
    </xf>
    <xf numFmtId="3" fontId="14" fillId="2" borderId="0" xfId="49" applyNumberFormat="1" applyFont="1" applyFill="1" applyAlignment="1">
      <alignment horizontal="center" vertical="center"/>
    </xf>
    <xf numFmtId="0" fontId="17" fillId="4" borderId="0" xfId="48" applyFont="1" applyFill="1" applyAlignment="1">
      <alignment vertical="center"/>
    </xf>
    <xf numFmtId="171" fontId="17" fillId="4" borderId="0" xfId="49" applyNumberFormat="1" applyFont="1" applyFill="1" applyAlignment="1">
      <alignment horizontal="right" vertical="center"/>
    </xf>
    <xf numFmtId="167" fontId="17" fillId="4" borderId="0" xfId="50" applyNumberFormat="1" applyFont="1" applyFill="1" applyAlignment="1">
      <alignment horizontal="right" vertical="center"/>
    </xf>
    <xf numFmtId="3" fontId="17" fillId="4" borderId="0" xfId="48" applyNumberFormat="1" applyFont="1" applyFill="1" applyAlignment="1">
      <alignment horizontal="right" vertical="center"/>
    </xf>
    <xf numFmtId="0" fontId="12" fillId="3" borderId="0" xfId="48" applyFont="1" applyFill="1" applyAlignment="1">
      <alignment vertical="center"/>
    </xf>
    <xf numFmtId="171" fontId="12" fillId="3" borderId="0" xfId="49" applyNumberFormat="1" applyFont="1" applyFill="1" applyAlignment="1">
      <alignment horizontal="right" vertical="center"/>
    </xf>
    <xf numFmtId="167" fontId="12" fillId="3" borderId="0" xfId="50" applyNumberFormat="1" applyFont="1" applyFill="1" applyAlignment="1">
      <alignment horizontal="right" vertical="center"/>
    </xf>
    <xf numFmtId="3" fontId="12" fillId="3" borderId="0" xfId="48" applyNumberFormat="1" applyFont="1" applyFill="1" applyAlignment="1">
      <alignment horizontal="right" vertical="center"/>
    </xf>
    <xf numFmtId="0" fontId="19" fillId="2" borderId="0" xfId="48" applyFont="1" applyFill="1" applyAlignment="1">
      <alignment vertical="center"/>
    </xf>
    <xf numFmtId="171" fontId="19" fillId="2" borderId="0" xfId="49" applyNumberFormat="1" applyFont="1" applyFill="1" applyAlignment="1">
      <alignment horizontal="right" vertical="center"/>
    </xf>
    <xf numFmtId="167" fontId="19" fillId="2" borderId="0" xfId="50" applyNumberFormat="1" applyFont="1" applyFill="1" applyAlignment="1">
      <alignment horizontal="right" vertical="center"/>
    </xf>
    <xf numFmtId="169" fontId="19" fillId="2" borderId="0" xfId="48" applyNumberFormat="1" applyFont="1" applyFill="1" applyAlignment="1">
      <alignment horizontal="right" vertical="center"/>
    </xf>
    <xf numFmtId="3" fontId="19" fillId="2" borderId="0" xfId="48" applyNumberFormat="1" applyFont="1" applyFill="1" applyAlignment="1">
      <alignment horizontal="right" vertical="center"/>
    </xf>
    <xf numFmtId="0" fontId="16" fillId="2" borderId="0" xfId="48" applyFont="1" applyFill="1" applyAlignment="1">
      <alignment vertical="center"/>
    </xf>
    <xf numFmtId="0" fontId="20" fillId="2" borderId="0" xfId="48" applyFont="1" applyFill="1" applyAlignment="1">
      <alignment vertical="center"/>
    </xf>
    <xf numFmtId="0" fontId="22" fillId="2" borderId="0" xfId="48" applyFont="1" applyFill="1" applyAlignment="1">
      <alignment vertical="center"/>
    </xf>
    <xf numFmtId="0" fontId="23" fillId="2" borderId="0" xfId="48" applyFont="1" applyFill="1" applyAlignment="1">
      <alignment vertical="center"/>
    </xf>
    <xf numFmtId="171" fontId="21" fillId="2" borderId="0" xfId="49" applyNumberFormat="1" applyFont="1" applyFill="1" applyAlignment="1">
      <alignment horizontal="right" vertical="center"/>
    </xf>
    <xf numFmtId="167" fontId="21" fillId="2" borderId="0" xfId="50" applyNumberFormat="1" applyFont="1" applyFill="1" applyAlignment="1">
      <alignment horizontal="right" vertical="center"/>
    </xf>
    <xf numFmtId="3" fontId="21" fillId="2" borderId="0" xfId="48" applyNumberFormat="1" applyFont="1" applyFill="1" applyAlignment="1">
      <alignment horizontal="right" vertical="center"/>
    </xf>
    <xf numFmtId="0" fontId="24" fillId="2" borderId="0" xfId="48" applyFont="1" applyFill="1" applyAlignment="1">
      <alignment vertical="center"/>
    </xf>
    <xf numFmtId="3" fontId="10" fillId="2" borderId="0" xfId="48" applyNumberFormat="1" applyFill="1" applyAlignment="1">
      <alignment horizontal="right"/>
    </xf>
    <xf numFmtId="0" fontId="21" fillId="2" borderId="0" xfId="48" applyFont="1" applyFill="1"/>
    <xf numFmtId="0" fontId="21" fillId="0" borderId="0" xfId="48" applyFont="1"/>
    <xf numFmtId="171" fontId="23" fillId="2" borderId="0" xfId="49" applyNumberFormat="1" applyFont="1" applyFill="1" applyAlignment="1">
      <alignment horizontal="right" vertical="center"/>
    </xf>
    <xf numFmtId="167" fontId="23" fillId="2" borderId="0" xfId="50" applyNumberFormat="1" applyFont="1" applyFill="1" applyAlignment="1">
      <alignment horizontal="right" vertical="center"/>
    </xf>
    <xf numFmtId="3" fontId="23" fillId="2" borderId="0" xfId="48" applyNumberFormat="1" applyFont="1" applyFill="1" applyAlignment="1">
      <alignment horizontal="right" vertical="center"/>
    </xf>
    <xf numFmtId="0" fontId="26" fillId="2" borderId="0" xfId="48" applyFont="1" applyFill="1" applyAlignment="1">
      <alignment vertical="center"/>
    </xf>
    <xf numFmtId="0" fontId="27" fillId="2" borderId="0" xfId="48" applyFont="1" applyFill="1" applyAlignment="1">
      <alignment vertical="center"/>
    </xf>
    <xf numFmtId="49" fontId="29" fillId="36" borderId="0" xfId="48" applyNumberFormat="1" applyFont="1" applyFill="1" applyAlignment="1">
      <alignment vertical="center"/>
    </xf>
    <xf numFmtId="49" fontId="29" fillId="36" borderId="0" xfId="48" quotePrefix="1" applyNumberFormat="1" applyFont="1" applyFill="1" applyAlignment="1">
      <alignment vertical="center"/>
    </xf>
    <xf numFmtId="0" fontId="42" fillId="2" borderId="0" xfId="48" applyFont="1" applyFill="1" applyAlignment="1">
      <alignment vertical="center"/>
    </xf>
    <xf numFmtId="0" fontId="45" fillId="2" borderId="0" xfId="48" applyFont="1" applyFill="1" applyAlignment="1">
      <alignment vertical="center"/>
    </xf>
    <xf numFmtId="0" fontId="29" fillId="2" borderId="0" xfId="48" applyFont="1" applyFill="1" applyAlignment="1">
      <alignment vertical="center"/>
    </xf>
    <xf numFmtId="171" fontId="0" fillId="2" borderId="0" xfId="49" applyNumberFormat="1" applyFont="1" applyFill="1"/>
    <xf numFmtId="3" fontId="0" fillId="2" borderId="0" xfId="49" applyNumberFormat="1" applyFont="1" applyFill="1"/>
    <xf numFmtId="166" fontId="61" fillId="2" borderId="0" xfId="48" applyNumberFormat="1" applyFont="1" applyFill="1" applyAlignment="1">
      <alignment horizontal="left" vertical="center"/>
    </xf>
    <xf numFmtId="0" fontId="46" fillId="2" borderId="0" xfId="48" applyFont="1" applyFill="1" applyAlignment="1">
      <alignment vertical="center"/>
    </xf>
    <xf numFmtId="171" fontId="0" fillId="2" borderId="0" xfId="49" applyNumberFormat="1" applyFont="1" applyFill="1" applyAlignment="1">
      <alignment horizontal="center"/>
    </xf>
    <xf numFmtId="0" fontId="68" fillId="0" borderId="0" xfId="0" applyFont="1"/>
    <xf numFmtId="0" fontId="67" fillId="0" borderId="0" xfId="0" applyFont="1" applyAlignment="1">
      <alignment horizontal="left"/>
    </xf>
    <xf numFmtId="14" fontId="68" fillId="0" borderId="0" xfId="0" applyNumberFormat="1" applyFont="1"/>
    <xf numFmtId="166" fontId="69" fillId="0" borderId="0" xfId="0" applyNumberFormat="1" applyFont="1" applyAlignment="1">
      <alignment horizontal="centerContinuous"/>
    </xf>
    <xf numFmtId="166" fontId="0" fillId="0" borderId="0" xfId="0" applyNumberFormat="1" applyAlignment="1">
      <alignment horizontal="centerContinuous"/>
    </xf>
    <xf numFmtId="166" fontId="68" fillId="0" borderId="0" xfId="0" applyNumberFormat="1" applyFont="1" applyAlignment="1">
      <alignment horizontal="centerContinuous"/>
    </xf>
    <xf numFmtId="0" fontId="0" fillId="0" borderId="0" xfId="0" applyAlignment="1">
      <alignment horizontal="centerContinuous"/>
    </xf>
    <xf numFmtId="14" fontId="68" fillId="0" borderId="0" xfId="0" applyNumberFormat="1" applyFont="1" applyAlignment="1">
      <alignment horizontal="centerContinuous"/>
    </xf>
    <xf numFmtId="166" fontId="70" fillId="0" borderId="0" xfId="0" applyNumberFormat="1" applyFont="1" applyAlignment="1">
      <alignment horizontal="centerContinuous"/>
    </xf>
    <xf numFmtId="166" fontId="71" fillId="0" borderId="0" xfId="0" applyNumberFormat="1" applyFont="1" applyAlignment="1">
      <alignment horizontal="centerContinuous"/>
    </xf>
    <xf numFmtId="0" fontId="69" fillId="0" borderId="0" xfId="0" applyFont="1" applyAlignment="1">
      <alignment horizontal="centerContinuous"/>
    </xf>
    <xf numFmtId="0" fontId="0" fillId="0" borderId="0" xfId="0" applyAlignment="1">
      <alignment horizontal="left"/>
    </xf>
    <xf numFmtId="166" fontId="11" fillId="0" borderId="10" xfId="0" applyNumberFormat="1" applyFont="1" applyBorder="1" applyAlignment="1">
      <alignment horizontal="right" vertical="center"/>
    </xf>
    <xf numFmtId="166" fontId="11" fillId="0" borderId="11" xfId="0" applyNumberFormat="1" applyFont="1" applyBorder="1" applyAlignment="1">
      <alignment vertical="center"/>
    </xf>
    <xf numFmtId="166" fontId="72" fillId="0" borderId="11" xfId="0" applyNumberFormat="1" applyFont="1" applyBorder="1" applyAlignment="1">
      <alignment horizontal="centerContinuous" vertical="center"/>
    </xf>
    <xf numFmtId="166" fontId="68" fillId="0" borderId="11" xfId="0" applyNumberFormat="1" applyFont="1" applyBorder="1" applyAlignment="1">
      <alignment horizontal="centerContinuous" vertical="center"/>
    </xf>
    <xf numFmtId="166" fontId="68" fillId="0" borderId="11" xfId="0" applyNumberFormat="1" applyFont="1" applyBorder="1" applyAlignment="1">
      <alignment horizontal="center" vertical="center"/>
    </xf>
    <xf numFmtId="166" fontId="72" fillId="0" borderId="12" xfId="0" applyNumberFormat="1" applyFont="1" applyBorder="1" applyAlignment="1">
      <alignment vertical="center"/>
    </xf>
    <xf numFmtId="166" fontId="11" fillId="0" borderId="13" xfId="0" applyNumberFormat="1" applyFont="1" applyBorder="1" applyAlignment="1">
      <alignment horizontal="right" vertical="center"/>
    </xf>
    <xf numFmtId="166" fontId="11" fillId="0" borderId="0" xfId="0" applyNumberFormat="1" applyFont="1" applyAlignment="1">
      <alignment horizontal="center" vertical="center"/>
    </xf>
    <xf numFmtId="166" fontId="68" fillId="0" borderId="14" xfId="0" applyNumberFormat="1" applyFont="1" applyBorder="1" applyAlignment="1">
      <alignment horizontal="centerContinuous" vertical="center"/>
    </xf>
    <xf numFmtId="166" fontId="68" fillId="0" borderId="14" xfId="0" applyNumberFormat="1" applyFont="1" applyBorder="1" applyAlignment="1">
      <alignment horizontal="center" vertical="center"/>
    </xf>
    <xf numFmtId="166" fontId="68" fillId="0" borderId="0" xfId="0" applyNumberFormat="1" applyFont="1" applyAlignment="1">
      <alignment horizontal="center" vertical="center"/>
    </xf>
    <xf numFmtId="166" fontId="68" fillId="0" borderId="15" xfId="0" applyNumberFormat="1" applyFont="1" applyBorder="1" applyAlignment="1">
      <alignment horizontal="center" vertical="center"/>
    </xf>
    <xf numFmtId="166" fontId="11" fillId="0" borderId="0" xfId="0" applyNumberFormat="1" applyFont="1" applyAlignment="1">
      <alignment vertical="center"/>
    </xf>
    <xf numFmtId="166" fontId="68" fillId="0" borderId="0" xfId="0" applyNumberFormat="1" applyFont="1" applyAlignment="1">
      <alignment horizontal="centerContinuous" vertical="center"/>
    </xf>
    <xf numFmtId="166" fontId="68" fillId="0" borderId="0" xfId="0" applyNumberFormat="1" applyFont="1" applyAlignment="1">
      <alignment horizontal="right" vertical="center"/>
    </xf>
    <xf numFmtId="166" fontId="68" fillId="0" borderId="0" xfId="0" applyNumberFormat="1" applyFont="1" applyAlignment="1">
      <alignment vertical="center"/>
    </xf>
    <xf numFmtId="166" fontId="68" fillId="0" borderId="15" xfId="0" applyNumberFormat="1" applyFont="1" applyBorder="1" applyAlignment="1">
      <alignment vertical="center"/>
    </xf>
    <xf numFmtId="166" fontId="11" fillId="0" borderId="16" xfId="0" applyNumberFormat="1" applyFont="1" applyBorder="1" applyAlignment="1">
      <alignment horizontal="right" vertical="center"/>
    </xf>
    <xf numFmtId="166" fontId="11" fillId="0" borderId="14" xfId="0" applyNumberFormat="1" applyFont="1" applyBorder="1" applyAlignment="1">
      <alignment horizontal="left" vertical="center"/>
    </xf>
    <xf numFmtId="166" fontId="68" fillId="0" borderId="14" xfId="0" applyNumberFormat="1" applyFont="1" applyBorder="1" applyAlignment="1">
      <alignment horizontal="left" vertical="center"/>
    </xf>
    <xf numFmtId="166" fontId="68" fillId="0" borderId="17" xfId="0" applyNumberFormat="1" applyFont="1" applyBorder="1" applyAlignment="1">
      <alignment horizontal="left" vertical="center"/>
    </xf>
    <xf numFmtId="166" fontId="50" fillId="0" borderId="13" xfId="0" applyNumberFormat="1" applyFont="1" applyBorder="1" applyAlignment="1">
      <alignment horizontal="right" vertical="center"/>
    </xf>
    <xf numFmtId="166" fontId="50" fillId="0" borderId="0" xfId="0" applyNumberFormat="1" applyFont="1" applyAlignment="1">
      <alignment horizontal="left" vertical="center"/>
    </xf>
    <xf numFmtId="174" fontId="50" fillId="0" borderId="0" xfId="0" applyNumberFormat="1" applyFont="1" applyAlignment="1">
      <alignment vertical="top"/>
    </xf>
    <xf numFmtId="174" fontId="50" fillId="0" borderId="15" xfId="0" applyNumberFormat="1" applyFont="1" applyBorder="1" applyAlignment="1">
      <alignment horizontal="right" vertical="top" indent="1"/>
    </xf>
    <xf numFmtId="174" fontId="0" fillId="0" borderId="0" xfId="0" applyNumberFormat="1"/>
    <xf numFmtId="166" fontId="11" fillId="0" borderId="0" xfId="0" applyNumberFormat="1" applyFont="1" applyAlignment="1">
      <alignment horizontal="left" vertical="center"/>
    </xf>
    <xf numFmtId="174" fontId="11" fillId="0" borderId="0" xfId="0" applyNumberFormat="1" applyFont="1" applyAlignment="1">
      <alignment vertical="top"/>
    </xf>
    <xf numFmtId="174" fontId="11" fillId="0" borderId="15" xfId="0" applyNumberFormat="1" applyFont="1" applyBorder="1" applyAlignment="1">
      <alignment horizontal="right" vertical="top" indent="1"/>
    </xf>
    <xf numFmtId="166" fontId="68" fillId="0" borderId="0" xfId="0" applyNumberFormat="1" applyFont="1" applyAlignment="1">
      <alignment horizontal="left" vertical="center"/>
    </xf>
    <xf numFmtId="174" fontId="73" fillId="0" borderId="0" xfId="51" applyNumberFormat="1" applyFont="1" applyAlignment="1">
      <alignment vertical="top"/>
    </xf>
    <xf numFmtId="166" fontId="50" fillId="0" borderId="10" xfId="0" applyNumberFormat="1" applyFont="1" applyBorder="1" applyAlignment="1">
      <alignment horizontal="right" vertical="center"/>
    </xf>
    <xf numFmtId="166" fontId="50" fillId="0" borderId="11" xfId="0" applyNumberFormat="1" applyFont="1" applyBorder="1" applyAlignment="1">
      <alignment horizontal="left" vertical="center"/>
    </xf>
    <xf numFmtId="174" fontId="50" fillId="0" borderId="11" xfId="0" applyNumberFormat="1" applyFont="1" applyBorder="1" applyAlignment="1">
      <alignment vertical="top"/>
    </xf>
    <xf numFmtId="174" fontId="50" fillId="0" borderId="12" xfId="0" applyNumberFormat="1" applyFont="1" applyBorder="1" applyAlignment="1">
      <alignment horizontal="right" vertical="top" indent="1"/>
    </xf>
    <xf numFmtId="166" fontId="50" fillId="0" borderId="18" xfId="0" applyNumberFormat="1" applyFont="1" applyBorder="1" applyAlignment="1">
      <alignment horizontal="right" vertical="center"/>
    </xf>
    <xf numFmtId="166" fontId="50" fillId="0" borderId="19" xfId="0" applyNumberFormat="1" applyFont="1" applyBorder="1" applyAlignment="1">
      <alignment horizontal="left" vertical="center"/>
    </xf>
    <xf numFmtId="174" fontId="50" fillId="0" borderId="19" xfId="0" applyNumberFormat="1" applyFont="1" applyBorder="1" applyAlignment="1">
      <alignment vertical="top"/>
    </xf>
    <xf numFmtId="174" fontId="50" fillId="0" borderId="20" xfId="0" applyNumberFormat="1" applyFont="1" applyBorder="1" applyAlignment="1">
      <alignment horizontal="right" vertical="top" indent="1"/>
    </xf>
    <xf numFmtId="0" fontId="0" fillId="0" borderId="10" xfId="0" applyBorder="1"/>
    <xf numFmtId="174" fontId="11" fillId="0" borderId="12" xfId="0" applyNumberFormat="1" applyFont="1" applyBorder="1" applyAlignment="1">
      <alignment horizontal="right" vertical="top" indent="1"/>
    </xf>
    <xf numFmtId="166" fontId="11" fillId="0" borderId="13" xfId="0" applyNumberFormat="1" applyFont="1" applyBorder="1" applyAlignment="1">
      <alignment vertical="center"/>
    </xf>
    <xf numFmtId="49" fontId="11" fillId="0" borderId="0" xfId="0" applyNumberFormat="1" applyFont="1" applyAlignment="1">
      <alignment horizontal="left" vertical="center"/>
    </xf>
    <xf numFmtId="166" fontId="50" fillId="0" borderId="18" xfId="0" applyNumberFormat="1" applyFont="1" applyBorder="1" applyAlignment="1">
      <alignment horizontal="left" vertical="center"/>
    </xf>
    <xf numFmtId="166" fontId="11" fillId="0" borderId="19" xfId="0" applyNumberFormat="1" applyFont="1" applyBorder="1"/>
    <xf numFmtId="174" fontId="68" fillId="0" borderId="19" xfId="0" applyNumberFormat="1" applyFont="1" applyBorder="1" applyAlignment="1">
      <alignment vertical="top"/>
    </xf>
    <xf numFmtId="174" fontId="68" fillId="0" borderId="20" xfId="0" applyNumberFormat="1" applyFont="1" applyBorder="1" applyAlignment="1">
      <alignment vertical="top"/>
    </xf>
    <xf numFmtId="166" fontId="0" fillId="0" borderId="0" xfId="0" applyNumberFormat="1"/>
    <xf numFmtId="166" fontId="74" fillId="0" borderId="0" xfId="0" applyNumberFormat="1" applyFont="1"/>
    <xf numFmtId="166" fontId="11" fillId="0" borderId="0" xfId="2" applyNumberFormat="1" applyAlignment="1">
      <alignment vertical="center"/>
    </xf>
    <xf numFmtId="0" fontId="55" fillId="0" borderId="0" xfId="0" applyFont="1"/>
    <xf numFmtId="166" fontId="11" fillId="36" borderId="0" xfId="2" applyNumberFormat="1" applyFill="1" applyAlignment="1">
      <alignment vertical="center"/>
    </xf>
    <xf numFmtId="49" fontId="75" fillId="0" borderId="0" xfId="2" applyNumberFormat="1" applyFont="1" applyAlignment="1">
      <alignment horizontal="left" vertical="center"/>
    </xf>
    <xf numFmtId="166" fontId="75" fillId="0" borderId="0" xfId="2" applyNumberFormat="1" applyFont="1" applyAlignment="1">
      <alignment vertical="center"/>
    </xf>
    <xf numFmtId="175" fontId="11" fillId="36" borderId="0" xfId="2" applyNumberFormat="1" applyFill="1" applyAlignment="1">
      <alignment vertical="center"/>
    </xf>
    <xf numFmtId="176" fontId="0" fillId="0" borderId="0" xfId="0" applyNumberFormat="1"/>
    <xf numFmtId="0" fontId="13" fillId="2" borderId="0" xfId="48" applyFont="1" applyFill="1" applyAlignment="1">
      <alignment vertical="center"/>
    </xf>
    <xf numFmtId="171" fontId="14" fillId="2" borderId="0" xfId="49" applyNumberFormat="1" applyFont="1" applyFill="1" applyAlignment="1">
      <alignment vertical="center"/>
    </xf>
    <xf numFmtId="173" fontId="14" fillId="2" borderId="0" xfId="49" applyNumberFormat="1" applyFont="1" applyFill="1" applyAlignment="1">
      <alignment vertical="center"/>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0" fontId="12" fillId="2" borderId="0" xfId="48" applyFont="1" applyFill="1" applyAlignment="1">
      <alignment horizontal="center" vertical="center"/>
    </xf>
    <xf numFmtId="49" fontId="75" fillId="0" borderId="0" xfId="2" applyNumberFormat="1" applyFont="1" applyAlignment="1">
      <alignment horizontal="left" vertical="center" wrapText="1"/>
    </xf>
    <xf numFmtId="166" fontId="50" fillId="0" borderId="0" xfId="2" applyNumberFormat="1" applyFont="1" applyAlignment="1">
      <alignment horizontal="left" vertical="top" wrapText="1"/>
    </xf>
  </cellXfs>
  <cellStyles count="52">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Millares 4" xfId="49" xr:uid="{F055D10E-AD7B-498E-B2C7-091BB16CAEF7}"/>
    <cellStyle name="Neutral" xfId="10" builtinId="28" customBuiltin="1"/>
    <cellStyle name="Normal" xfId="0" builtinId="0"/>
    <cellStyle name="Normal 2" xfId="2" xr:uid="{00000000-0005-0000-0000-000024000000}"/>
    <cellStyle name="Normal 3" xfId="46" xr:uid="{00000000-0005-0000-0000-000025000000}"/>
    <cellStyle name="Normal 6" xfId="48" xr:uid="{60AB7358-E18E-41C3-9C86-43E50F5DCC2F}"/>
    <cellStyle name="Normal_AIF" xfId="51" xr:uid="{15FA9FDA-9DFA-4448-B43E-264849553012}"/>
    <cellStyle name="Notas" xfId="17" builtinId="10" customBuiltin="1"/>
    <cellStyle name="Porcentaje" xfId="1" builtinId="5"/>
    <cellStyle name="Porcentaje 4" xfId="50" xr:uid="{EFE32D8E-0A82-4FC7-9977-4B1ED016BD3F}"/>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D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I:\Caja\Caja2025\PROYxMESok\PROY3T25.xlsx" TargetMode="External"/><Relationship Id="rId1" Type="http://schemas.openxmlformats.org/officeDocument/2006/relationships/externalLinkPath" Target="file:///I:\Caja\Caja2025\PROYxMESok\PROY3T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IF"/>
      <sheetName val="TN, RA y OD"/>
      <sheetName val="EP Y OTROS"/>
    </sheetNames>
    <sheetDataSet>
      <sheetData sheetId="0">
        <row r="106">
          <cell r="C106">
            <v>4283922.3</v>
          </cell>
          <cell r="D106">
            <v>362879.60000000009</v>
          </cell>
          <cell r="E106">
            <v>239613.39999999997</v>
          </cell>
          <cell r="F106">
            <v>5237020.6000000006</v>
          </cell>
          <cell r="G106">
            <v>3377.8</v>
          </cell>
          <cell r="H106">
            <v>10126813.700000003</v>
          </cell>
          <cell r="I106">
            <v>1238897.9999999998</v>
          </cell>
          <cell r="J106">
            <v>11365711.700000003</v>
          </cell>
        </row>
        <row r="107">
          <cell r="C107">
            <v>3779652.4</v>
          </cell>
          <cell r="D107">
            <v>275752.40000000002</v>
          </cell>
          <cell r="E107">
            <v>116563.7</v>
          </cell>
          <cell r="F107">
            <v>1937291.4</v>
          </cell>
          <cell r="G107">
            <v>0</v>
          </cell>
          <cell r="H107">
            <v>6109259.9000000004</v>
          </cell>
          <cell r="I107">
            <v>356094.6</v>
          </cell>
          <cell r="J107">
            <v>6465354.5</v>
          </cell>
        </row>
        <row r="108">
          <cell r="C108">
            <v>0</v>
          </cell>
          <cell r="D108">
            <v>428.2</v>
          </cell>
          <cell r="E108">
            <v>4423.2000000000007</v>
          </cell>
          <cell r="F108">
            <v>3267844.6</v>
          </cell>
          <cell r="G108">
            <v>3377.8</v>
          </cell>
          <cell r="H108">
            <v>3276073.8</v>
          </cell>
          <cell r="I108">
            <v>489529.1</v>
          </cell>
          <cell r="J108">
            <v>3765602.9</v>
          </cell>
        </row>
        <row r="109">
          <cell r="C109">
            <v>33155.699999999997</v>
          </cell>
          <cell r="D109">
            <v>77800.600000000006</v>
          </cell>
          <cell r="E109">
            <v>108162.5</v>
          </cell>
          <cell r="F109">
            <v>5416.2</v>
          </cell>
          <cell r="G109">
            <v>0</v>
          </cell>
          <cell r="H109">
            <v>224535</v>
          </cell>
          <cell r="I109">
            <v>128428.5</v>
          </cell>
          <cell r="J109">
            <v>352963.5</v>
          </cell>
        </row>
        <row r="110">
          <cell r="C110">
            <v>5.5</v>
          </cell>
          <cell r="D110">
            <v>8896.4</v>
          </cell>
          <cell r="E110">
            <v>10197.299999999999</v>
          </cell>
          <cell r="F110">
            <v>0</v>
          </cell>
          <cell r="G110">
            <v>0</v>
          </cell>
          <cell r="H110">
            <v>19099.199999999997</v>
          </cell>
          <cell r="I110">
            <v>0</v>
          </cell>
          <cell r="J110">
            <v>19099.199999999997</v>
          </cell>
        </row>
        <row r="111">
          <cell r="C111">
            <v>0</v>
          </cell>
          <cell r="D111">
            <v>0</v>
          </cell>
          <cell r="E111">
            <v>0</v>
          </cell>
          <cell r="F111">
            <v>0</v>
          </cell>
          <cell r="G111">
            <v>0</v>
          </cell>
          <cell r="H111">
            <v>0</v>
          </cell>
          <cell r="I111">
            <v>0</v>
          </cell>
          <cell r="J111">
            <v>0</v>
          </cell>
        </row>
        <row r="112">
          <cell r="C112">
            <v>460973.4</v>
          </cell>
          <cell r="D112">
            <v>2</v>
          </cell>
          <cell r="E112">
            <v>232.79999999999998</v>
          </cell>
          <cell r="F112">
            <v>26468.399999999994</v>
          </cell>
          <cell r="G112">
            <v>0</v>
          </cell>
          <cell r="H112">
            <v>487676.6</v>
          </cell>
          <cell r="I112">
            <v>79066.400000000009</v>
          </cell>
          <cell r="J112">
            <v>566743</v>
          </cell>
        </row>
        <row r="113">
          <cell r="C113">
            <v>10135.299999999999</v>
          </cell>
          <cell r="D113">
            <v>0</v>
          </cell>
          <cell r="E113">
            <v>33.9</v>
          </cell>
          <cell r="F113">
            <v>0</v>
          </cell>
          <cell r="G113">
            <v>0</v>
          </cell>
          <cell r="H113">
            <v>10169.199999999999</v>
          </cell>
          <cell r="I113">
            <v>634.5</v>
          </cell>
          <cell r="J113">
            <v>10803.699999999999</v>
          </cell>
        </row>
        <row r="114">
          <cell r="C114">
            <v>0</v>
          </cell>
          <cell r="D114">
            <v>0</v>
          </cell>
          <cell r="E114">
            <v>0</v>
          </cell>
          <cell r="F114">
            <v>0</v>
          </cell>
          <cell r="G114">
            <v>0</v>
          </cell>
          <cell r="H114">
            <v>0</v>
          </cell>
          <cell r="I114">
            <v>68640.200000000012</v>
          </cell>
          <cell r="J114">
            <v>68640.200000000012</v>
          </cell>
        </row>
        <row r="115">
          <cell r="C115">
            <v>0</v>
          </cell>
          <cell r="D115">
            <v>0</v>
          </cell>
          <cell r="E115">
            <v>0</v>
          </cell>
          <cell r="F115">
            <v>0</v>
          </cell>
          <cell r="G115">
            <v>0</v>
          </cell>
          <cell r="H115">
            <v>0</v>
          </cell>
          <cell r="I115">
            <v>116504.7</v>
          </cell>
          <cell r="J115">
            <v>116504.7</v>
          </cell>
        </row>
        <row r="117">
          <cell r="C117">
            <v>3246008.7</v>
          </cell>
          <cell r="D117">
            <v>216353.90000000002</v>
          </cell>
          <cell r="E117">
            <v>626296.29999999993</v>
          </cell>
          <cell r="F117">
            <v>5171284.7</v>
          </cell>
          <cell r="G117">
            <v>134771.79999999999</v>
          </cell>
          <cell r="H117">
            <v>9394715.4000000004</v>
          </cell>
          <cell r="I117">
            <v>1368762.6999999997</v>
          </cell>
          <cell r="J117">
            <v>10763478.1</v>
          </cell>
        </row>
        <row r="118">
          <cell r="C118">
            <v>907951.1</v>
          </cell>
          <cell r="D118">
            <v>198329.40000000002</v>
          </cell>
          <cell r="E118">
            <v>247584.4</v>
          </cell>
          <cell r="F118">
            <v>72519.899999999994</v>
          </cell>
          <cell r="G118">
            <v>0</v>
          </cell>
          <cell r="H118">
            <v>1426384.7999999998</v>
          </cell>
          <cell r="I118">
            <v>327465.7</v>
          </cell>
          <cell r="J118">
            <v>1753850.4999999998</v>
          </cell>
        </row>
        <row r="119">
          <cell r="C119">
            <v>675788.1</v>
          </cell>
          <cell r="D119">
            <v>165556.1</v>
          </cell>
          <cell r="E119">
            <v>184460.5</v>
          </cell>
          <cell r="F119">
            <v>62033.599999999999</v>
          </cell>
          <cell r="G119">
            <v>0</v>
          </cell>
          <cell r="H119">
            <v>1087838.3</v>
          </cell>
          <cell r="I119">
            <v>205127.59999999998</v>
          </cell>
          <cell r="J119">
            <v>1292965.8999999999</v>
          </cell>
        </row>
        <row r="120">
          <cell r="C120">
            <v>232163</v>
          </cell>
          <cell r="D120">
            <v>32773.300000000003</v>
          </cell>
          <cell r="E120">
            <v>63120.1</v>
          </cell>
          <cell r="F120">
            <v>10486.3</v>
          </cell>
          <cell r="G120">
            <v>0</v>
          </cell>
          <cell r="H120">
            <v>338542.69999999995</v>
          </cell>
          <cell r="I120">
            <v>122264.4</v>
          </cell>
          <cell r="J120">
            <v>460807.1</v>
          </cell>
        </row>
        <row r="121">
          <cell r="C121">
            <v>0</v>
          </cell>
          <cell r="D121">
            <v>0</v>
          </cell>
          <cell r="E121">
            <v>3.8</v>
          </cell>
          <cell r="F121">
            <v>0</v>
          </cell>
          <cell r="G121">
            <v>0</v>
          </cell>
          <cell r="H121">
            <v>3.8</v>
          </cell>
          <cell r="I121">
            <v>73.7</v>
          </cell>
          <cell r="J121">
            <v>77.5</v>
          </cell>
        </row>
        <row r="122">
          <cell r="C122">
            <v>1161351.1000000001</v>
          </cell>
          <cell r="D122">
            <v>116.1</v>
          </cell>
          <cell r="E122">
            <v>95.8</v>
          </cell>
          <cell r="F122">
            <v>0</v>
          </cell>
          <cell r="G122">
            <v>0</v>
          </cell>
          <cell r="H122">
            <v>1161563.0000000002</v>
          </cell>
          <cell r="I122">
            <v>5201.8</v>
          </cell>
          <cell r="J122">
            <v>1166764.8000000003</v>
          </cell>
        </row>
        <row r="123">
          <cell r="C123">
            <v>1161351.1000000001</v>
          </cell>
          <cell r="D123">
            <v>0</v>
          </cell>
          <cell r="E123">
            <v>12.8</v>
          </cell>
          <cell r="F123">
            <v>0</v>
          </cell>
          <cell r="G123">
            <v>0</v>
          </cell>
          <cell r="H123">
            <v>1161363.9000000001</v>
          </cell>
          <cell r="I123">
            <v>5199.6000000000004</v>
          </cell>
          <cell r="J123">
            <v>1166563.5000000002</v>
          </cell>
        </row>
        <row r="124">
          <cell r="C124">
            <v>0</v>
          </cell>
          <cell r="D124">
            <v>116.1</v>
          </cell>
          <cell r="E124">
            <v>83</v>
          </cell>
          <cell r="F124">
            <v>0</v>
          </cell>
          <cell r="G124">
            <v>0</v>
          </cell>
          <cell r="H124">
            <v>199.1</v>
          </cell>
          <cell r="I124">
            <v>2.2000000000000002</v>
          </cell>
          <cell r="J124">
            <v>201.29999999999998</v>
          </cell>
        </row>
        <row r="125">
          <cell r="C125">
            <v>0</v>
          </cell>
          <cell r="D125">
            <v>308.3</v>
          </cell>
          <cell r="E125">
            <v>237360.6</v>
          </cell>
          <cell r="F125">
            <v>4096379.9</v>
          </cell>
          <cell r="G125">
            <v>134771.79999999999</v>
          </cell>
          <cell r="H125">
            <v>4468820.5999999996</v>
          </cell>
          <cell r="I125">
            <v>0</v>
          </cell>
          <cell r="J125">
            <v>4468820.5999999996</v>
          </cell>
        </row>
        <row r="126">
          <cell r="C126">
            <v>168.1</v>
          </cell>
          <cell r="D126">
            <v>20.7</v>
          </cell>
          <cell r="E126">
            <v>72.099999999999994</v>
          </cell>
          <cell r="F126">
            <v>0</v>
          </cell>
          <cell r="G126">
            <v>0</v>
          </cell>
          <cell r="H126">
            <v>260.89999999999998</v>
          </cell>
          <cell r="I126">
            <v>6424.6000000000013</v>
          </cell>
          <cell r="J126">
            <v>6685.5000000000009</v>
          </cell>
        </row>
        <row r="127">
          <cell r="C127">
            <v>1176538.4000000001</v>
          </cell>
          <cell r="D127">
            <v>17579.400000000001</v>
          </cell>
          <cell r="E127">
            <v>141183.4</v>
          </cell>
          <cell r="F127">
            <v>1002384.9</v>
          </cell>
          <cell r="G127">
            <v>0</v>
          </cell>
          <cell r="H127">
            <v>2337686.1</v>
          </cell>
          <cell r="I127">
            <v>784829.7</v>
          </cell>
          <cell r="J127">
            <v>3122515.8</v>
          </cell>
        </row>
        <row r="128">
          <cell r="C128">
            <v>694775.5</v>
          </cell>
          <cell r="D128">
            <v>4834.3</v>
          </cell>
          <cell r="E128">
            <v>139272</v>
          </cell>
          <cell r="F128">
            <v>995384.9</v>
          </cell>
          <cell r="G128">
            <v>0</v>
          </cell>
          <cell r="H128">
            <v>1834266.7000000002</v>
          </cell>
          <cell r="I128">
            <v>755678.9</v>
          </cell>
          <cell r="J128">
            <v>2589945.6</v>
          </cell>
        </row>
        <row r="129">
          <cell r="C129">
            <v>481751.10000000003</v>
          </cell>
          <cell r="D129">
            <v>2220.8000000000002</v>
          </cell>
          <cell r="E129">
            <v>1685.8</v>
          </cell>
          <cell r="F129">
            <v>7000</v>
          </cell>
          <cell r="G129">
            <v>0</v>
          </cell>
          <cell r="H129">
            <v>492657.7</v>
          </cell>
          <cell r="I129">
            <v>29044.699999999997</v>
          </cell>
          <cell r="J129">
            <v>521702.40000000002</v>
          </cell>
        </row>
        <row r="130">
          <cell r="C130">
            <v>137680.5</v>
          </cell>
          <cell r="D130">
            <v>1985</v>
          </cell>
          <cell r="E130">
            <v>1683.6</v>
          </cell>
          <cell r="F130">
            <v>7000</v>
          </cell>
          <cell r="G130">
            <v>0</v>
          </cell>
          <cell r="H130">
            <v>148349.1</v>
          </cell>
          <cell r="I130">
            <v>28885.899999999998</v>
          </cell>
          <cell r="J130">
            <v>177235</v>
          </cell>
        </row>
        <row r="131">
          <cell r="C131">
            <v>341229</v>
          </cell>
          <cell r="D131">
            <v>0</v>
          </cell>
          <cell r="E131">
            <v>2.2000000000000002</v>
          </cell>
          <cell r="F131">
            <v>0</v>
          </cell>
          <cell r="G131">
            <v>0</v>
          </cell>
          <cell r="H131">
            <v>341231.2</v>
          </cell>
          <cell r="I131">
            <v>0</v>
          </cell>
          <cell r="J131">
            <v>341231.2</v>
          </cell>
        </row>
        <row r="132">
          <cell r="C132">
            <v>2841.6000000000204</v>
          </cell>
          <cell r="D132">
            <v>235.8</v>
          </cell>
          <cell r="E132">
            <v>0</v>
          </cell>
          <cell r="F132">
            <v>0</v>
          </cell>
          <cell r="G132">
            <v>0</v>
          </cell>
          <cell r="H132">
            <v>3077.4000000000206</v>
          </cell>
          <cell r="I132">
            <v>158.80000000000001</v>
          </cell>
          <cell r="J132">
            <v>3236.2000000000207</v>
          </cell>
        </row>
        <row r="133">
          <cell r="C133">
            <v>11.8</v>
          </cell>
          <cell r="D133">
            <v>10524.3</v>
          </cell>
          <cell r="E133">
            <v>225.6</v>
          </cell>
          <cell r="F133">
            <v>0</v>
          </cell>
          <cell r="G133">
            <v>0</v>
          </cell>
          <cell r="H133">
            <v>10761.699999999999</v>
          </cell>
          <cell r="I133">
            <v>106.10000000000001</v>
          </cell>
          <cell r="J133">
            <v>10867.8</v>
          </cell>
        </row>
        <row r="134">
          <cell r="C134">
            <v>0</v>
          </cell>
          <cell r="D134">
            <v>0</v>
          </cell>
          <cell r="E134">
            <v>0</v>
          </cell>
          <cell r="F134">
            <v>0</v>
          </cell>
          <cell r="G134">
            <v>0</v>
          </cell>
          <cell r="H134">
            <v>0</v>
          </cell>
          <cell r="I134">
            <v>0</v>
          </cell>
          <cell r="J134">
            <v>0</v>
          </cell>
        </row>
        <row r="135">
          <cell r="C135">
            <v>0</v>
          </cell>
          <cell r="D135">
            <v>0</v>
          </cell>
          <cell r="E135">
            <v>0</v>
          </cell>
          <cell r="F135">
            <v>0</v>
          </cell>
          <cell r="G135">
            <v>0</v>
          </cell>
          <cell r="H135">
            <v>0</v>
          </cell>
          <cell r="I135">
            <v>244840.9</v>
          </cell>
          <cell r="J135">
            <v>244840.9</v>
          </cell>
        </row>
        <row r="137">
          <cell r="C137">
            <v>1037913.5999999996</v>
          </cell>
          <cell r="D137">
            <v>146525.70000000007</v>
          </cell>
          <cell r="E137">
            <v>-386682.89999999997</v>
          </cell>
          <cell r="F137">
            <v>65735.900000000373</v>
          </cell>
          <cell r="G137">
            <v>-131394</v>
          </cell>
          <cell r="H137">
            <v>732098.30000000028</v>
          </cell>
          <cell r="I137">
            <v>-129864.69999999995</v>
          </cell>
          <cell r="J137">
            <v>602233.60000000033</v>
          </cell>
        </row>
        <row r="139">
          <cell r="C139">
            <v>335.5</v>
          </cell>
          <cell r="D139">
            <v>0</v>
          </cell>
          <cell r="E139">
            <v>20.800000000000182</v>
          </cell>
          <cell r="F139">
            <v>0</v>
          </cell>
          <cell r="G139">
            <v>0</v>
          </cell>
          <cell r="H139">
            <v>356.30000000000018</v>
          </cell>
          <cell r="I139">
            <v>0</v>
          </cell>
          <cell r="J139">
            <v>356.30000000000018</v>
          </cell>
        </row>
        <row r="141">
          <cell r="C141">
            <v>25201.200000000004</v>
          </cell>
          <cell r="D141">
            <v>18876.5</v>
          </cell>
          <cell r="E141">
            <v>16381.900000000001</v>
          </cell>
          <cell r="F141">
            <v>30.4</v>
          </cell>
          <cell r="G141">
            <v>0</v>
          </cell>
          <cell r="H141">
            <v>60490.000000000007</v>
          </cell>
          <cell r="I141">
            <v>151799.4</v>
          </cell>
          <cell r="J141">
            <v>212289.4</v>
          </cell>
        </row>
        <row r="142">
          <cell r="C142">
            <v>23786</v>
          </cell>
          <cell r="D142">
            <v>13117.7</v>
          </cell>
          <cell r="E142">
            <v>15511.2</v>
          </cell>
          <cell r="F142">
            <v>30.4</v>
          </cell>
          <cell r="G142">
            <v>0</v>
          </cell>
          <cell r="H142">
            <v>52445.299999999996</v>
          </cell>
          <cell r="I142">
            <v>135582</v>
          </cell>
          <cell r="J142">
            <v>188027.3</v>
          </cell>
        </row>
        <row r="143">
          <cell r="C143">
            <v>1408.9000000000044</v>
          </cell>
          <cell r="D143">
            <v>5758.8</v>
          </cell>
          <cell r="E143">
            <v>736.7</v>
          </cell>
          <cell r="F143">
            <v>0</v>
          </cell>
          <cell r="G143">
            <v>0</v>
          </cell>
          <cell r="H143">
            <v>7904.4000000000042</v>
          </cell>
          <cell r="I143">
            <v>16217.4</v>
          </cell>
          <cell r="J143">
            <v>24121.800000000003</v>
          </cell>
        </row>
        <row r="144">
          <cell r="C144">
            <v>990.7</v>
          </cell>
          <cell r="D144">
            <v>4973.3</v>
          </cell>
          <cell r="E144">
            <v>0</v>
          </cell>
          <cell r="F144">
            <v>0</v>
          </cell>
          <cell r="G144">
            <v>0</v>
          </cell>
          <cell r="H144">
            <v>5964</v>
          </cell>
          <cell r="I144">
            <v>7166.6</v>
          </cell>
          <cell r="J144">
            <v>13130.6</v>
          </cell>
        </row>
        <row r="145">
          <cell r="C145">
            <v>418.20000000000437</v>
          </cell>
          <cell r="D145">
            <v>785.5</v>
          </cell>
          <cell r="E145">
            <v>736.7</v>
          </cell>
          <cell r="F145">
            <v>0</v>
          </cell>
          <cell r="G145">
            <v>0</v>
          </cell>
          <cell r="H145">
            <v>1940.4000000000044</v>
          </cell>
          <cell r="I145">
            <v>9050.7999999999993</v>
          </cell>
          <cell r="J145">
            <v>10991.200000000004</v>
          </cell>
        </row>
        <row r="146">
          <cell r="C146">
            <v>6.3</v>
          </cell>
          <cell r="D146">
            <v>0</v>
          </cell>
          <cell r="E146">
            <v>134</v>
          </cell>
          <cell r="F146">
            <v>0</v>
          </cell>
          <cell r="G146">
            <v>0</v>
          </cell>
          <cell r="H146">
            <v>140.30000000000001</v>
          </cell>
          <cell r="I146">
            <v>0</v>
          </cell>
          <cell r="J146">
            <v>140.30000000000001</v>
          </cell>
        </row>
        <row r="147">
          <cell r="C147">
            <v>0</v>
          </cell>
          <cell r="D147">
            <v>0</v>
          </cell>
          <cell r="E147">
            <v>0</v>
          </cell>
          <cell r="F147">
            <v>0</v>
          </cell>
          <cell r="G147">
            <v>0</v>
          </cell>
          <cell r="H147">
            <v>0</v>
          </cell>
          <cell r="I147">
            <v>0</v>
          </cell>
          <cell r="J147">
            <v>0</v>
          </cell>
        </row>
        <row r="148">
          <cell r="C148">
            <v>6.3</v>
          </cell>
          <cell r="D148">
            <v>0</v>
          </cell>
          <cell r="E148">
            <v>134</v>
          </cell>
          <cell r="F148">
            <v>0</v>
          </cell>
          <cell r="G148">
            <v>0</v>
          </cell>
          <cell r="H148">
            <v>140.30000000000001</v>
          </cell>
          <cell r="I148">
            <v>0</v>
          </cell>
          <cell r="J148">
            <v>140.30000000000001</v>
          </cell>
        </row>
        <row r="150">
          <cell r="C150">
            <v>4284257.8</v>
          </cell>
          <cell r="D150">
            <v>362879.60000000009</v>
          </cell>
          <cell r="E150">
            <v>239634.19999999995</v>
          </cell>
          <cell r="F150">
            <v>5237020.6000000006</v>
          </cell>
          <cell r="G150">
            <v>3377.8</v>
          </cell>
          <cell r="H150">
            <v>10127170.000000002</v>
          </cell>
          <cell r="I150">
            <v>1238897.9999999998</v>
          </cell>
          <cell r="J150">
            <v>11366068.000000002</v>
          </cell>
        </row>
        <row r="151">
          <cell r="C151">
            <v>3271209.9000000004</v>
          </cell>
          <cell r="D151">
            <v>235230.40000000002</v>
          </cell>
          <cell r="E151">
            <v>642678.19999999995</v>
          </cell>
          <cell r="F151">
            <v>5171315.1000000006</v>
          </cell>
          <cell r="G151">
            <v>134771.79999999999</v>
          </cell>
          <cell r="H151">
            <v>9455205.4000000022</v>
          </cell>
          <cell r="I151">
            <v>1520562.0999999996</v>
          </cell>
          <cell r="J151">
            <v>10975767.500000002</v>
          </cell>
        </row>
        <row r="152">
          <cell r="C152">
            <v>1013047.8999999994</v>
          </cell>
          <cell r="D152">
            <v>127649.20000000007</v>
          </cell>
          <cell r="E152">
            <v>-403044</v>
          </cell>
          <cell r="F152">
            <v>65705.5</v>
          </cell>
          <cell r="G152">
            <v>-131394</v>
          </cell>
          <cell r="H152">
            <v>671964.59999999963</v>
          </cell>
          <cell r="I152">
            <v>-281664.09999999986</v>
          </cell>
          <cell r="J152">
            <v>390300.49999999977</v>
          </cell>
        </row>
        <row r="154">
          <cell r="C154">
            <v>0</v>
          </cell>
          <cell r="D154">
            <v>6348.3</v>
          </cell>
          <cell r="E154">
            <v>567633.6</v>
          </cell>
          <cell r="F154">
            <v>358448.4</v>
          </cell>
          <cell r="G154">
            <v>131394</v>
          </cell>
          <cell r="H154">
            <v>1063824.3</v>
          </cell>
          <cell r="I154">
            <v>617375.19999999995</v>
          </cell>
          <cell r="J154">
            <v>1681199.5</v>
          </cell>
        </row>
        <row r="155">
          <cell r="C155">
            <v>0</v>
          </cell>
          <cell r="D155">
            <v>0</v>
          </cell>
          <cell r="E155">
            <v>240412.40000000002</v>
          </cell>
          <cell r="F155">
            <v>138606</v>
          </cell>
          <cell r="G155">
            <v>131394</v>
          </cell>
          <cell r="H155">
            <v>510412.4</v>
          </cell>
          <cell r="I155">
            <v>434102.99999999994</v>
          </cell>
          <cell r="J155">
            <v>944515.39999999991</v>
          </cell>
        </row>
        <row r="156">
          <cell r="C156">
            <v>0</v>
          </cell>
          <cell r="D156">
            <v>6348.3</v>
          </cell>
          <cell r="E156">
            <v>1376.5</v>
          </cell>
          <cell r="F156">
            <v>0</v>
          </cell>
          <cell r="G156">
            <v>0</v>
          </cell>
          <cell r="H156">
            <v>7724.8</v>
          </cell>
          <cell r="I156">
            <v>24896.2</v>
          </cell>
          <cell r="J156">
            <v>32621</v>
          </cell>
        </row>
        <row r="157">
          <cell r="C157">
            <v>0</v>
          </cell>
          <cell r="D157">
            <v>0</v>
          </cell>
          <cell r="E157">
            <v>22.5</v>
          </cell>
          <cell r="F157">
            <v>0</v>
          </cell>
          <cell r="G157">
            <v>0</v>
          </cell>
          <cell r="H157">
            <v>22.5</v>
          </cell>
          <cell r="I157">
            <v>0</v>
          </cell>
          <cell r="J157">
            <v>22.5</v>
          </cell>
        </row>
        <row r="158">
          <cell r="C158">
            <v>0</v>
          </cell>
          <cell r="D158">
            <v>0</v>
          </cell>
          <cell r="E158">
            <v>320668.5</v>
          </cell>
          <cell r="F158">
            <v>219842.4</v>
          </cell>
          <cell r="G158">
            <v>0</v>
          </cell>
          <cell r="H158">
            <v>540510.9</v>
          </cell>
          <cell r="I158">
            <v>158376</v>
          </cell>
          <cell r="J158">
            <v>698886.9</v>
          </cell>
        </row>
        <row r="159">
          <cell r="C159">
            <v>0</v>
          </cell>
          <cell r="D159">
            <v>0</v>
          </cell>
          <cell r="E159">
            <v>0</v>
          </cell>
          <cell r="F159">
            <v>0</v>
          </cell>
          <cell r="G159">
            <v>0</v>
          </cell>
          <cell r="H159">
            <v>0</v>
          </cell>
          <cell r="I159">
            <v>0</v>
          </cell>
          <cell r="J159">
            <v>0</v>
          </cell>
        </row>
        <row r="160">
          <cell r="C160">
            <v>0</v>
          </cell>
          <cell r="D160">
            <v>0</v>
          </cell>
          <cell r="E160">
            <v>5153.7</v>
          </cell>
          <cell r="F160">
            <v>0</v>
          </cell>
          <cell r="G160">
            <v>0</v>
          </cell>
          <cell r="H160">
            <v>5153.7</v>
          </cell>
          <cell r="I160">
            <v>0</v>
          </cell>
          <cell r="J160">
            <v>5153.7</v>
          </cell>
        </row>
        <row r="161">
          <cell r="C161">
            <v>944515.39999999991</v>
          </cell>
          <cell r="D161">
            <v>32621</v>
          </cell>
          <cell r="E161">
            <v>22.5</v>
          </cell>
          <cell r="F161">
            <v>698886.9</v>
          </cell>
          <cell r="G161">
            <v>0</v>
          </cell>
          <cell r="H161">
            <v>1676045.7999999998</v>
          </cell>
          <cell r="I161">
            <v>5153.7</v>
          </cell>
          <cell r="J161">
            <v>1681199.4999999998</v>
          </cell>
        </row>
        <row r="163">
          <cell r="C163">
            <v>4284257.8</v>
          </cell>
          <cell r="D163">
            <v>369227.90000000008</v>
          </cell>
          <cell r="E163">
            <v>807267.79999999993</v>
          </cell>
          <cell r="F163">
            <v>5595469.0000000009</v>
          </cell>
          <cell r="G163">
            <v>134771.79999999999</v>
          </cell>
          <cell r="H163">
            <v>11190994.300000001</v>
          </cell>
          <cell r="I163">
            <v>1856273.1999999997</v>
          </cell>
          <cell r="J163">
            <v>13047267.5</v>
          </cell>
        </row>
        <row r="164">
          <cell r="C164">
            <v>3054374.2000000007</v>
          </cell>
          <cell r="D164">
            <v>267851.40000000002</v>
          </cell>
          <cell r="E164">
            <v>642687.89999999991</v>
          </cell>
          <cell r="F164">
            <v>5870202.0000000009</v>
          </cell>
          <cell r="G164">
            <v>134771.79999999999</v>
          </cell>
          <cell r="H164">
            <v>9969887.3000000026</v>
          </cell>
          <cell r="I164">
            <v>1520516.1999999995</v>
          </cell>
          <cell r="J164">
            <v>11490403.500000002</v>
          </cell>
        </row>
        <row r="165">
          <cell r="C165">
            <v>4215725.3000000007</v>
          </cell>
          <cell r="D165">
            <v>267851.40000000002</v>
          </cell>
          <cell r="E165">
            <v>642700.69999999995</v>
          </cell>
          <cell r="F165">
            <v>5870202.0000000009</v>
          </cell>
          <cell r="G165">
            <v>134771.79999999999</v>
          </cell>
          <cell r="H165">
            <v>11131251.200000003</v>
          </cell>
          <cell r="I165">
            <v>1525715.7999999996</v>
          </cell>
          <cell r="J165">
            <v>12656967.000000002</v>
          </cell>
        </row>
        <row r="166">
          <cell r="C166">
            <v>1229883.5999999992</v>
          </cell>
          <cell r="D166">
            <v>101376.50000000006</v>
          </cell>
          <cell r="E166">
            <v>164579.90000000002</v>
          </cell>
          <cell r="F166">
            <v>-274733</v>
          </cell>
          <cell r="G166">
            <v>0</v>
          </cell>
          <cell r="H166">
            <v>1221106.9999999991</v>
          </cell>
          <cell r="I166">
            <v>335757.00000000023</v>
          </cell>
          <cell r="J166">
            <v>1556863.9999999993</v>
          </cell>
        </row>
        <row r="167">
          <cell r="C167">
            <v>68532.499999999069</v>
          </cell>
          <cell r="D167">
            <v>101376.50000000006</v>
          </cell>
          <cell r="E167">
            <v>164567.09999999998</v>
          </cell>
          <cell r="F167">
            <v>-274733</v>
          </cell>
          <cell r="G167">
            <v>0</v>
          </cell>
          <cell r="H167">
            <v>59743.099999999104</v>
          </cell>
          <cell r="I167">
            <v>330557.40000000014</v>
          </cell>
          <cell r="J167">
            <v>390300.49999999924</v>
          </cell>
        </row>
        <row r="169">
          <cell r="C169">
            <v>0</v>
          </cell>
          <cell r="D169">
            <v>0</v>
          </cell>
          <cell r="E169">
            <v>0</v>
          </cell>
          <cell r="F169">
            <v>0</v>
          </cell>
          <cell r="G169">
            <v>0</v>
          </cell>
          <cell r="H169">
            <v>0</v>
          </cell>
          <cell r="I169">
            <v>0</v>
          </cell>
          <cell r="J169">
            <v>0</v>
          </cell>
        </row>
        <row r="170">
          <cell r="C170">
            <v>0</v>
          </cell>
          <cell r="D170">
            <v>0</v>
          </cell>
          <cell r="E170">
            <v>31.4</v>
          </cell>
          <cell r="F170">
            <v>2508.5</v>
          </cell>
          <cell r="G170">
            <v>0</v>
          </cell>
          <cell r="H170">
            <v>2539.9</v>
          </cell>
          <cell r="I170">
            <v>0</v>
          </cell>
          <cell r="J170">
            <v>2539.9</v>
          </cell>
        </row>
        <row r="171">
          <cell r="C171">
            <v>1992.5</v>
          </cell>
          <cell r="D171">
            <v>0</v>
          </cell>
          <cell r="E171">
            <v>0</v>
          </cell>
          <cell r="F171">
            <v>0</v>
          </cell>
          <cell r="G171">
            <v>0</v>
          </cell>
          <cell r="H171">
            <v>1992.5</v>
          </cell>
          <cell r="I171">
            <v>547.4</v>
          </cell>
          <cell r="J171">
            <v>2539.9</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254" t="s">
        <v>95</v>
      </c>
      <c r="C1" s="254"/>
      <c r="D1" s="254"/>
      <c r="E1" s="254"/>
      <c r="F1" s="254"/>
      <c r="G1" s="254"/>
      <c r="H1" s="254"/>
      <c r="I1" s="254"/>
      <c r="J1" s="254"/>
      <c r="K1" s="254"/>
      <c r="L1" s="254"/>
      <c r="M1" s="254"/>
      <c r="N1" s="254"/>
      <c r="O1" s="254"/>
    </row>
    <row r="2" spans="2:17" ht="16.5" customHeight="1">
      <c r="B2" s="255" t="s">
        <v>49</v>
      </c>
      <c r="C2" s="255"/>
      <c r="D2" s="255"/>
      <c r="E2" s="255"/>
      <c r="F2" s="255"/>
      <c r="G2" s="255"/>
      <c r="H2" s="255"/>
      <c r="I2" s="255"/>
      <c r="J2" s="255"/>
      <c r="K2" s="255"/>
      <c r="L2" s="255"/>
      <c r="M2" s="255"/>
      <c r="N2" s="255"/>
      <c r="O2" s="255"/>
    </row>
    <row r="3" spans="2:17" ht="3.75" customHeight="1">
      <c r="B3" s="11"/>
      <c r="C3" s="11"/>
      <c r="D3" s="11"/>
      <c r="E3" s="11"/>
      <c r="F3" s="11"/>
      <c r="G3" s="11"/>
      <c r="H3" s="71"/>
      <c r="I3" s="11"/>
      <c r="J3" s="11"/>
      <c r="K3" s="11"/>
      <c r="L3" s="11"/>
      <c r="M3" s="88"/>
      <c r="N3" s="11"/>
      <c r="O3" s="11"/>
    </row>
    <row r="4" spans="2:17">
      <c r="G4" s="256" t="s">
        <v>44</v>
      </c>
      <c r="H4" s="256"/>
      <c r="I4" s="256" t="s">
        <v>45</v>
      </c>
      <c r="J4" s="256"/>
      <c r="K4" s="11"/>
      <c r="L4" s="257" t="s">
        <v>46</v>
      </c>
      <c r="M4" s="257"/>
      <c r="N4" s="256" t="s">
        <v>45</v>
      </c>
      <c r="O4" s="256"/>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8"/>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2"/>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4"/>
      <c r="Q8" s="92"/>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2"/>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2"/>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2"/>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2"/>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2"/>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2"/>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2"/>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2"/>
    </row>
    <row r="34" spans="2:25" ht="5.25" customHeight="1">
      <c r="G34" s="32"/>
      <c r="H34" s="32"/>
      <c r="I34" s="33"/>
      <c r="J34" s="32"/>
      <c r="K34" s="33"/>
      <c r="L34" s="32"/>
      <c r="M34" s="9"/>
      <c r="N34" s="33"/>
      <c r="O34" s="32"/>
      <c r="Q34" s="92"/>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2"/>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2"/>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4"/>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4"/>
    </row>
    <row r="39" spans="2:25" s="3" customFormat="1" ht="18">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4"/>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4"/>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4"/>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4"/>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4"/>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4"/>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4"/>
    </row>
    <row r="47" spans="2:25" s="28" customFormat="1" ht="15" outlineLevel="1">
      <c r="D47" s="119" t="s">
        <v>107</v>
      </c>
      <c r="G47" s="29" t="e">
        <f>+#REF!</f>
        <v>#REF!</v>
      </c>
      <c r="H47" s="29">
        <v>928.7</v>
      </c>
      <c r="I47" s="30" t="e">
        <f t="shared" si="32"/>
        <v>#REF!</v>
      </c>
      <c r="J47" s="29" t="e">
        <f t="shared" si="33"/>
        <v>#REF!</v>
      </c>
      <c r="K47" s="31"/>
      <c r="L47" s="29" t="e">
        <f>+#REF!</f>
        <v>#REF!</v>
      </c>
      <c r="M47" s="29"/>
      <c r="N47" s="30" t="e">
        <f t="shared" si="34"/>
        <v>#REF!</v>
      </c>
      <c r="O47" s="29" t="e">
        <f t="shared" si="35"/>
        <v>#REF!</v>
      </c>
      <c r="Q47" s="84"/>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4"/>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4"/>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4"/>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4"/>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4"/>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4"/>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4"/>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4"/>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4"/>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4"/>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4"/>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4"/>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4"/>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4"/>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4"/>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2"/>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2"/>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3"/>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4"/>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4"/>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4"/>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4"/>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4"/>
    </row>
    <row r="71" spans="1:17" s="34" customFormat="1" ht="16.5">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4"/>
    </row>
    <row r="72" spans="1:17" s="28" customFormat="1" ht="18" hidden="1" outlineLevel="1">
      <c r="C72" s="66"/>
      <c r="D72" s="47" t="s">
        <v>56</v>
      </c>
      <c r="E72" s="47"/>
      <c r="F72" s="47"/>
      <c r="G72" s="48" t="e">
        <f>+#REF!</f>
        <v>#REF!</v>
      </c>
      <c r="H72" s="48"/>
      <c r="I72" s="95" t="e">
        <f t="shared" si="36"/>
        <v>#REF!</v>
      </c>
      <c r="J72" s="48" t="e">
        <f t="shared" si="37"/>
        <v>#REF!</v>
      </c>
      <c r="K72" s="96"/>
      <c r="L72" s="48" t="e">
        <f>+#REF!</f>
        <v>#REF!</v>
      </c>
      <c r="M72" s="48"/>
      <c r="N72" s="95" t="e">
        <f t="shared" si="38"/>
        <v>#REF!</v>
      </c>
      <c r="O72" s="48" t="e">
        <f t="shared" si="39"/>
        <v>#REF!</v>
      </c>
      <c r="Q72" s="92"/>
    </row>
    <row r="73" spans="1:17" s="28" customFormat="1" ht="18" hidden="1" outlineLevel="1">
      <c r="C73" s="66"/>
      <c r="D73" s="47" t="s">
        <v>96</v>
      </c>
      <c r="E73" s="47"/>
      <c r="F73" s="47"/>
      <c r="G73" s="48" t="e">
        <f>+#REF!</f>
        <v>#REF!</v>
      </c>
      <c r="H73" s="48"/>
      <c r="I73" s="95" t="e">
        <f t="shared" si="36"/>
        <v>#REF!</v>
      </c>
      <c r="J73" s="48" t="e">
        <f t="shared" si="37"/>
        <v>#REF!</v>
      </c>
      <c r="K73" s="96"/>
      <c r="L73" s="48" t="e">
        <f>+#REF!</f>
        <v>#REF!</v>
      </c>
      <c r="M73" s="48"/>
      <c r="N73" s="95" t="e">
        <f t="shared" si="38"/>
        <v>#REF!</v>
      </c>
      <c r="O73" s="48" t="e">
        <f t="shared" si="39"/>
        <v>#REF!</v>
      </c>
      <c r="Q73" s="84"/>
    </row>
    <row r="74" spans="1:17" s="41" customFormat="1" ht="3.75" customHeight="1" collapsed="1">
      <c r="A74" s="10"/>
      <c r="B74" s="10"/>
      <c r="E74" s="13"/>
      <c r="F74" s="14"/>
      <c r="G74" s="29"/>
      <c r="H74" s="29"/>
      <c r="I74" s="31"/>
      <c r="J74" s="29"/>
      <c r="K74" s="31"/>
      <c r="L74" s="29"/>
      <c r="M74" s="8"/>
      <c r="N74" s="31"/>
      <c r="O74" s="29"/>
      <c r="Q74" s="84"/>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2"/>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2"/>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2"/>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2"/>
    </row>
    <row r="100" spans="1:18" s="41" customFormat="1" ht="8.25" customHeight="1">
      <c r="A100" s="28"/>
      <c r="B100" s="10"/>
      <c r="C100" s="10"/>
      <c r="D100" s="12"/>
      <c r="E100" s="13"/>
      <c r="F100" s="14"/>
      <c r="G100" s="29"/>
      <c r="H100" s="29"/>
      <c r="I100" s="31"/>
      <c r="J100" s="29"/>
      <c r="K100" s="31"/>
      <c r="L100" s="29"/>
      <c r="M100" s="29"/>
      <c r="N100" s="31"/>
      <c r="O100" s="29"/>
      <c r="P100" s="60"/>
      <c r="Q100" s="92"/>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2"/>
    </row>
    <row r="102" spans="1:18" ht="19.5" customHeight="1">
      <c r="G102" s="45"/>
      <c r="H102" s="73"/>
      <c r="I102" s="46"/>
      <c r="J102" s="45"/>
      <c r="K102" s="46"/>
      <c r="L102" s="45"/>
      <c r="M102" s="85"/>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5"/>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2"/>
    </row>
    <row r="106" spans="1:18" s="78" customFormat="1" ht="18.75" customHeight="1">
      <c r="A106" s="99"/>
      <c r="B106" s="97"/>
      <c r="C106" s="97"/>
      <c r="D106" s="97"/>
      <c r="E106" s="97"/>
      <c r="F106" s="97"/>
      <c r="G106" s="98"/>
      <c r="H106" s="98"/>
      <c r="I106" s="100"/>
      <c r="J106" s="98"/>
      <c r="K106" s="101"/>
      <c r="L106" s="98"/>
      <c r="M106" s="98"/>
      <c r="N106" s="100"/>
      <c r="O106" s="98"/>
      <c r="P106" s="102"/>
      <c r="Q106" s="103"/>
    </row>
    <row r="107" spans="1:18" ht="19.5" customHeight="1">
      <c r="B107" s="104" t="s">
        <v>99</v>
      </c>
      <c r="G107" s="45"/>
      <c r="H107" s="73"/>
      <c r="I107" s="46"/>
      <c r="J107" s="45"/>
      <c r="K107" s="46"/>
      <c r="L107" s="45"/>
      <c r="M107" s="85"/>
      <c r="N107" s="46"/>
      <c r="O107" s="45"/>
    </row>
    <row r="108" spans="1:18" ht="6.75" customHeight="1">
      <c r="G108" s="45"/>
      <c r="H108" s="73"/>
      <c r="I108" s="46"/>
      <c r="J108" s="45"/>
      <c r="K108" s="46"/>
      <c r="L108" s="45"/>
      <c r="M108" s="85"/>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5" t="s">
        <v>66</v>
      </c>
      <c r="D110" s="49"/>
      <c r="E110" s="50"/>
      <c r="F110" s="47"/>
      <c r="G110" s="51"/>
      <c r="H110" s="51"/>
      <c r="I110" s="51"/>
      <c r="J110" s="54"/>
      <c r="K110" s="51"/>
      <c r="L110" s="51"/>
      <c r="M110" s="51"/>
      <c r="N110" s="51"/>
      <c r="O110" s="51"/>
    </row>
    <row r="111" spans="1:18" s="34" customFormat="1" ht="15" customHeight="1">
      <c r="B111" s="61"/>
      <c r="C111" s="106" t="s">
        <v>67</v>
      </c>
      <c r="D111" s="49"/>
      <c r="E111" s="50"/>
      <c r="F111" s="47"/>
      <c r="G111" s="51"/>
      <c r="H111" s="51"/>
      <c r="I111" s="51"/>
      <c r="J111" s="47"/>
      <c r="K111" s="51"/>
      <c r="L111" s="51"/>
      <c r="M111" s="51"/>
      <c r="N111" s="51"/>
      <c r="O111" s="51"/>
    </row>
    <row r="112" spans="1:18" s="34" customFormat="1" ht="15.75" customHeight="1">
      <c r="B112" s="61"/>
      <c r="C112" s="107"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8"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4" t="s">
        <v>102</v>
      </c>
      <c r="C116" s="51"/>
      <c r="D116" s="49"/>
      <c r="E116" s="50"/>
      <c r="F116" s="47"/>
      <c r="G116" s="54"/>
      <c r="H116" s="54"/>
      <c r="I116" s="55"/>
      <c r="J116" s="47"/>
      <c r="K116" s="47"/>
      <c r="L116" s="56"/>
      <c r="M116" s="47"/>
      <c r="N116" s="47"/>
      <c r="O116" s="47"/>
    </row>
    <row r="117" spans="2:32" s="34" customFormat="1">
      <c r="B117" s="109" t="s">
        <v>69</v>
      </c>
      <c r="C117" s="51"/>
      <c r="D117" s="49"/>
      <c r="E117" s="50"/>
      <c r="F117" s="47"/>
      <c r="G117" s="54"/>
      <c r="H117" s="54"/>
      <c r="I117" s="55"/>
      <c r="J117" s="47"/>
      <c r="K117" s="47"/>
      <c r="L117" s="56"/>
      <c r="M117" s="47"/>
      <c r="N117" s="47"/>
      <c r="O117" s="47"/>
    </row>
    <row r="118" spans="2:32" s="34" customFormat="1" ht="5.25" customHeight="1">
      <c r="B118" s="94"/>
      <c r="C118" s="51"/>
      <c r="D118" s="49"/>
      <c r="E118" s="50"/>
      <c r="F118" s="47"/>
      <c r="G118" s="54"/>
      <c r="H118" s="54"/>
      <c r="I118" s="55"/>
      <c r="J118" s="47"/>
      <c r="K118" s="47"/>
      <c r="L118" s="56"/>
      <c r="M118" s="47"/>
      <c r="N118" s="47"/>
      <c r="O118" s="47"/>
    </row>
    <row r="119" spans="2:32" s="51" customFormat="1" ht="15.75" customHeight="1">
      <c r="B119" s="110" t="s">
        <v>103</v>
      </c>
      <c r="D119" s="49"/>
      <c r="E119" s="50"/>
      <c r="F119" s="47"/>
      <c r="G119" s="54"/>
      <c r="H119" s="54"/>
      <c r="I119" s="55"/>
      <c r="J119" s="47"/>
      <c r="K119" s="47"/>
      <c r="L119" s="56"/>
      <c r="M119" s="47"/>
      <c r="N119" s="47"/>
      <c r="O119" s="47"/>
    </row>
    <row r="120" spans="2:32" s="51" customFormat="1" ht="15.75" customHeight="1">
      <c r="B120" s="94"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1" t="s">
        <v>58</v>
      </c>
      <c r="C122" s="112"/>
      <c r="D122" s="113"/>
      <c r="E122" s="114"/>
      <c r="F122" s="115"/>
      <c r="G122" s="86"/>
      <c r="H122" s="86"/>
      <c r="I122" s="86"/>
      <c r="J122" s="86"/>
      <c r="K122" s="67"/>
      <c r="L122" s="86"/>
      <c r="M122" s="86"/>
      <c r="N122" s="86"/>
      <c r="O122" s="86"/>
    </row>
    <row r="123" spans="2:32" s="69" customFormat="1" ht="15.75" customHeight="1">
      <c r="B123" s="66"/>
      <c r="C123" s="51" t="s">
        <v>104</v>
      </c>
      <c r="D123" s="7"/>
      <c r="E123" s="5"/>
      <c r="F123" s="6"/>
      <c r="G123" s="56" t="e">
        <f>+#REF!</f>
        <v>#REF!</v>
      </c>
      <c r="H123" s="56"/>
      <c r="I123" s="56"/>
      <c r="J123" s="116"/>
      <c r="K123" s="89"/>
      <c r="L123" s="56" t="e">
        <f>+#REF!</f>
        <v>#REF!</v>
      </c>
      <c r="M123" s="89"/>
      <c r="N123" s="67"/>
      <c r="O123" s="66"/>
      <c r="Q123" s="70"/>
    </row>
    <row r="124" spans="2:32" s="66" customFormat="1" ht="15.75" customHeight="1">
      <c r="C124" s="51" t="s">
        <v>57</v>
      </c>
      <c r="D124" s="7"/>
      <c r="E124" s="5"/>
      <c r="F124" s="6"/>
      <c r="G124" s="56" t="e">
        <f>+#REF!</f>
        <v>#REF!</v>
      </c>
      <c r="H124" s="56"/>
      <c r="I124" s="56"/>
      <c r="J124" s="116"/>
      <c r="K124" s="89"/>
      <c r="L124" s="117" t="e">
        <f>+#REF!</f>
        <v>#REF!</v>
      </c>
      <c r="M124" s="67"/>
      <c r="N124" s="67"/>
      <c r="Q124" s="90"/>
    </row>
    <row r="125" spans="2:32" s="66" customFormat="1" ht="18">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252" t="s">
        <v>105</v>
      </c>
      <c r="C126" s="252"/>
      <c r="D126" s="252"/>
      <c r="E126" s="252"/>
      <c r="F126" s="252"/>
      <c r="G126" s="252"/>
      <c r="H126" s="252"/>
      <c r="I126" s="252"/>
      <c r="J126" s="252"/>
      <c r="K126" s="252"/>
      <c r="L126" s="252"/>
      <c r="M126" s="252"/>
      <c r="N126" s="252"/>
      <c r="O126" s="252"/>
      <c r="R126" s="68"/>
      <c r="S126" s="68"/>
      <c r="T126" s="68"/>
      <c r="U126" s="68"/>
      <c r="V126" s="68"/>
      <c r="W126" s="68"/>
      <c r="X126" s="68"/>
      <c r="Y126" s="68"/>
      <c r="Z126" s="68"/>
      <c r="AA126" s="68"/>
      <c r="AB126" s="68"/>
      <c r="AC126" s="68"/>
      <c r="AD126" s="68"/>
      <c r="AE126" s="68"/>
      <c r="AF126" s="68"/>
    </row>
    <row r="127" spans="2:32" s="69" customFormat="1" ht="24" customHeight="1">
      <c r="B127" s="252"/>
      <c r="C127" s="252"/>
      <c r="D127" s="252"/>
      <c r="E127" s="252"/>
      <c r="F127" s="252"/>
      <c r="G127" s="252"/>
      <c r="H127" s="252"/>
      <c r="I127" s="252"/>
      <c r="J127" s="252"/>
      <c r="K127" s="252"/>
      <c r="L127" s="252"/>
      <c r="M127" s="252"/>
      <c r="N127" s="252"/>
      <c r="O127" s="252"/>
      <c r="Q127" s="70"/>
      <c r="R127" s="68"/>
      <c r="S127" s="68"/>
      <c r="T127" s="68"/>
      <c r="U127" s="68"/>
      <c r="V127" s="68"/>
      <c r="W127" s="68"/>
      <c r="X127" s="68"/>
      <c r="Y127" s="68"/>
      <c r="Z127" s="68"/>
      <c r="AA127" s="68"/>
      <c r="AB127" s="68"/>
      <c r="AC127" s="68"/>
      <c r="AD127" s="68"/>
      <c r="AE127" s="68"/>
      <c r="AF127" s="68"/>
    </row>
    <row r="128" spans="2:32" s="69" customFormat="1" ht="15" customHeight="1">
      <c r="B128" s="61"/>
      <c r="C128" s="253" t="s">
        <v>64</v>
      </c>
      <c r="D128" s="253"/>
      <c r="E128" s="253"/>
      <c r="F128" s="253"/>
      <c r="G128" s="253"/>
      <c r="H128" s="253"/>
      <c r="I128" s="253"/>
      <c r="J128" s="253"/>
      <c r="K128" s="253"/>
      <c r="L128" s="253"/>
      <c r="M128" s="253"/>
      <c r="N128" s="253"/>
      <c r="O128" s="253"/>
      <c r="Q128" s="91"/>
      <c r="R128" s="47"/>
      <c r="S128" s="51"/>
      <c r="T128" s="51"/>
      <c r="U128" s="68"/>
      <c r="V128" s="68"/>
      <c r="W128" s="68"/>
      <c r="X128" s="68"/>
      <c r="Y128" s="68"/>
      <c r="Z128" s="68"/>
      <c r="AA128" s="68"/>
      <c r="AB128" s="68"/>
      <c r="AC128" s="68"/>
      <c r="AD128" s="68"/>
      <c r="AE128" s="68"/>
      <c r="AF128" s="68"/>
    </row>
    <row r="129" spans="2:32" s="69" customFormat="1" ht="18">
      <c r="B129" s="61"/>
      <c r="C129" s="253"/>
      <c r="D129" s="253"/>
      <c r="E129" s="253"/>
      <c r="F129" s="253"/>
      <c r="G129" s="253"/>
      <c r="H129" s="253"/>
      <c r="I129" s="253"/>
      <c r="J129" s="253"/>
      <c r="K129" s="253"/>
      <c r="L129" s="253"/>
      <c r="M129" s="253"/>
      <c r="N129" s="253"/>
      <c r="O129" s="253"/>
      <c r="R129" s="68"/>
      <c r="S129" s="68"/>
      <c r="T129" s="68"/>
      <c r="U129" s="68"/>
      <c r="V129" s="68"/>
      <c r="W129" s="68"/>
      <c r="X129" s="68"/>
      <c r="Y129" s="68"/>
      <c r="Z129" s="68"/>
      <c r="AA129" s="68"/>
      <c r="AB129" s="68"/>
      <c r="AC129" s="68"/>
      <c r="AD129" s="68"/>
      <c r="AE129" s="68"/>
      <c r="AF129" s="68"/>
    </row>
    <row r="130" spans="2:32" s="69" customFormat="1" ht="15" customHeight="1">
      <c r="B130" s="61"/>
      <c r="C130" s="253" t="s">
        <v>65</v>
      </c>
      <c r="D130" s="253"/>
      <c r="E130" s="253"/>
      <c r="F130" s="253"/>
      <c r="G130" s="253"/>
      <c r="H130" s="253"/>
      <c r="I130" s="253"/>
      <c r="J130" s="253"/>
      <c r="K130" s="253"/>
      <c r="L130" s="253"/>
      <c r="M130" s="253"/>
      <c r="N130" s="253"/>
      <c r="O130" s="253"/>
      <c r="R130" s="68"/>
      <c r="S130" s="68"/>
      <c r="T130" s="68"/>
      <c r="U130" s="68"/>
      <c r="V130" s="68"/>
      <c r="W130" s="68"/>
      <c r="X130" s="68"/>
      <c r="Y130" s="68"/>
      <c r="Z130" s="68"/>
      <c r="AA130" s="68"/>
      <c r="AB130" s="68"/>
      <c r="AC130" s="68"/>
      <c r="AD130" s="68"/>
      <c r="AE130" s="68"/>
      <c r="AF130" s="68"/>
    </row>
    <row r="131" spans="2:32" s="69" customFormat="1" ht="21.75" customHeight="1">
      <c r="B131" s="66"/>
      <c r="C131" s="253"/>
      <c r="D131" s="253"/>
      <c r="E131" s="253"/>
      <c r="F131" s="253"/>
      <c r="G131" s="253"/>
      <c r="H131" s="253"/>
      <c r="I131" s="253"/>
      <c r="J131" s="253"/>
      <c r="K131" s="253"/>
      <c r="L131" s="253"/>
      <c r="M131" s="253"/>
      <c r="N131" s="253"/>
      <c r="O131" s="253"/>
    </row>
    <row r="132" spans="2:32" s="69" customFormat="1" ht="25.5" customHeight="1">
      <c r="B132" s="252" t="s">
        <v>106</v>
      </c>
      <c r="C132" s="252"/>
      <c r="D132" s="252"/>
      <c r="E132" s="252"/>
      <c r="F132" s="252"/>
      <c r="G132" s="252"/>
      <c r="H132" s="252"/>
      <c r="I132" s="252"/>
      <c r="J132" s="252"/>
      <c r="K132" s="252"/>
      <c r="L132" s="252"/>
      <c r="M132" s="252"/>
      <c r="N132" s="252"/>
      <c r="O132" s="252"/>
    </row>
    <row r="133" spans="2:32" s="69" customFormat="1" ht="25.5" customHeight="1">
      <c r="B133" s="252"/>
      <c r="C133" s="252"/>
      <c r="D133" s="252"/>
      <c r="E133" s="252"/>
      <c r="F133" s="252"/>
      <c r="G133" s="252"/>
      <c r="H133" s="252"/>
      <c r="I133" s="252"/>
      <c r="J133" s="252"/>
      <c r="K133" s="252"/>
      <c r="L133" s="252"/>
      <c r="M133" s="252"/>
      <c r="N133" s="252"/>
      <c r="O133" s="252"/>
    </row>
    <row r="134" spans="2:32" ht="16.5">
      <c r="B134" s="118"/>
      <c r="C134" s="51"/>
      <c r="D134" s="49"/>
      <c r="E134" s="50"/>
      <c r="F134" s="47"/>
      <c r="G134" s="47"/>
      <c r="H134" s="87"/>
      <c r="I134" s="47"/>
      <c r="J134" s="47"/>
      <c r="K134" s="47"/>
      <c r="L134" s="47"/>
      <c r="N134" s="47"/>
      <c r="O134" s="47"/>
    </row>
    <row r="135" spans="2:32" ht="16.5">
      <c r="B135" s="81"/>
    </row>
    <row r="136" spans="2:32" ht="16.5">
      <c r="B136" s="81"/>
    </row>
    <row r="137" spans="2:32" ht="16.5">
      <c r="B137" s="82"/>
    </row>
    <row r="138" spans="2:32" ht="16.5">
      <c r="B138" s="81"/>
    </row>
    <row r="139" spans="2:32" ht="16.5">
      <c r="B139" s="81"/>
    </row>
    <row r="140" spans="2:32" ht="16.5">
      <c r="B140" s="81"/>
    </row>
    <row r="141" spans="2:32" ht="16.5">
      <c r="B141" s="83"/>
    </row>
    <row r="142" spans="2:32" ht="16.5">
      <c r="B142" s="83"/>
      <c r="C142" s="78"/>
      <c r="D142" s="79"/>
      <c r="E142" s="80"/>
      <c r="F142" s="53"/>
      <c r="G142" s="53"/>
      <c r="I142" s="53"/>
      <c r="J142" s="53"/>
      <c r="K142" s="53"/>
      <c r="L142" s="53"/>
      <c r="M142" s="87"/>
      <c r="N142" s="53"/>
      <c r="O142" s="53"/>
      <c r="P142" s="78"/>
      <c r="Q142" s="78"/>
    </row>
    <row r="143" spans="2:32">
      <c r="C143" s="78"/>
      <c r="D143" s="79"/>
      <c r="E143" s="80"/>
      <c r="F143" s="53"/>
      <c r="G143" s="53"/>
      <c r="I143" s="53"/>
      <c r="J143" s="53"/>
      <c r="K143" s="53"/>
      <c r="L143" s="53"/>
      <c r="M143" s="87"/>
      <c r="N143" s="53"/>
      <c r="O143" s="53"/>
      <c r="P143" s="78"/>
      <c r="Q143" s="78"/>
    </row>
    <row r="144" spans="2:32">
      <c r="C144" s="78"/>
      <c r="D144" s="79"/>
      <c r="E144" s="80"/>
      <c r="F144" s="53"/>
      <c r="G144" s="53"/>
      <c r="I144" s="53"/>
      <c r="J144" s="53"/>
      <c r="K144" s="53"/>
      <c r="L144" s="53"/>
      <c r="M144" s="87"/>
      <c r="N144" s="53"/>
      <c r="O144" s="53"/>
      <c r="P144" s="78"/>
      <c r="Q144" s="78"/>
    </row>
    <row r="145" spans="3:17">
      <c r="C145" s="78"/>
      <c r="D145" s="79"/>
      <c r="E145" s="80"/>
      <c r="F145" s="53"/>
      <c r="G145" s="53"/>
      <c r="I145" s="53"/>
      <c r="J145" s="53"/>
      <c r="K145" s="53"/>
      <c r="L145" s="53"/>
      <c r="M145" s="87"/>
      <c r="N145" s="53"/>
      <c r="O145" s="53"/>
      <c r="P145" s="78"/>
      <c r="Q145" s="78"/>
    </row>
    <row r="146" spans="3:17">
      <c r="C146" s="78"/>
      <c r="D146" s="79"/>
      <c r="E146" s="80"/>
      <c r="F146" s="53"/>
      <c r="G146" s="53"/>
      <c r="I146" s="53"/>
      <c r="J146" s="53"/>
      <c r="K146" s="53"/>
      <c r="L146" s="53"/>
      <c r="M146" s="87"/>
      <c r="N146" s="53"/>
      <c r="O146" s="53"/>
      <c r="P146" s="78"/>
      <c r="Q146" s="78"/>
    </row>
    <row r="147" spans="3:17">
      <c r="C147" s="78"/>
      <c r="D147" s="79"/>
      <c r="E147" s="80"/>
      <c r="F147" s="53"/>
      <c r="G147" s="53"/>
      <c r="I147" s="53"/>
      <c r="J147" s="53"/>
      <c r="K147" s="53"/>
      <c r="L147" s="53"/>
      <c r="M147" s="87"/>
      <c r="N147" s="53"/>
      <c r="O147" s="53"/>
      <c r="P147" s="78"/>
      <c r="Q147" s="78"/>
    </row>
    <row r="148" spans="3:17">
      <c r="C148" s="78"/>
      <c r="D148" s="79"/>
      <c r="E148" s="80"/>
      <c r="F148" s="53"/>
      <c r="G148" s="53"/>
      <c r="I148" s="53"/>
      <c r="J148" s="53"/>
      <c r="K148" s="53"/>
      <c r="L148" s="53"/>
      <c r="M148" s="87"/>
      <c r="N148" s="53"/>
      <c r="O148" s="53"/>
      <c r="P148" s="78"/>
      <c r="Q148" s="78"/>
    </row>
    <row r="149" spans="3:17">
      <c r="C149" s="78"/>
      <c r="D149" s="79"/>
      <c r="E149" s="80"/>
      <c r="F149" s="53"/>
      <c r="G149" s="53"/>
      <c r="I149" s="53"/>
      <c r="J149" s="53"/>
      <c r="K149" s="53"/>
      <c r="L149" s="53"/>
      <c r="M149" s="87"/>
      <c r="N149" s="53"/>
      <c r="O149" s="53"/>
      <c r="P149" s="78"/>
      <c r="Q149" s="78"/>
    </row>
    <row r="150" spans="3:17">
      <c r="C150" s="78"/>
      <c r="D150" s="79"/>
      <c r="E150" s="80"/>
      <c r="F150" s="53"/>
      <c r="G150" s="53"/>
      <c r="I150" s="53"/>
      <c r="J150" s="53"/>
      <c r="K150" s="53"/>
      <c r="L150" s="53"/>
      <c r="M150" s="87"/>
      <c r="N150" s="53"/>
      <c r="O150" s="53"/>
      <c r="P150" s="78"/>
      <c r="Q150" s="78"/>
    </row>
    <row r="151" spans="3:17">
      <c r="C151" s="78"/>
      <c r="D151" s="79"/>
      <c r="E151" s="80"/>
      <c r="F151" s="53"/>
      <c r="G151" s="53"/>
      <c r="I151" s="53"/>
      <c r="J151" s="53"/>
      <c r="K151" s="53"/>
      <c r="L151" s="53"/>
      <c r="M151" s="87"/>
      <c r="N151" s="53"/>
      <c r="O151" s="53"/>
      <c r="P151" s="78"/>
      <c r="Q151" s="78"/>
    </row>
    <row r="152" spans="3:17">
      <c r="C152" s="78"/>
      <c r="D152" s="79"/>
      <c r="E152" s="80"/>
      <c r="F152" s="53"/>
      <c r="G152" s="53"/>
      <c r="I152" s="53"/>
      <c r="J152" s="53"/>
      <c r="K152" s="53"/>
      <c r="L152" s="53"/>
      <c r="M152" s="87"/>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EFB77-5FA3-4340-8C18-6313BD40329B}">
  <sheetPr>
    <pageSetUpPr fitToPage="1"/>
  </sheetPr>
  <dimension ref="A1:Q80"/>
  <sheetViews>
    <sheetView showGridLines="0" tabSelected="1" zoomScaleNormal="100" workbookViewId="0">
      <selection activeCell="J1" sqref="J1"/>
    </sheetView>
  </sheetViews>
  <sheetFormatPr baseColWidth="10" defaultColWidth="11.42578125" defaultRowHeight="15.75" outlineLevelRow="1"/>
  <cols>
    <col min="1" max="1" width="2.28515625" style="126" customWidth="1"/>
    <col min="2" max="2" width="3" style="131" customWidth="1"/>
    <col min="3" max="3" width="4.42578125" style="131" customWidth="1"/>
    <col min="4" max="4" width="4" style="132" customWidth="1"/>
    <col min="5" max="5" width="2.42578125" style="133" customWidth="1"/>
    <col min="6" max="6" width="26.140625" style="155" customWidth="1"/>
    <col min="7" max="7" width="16.5703125" style="127" bestFit="1" customWidth="1"/>
    <col min="8" max="8" width="13.28515625" style="128" customWidth="1"/>
    <col min="9" max="9" width="11.42578125" style="126"/>
    <col min="10" max="10" width="12.42578125" style="129" bestFit="1" customWidth="1"/>
    <col min="11" max="17" width="11.42578125" style="126"/>
    <col min="18" max="16384" width="11.42578125" style="130"/>
  </cols>
  <sheetData>
    <row r="1" spans="2:10" s="131" customFormat="1" ht="21">
      <c r="C1" s="249"/>
      <c r="D1" s="249"/>
      <c r="E1" s="249"/>
      <c r="F1" s="249"/>
      <c r="G1" s="249"/>
      <c r="H1" s="249"/>
      <c r="I1" s="249"/>
      <c r="J1" s="249"/>
    </row>
    <row r="2" spans="2:10" s="131" customFormat="1" ht="16.5" customHeight="1">
      <c r="C2" s="258" t="s">
        <v>119</v>
      </c>
      <c r="D2" s="258"/>
      <c r="E2" s="258"/>
      <c r="F2" s="258"/>
      <c r="G2" s="258"/>
      <c r="H2" s="258"/>
      <c r="I2" s="258"/>
      <c r="J2" s="258"/>
    </row>
    <row r="3" spans="2:10" s="131" customFormat="1" ht="3.75" customHeight="1">
      <c r="G3" s="250"/>
      <c r="H3" s="156"/>
      <c r="J3" s="251"/>
    </row>
    <row r="4" spans="2:10" s="131" customFormat="1">
      <c r="E4" s="132"/>
      <c r="F4" s="133"/>
      <c r="G4" s="155" t="s">
        <v>44</v>
      </c>
      <c r="H4" s="155"/>
      <c r="I4" s="155" t="s">
        <v>45</v>
      </c>
      <c r="J4" s="155"/>
    </row>
    <row r="5" spans="2:10" s="131" customFormat="1" ht="15.75" customHeight="1">
      <c r="E5" s="132"/>
      <c r="F5" s="133"/>
      <c r="G5" s="134">
        <v>45870</v>
      </c>
      <c r="H5" s="134">
        <v>45505</v>
      </c>
      <c r="I5" s="135" t="s">
        <v>47</v>
      </c>
      <c r="J5" s="136" t="s">
        <v>48</v>
      </c>
    </row>
    <row r="6" spans="2:10" s="131" customFormat="1" ht="6" customHeight="1">
      <c r="C6" s="137"/>
      <c r="D6" s="137"/>
      <c r="E6" s="137"/>
      <c r="F6" s="138"/>
      <c r="G6" s="139"/>
      <c r="H6" s="140"/>
      <c r="I6" s="135"/>
      <c r="J6" s="141"/>
    </row>
    <row r="7" spans="2:10">
      <c r="C7" s="142"/>
      <c r="D7" s="142" t="s">
        <v>0</v>
      </c>
      <c r="E7" s="142"/>
      <c r="F7" s="142"/>
      <c r="G7" s="143">
        <v>11366068</v>
      </c>
      <c r="H7" s="143">
        <v>8748466.8999999985</v>
      </c>
      <c r="I7" s="144">
        <v>0.29920683588572561</v>
      </c>
      <c r="J7" s="145">
        <v>2617601.1000000015</v>
      </c>
    </row>
    <row r="8" spans="2:10">
      <c r="B8" s="146"/>
      <c r="D8" s="146" t="s">
        <v>1</v>
      </c>
      <c r="E8" s="146"/>
      <c r="F8" s="146"/>
      <c r="G8" s="147">
        <v>10230957.4</v>
      </c>
      <c r="H8" s="147">
        <v>8139052.7999999989</v>
      </c>
      <c r="I8" s="148">
        <v>0.25702064495760513</v>
      </c>
      <c r="J8" s="149">
        <v>2091904.6000000015</v>
      </c>
    </row>
    <row r="9" spans="2:10" ht="14.45" customHeight="1" outlineLevel="1">
      <c r="B9" s="150"/>
      <c r="C9" s="150"/>
      <c r="D9" s="150" t="s">
        <v>2</v>
      </c>
      <c r="E9" s="150"/>
      <c r="F9" s="150"/>
      <c r="G9" s="151">
        <v>2408371.9000000004</v>
      </c>
      <c r="H9" s="151">
        <v>1791168.9</v>
      </c>
      <c r="I9" s="152">
        <v>0.34458112799971041</v>
      </c>
      <c r="J9" s="153">
        <v>617203.00000000047</v>
      </c>
    </row>
    <row r="10" spans="2:10" ht="14.45" customHeight="1" outlineLevel="1">
      <c r="B10" s="150"/>
      <c r="C10" s="150"/>
      <c r="D10" s="150" t="s">
        <v>3</v>
      </c>
      <c r="E10" s="150"/>
      <c r="F10" s="150"/>
      <c r="G10" s="151">
        <v>1080636.1000000001</v>
      </c>
      <c r="H10" s="151">
        <v>770457.70000000007</v>
      </c>
      <c r="I10" s="152">
        <v>0.40258978526660183</v>
      </c>
      <c r="J10" s="153">
        <v>310178.40000000002</v>
      </c>
    </row>
    <row r="11" spans="2:10" ht="14.45" customHeight="1" outlineLevel="1">
      <c r="B11" s="150"/>
      <c r="C11" s="150"/>
      <c r="D11" s="150" t="s">
        <v>52</v>
      </c>
      <c r="E11" s="150"/>
      <c r="F11" s="150"/>
      <c r="G11" s="151">
        <v>3765602.9</v>
      </c>
      <c r="H11" s="151">
        <v>2664023.6</v>
      </c>
      <c r="I11" s="152">
        <v>0.41350208008667777</v>
      </c>
      <c r="J11" s="153">
        <v>1101579.2999999998</v>
      </c>
    </row>
    <row r="12" spans="2:10" ht="14.45" customHeight="1" outlineLevel="1">
      <c r="B12" s="150"/>
      <c r="C12" s="150"/>
      <c r="D12" s="150" t="s">
        <v>4</v>
      </c>
      <c r="E12" s="150"/>
      <c r="F12" s="150"/>
      <c r="G12" s="151">
        <v>1228328.3999999999</v>
      </c>
      <c r="H12" s="151">
        <v>905096.2</v>
      </c>
      <c r="I12" s="152">
        <v>0.35712469017105586</v>
      </c>
      <c r="J12" s="153">
        <v>323232.19999999995</v>
      </c>
    </row>
    <row r="13" spans="2:10" ht="14.45" customHeight="1" outlineLevel="1">
      <c r="B13" s="150"/>
      <c r="C13" s="150"/>
      <c r="D13" s="150" t="s">
        <v>5</v>
      </c>
      <c r="E13" s="150"/>
      <c r="F13" s="150"/>
      <c r="G13" s="151">
        <v>42856.3</v>
      </c>
      <c r="H13" s="151">
        <v>110409.1</v>
      </c>
      <c r="I13" s="152">
        <v>-0.6118408718121966</v>
      </c>
      <c r="J13" s="153">
        <v>-67552.800000000003</v>
      </c>
    </row>
    <row r="14" spans="2:10" ht="14.45" customHeight="1" outlineLevel="1">
      <c r="B14" s="150"/>
      <c r="C14" s="150"/>
      <c r="D14" s="150" t="s">
        <v>6</v>
      </c>
      <c r="E14" s="150"/>
      <c r="F14" s="150"/>
      <c r="G14" s="151">
        <v>136610.29999999999</v>
      </c>
      <c r="H14" s="151">
        <v>124033.3</v>
      </c>
      <c r="I14" s="152">
        <v>0.10140018849776622</v>
      </c>
      <c r="J14" s="153">
        <v>12576.999999999985</v>
      </c>
    </row>
    <row r="15" spans="2:10" ht="14.45" customHeight="1" outlineLevel="1">
      <c r="B15" s="150"/>
      <c r="C15" s="150"/>
      <c r="D15" s="150" t="s">
        <v>7</v>
      </c>
      <c r="E15" s="150"/>
      <c r="F15" s="150"/>
      <c r="G15" s="151">
        <v>406573.69999999995</v>
      </c>
      <c r="H15" s="151">
        <v>433867.1</v>
      </c>
      <c r="I15" s="152">
        <v>-6.2907281976439355E-2</v>
      </c>
      <c r="J15" s="153">
        <v>-27293.400000000023</v>
      </c>
    </row>
    <row r="16" spans="2:10" ht="14.45" customHeight="1" outlineLevel="1">
      <c r="B16" s="150"/>
      <c r="C16" s="150"/>
      <c r="D16" s="150" t="s">
        <v>8</v>
      </c>
      <c r="E16" s="150"/>
      <c r="F16" s="150"/>
      <c r="G16" s="151">
        <v>470676.9</v>
      </c>
      <c r="H16" s="151">
        <v>259563.5</v>
      </c>
      <c r="I16" s="152">
        <v>0.81334008826356574</v>
      </c>
      <c r="J16" s="153">
        <v>211113.40000000002</v>
      </c>
    </row>
    <row r="17" spans="2:10" ht="14.45" customHeight="1" outlineLevel="1">
      <c r="B17" s="150"/>
      <c r="C17" s="150"/>
      <c r="D17" s="150" t="s">
        <v>117</v>
      </c>
      <c r="E17" s="150"/>
      <c r="F17" s="150"/>
      <c r="G17" s="151">
        <v>691300.9</v>
      </c>
      <c r="H17" s="151">
        <v>1080433.3999999999</v>
      </c>
      <c r="I17" s="152">
        <v>-0.36016333815670631</v>
      </c>
      <c r="J17" s="153">
        <v>-389132.49999999988</v>
      </c>
    </row>
    <row r="18" spans="2:10">
      <c r="B18" s="146"/>
      <c r="D18" s="146" t="s">
        <v>116</v>
      </c>
      <c r="E18" s="146"/>
      <c r="F18" s="146"/>
      <c r="G18" s="147">
        <v>566743</v>
      </c>
      <c r="H18" s="147">
        <v>257947.1</v>
      </c>
      <c r="I18" s="148">
        <v>1.197128791135857</v>
      </c>
      <c r="J18" s="149">
        <v>308795.90000000002</v>
      </c>
    </row>
    <row r="19" spans="2:10" ht="14.45" customHeight="1" outlineLevel="1">
      <c r="B19" s="150"/>
      <c r="C19" s="150"/>
      <c r="D19" s="150" t="s">
        <v>111</v>
      </c>
      <c r="E19" s="150"/>
      <c r="F19" s="150"/>
      <c r="G19" s="151">
        <v>15355.300000000003</v>
      </c>
      <c r="H19" s="151">
        <v>61618.1</v>
      </c>
      <c r="I19" s="152">
        <v>-0.75079887240924337</v>
      </c>
      <c r="J19" s="154">
        <v>-46262.799999999996</v>
      </c>
    </row>
    <row r="20" spans="2:10" ht="14.45" customHeight="1" outlineLevel="1">
      <c r="B20" s="150"/>
      <c r="C20" s="150"/>
      <c r="D20" s="150" t="s">
        <v>10</v>
      </c>
      <c r="E20" s="150"/>
      <c r="F20" s="150"/>
      <c r="G20" s="151">
        <v>551387.69999999995</v>
      </c>
      <c r="H20" s="151">
        <v>196329</v>
      </c>
      <c r="I20" s="152">
        <v>1.8084883027978544</v>
      </c>
      <c r="J20" s="154">
        <v>355058.69999999995</v>
      </c>
    </row>
    <row r="21" spans="2:10">
      <c r="B21" s="146"/>
      <c r="D21" s="146" t="s">
        <v>11</v>
      </c>
      <c r="E21" s="146"/>
      <c r="F21" s="146"/>
      <c r="G21" s="147">
        <v>568011.30000000005</v>
      </c>
      <c r="H21" s="147">
        <v>351452.1</v>
      </c>
      <c r="I21" s="148">
        <v>0.61618411157594477</v>
      </c>
      <c r="J21" s="149">
        <v>216559.20000000007</v>
      </c>
    </row>
    <row r="22" spans="2:10" ht="14.45" customHeight="1" outlineLevel="1">
      <c r="B22" s="150"/>
      <c r="C22" s="150"/>
      <c r="D22" s="150" t="s">
        <v>12</v>
      </c>
      <c r="E22" s="150"/>
      <c r="F22" s="150"/>
      <c r="G22" s="151">
        <v>352963.5</v>
      </c>
      <c r="H22" s="151">
        <v>269414.39999999997</v>
      </c>
      <c r="I22" s="152">
        <v>0.31011371329817572</v>
      </c>
      <c r="J22" s="154">
        <v>83549.100000000035</v>
      </c>
    </row>
    <row r="23" spans="2:10" ht="14.45" customHeight="1" outlineLevel="1">
      <c r="B23" s="150"/>
      <c r="C23" s="150"/>
      <c r="D23" s="150" t="s">
        <v>13</v>
      </c>
      <c r="E23" s="150"/>
      <c r="F23" s="150"/>
      <c r="G23" s="151">
        <v>10803.699999999999</v>
      </c>
      <c r="H23" s="151">
        <v>30946.799999999999</v>
      </c>
      <c r="I23" s="152">
        <v>-0.65089443819716419</v>
      </c>
      <c r="J23" s="154">
        <v>-20143.099999999999</v>
      </c>
    </row>
    <row r="24" spans="2:10" ht="14.45" customHeight="1" outlineLevel="1">
      <c r="B24" s="150"/>
      <c r="C24" s="150"/>
      <c r="D24" s="150" t="s">
        <v>14</v>
      </c>
      <c r="E24" s="150"/>
      <c r="F24" s="150"/>
      <c r="G24" s="151">
        <v>204244.09999999998</v>
      </c>
      <c r="H24" s="151">
        <v>51090.900000000009</v>
      </c>
      <c r="I24" s="152">
        <v>2.997661031612282</v>
      </c>
      <c r="J24" s="154">
        <v>153153.19999999995</v>
      </c>
    </row>
    <row r="25" spans="2:10">
      <c r="B25" s="146"/>
      <c r="D25" s="146" t="s">
        <v>15</v>
      </c>
      <c r="E25" s="146"/>
      <c r="F25" s="146"/>
      <c r="G25" s="147">
        <v>356.30000000000018</v>
      </c>
      <c r="H25" s="147">
        <v>14.900000000001455</v>
      </c>
      <c r="I25" s="148">
        <v>22.912751677850025</v>
      </c>
      <c r="J25" s="149">
        <v>341.4</v>
      </c>
    </row>
    <row r="26" spans="2:10">
      <c r="G26" s="151"/>
      <c r="H26" s="151"/>
      <c r="I26" s="152"/>
      <c r="J26" s="154"/>
    </row>
    <row r="27" spans="2:10">
      <c r="C27" s="142"/>
      <c r="D27" s="142" t="s">
        <v>16</v>
      </c>
      <c r="E27" s="142"/>
      <c r="F27" s="142"/>
      <c r="G27" s="143">
        <v>9809204</v>
      </c>
      <c r="H27" s="143">
        <v>7848806.9000000004</v>
      </c>
      <c r="I27" s="144">
        <v>0.24977007651952809</v>
      </c>
      <c r="J27" s="145">
        <v>1960397.0999999996</v>
      </c>
    </row>
    <row r="28" spans="2:10">
      <c r="B28" s="146"/>
      <c r="D28" s="146" t="s">
        <v>17</v>
      </c>
      <c r="E28" s="146"/>
      <c r="F28" s="146"/>
      <c r="G28" s="147">
        <v>9596914.5999999996</v>
      </c>
      <c r="H28" s="147">
        <v>7595887.2000000002</v>
      </c>
      <c r="I28" s="148">
        <v>0.26343563922328905</v>
      </c>
      <c r="J28" s="149">
        <v>2001027.3999999994</v>
      </c>
    </row>
    <row r="29" spans="2:10">
      <c r="B29" s="156"/>
      <c r="D29" s="156" t="s">
        <v>41</v>
      </c>
      <c r="E29" s="157"/>
      <c r="F29" s="158"/>
      <c r="G29" s="159">
        <v>6281982.5</v>
      </c>
      <c r="H29" s="159">
        <v>4568934.5999999996</v>
      </c>
      <c r="I29" s="160">
        <v>0.37493377558960916</v>
      </c>
      <c r="J29" s="161">
        <v>1713047.9000000004</v>
      </c>
    </row>
    <row r="30" spans="2:10" ht="14.45" customHeight="1" outlineLevel="1">
      <c r="B30" s="150"/>
      <c r="C30" s="150"/>
      <c r="D30" s="150" t="s">
        <v>18</v>
      </c>
      <c r="E30" s="150"/>
      <c r="F30" s="150"/>
      <c r="G30" s="151">
        <v>4141615.6999999997</v>
      </c>
      <c r="H30" s="151">
        <v>2843270.8</v>
      </c>
      <c r="I30" s="152">
        <v>0.45663779194018383</v>
      </c>
      <c r="J30" s="154">
        <v>1298344.8999999999</v>
      </c>
    </row>
    <row r="31" spans="2:10" ht="14.45" customHeight="1" outlineLevel="1">
      <c r="B31" s="150"/>
      <c r="C31" s="150"/>
      <c r="D31" s="150" t="s">
        <v>53</v>
      </c>
      <c r="E31" s="150"/>
      <c r="F31" s="150"/>
      <c r="G31" s="151">
        <v>469953.4</v>
      </c>
      <c r="H31" s="151">
        <v>323076</v>
      </c>
      <c r="I31" s="152">
        <v>0.4546218227290173</v>
      </c>
      <c r="J31" s="154">
        <v>146877.40000000002</v>
      </c>
    </row>
    <row r="32" spans="2:10" ht="14.45" customHeight="1" outlineLevel="1">
      <c r="B32" s="150"/>
      <c r="C32" s="150"/>
      <c r="D32" s="150" t="s">
        <v>54</v>
      </c>
      <c r="E32" s="150"/>
      <c r="F32" s="150"/>
      <c r="G32" s="151">
        <v>218809</v>
      </c>
      <c r="H32" s="151">
        <v>177262.5</v>
      </c>
      <c r="I32" s="152">
        <v>0.23437839362527324</v>
      </c>
      <c r="J32" s="154">
        <v>41546.5</v>
      </c>
    </row>
    <row r="33" spans="2:10" ht="14.45" customHeight="1" outlineLevel="1">
      <c r="B33" s="150"/>
      <c r="C33" s="150"/>
      <c r="D33" s="150" t="s">
        <v>19</v>
      </c>
      <c r="E33" s="150"/>
      <c r="F33" s="150"/>
      <c r="G33" s="151">
        <v>327204.90000000002</v>
      </c>
      <c r="H33" s="151">
        <v>275261.09999999998</v>
      </c>
      <c r="I33" s="152">
        <v>0.1887073763782825</v>
      </c>
      <c r="J33" s="154">
        <v>51943.800000000047</v>
      </c>
    </row>
    <row r="34" spans="2:10" ht="14.45" customHeight="1" outlineLevel="1">
      <c r="B34" s="150"/>
      <c r="C34" s="150"/>
      <c r="D34" s="150" t="s">
        <v>42</v>
      </c>
      <c r="E34" s="150"/>
      <c r="F34" s="150"/>
      <c r="G34" s="151">
        <v>609077.80000000005</v>
      </c>
      <c r="H34" s="151">
        <v>388099.8</v>
      </c>
      <c r="I34" s="152">
        <v>0.56938447275674986</v>
      </c>
      <c r="J34" s="154">
        <v>220978.00000000006</v>
      </c>
    </row>
    <row r="35" spans="2:10" ht="14.45" customHeight="1" outlineLevel="1">
      <c r="B35" s="150"/>
      <c r="C35" s="150"/>
      <c r="D35" s="150" t="s">
        <v>113</v>
      </c>
      <c r="E35" s="150"/>
      <c r="F35" s="150"/>
      <c r="G35" s="151">
        <v>515321.69999999995</v>
      </c>
      <c r="H35" s="151">
        <v>561964.4</v>
      </c>
      <c r="I35" s="152">
        <v>-8.2999385726213348E-2</v>
      </c>
      <c r="J35" s="154">
        <v>-46642.7</v>
      </c>
    </row>
    <row r="36" spans="2:10">
      <c r="B36" s="156"/>
      <c r="D36" s="156" t="s">
        <v>21</v>
      </c>
      <c r="E36" s="157"/>
      <c r="F36" s="158"/>
      <c r="G36" s="159">
        <v>929330.60000000009</v>
      </c>
      <c r="H36" s="159">
        <v>1144263.5</v>
      </c>
      <c r="I36" s="160">
        <v>-0.18783514461485484</v>
      </c>
      <c r="J36" s="161">
        <v>-214932.89999999991</v>
      </c>
    </row>
    <row r="37" spans="2:10" ht="15" outlineLevel="1">
      <c r="B37" s="150"/>
      <c r="C37" s="150"/>
      <c r="D37" s="150" t="s">
        <v>22</v>
      </c>
      <c r="E37" s="150"/>
      <c r="F37" s="150"/>
      <c r="G37" s="151">
        <v>704710.5</v>
      </c>
      <c r="H37" s="151">
        <v>870817.89999999991</v>
      </c>
      <c r="I37" s="152">
        <v>-0.19074872025483158</v>
      </c>
      <c r="J37" s="154">
        <v>-166107.39999999991</v>
      </c>
    </row>
    <row r="38" spans="2:10" ht="15" outlineLevel="1">
      <c r="B38" s="150"/>
      <c r="C38" s="150"/>
      <c r="D38" s="150" t="s">
        <v>23</v>
      </c>
      <c r="E38" s="150"/>
      <c r="F38" s="150"/>
      <c r="G38" s="151">
        <v>217449.7</v>
      </c>
      <c r="H38" s="151">
        <v>269681.19999999995</v>
      </c>
      <c r="I38" s="152">
        <v>-0.19367868431318147</v>
      </c>
      <c r="J38" s="154">
        <v>-52231.5</v>
      </c>
    </row>
    <row r="39" spans="2:10" ht="15" outlineLevel="1">
      <c r="B39" s="150"/>
      <c r="C39" s="150"/>
      <c r="D39" s="150" t="s">
        <v>115</v>
      </c>
      <c r="E39" s="150"/>
      <c r="F39" s="150"/>
      <c r="G39" s="151">
        <v>7170.4</v>
      </c>
      <c r="H39" s="151">
        <v>3764.4</v>
      </c>
      <c r="I39" s="152">
        <v>0.90479226437148008</v>
      </c>
      <c r="J39" s="154">
        <v>3405.9999999999995</v>
      </c>
    </row>
    <row r="40" spans="2:10">
      <c r="B40" s="156"/>
      <c r="D40" s="156" t="s">
        <v>25</v>
      </c>
      <c r="E40" s="157"/>
      <c r="F40" s="158"/>
      <c r="G40" s="159">
        <v>1750483.0999999999</v>
      </c>
      <c r="H40" s="159">
        <v>1385688.5999999999</v>
      </c>
      <c r="I40" s="160">
        <v>0.26325864267051058</v>
      </c>
      <c r="J40" s="161">
        <v>364794.5</v>
      </c>
    </row>
    <row r="41" spans="2:10" ht="14.45" customHeight="1" outlineLevel="1">
      <c r="B41" s="150"/>
      <c r="C41" s="150"/>
      <c r="D41" s="150" t="s">
        <v>26</v>
      </c>
      <c r="E41" s="150"/>
      <c r="F41" s="150"/>
      <c r="G41" s="151">
        <v>1292965.9000000001</v>
      </c>
      <c r="H41" s="151">
        <v>1039966.5</v>
      </c>
      <c r="I41" s="152">
        <v>0.24327649015617347</v>
      </c>
      <c r="J41" s="154">
        <v>252999.40000000014</v>
      </c>
    </row>
    <row r="42" spans="2:10" ht="14.45" customHeight="1" outlineLevel="1">
      <c r="B42" s="150"/>
      <c r="C42" s="150"/>
      <c r="D42" s="150" t="s">
        <v>27</v>
      </c>
      <c r="E42" s="150"/>
      <c r="F42" s="150"/>
      <c r="G42" s="151">
        <v>457517.20000000007</v>
      </c>
      <c r="H42" s="151">
        <v>345722.1</v>
      </c>
      <c r="I42" s="152">
        <v>0.32336694703636271</v>
      </c>
      <c r="J42" s="154">
        <v>111795.10000000009</v>
      </c>
    </row>
    <row r="43" spans="2:10">
      <c r="B43" s="156"/>
      <c r="D43" s="156" t="s">
        <v>43</v>
      </c>
      <c r="E43" s="157"/>
      <c r="F43" s="158"/>
      <c r="G43" s="159">
        <v>148349.20000000001</v>
      </c>
      <c r="H43" s="159">
        <v>227543.09999999998</v>
      </c>
      <c r="I43" s="160">
        <v>-0.34803911874277871</v>
      </c>
      <c r="J43" s="161">
        <v>-79193.899999999965</v>
      </c>
    </row>
    <row r="44" spans="2:10" ht="14.45" customHeight="1" outlineLevel="1">
      <c r="B44" s="150"/>
      <c r="C44" s="150"/>
      <c r="D44" s="150" t="s">
        <v>29</v>
      </c>
      <c r="E44" s="150"/>
      <c r="F44" s="150"/>
      <c r="G44" s="151">
        <v>34483.700000000004</v>
      </c>
      <c r="H44" s="151">
        <v>82115.8</v>
      </c>
      <c r="I44" s="152">
        <v>-0.58006011023457116</v>
      </c>
      <c r="J44" s="154">
        <v>-47632.1</v>
      </c>
    </row>
    <row r="45" spans="2:10" ht="14.45" customHeight="1" outlineLevel="1">
      <c r="B45" s="150"/>
      <c r="C45" s="150"/>
      <c r="D45" s="150" t="s">
        <v>30</v>
      </c>
      <c r="E45" s="150"/>
      <c r="F45" s="150"/>
      <c r="G45" s="151">
        <v>7000</v>
      </c>
      <c r="H45" s="151">
        <v>0</v>
      </c>
      <c r="I45" s="151" t="e">
        <v>#DIV/0!</v>
      </c>
      <c r="J45" s="154">
        <v>7000</v>
      </c>
    </row>
    <row r="46" spans="2:10" ht="14.45" customHeight="1" outlineLevel="1">
      <c r="B46" s="150"/>
      <c r="C46" s="150"/>
      <c r="D46" s="150" t="s">
        <v>31</v>
      </c>
      <c r="E46" s="150"/>
      <c r="F46" s="150"/>
      <c r="G46" s="151">
        <v>45712.6</v>
      </c>
      <c r="H46" s="151">
        <v>42043.100000000006</v>
      </c>
      <c r="I46" s="152">
        <v>8.7279482245600226E-2</v>
      </c>
      <c r="J46" s="154">
        <v>3669.5</v>
      </c>
    </row>
    <row r="47" spans="2:10" ht="14.45" customHeight="1" outlineLevel="1">
      <c r="B47" s="150"/>
      <c r="C47" s="150"/>
      <c r="D47" s="150" t="s">
        <v>114</v>
      </c>
      <c r="E47" s="150"/>
      <c r="F47" s="150"/>
      <c r="G47" s="151">
        <v>61152.899999999994</v>
      </c>
      <c r="H47" s="151">
        <v>103384.20000000001</v>
      </c>
      <c r="I47" s="152">
        <v>-0.40848891803583154</v>
      </c>
      <c r="J47" s="154">
        <v>-42231.300000000017</v>
      </c>
    </row>
    <row r="48" spans="2:10">
      <c r="B48" s="150"/>
      <c r="D48" s="156" t="s">
        <v>33</v>
      </c>
      <c r="E48" s="150"/>
      <c r="F48" s="150"/>
      <c r="G48" s="159">
        <v>341231.2</v>
      </c>
      <c r="H48" s="159">
        <v>233828.5</v>
      </c>
      <c r="I48" s="160">
        <v>0.45932253767184084</v>
      </c>
      <c r="J48" s="161">
        <v>107402.70000000001</v>
      </c>
    </row>
    <row r="49" spans="1:17">
      <c r="B49" s="150"/>
      <c r="D49" s="156" t="s">
        <v>118</v>
      </c>
      <c r="E49" s="150"/>
      <c r="F49" s="150"/>
      <c r="G49" s="159">
        <v>145538</v>
      </c>
      <c r="H49" s="159">
        <v>35628.899999999965</v>
      </c>
      <c r="I49" s="160">
        <v>3.0848300115917171</v>
      </c>
      <c r="J49" s="161">
        <v>109909.10000000003</v>
      </c>
    </row>
    <row r="50" spans="1:17">
      <c r="C50" s="162"/>
      <c r="D50" s="162"/>
      <c r="H50" s="127"/>
      <c r="I50" s="128"/>
      <c r="J50" s="163"/>
    </row>
    <row r="51" spans="1:17">
      <c r="B51" s="146"/>
      <c r="D51" s="146" t="s">
        <v>34</v>
      </c>
      <c r="E51" s="146"/>
      <c r="F51" s="146"/>
      <c r="G51" s="147">
        <v>212289.40000000002</v>
      </c>
      <c r="H51" s="147">
        <v>252919.7</v>
      </c>
      <c r="I51" s="148">
        <v>-0.1606450584908965</v>
      </c>
      <c r="J51" s="149">
        <v>-40630.299999999988</v>
      </c>
    </row>
    <row r="52" spans="1:17">
      <c r="B52" s="156"/>
      <c r="D52" s="156" t="s">
        <v>22</v>
      </c>
      <c r="E52" s="157"/>
      <c r="F52" s="158"/>
      <c r="G52" s="159">
        <v>8638.6</v>
      </c>
      <c r="H52" s="159">
        <v>131357.19999999998</v>
      </c>
      <c r="I52" s="160">
        <v>-0.93423580892406355</v>
      </c>
      <c r="J52" s="161">
        <v>-122718.59999999998</v>
      </c>
    </row>
    <row r="53" spans="1:17" ht="14.45" customHeight="1" outlineLevel="1">
      <c r="B53" s="150"/>
      <c r="C53" s="150"/>
      <c r="D53" s="150" t="s">
        <v>35</v>
      </c>
      <c r="E53" s="150"/>
      <c r="F53" s="150"/>
      <c r="G53" s="151">
        <v>8638.6</v>
      </c>
      <c r="H53" s="151">
        <v>131331</v>
      </c>
      <c r="I53" s="152">
        <v>-0.93422268923559559</v>
      </c>
      <c r="J53" s="154">
        <v>-122692.4</v>
      </c>
    </row>
    <row r="54" spans="1:17" ht="14.45" customHeight="1" outlineLevel="1">
      <c r="B54" s="150"/>
      <c r="C54" s="150"/>
      <c r="D54" s="150" t="s">
        <v>28</v>
      </c>
      <c r="E54" s="150"/>
      <c r="F54" s="150"/>
      <c r="G54" s="151">
        <v>0</v>
      </c>
      <c r="H54" s="151">
        <v>26.2</v>
      </c>
      <c r="I54" s="151">
        <v>-1</v>
      </c>
      <c r="J54" s="151">
        <v>-26.2</v>
      </c>
    </row>
    <row r="55" spans="1:17">
      <c r="B55" s="156"/>
      <c r="D55" s="156" t="s">
        <v>23</v>
      </c>
      <c r="E55" s="157"/>
      <c r="F55" s="158"/>
      <c r="G55" s="159">
        <v>73333.7</v>
      </c>
      <c r="H55" s="159">
        <v>50053.200000000004</v>
      </c>
      <c r="I55" s="160">
        <v>0.46511511751496393</v>
      </c>
      <c r="J55" s="161">
        <v>23280.499999999993</v>
      </c>
    </row>
    <row r="56" spans="1:17" ht="14.45" customHeight="1" outlineLevel="1">
      <c r="B56" s="150"/>
      <c r="C56" s="150"/>
      <c r="D56" s="150" t="s">
        <v>35</v>
      </c>
      <c r="E56" s="150"/>
      <c r="F56" s="150"/>
      <c r="G56" s="151">
        <v>72726.5</v>
      </c>
      <c r="H56" s="151">
        <v>49923.9</v>
      </c>
      <c r="I56" s="152">
        <v>0.45674716919150948</v>
      </c>
      <c r="J56" s="154">
        <v>22802.6</v>
      </c>
    </row>
    <row r="57" spans="1:17" ht="14.45" customHeight="1" outlineLevel="1">
      <c r="B57" s="150"/>
      <c r="C57" s="150"/>
      <c r="D57" s="150" t="s">
        <v>28</v>
      </c>
      <c r="E57" s="150"/>
      <c r="F57" s="150"/>
      <c r="G57" s="151">
        <v>607.20000000000005</v>
      </c>
      <c r="H57" s="151">
        <v>129.30000000000001</v>
      </c>
      <c r="I57" s="151">
        <v>3.6960556844547563</v>
      </c>
      <c r="J57" s="154">
        <v>477.90000000000003</v>
      </c>
    </row>
    <row r="58" spans="1:17">
      <c r="B58" s="156"/>
      <c r="D58" s="156" t="s">
        <v>29</v>
      </c>
      <c r="E58" s="157"/>
      <c r="F58" s="158"/>
      <c r="G58" s="159">
        <v>1489.6999999999985</v>
      </c>
      <c r="H58" s="159">
        <v>4257.8999999999996</v>
      </c>
      <c r="I58" s="160">
        <v>-0.65013269452077349</v>
      </c>
      <c r="J58" s="161">
        <v>-2768.2000000000012</v>
      </c>
    </row>
    <row r="59" spans="1:17" ht="14.45" customHeight="1" outlineLevel="1">
      <c r="B59" s="150"/>
      <c r="C59" s="150"/>
      <c r="D59" s="150" t="s">
        <v>35</v>
      </c>
      <c r="E59" s="150"/>
      <c r="F59" s="150"/>
      <c r="G59" s="151">
        <v>1121.8999999999987</v>
      </c>
      <c r="H59" s="151">
        <v>1608.6000000000001</v>
      </c>
      <c r="I59" s="152">
        <v>-0.30256123337063368</v>
      </c>
      <c r="J59" s="154">
        <v>-486.7</v>
      </c>
    </row>
    <row r="60" spans="1:17" ht="14.45" customHeight="1" outlineLevel="1">
      <c r="B60" s="150"/>
      <c r="C60" s="150"/>
      <c r="D60" s="150" t="s">
        <v>28</v>
      </c>
      <c r="E60" s="150"/>
      <c r="F60" s="150"/>
      <c r="G60" s="151">
        <v>367.8</v>
      </c>
      <c r="H60" s="151">
        <v>2649.3</v>
      </c>
      <c r="I60" s="152">
        <v>-0.86117087532555769</v>
      </c>
      <c r="J60" s="154">
        <v>-2281.5</v>
      </c>
    </row>
    <row r="61" spans="1:17">
      <c r="B61" s="156"/>
      <c r="C61" s="156"/>
      <c r="D61" s="156" t="s">
        <v>36</v>
      </c>
      <c r="E61" s="157"/>
      <c r="F61" s="158"/>
      <c r="G61" s="159">
        <v>4508.7</v>
      </c>
      <c r="H61" s="159">
        <v>10335.799999999999</v>
      </c>
      <c r="I61" s="160">
        <v>-0.56377832388397608</v>
      </c>
      <c r="J61" s="161">
        <v>-5827.0999999999995</v>
      </c>
    </row>
    <row r="62" spans="1:17" ht="14.45" customHeight="1" outlineLevel="1">
      <c r="B62" s="150"/>
      <c r="C62" s="150"/>
      <c r="D62" s="150" t="s">
        <v>35</v>
      </c>
      <c r="E62" s="150"/>
      <c r="F62" s="150"/>
      <c r="G62" s="151">
        <v>3186.4</v>
      </c>
      <c r="H62" s="151">
        <v>8841.4</v>
      </c>
      <c r="I62" s="152">
        <v>-0.63960458750876548</v>
      </c>
      <c r="J62" s="154">
        <v>-5655</v>
      </c>
    </row>
    <row r="63" spans="1:17" ht="14.45" customHeight="1" outlineLevel="1">
      <c r="B63" s="150"/>
      <c r="C63" s="150"/>
      <c r="D63" s="150" t="s">
        <v>28</v>
      </c>
      <c r="E63" s="150"/>
      <c r="F63" s="150"/>
      <c r="G63" s="151">
        <v>1322.3</v>
      </c>
      <c r="H63" s="151">
        <v>1494.4</v>
      </c>
      <c r="I63" s="152">
        <v>-0.11516327623126343</v>
      </c>
      <c r="J63" s="154">
        <v>-172.10000000000014</v>
      </c>
    </row>
    <row r="64" spans="1:17" s="165" customFormat="1">
      <c r="A64" s="164"/>
      <c r="B64" s="156"/>
      <c r="D64" s="156" t="s">
        <v>50</v>
      </c>
      <c r="E64" s="157"/>
      <c r="F64" s="158"/>
      <c r="G64" s="159">
        <v>45126.9</v>
      </c>
      <c r="H64" s="159">
        <v>26127.4</v>
      </c>
      <c r="I64" s="160">
        <v>0.727186784754702</v>
      </c>
      <c r="J64" s="161">
        <v>18999.5</v>
      </c>
      <c r="K64" s="164"/>
      <c r="L64" s="164"/>
      <c r="M64" s="164"/>
      <c r="N64" s="164"/>
      <c r="O64" s="164"/>
      <c r="P64" s="164"/>
      <c r="Q64" s="164"/>
    </row>
    <row r="65" spans="1:17" s="165" customFormat="1" ht="14.45" customHeight="1" outlineLevel="1">
      <c r="A65" s="164"/>
      <c r="B65" s="158"/>
      <c r="C65" s="158"/>
      <c r="D65" s="158" t="s">
        <v>35</v>
      </c>
      <c r="E65" s="158"/>
      <c r="F65" s="158"/>
      <c r="G65" s="166">
        <v>35543.300000000003</v>
      </c>
      <c r="H65" s="151">
        <v>22575.7</v>
      </c>
      <c r="I65" s="167">
        <v>0.57440522331533472</v>
      </c>
      <c r="J65" s="168">
        <v>12967.600000000002</v>
      </c>
      <c r="K65" s="164"/>
      <c r="L65" s="164"/>
      <c r="M65" s="164"/>
      <c r="N65" s="164"/>
      <c r="O65" s="164"/>
      <c r="P65" s="164"/>
      <c r="Q65" s="164"/>
    </row>
    <row r="66" spans="1:17" ht="14.45" customHeight="1" outlineLevel="1">
      <c r="B66" s="158"/>
      <c r="C66" s="158"/>
      <c r="D66" s="158" t="s">
        <v>28</v>
      </c>
      <c r="E66" s="158"/>
      <c r="F66" s="158"/>
      <c r="G66" s="166">
        <v>9583.6</v>
      </c>
      <c r="H66" s="151">
        <v>3551.7</v>
      </c>
      <c r="I66" s="151">
        <v>1.69831348368387</v>
      </c>
      <c r="J66" s="168">
        <v>6031.9000000000005</v>
      </c>
    </row>
    <row r="67" spans="1:17">
      <c r="B67" s="156"/>
      <c r="D67" s="156" t="s">
        <v>37</v>
      </c>
      <c r="E67" s="157"/>
      <c r="F67" s="158"/>
      <c r="G67" s="159">
        <v>79191.799999999988</v>
      </c>
      <c r="H67" s="159">
        <v>30788.2</v>
      </c>
      <c r="I67" s="160">
        <v>1.5721477708992402</v>
      </c>
      <c r="J67" s="161">
        <v>48403.599999999991</v>
      </c>
    </row>
    <row r="68" spans="1:17" ht="14.45" customHeight="1" outlineLevel="1">
      <c r="B68" s="150"/>
      <c r="C68" s="150"/>
      <c r="D68" s="150" t="s">
        <v>35</v>
      </c>
      <c r="E68" s="150"/>
      <c r="F68" s="150"/>
      <c r="G68" s="151">
        <v>77942.099999999991</v>
      </c>
      <c r="H68" s="151">
        <v>29555.8</v>
      </c>
      <c r="I68" s="152">
        <v>1.6371169110631412</v>
      </c>
      <c r="J68" s="154">
        <v>48386.299999999988</v>
      </c>
    </row>
    <row r="69" spans="1:17" ht="14.45" customHeight="1" outlineLevel="1">
      <c r="B69" s="150"/>
      <c r="C69" s="150"/>
      <c r="D69" s="150" t="s">
        <v>28</v>
      </c>
      <c r="E69" s="150"/>
      <c r="F69" s="150"/>
      <c r="G69" s="151">
        <v>1249.7000000000003</v>
      </c>
      <c r="H69" s="151">
        <v>1232.4000000000001</v>
      </c>
      <c r="I69" s="152">
        <v>1.4037650113599698E-2</v>
      </c>
      <c r="J69" s="154">
        <v>17.3</v>
      </c>
    </row>
    <row r="70" spans="1:17">
      <c r="C70" s="162"/>
      <c r="D70" s="169"/>
      <c r="E70" s="170"/>
      <c r="F70" s="169"/>
      <c r="H70" s="127"/>
      <c r="I70" s="128"/>
      <c r="J70" s="163"/>
    </row>
    <row r="71" spans="1:17">
      <c r="C71" s="142"/>
      <c r="D71" s="142" t="s">
        <v>38</v>
      </c>
      <c r="E71" s="142"/>
      <c r="F71" s="142"/>
      <c r="G71" s="143">
        <v>1556864</v>
      </c>
      <c r="H71" s="143">
        <v>899659.99999999814</v>
      </c>
      <c r="I71" s="144">
        <v>0.73050263432852769</v>
      </c>
      <c r="J71" s="145">
        <v>657204</v>
      </c>
    </row>
    <row r="72" spans="1:17">
      <c r="H72" s="127"/>
      <c r="I72" s="128"/>
      <c r="J72" s="163"/>
    </row>
    <row r="73" spans="1:17">
      <c r="B73" s="146"/>
      <c r="D73" s="146" t="s">
        <v>51</v>
      </c>
      <c r="E73" s="146"/>
      <c r="F73" s="146"/>
      <c r="G73" s="147">
        <v>1166563.5000000002</v>
      </c>
      <c r="H73" s="147">
        <v>896129.49999999988</v>
      </c>
      <c r="I73" s="148">
        <v>0.30178004406729197</v>
      </c>
      <c r="J73" s="149">
        <v>270434.00000000035</v>
      </c>
    </row>
    <row r="74" spans="1:17">
      <c r="H74" s="127"/>
      <c r="I74" s="128"/>
      <c r="J74" s="163"/>
    </row>
    <row r="75" spans="1:17">
      <c r="C75" s="142"/>
      <c r="D75" s="142" t="s">
        <v>40</v>
      </c>
      <c r="E75" s="142"/>
      <c r="F75" s="142"/>
      <c r="G75" s="143">
        <v>390300.49999999977</v>
      </c>
      <c r="H75" s="143">
        <v>3530.5</v>
      </c>
      <c r="I75" s="144">
        <v>109.55105509134677</v>
      </c>
      <c r="J75" s="145">
        <v>386769.99999999977</v>
      </c>
    </row>
    <row r="76" spans="1:17" ht="15">
      <c r="B76" s="171"/>
      <c r="C76" s="172"/>
      <c r="D76" s="173"/>
      <c r="E76" s="174"/>
      <c r="F76" s="175"/>
      <c r="G76" s="176"/>
      <c r="H76" s="176"/>
      <c r="J76" s="177"/>
    </row>
    <row r="77" spans="1:17">
      <c r="B77" s="178"/>
      <c r="C77" s="179"/>
      <c r="D77" s="173"/>
      <c r="E77" s="174"/>
      <c r="F77" s="175"/>
      <c r="G77" s="180"/>
      <c r="H77" s="180"/>
      <c r="I77" s="180"/>
      <c r="J77" s="180"/>
    </row>
    <row r="78" spans="1:17">
      <c r="H78" s="127"/>
      <c r="I78" s="127"/>
      <c r="J78" s="127"/>
    </row>
    <row r="79" spans="1:17">
      <c r="H79" s="127"/>
      <c r="I79" s="127"/>
      <c r="J79" s="127"/>
    </row>
    <row r="80" spans="1:17">
      <c r="H80" s="127"/>
      <c r="I80" s="127"/>
      <c r="J80" s="127"/>
    </row>
  </sheetData>
  <mergeCells count="1">
    <mergeCell ref="C2:J2"/>
  </mergeCells>
  <pageMargins left="0.70866141732283472" right="0.70866141732283472" top="0.74803149606299213" bottom="0.74803149606299213" header="0.31496062992125984" footer="0.31496062992125984"/>
  <pageSetup paperSize="9" scale="7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C56D-F229-40D3-8CF4-746D9068FD3B}">
  <sheetPr>
    <pageSetUpPr fitToPage="1"/>
  </sheetPr>
  <dimension ref="A1:T84"/>
  <sheetViews>
    <sheetView showGridLines="0" zoomScaleNormal="100" zoomScaleSheetLayoutView="80" workbookViewId="0"/>
  </sheetViews>
  <sheetFormatPr baseColWidth="10" defaultRowHeight="15"/>
  <cols>
    <col min="1" max="1" width="5.7109375" customWidth="1"/>
    <col min="2" max="2" width="49" bestFit="1" customWidth="1"/>
    <col min="3" max="3" width="12.140625" style="181" bestFit="1" customWidth="1"/>
    <col min="4" max="4" width="11.5703125" style="181" customWidth="1"/>
    <col min="5" max="5" width="11" style="181" customWidth="1"/>
    <col min="6" max="6" width="12.7109375" style="181" customWidth="1"/>
    <col min="7" max="7" width="11.42578125" style="181" customWidth="1"/>
    <col min="8" max="8" width="12.42578125" style="181" customWidth="1"/>
    <col min="9" max="9" width="12.5703125" style="181" bestFit="1" customWidth="1"/>
    <col min="10" max="10" width="15.42578125" style="181" customWidth="1"/>
    <col min="11" max="11" width="11.42578125" customWidth="1"/>
    <col min="12" max="19" width="11.42578125" hidden="1" customWidth="1"/>
    <col min="20" max="20" width="11.42578125" customWidth="1"/>
  </cols>
  <sheetData>
    <row r="1" spans="1:20" ht="15" customHeight="1">
      <c r="A1" s="182"/>
      <c r="J1" s="183"/>
    </row>
    <row r="2" spans="1:20" ht="15.75">
      <c r="A2" s="184" t="s">
        <v>120</v>
      </c>
      <c r="B2" s="185"/>
      <c r="C2" s="186"/>
      <c r="D2" s="186"/>
      <c r="E2" s="186"/>
      <c r="F2" s="186"/>
      <c r="G2" s="186"/>
      <c r="H2" s="186"/>
      <c r="I2" s="187"/>
      <c r="J2" s="188"/>
    </row>
    <row r="3" spans="1:20" ht="15.75" customHeight="1">
      <c r="A3" s="184" t="s">
        <v>121</v>
      </c>
      <c r="B3" s="185"/>
      <c r="C3" s="189"/>
      <c r="D3" s="190"/>
      <c r="E3" s="190"/>
      <c r="F3" s="190"/>
      <c r="G3" s="190"/>
      <c r="H3" s="189"/>
      <c r="I3" s="189"/>
      <c r="J3" s="189"/>
    </row>
    <row r="4" spans="1:20" ht="12.75" customHeight="1">
      <c r="A4" s="191" t="s">
        <v>122</v>
      </c>
      <c r="B4" s="185"/>
      <c r="C4" s="189"/>
      <c r="D4" s="190"/>
      <c r="E4" s="190"/>
      <c r="F4" s="190"/>
      <c r="G4" s="190"/>
      <c r="H4" s="189"/>
      <c r="I4" s="189"/>
      <c r="J4" s="189"/>
      <c r="K4" s="192"/>
      <c r="L4" s="192"/>
      <c r="M4" s="192"/>
      <c r="N4" s="192"/>
      <c r="O4" s="192"/>
      <c r="P4" s="192"/>
      <c r="Q4" s="192"/>
      <c r="R4" s="192"/>
      <c r="S4" s="192"/>
      <c r="T4" s="192"/>
    </row>
    <row r="5" spans="1:20" ht="12" customHeight="1" thickBot="1">
      <c r="A5" s="191"/>
      <c r="B5" s="185"/>
      <c r="C5" s="189"/>
      <c r="D5" s="190"/>
      <c r="E5" s="190"/>
      <c r="F5" s="190"/>
      <c r="G5" s="190"/>
      <c r="H5" s="189"/>
      <c r="I5" s="189"/>
      <c r="J5" s="189"/>
      <c r="K5" s="192"/>
      <c r="L5" s="192"/>
      <c r="M5" s="192"/>
      <c r="N5" s="192"/>
      <c r="O5" s="192"/>
      <c r="P5" s="192"/>
      <c r="Q5" s="192"/>
      <c r="R5" s="192"/>
      <c r="S5" s="192"/>
      <c r="T5" s="192"/>
    </row>
    <row r="6" spans="1:20" ht="13.5" customHeight="1">
      <c r="A6" s="193"/>
      <c r="B6" s="194"/>
      <c r="C6" s="195" t="s">
        <v>123</v>
      </c>
      <c r="D6" s="196"/>
      <c r="E6" s="196"/>
      <c r="F6" s="196"/>
      <c r="G6" s="196"/>
      <c r="H6" s="196"/>
      <c r="I6" s="197" t="s">
        <v>124</v>
      </c>
      <c r="J6" s="198"/>
    </row>
    <row r="7" spans="1:20" ht="13.5" customHeight="1">
      <c r="A7" s="199"/>
      <c r="B7" s="200" t="s">
        <v>125</v>
      </c>
      <c r="C7" s="201" t="s">
        <v>126</v>
      </c>
      <c r="D7" s="202" t="s">
        <v>127</v>
      </c>
      <c r="E7" s="201" t="s">
        <v>128</v>
      </c>
      <c r="F7" s="202" t="s">
        <v>129</v>
      </c>
      <c r="G7" s="201" t="s">
        <v>130</v>
      </c>
      <c r="H7" s="201" t="s">
        <v>131</v>
      </c>
      <c r="I7" s="203" t="s">
        <v>132</v>
      </c>
      <c r="J7" s="204" t="s">
        <v>133</v>
      </c>
    </row>
    <row r="8" spans="1:20" ht="13.5" customHeight="1">
      <c r="A8" s="199"/>
      <c r="B8" s="205"/>
      <c r="C8" s="206" t="s">
        <v>134</v>
      </c>
      <c r="D8" s="206" t="s">
        <v>135</v>
      </c>
      <c r="E8" s="206" t="s">
        <v>136</v>
      </c>
      <c r="F8" s="203" t="s">
        <v>137</v>
      </c>
      <c r="G8" s="207" t="s">
        <v>138</v>
      </c>
      <c r="H8" s="208"/>
      <c r="I8" s="203" t="s">
        <v>139</v>
      </c>
      <c r="J8" s="209"/>
    </row>
    <row r="9" spans="1:20" ht="11.25" customHeight="1">
      <c r="A9" s="210"/>
      <c r="B9" s="211"/>
      <c r="C9" s="212"/>
      <c r="D9" s="212"/>
      <c r="E9" s="212"/>
      <c r="F9" s="212"/>
      <c r="G9" s="212"/>
      <c r="H9" s="212"/>
      <c r="I9" s="212"/>
      <c r="J9" s="213"/>
    </row>
    <row r="10" spans="1:20">
      <c r="A10" s="214" t="s">
        <v>140</v>
      </c>
      <c r="B10" s="215" t="s">
        <v>141</v>
      </c>
      <c r="C10" s="216">
        <v>4283922.3</v>
      </c>
      <c r="D10" s="216">
        <v>362879.60000000009</v>
      </c>
      <c r="E10" s="216">
        <v>239613.39999999997</v>
      </c>
      <c r="F10" s="216">
        <v>5237020.6000000006</v>
      </c>
      <c r="G10" s="216">
        <v>3377.8</v>
      </c>
      <c r="H10" s="216">
        <v>10126813.700000003</v>
      </c>
      <c r="I10" s="216">
        <v>1238897.9999999998</v>
      </c>
      <c r="J10" s="217">
        <v>11365711.700000003</v>
      </c>
      <c r="K10" s="218"/>
      <c r="L10" s="218">
        <f>+C10-[1]AIF!C106</f>
        <v>0</v>
      </c>
      <c r="M10" s="218">
        <f>+D10-[1]AIF!D106</f>
        <v>0</v>
      </c>
      <c r="N10" s="218">
        <f>+E10-[1]AIF!E106</f>
        <v>0</v>
      </c>
      <c r="O10" s="218">
        <f>+F10-[1]AIF!F106</f>
        <v>0</v>
      </c>
      <c r="P10" s="218">
        <f>+G10-[1]AIF!G106</f>
        <v>0</v>
      </c>
      <c r="Q10" s="218">
        <f>+H10-[1]AIF!H106</f>
        <v>0</v>
      </c>
      <c r="R10" s="218">
        <f>+I10-[1]AIF!I106</f>
        <v>0</v>
      </c>
      <c r="S10" s="218">
        <f>+J10-[1]AIF!J106</f>
        <v>0</v>
      </c>
    </row>
    <row r="11" spans="1:20">
      <c r="A11" s="199"/>
      <c r="B11" s="219" t="s">
        <v>142</v>
      </c>
      <c r="C11" s="220">
        <v>3779652.4</v>
      </c>
      <c r="D11" s="220">
        <v>275752.40000000002</v>
      </c>
      <c r="E11" s="220">
        <v>116563.7</v>
      </c>
      <c r="F11" s="220">
        <v>1937291.4</v>
      </c>
      <c r="G11" s="220">
        <v>0</v>
      </c>
      <c r="H11" s="220">
        <v>6109259.9000000004</v>
      </c>
      <c r="I11" s="220">
        <v>356094.6</v>
      </c>
      <c r="J11" s="221">
        <v>6465354.5</v>
      </c>
      <c r="K11" s="218"/>
      <c r="L11" s="218">
        <f>+C11-[1]AIF!C107</f>
        <v>0</v>
      </c>
      <c r="M11" s="218">
        <f>+D11-[1]AIF!D107</f>
        <v>0</v>
      </c>
      <c r="N11" s="218">
        <f>+E11-[1]AIF!E107</f>
        <v>0</v>
      </c>
      <c r="O11" s="218">
        <f>+F11-[1]AIF!F107</f>
        <v>0</v>
      </c>
      <c r="P11" s="218">
        <f>+G11-[1]AIF!G107</f>
        <v>0</v>
      </c>
      <c r="Q11" s="218">
        <f>+H11-[1]AIF!H107</f>
        <v>0</v>
      </c>
      <c r="R11" s="218">
        <f>+I11-[1]AIF!I107</f>
        <v>0</v>
      </c>
      <c r="S11" s="218">
        <f>+J11-[1]AIF!J107</f>
        <v>0</v>
      </c>
    </row>
    <row r="12" spans="1:20">
      <c r="A12" s="199"/>
      <c r="B12" s="219" t="s">
        <v>143</v>
      </c>
      <c r="C12" s="220">
        <v>0</v>
      </c>
      <c r="D12" s="220">
        <v>428.2</v>
      </c>
      <c r="E12" s="220">
        <v>4423.2000000000007</v>
      </c>
      <c r="F12" s="220">
        <v>3267844.6</v>
      </c>
      <c r="G12" s="220">
        <v>3377.8</v>
      </c>
      <c r="H12" s="220">
        <v>3276073.8</v>
      </c>
      <c r="I12" s="220">
        <v>489529.1</v>
      </c>
      <c r="J12" s="221">
        <v>3765602.9</v>
      </c>
      <c r="K12" s="218"/>
      <c r="L12" s="218">
        <f>+C12-[1]AIF!C108</f>
        <v>0</v>
      </c>
      <c r="M12" s="218">
        <f>+D12-[1]AIF!D108</f>
        <v>0</v>
      </c>
      <c r="N12" s="218">
        <f>+E12-[1]AIF!E108</f>
        <v>0</v>
      </c>
      <c r="O12" s="218">
        <f>+F12-[1]AIF!F108</f>
        <v>0</v>
      </c>
      <c r="P12" s="218">
        <f>+G12-[1]AIF!G108</f>
        <v>0</v>
      </c>
      <c r="Q12" s="218">
        <f>+H12-[1]AIF!H108</f>
        <v>0</v>
      </c>
      <c r="R12" s="218">
        <f>+I12-[1]AIF!I108</f>
        <v>0</v>
      </c>
      <c r="S12" s="218">
        <f>+J12-[1]AIF!J108</f>
        <v>0</v>
      </c>
    </row>
    <row r="13" spans="1:20">
      <c r="A13" s="199"/>
      <c r="B13" s="219" t="s">
        <v>144</v>
      </c>
      <c r="C13" s="220">
        <v>33155.699999999997</v>
      </c>
      <c r="D13" s="220">
        <v>77800.600000000006</v>
      </c>
      <c r="E13" s="220">
        <v>108162.5</v>
      </c>
      <c r="F13" s="220">
        <v>5416.2</v>
      </c>
      <c r="G13" s="220">
        <v>0</v>
      </c>
      <c r="H13" s="220">
        <v>224535</v>
      </c>
      <c r="I13" s="220">
        <v>128428.5</v>
      </c>
      <c r="J13" s="221">
        <v>352963.5</v>
      </c>
      <c r="K13" s="218"/>
      <c r="L13" s="218">
        <f>+C13-[1]AIF!C109</f>
        <v>0</v>
      </c>
      <c r="M13" s="218">
        <f>+D13-[1]AIF!D109</f>
        <v>0</v>
      </c>
      <c r="N13" s="218">
        <f>+E13-[1]AIF!E109</f>
        <v>0</v>
      </c>
      <c r="O13" s="218">
        <f>+F13-[1]AIF!F109</f>
        <v>0</v>
      </c>
      <c r="P13" s="218">
        <f>+G13-[1]AIF!G109</f>
        <v>0</v>
      </c>
      <c r="Q13" s="218">
        <f>+H13-[1]AIF!H109</f>
        <v>0</v>
      </c>
      <c r="R13" s="218">
        <f>+I13-[1]AIF!I109</f>
        <v>0</v>
      </c>
      <c r="S13" s="218">
        <f>+J13-[1]AIF!J109</f>
        <v>0</v>
      </c>
    </row>
    <row r="14" spans="1:20">
      <c r="A14" s="199"/>
      <c r="B14" s="219" t="s">
        <v>145</v>
      </c>
      <c r="C14" s="220">
        <v>5.5</v>
      </c>
      <c r="D14" s="220">
        <v>8896.4</v>
      </c>
      <c r="E14" s="220">
        <v>10197.299999999999</v>
      </c>
      <c r="F14" s="220">
        <v>0</v>
      </c>
      <c r="G14" s="220">
        <v>0</v>
      </c>
      <c r="H14" s="220">
        <v>19099.199999999997</v>
      </c>
      <c r="I14" s="220">
        <v>0</v>
      </c>
      <c r="J14" s="221">
        <v>19099.199999999997</v>
      </c>
      <c r="K14" s="218"/>
      <c r="L14" s="218">
        <f>+C14-[1]AIF!C110</f>
        <v>0</v>
      </c>
      <c r="M14" s="218">
        <f>+D14-[1]AIF!D110</f>
        <v>0</v>
      </c>
      <c r="N14" s="218">
        <f>+E14-[1]AIF!E110</f>
        <v>0</v>
      </c>
      <c r="O14" s="218">
        <f>+F14-[1]AIF!F110</f>
        <v>0</v>
      </c>
      <c r="P14" s="218">
        <f>+G14-[1]AIF!G110</f>
        <v>0</v>
      </c>
      <c r="Q14" s="218">
        <f>+H14-[1]AIF!H110</f>
        <v>0</v>
      </c>
      <c r="R14" s="218">
        <f>+I14-[1]AIF!I110</f>
        <v>0</v>
      </c>
      <c r="S14" s="218">
        <f>+J14-[1]AIF!J110</f>
        <v>0</v>
      </c>
    </row>
    <row r="15" spans="1:20">
      <c r="A15" s="199"/>
      <c r="B15" s="219" t="s">
        <v>146</v>
      </c>
      <c r="C15" s="220">
        <v>0</v>
      </c>
      <c r="D15" s="220">
        <v>0</v>
      </c>
      <c r="E15" s="220">
        <v>0</v>
      </c>
      <c r="F15" s="220">
        <v>0</v>
      </c>
      <c r="G15" s="220">
        <v>0</v>
      </c>
      <c r="H15" s="220">
        <v>0</v>
      </c>
      <c r="I15" s="220">
        <v>0</v>
      </c>
      <c r="J15" s="221">
        <v>0</v>
      </c>
      <c r="K15" s="218"/>
      <c r="L15" s="218">
        <f>+C15-[1]AIF!C111</f>
        <v>0</v>
      </c>
      <c r="M15" s="218">
        <f>+D15-[1]AIF!D111</f>
        <v>0</v>
      </c>
      <c r="N15" s="218">
        <f>+E15-[1]AIF!E111</f>
        <v>0</v>
      </c>
      <c r="O15" s="218">
        <f>+F15-[1]AIF!F111</f>
        <v>0</v>
      </c>
      <c r="P15" s="218">
        <f>+G15-[1]AIF!G111</f>
        <v>0</v>
      </c>
      <c r="Q15" s="218">
        <f>+H15-[1]AIF!H111</f>
        <v>0</v>
      </c>
      <c r="R15" s="218">
        <f>+I15-[1]AIF!I111</f>
        <v>0</v>
      </c>
      <c r="S15" s="218">
        <f>+J15-[1]AIF!J111</f>
        <v>0</v>
      </c>
    </row>
    <row r="16" spans="1:20">
      <c r="A16" s="199"/>
      <c r="B16" s="219" t="s">
        <v>147</v>
      </c>
      <c r="C16" s="220">
        <v>460973.4</v>
      </c>
      <c r="D16" s="220">
        <v>2</v>
      </c>
      <c r="E16" s="220">
        <v>232.79999999999998</v>
      </c>
      <c r="F16" s="220">
        <v>26468.399999999994</v>
      </c>
      <c r="G16" s="220">
        <v>0</v>
      </c>
      <c r="H16" s="220">
        <v>487676.6</v>
      </c>
      <c r="I16" s="220">
        <v>79066.400000000009</v>
      </c>
      <c r="J16" s="221">
        <v>566743</v>
      </c>
      <c r="K16" s="218"/>
      <c r="L16" s="218">
        <f>+C16-[1]AIF!C112</f>
        <v>0</v>
      </c>
      <c r="M16" s="218">
        <f>+D16-[1]AIF!D112</f>
        <v>0</v>
      </c>
      <c r="N16" s="218">
        <f>+E16-[1]AIF!E112</f>
        <v>0</v>
      </c>
      <c r="O16" s="218">
        <f>+F16-[1]AIF!F112</f>
        <v>0</v>
      </c>
      <c r="P16" s="218">
        <f>+G16-[1]AIF!G112</f>
        <v>0</v>
      </c>
      <c r="Q16" s="218">
        <f>+H16-[1]AIF!H112</f>
        <v>0</v>
      </c>
      <c r="R16" s="218">
        <f>+I16-[1]AIF!I112</f>
        <v>0</v>
      </c>
      <c r="S16" s="218">
        <f>+J16-[1]AIF!J112</f>
        <v>0</v>
      </c>
    </row>
    <row r="17" spans="1:19">
      <c r="A17" s="199"/>
      <c r="B17" s="219" t="s">
        <v>148</v>
      </c>
      <c r="C17" s="220">
        <v>10135.299999999999</v>
      </c>
      <c r="D17" s="220">
        <v>0</v>
      </c>
      <c r="E17" s="220">
        <v>33.9</v>
      </c>
      <c r="F17" s="220">
        <v>0</v>
      </c>
      <c r="G17" s="220">
        <v>0</v>
      </c>
      <c r="H17" s="220">
        <v>10169.199999999999</v>
      </c>
      <c r="I17" s="220">
        <v>634.5</v>
      </c>
      <c r="J17" s="221">
        <v>10803.699999999999</v>
      </c>
      <c r="K17" s="218"/>
      <c r="L17" s="218">
        <f>+C17-[1]AIF!C113</f>
        <v>0</v>
      </c>
      <c r="M17" s="218">
        <f>+D17-[1]AIF!D113</f>
        <v>0</v>
      </c>
      <c r="N17" s="218">
        <f>+E17-[1]AIF!E113</f>
        <v>0</v>
      </c>
      <c r="O17" s="218">
        <f>+F17-[1]AIF!F113</f>
        <v>0</v>
      </c>
      <c r="P17" s="218">
        <f>+G17-[1]AIF!G113</f>
        <v>0</v>
      </c>
      <c r="Q17" s="218">
        <f>+H17-[1]AIF!H113</f>
        <v>0</v>
      </c>
      <c r="R17" s="218">
        <f>+I17-[1]AIF!I113</f>
        <v>0</v>
      </c>
      <c r="S17" s="218">
        <f>+J17-[1]AIF!J113</f>
        <v>0</v>
      </c>
    </row>
    <row r="18" spans="1:19">
      <c r="A18" s="199"/>
      <c r="B18" s="219" t="s">
        <v>149</v>
      </c>
      <c r="C18" s="220">
        <v>0</v>
      </c>
      <c r="D18" s="220">
        <v>0</v>
      </c>
      <c r="E18" s="220">
        <v>0</v>
      </c>
      <c r="F18" s="220">
        <v>0</v>
      </c>
      <c r="G18" s="220">
        <v>0</v>
      </c>
      <c r="H18" s="220">
        <v>0</v>
      </c>
      <c r="I18" s="220">
        <v>68640.200000000012</v>
      </c>
      <c r="J18" s="221">
        <v>68640.200000000012</v>
      </c>
      <c r="K18" s="218"/>
      <c r="L18" s="218">
        <f>+C18-[1]AIF!C114</f>
        <v>0</v>
      </c>
      <c r="M18" s="218">
        <f>+D18-[1]AIF!D114</f>
        <v>0</v>
      </c>
      <c r="N18" s="218">
        <f>+E18-[1]AIF!E114</f>
        <v>0</v>
      </c>
      <c r="O18" s="218">
        <f>+F18-[1]AIF!F114</f>
        <v>0</v>
      </c>
      <c r="P18" s="218">
        <f>+G18-[1]AIF!G114</f>
        <v>0</v>
      </c>
      <c r="Q18" s="218">
        <f>+H18-[1]AIF!H114</f>
        <v>0</v>
      </c>
      <c r="R18" s="218">
        <f>+I18-[1]AIF!I114</f>
        <v>0</v>
      </c>
      <c r="S18" s="218">
        <f>+J18-[1]AIF!J114</f>
        <v>0</v>
      </c>
    </row>
    <row r="19" spans="1:19">
      <c r="A19" s="199"/>
      <c r="B19" s="219" t="s">
        <v>150</v>
      </c>
      <c r="C19" s="220">
        <v>0</v>
      </c>
      <c r="D19" s="220">
        <v>0</v>
      </c>
      <c r="E19" s="220">
        <v>0</v>
      </c>
      <c r="F19" s="220">
        <v>0</v>
      </c>
      <c r="G19" s="220">
        <v>0</v>
      </c>
      <c r="H19" s="220">
        <v>0</v>
      </c>
      <c r="I19" s="220">
        <v>116504.7</v>
      </c>
      <c r="J19" s="221">
        <v>116504.7</v>
      </c>
      <c r="K19" s="218"/>
      <c r="L19" s="218">
        <f>+C19-[1]AIF!C115</f>
        <v>0</v>
      </c>
      <c r="M19" s="218">
        <f>+D19-[1]AIF!D115</f>
        <v>0</v>
      </c>
      <c r="N19" s="218">
        <f>+E19-[1]AIF!E115</f>
        <v>0</v>
      </c>
      <c r="O19" s="218">
        <f>+F19-[1]AIF!F115</f>
        <v>0</v>
      </c>
      <c r="P19" s="218">
        <f>+G19-[1]AIF!G115</f>
        <v>0</v>
      </c>
      <c r="Q19" s="218">
        <f>+H19-[1]AIF!H115</f>
        <v>0</v>
      </c>
      <c r="R19" s="218">
        <f>+I19-[1]AIF!I115</f>
        <v>0</v>
      </c>
      <c r="S19" s="218">
        <f>+J19-[1]AIF!J115</f>
        <v>0</v>
      </c>
    </row>
    <row r="20" spans="1:19" ht="4.5" customHeight="1">
      <c r="A20" s="199"/>
      <c r="B20" s="219"/>
      <c r="C20" s="220"/>
      <c r="D20" s="220"/>
      <c r="E20" s="220"/>
      <c r="F20" s="220"/>
      <c r="G20" s="220"/>
      <c r="H20" s="220"/>
      <c r="I20" s="220"/>
      <c r="J20" s="221"/>
      <c r="K20" s="218"/>
      <c r="L20" s="218"/>
      <c r="M20" s="218"/>
      <c r="N20" s="218"/>
      <c r="O20" s="218"/>
      <c r="P20" s="218"/>
      <c r="Q20" s="218"/>
      <c r="R20" s="218"/>
      <c r="S20" s="218"/>
    </row>
    <row r="21" spans="1:19">
      <c r="A21" s="214" t="s">
        <v>151</v>
      </c>
      <c r="B21" s="215" t="s">
        <v>152</v>
      </c>
      <c r="C21" s="216">
        <v>3246008.7</v>
      </c>
      <c r="D21" s="216">
        <v>216353.90000000002</v>
      </c>
      <c r="E21" s="216">
        <v>626296.29999999993</v>
      </c>
      <c r="F21" s="216">
        <v>5171284.7</v>
      </c>
      <c r="G21" s="216">
        <v>134771.79999999999</v>
      </c>
      <c r="H21" s="216">
        <v>9394715.4000000004</v>
      </c>
      <c r="I21" s="216">
        <v>1368762.6999999997</v>
      </c>
      <c r="J21" s="217">
        <v>10763478.1</v>
      </c>
      <c r="K21" s="218"/>
      <c r="L21" s="218">
        <f>+C21-[1]AIF!C117</f>
        <v>0</v>
      </c>
      <c r="M21" s="218">
        <f>+D21-[1]AIF!D117</f>
        <v>0</v>
      </c>
      <c r="N21" s="218">
        <f>+E21-[1]AIF!E117</f>
        <v>0</v>
      </c>
      <c r="O21" s="218">
        <f>+F21-[1]AIF!F117</f>
        <v>0</v>
      </c>
      <c r="P21" s="218">
        <f>+G21-[1]AIF!G117</f>
        <v>0</v>
      </c>
      <c r="Q21" s="218">
        <f>+H21-[1]AIF!H117</f>
        <v>0</v>
      </c>
      <c r="R21" s="218">
        <f>+I21-[1]AIF!I117</f>
        <v>0</v>
      </c>
      <c r="S21" s="218">
        <f>+J21-[1]AIF!J117</f>
        <v>0</v>
      </c>
    </row>
    <row r="22" spans="1:19">
      <c r="A22" s="199"/>
      <c r="B22" s="219" t="s">
        <v>153</v>
      </c>
      <c r="C22" s="220">
        <v>907951.1</v>
      </c>
      <c r="D22" s="220">
        <v>198329.40000000002</v>
      </c>
      <c r="E22" s="220">
        <v>247584.4</v>
      </c>
      <c r="F22" s="220">
        <v>72519.899999999994</v>
      </c>
      <c r="G22" s="220">
        <v>0</v>
      </c>
      <c r="H22" s="220">
        <v>1426384.7999999998</v>
      </c>
      <c r="I22" s="220">
        <v>327465.7</v>
      </c>
      <c r="J22" s="221">
        <v>1753850.4999999998</v>
      </c>
      <c r="K22" s="218"/>
      <c r="L22" s="218">
        <f>+C22-[1]AIF!C118</f>
        <v>0</v>
      </c>
      <c r="M22" s="218">
        <f>+D22-[1]AIF!D118</f>
        <v>0</v>
      </c>
      <c r="N22" s="218">
        <f>+E22-[1]AIF!E118</f>
        <v>0</v>
      </c>
      <c r="O22" s="218">
        <f>+F22-[1]AIF!F118</f>
        <v>0</v>
      </c>
      <c r="P22" s="218">
        <f>+G22-[1]AIF!G118</f>
        <v>0</v>
      </c>
      <c r="Q22" s="218">
        <f>+H22-[1]AIF!H118</f>
        <v>0</v>
      </c>
      <c r="R22" s="218">
        <f>+I22-[1]AIF!I118</f>
        <v>0</v>
      </c>
      <c r="S22" s="218">
        <f>+J22-[1]AIF!J118</f>
        <v>0</v>
      </c>
    </row>
    <row r="23" spans="1:19">
      <c r="A23" s="199"/>
      <c r="B23" s="219" t="s">
        <v>154</v>
      </c>
      <c r="C23" s="220">
        <v>675788.1</v>
      </c>
      <c r="D23" s="220">
        <v>165556.1</v>
      </c>
      <c r="E23" s="220">
        <v>184460.5</v>
      </c>
      <c r="F23" s="220">
        <v>62033.599999999999</v>
      </c>
      <c r="G23" s="220">
        <v>0</v>
      </c>
      <c r="H23" s="220">
        <v>1087838.3</v>
      </c>
      <c r="I23" s="220">
        <v>205127.59999999998</v>
      </c>
      <c r="J23" s="221">
        <v>1292965.8999999999</v>
      </c>
      <c r="K23" s="218"/>
      <c r="L23" s="218">
        <f>+C23-[1]AIF!C119</f>
        <v>0</v>
      </c>
      <c r="M23" s="218">
        <f>+D23-[1]AIF!D119</f>
        <v>0</v>
      </c>
      <c r="N23" s="218">
        <f>+E23-[1]AIF!E119</f>
        <v>0</v>
      </c>
      <c r="O23" s="218">
        <f>+F23-[1]AIF!F119</f>
        <v>0</v>
      </c>
      <c r="P23" s="218">
        <f>+G23-[1]AIF!G119</f>
        <v>0</v>
      </c>
      <c r="Q23" s="218">
        <f>+H23-[1]AIF!H119</f>
        <v>0</v>
      </c>
      <c r="R23" s="218">
        <f>+I23-[1]AIF!I119</f>
        <v>0</v>
      </c>
      <c r="S23" s="218">
        <f>+J23-[1]AIF!J119</f>
        <v>0</v>
      </c>
    </row>
    <row r="24" spans="1:19">
      <c r="A24" s="199"/>
      <c r="B24" s="219" t="s">
        <v>155</v>
      </c>
      <c r="C24" s="220">
        <v>232163</v>
      </c>
      <c r="D24" s="220">
        <v>32773.300000000003</v>
      </c>
      <c r="E24" s="220">
        <v>63120.1</v>
      </c>
      <c r="F24" s="220">
        <v>10486.3</v>
      </c>
      <c r="G24" s="220">
        <v>0</v>
      </c>
      <c r="H24" s="220">
        <v>338542.69999999995</v>
      </c>
      <c r="I24" s="220">
        <v>122264.4</v>
      </c>
      <c r="J24" s="221">
        <v>460807.1</v>
      </c>
      <c r="K24" s="218"/>
      <c r="L24" s="218">
        <f>+C24-[1]AIF!C120</f>
        <v>0</v>
      </c>
      <c r="M24" s="218">
        <f>+D24-[1]AIF!D120</f>
        <v>0</v>
      </c>
      <c r="N24" s="218">
        <f>+E24-[1]AIF!E120</f>
        <v>0</v>
      </c>
      <c r="O24" s="218">
        <f>+F24-[1]AIF!F120</f>
        <v>0</v>
      </c>
      <c r="P24" s="218">
        <f>+G24-[1]AIF!G120</f>
        <v>0</v>
      </c>
      <c r="Q24" s="218">
        <f>+H24-[1]AIF!H120</f>
        <v>0</v>
      </c>
      <c r="R24" s="218">
        <f>+I24-[1]AIF!I120</f>
        <v>0</v>
      </c>
      <c r="S24" s="218">
        <f>+J24-[1]AIF!J120</f>
        <v>0</v>
      </c>
    </row>
    <row r="25" spans="1:19">
      <c r="A25" s="199"/>
      <c r="B25" s="219" t="s">
        <v>156</v>
      </c>
      <c r="C25" s="220">
        <v>0</v>
      </c>
      <c r="D25" s="220">
        <v>0</v>
      </c>
      <c r="E25" s="220">
        <v>3.8</v>
      </c>
      <c r="F25" s="220">
        <v>0</v>
      </c>
      <c r="G25" s="220">
        <v>0</v>
      </c>
      <c r="H25" s="220">
        <v>3.8</v>
      </c>
      <c r="I25" s="220">
        <v>73.7</v>
      </c>
      <c r="J25" s="221">
        <v>77.5</v>
      </c>
      <c r="K25" s="218"/>
      <c r="L25" s="218">
        <f>+C25-[1]AIF!C121</f>
        <v>0</v>
      </c>
      <c r="M25" s="218">
        <f>+D25-[1]AIF!D121</f>
        <v>0</v>
      </c>
      <c r="N25" s="218">
        <f>+E25-[1]AIF!E121</f>
        <v>0</v>
      </c>
      <c r="O25" s="218">
        <f>+F25-[1]AIF!F121</f>
        <v>0</v>
      </c>
      <c r="P25" s="218">
        <f>+G25-[1]AIF!G121</f>
        <v>0</v>
      </c>
      <c r="Q25" s="218">
        <f>+H25-[1]AIF!H121</f>
        <v>0</v>
      </c>
      <c r="R25" s="218">
        <f>+I25-[1]AIF!I121</f>
        <v>0</v>
      </c>
      <c r="S25" s="218">
        <f>+J25-[1]AIF!J121</f>
        <v>0</v>
      </c>
    </row>
    <row r="26" spans="1:19">
      <c r="A26" s="199"/>
      <c r="B26" s="219" t="s">
        <v>157</v>
      </c>
      <c r="C26" s="220">
        <v>1161351.1000000001</v>
      </c>
      <c r="D26" s="220">
        <v>116.1</v>
      </c>
      <c r="E26" s="220">
        <v>95.8</v>
      </c>
      <c r="F26" s="220">
        <v>0</v>
      </c>
      <c r="G26" s="220">
        <v>0</v>
      </c>
      <c r="H26" s="220">
        <v>1161563.0000000002</v>
      </c>
      <c r="I26" s="220">
        <v>5201.8</v>
      </c>
      <c r="J26" s="221">
        <v>1166764.8000000003</v>
      </c>
      <c r="K26" s="218"/>
      <c r="L26" s="218">
        <f>+C26-[1]AIF!C122</f>
        <v>0</v>
      </c>
      <c r="M26" s="218">
        <f>+D26-[1]AIF!D122</f>
        <v>0</v>
      </c>
      <c r="N26" s="218">
        <f>+E26-[1]AIF!E122</f>
        <v>0</v>
      </c>
      <c r="O26" s="218">
        <f>+F26-[1]AIF!F122</f>
        <v>0</v>
      </c>
      <c r="P26" s="218">
        <f>+G26-[1]AIF!G122</f>
        <v>0</v>
      </c>
      <c r="Q26" s="218">
        <f>+H26-[1]AIF!H122</f>
        <v>0</v>
      </c>
      <c r="R26" s="218">
        <f>+I26-[1]AIF!I122</f>
        <v>0</v>
      </c>
      <c r="S26" s="218">
        <f>+J26-[1]AIF!J122</f>
        <v>0</v>
      </c>
    </row>
    <row r="27" spans="1:19">
      <c r="A27" s="199"/>
      <c r="B27" s="219" t="s">
        <v>158</v>
      </c>
      <c r="C27" s="220">
        <v>1161351.1000000001</v>
      </c>
      <c r="D27" s="220">
        <v>0</v>
      </c>
      <c r="E27" s="220">
        <v>12.8</v>
      </c>
      <c r="F27" s="220">
        <v>0</v>
      </c>
      <c r="G27" s="220">
        <v>0</v>
      </c>
      <c r="H27" s="220">
        <v>1161363.9000000001</v>
      </c>
      <c r="I27" s="220">
        <v>5199.6000000000004</v>
      </c>
      <c r="J27" s="221">
        <v>1166563.5000000002</v>
      </c>
      <c r="K27" s="218"/>
      <c r="L27" s="218">
        <f>+C27-[1]AIF!C123</f>
        <v>0</v>
      </c>
      <c r="M27" s="218">
        <f>+D27-[1]AIF!D123</f>
        <v>0</v>
      </c>
      <c r="N27" s="218">
        <f>+E27-[1]AIF!E123</f>
        <v>0</v>
      </c>
      <c r="O27" s="218">
        <f>+F27-[1]AIF!F123</f>
        <v>0</v>
      </c>
      <c r="P27" s="218">
        <f>+G27-[1]AIF!G123</f>
        <v>0</v>
      </c>
      <c r="Q27" s="218">
        <f>+H27-[1]AIF!H123</f>
        <v>0</v>
      </c>
      <c r="R27" s="218">
        <f>+I27-[1]AIF!I123</f>
        <v>0</v>
      </c>
      <c r="S27" s="218">
        <f>+J27-[1]AIF!J123</f>
        <v>0</v>
      </c>
    </row>
    <row r="28" spans="1:19">
      <c r="A28" s="199"/>
      <c r="B28" s="219" t="s">
        <v>159</v>
      </c>
      <c r="C28" s="220">
        <v>0</v>
      </c>
      <c r="D28" s="220">
        <v>116.1</v>
      </c>
      <c r="E28" s="220">
        <v>83</v>
      </c>
      <c r="F28" s="220">
        <v>0</v>
      </c>
      <c r="G28" s="220">
        <v>0</v>
      </c>
      <c r="H28" s="220">
        <v>199.1</v>
      </c>
      <c r="I28" s="220">
        <v>2.2000000000000002</v>
      </c>
      <c r="J28" s="221">
        <v>201.29999999999998</v>
      </c>
      <c r="K28" s="218"/>
      <c r="L28" s="218">
        <f>+C28-[1]AIF!C124</f>
        <v>0</v>
      </c>
      <c r="M28" s="218">
        <f>+D28-[1]AIF!D124</f>
        <v>0</v>
      </c>
      <c r="N28" s="218">
        <f>+E28-[1]AIF!E124</f>
        <v>0</v>
      </c>
      <c r="O28" s="218">
        <f>+F28-[1]AIF!F124</f>
        <v>0</v>
      </c>
      <c r="P28" s="218">
        <f>+G28-[1]AIF!G124</f>
        <v>0</v>
      </c>
      <c r="Q28" s="218">
        <f>+H28-[1]AIF!H124</f>
        <v>0</v>
      </c>
      <c r="R28" s="218">
        <f>+I28-[1]AIF!I124</f>
        <v>0</v>
      </c>
      <c r="S28" s="218">
        <f>+J28-[1]AIF!J124</f>
        <v>0</v>
      </c>
    </row>
    <row r="29" spans="1:19">
      <c r="A29" s="199"/>
      <c r="B29" s="222" t="s">
        <v>160</v>
      </c>
      <c r="C29" s="220">
        <v>0</v>
      </c>
      <c r="D29" s="220">
        <v>308.3</v>
      </c>
      <c r="E29" s="220">
        <v>237360.6</v>
      </c>
      <c r="F29" s="220">
        <v>4096379.9</v>
      </c>
      <c r="G29" s="220">
        <v>134771.79999999999</v>
      </c>
      <c r="H29" s="220">
        <v>4468820.5999999996</v>
      </c>
      <c r="I29" s="220">
        <v>0</v>
      </c>
      <c r="J29" s="221">
        <v>4468820.5999999996</v>
      </c>
      <c r="K29" s="218"/>
      <c r="L29" s="218">
        <f>+C29-[1]AIF!C125</f>
        <v>0</v>
      </c>
      <c r="M29" s="218">
        <f>+D29-[1]AIF!D125</f>
        <v>0</v>
      </c>
      <c r="N29" s="218">
        <f>+E29-[1]AIF!E125</f>
        <v>0</v>
      </c>
      <c r="O29" s="218">
        <f>+F29-[1]AIF!F125</f>
        <v>0</v>
      </c>
      <c r="P29" s="218">
        <f>+G29-[1]AIF!G125</f>
        <v>0</v>
      </c>
      <c r="Q29" s="218">
        <f>+H29-[1]AIF!H125</f>
        <v>0</v>
      </c>
      <c r="R29" s="218">
        <f>+I29-[1]AIF!I125</f>
        <v>0</v>
      </c>
      <c r="S29" s="218">
        <f>+J29-[1]AIF!J125</f>
        <v>0</v>
      </c>
    </row>
    <row r="30" spans="1:19">
      <c r="A30" s="199"/>
      <c r="B30" s="219" t="s">
        <v>161</v>
      </c>
      <c r="C30" s="220">
        <v>168.1</v>
      </c>
      <c r="D30" s="220">
        <v>20.7</v>
      </c>
      <c r="E30" s="220">
        <v>72.099999999999994</v>
      </c>
      <c r="F30" s="220">
        <v>0</v>
      </c>
      <c r="G30" s="220">
        <v>0</v>
      </c>
      <c r="H30" s="220">
        <v>260.89999999999998</v>
      </c>
      <c r="I30" s="220">
        <v>6424.6000000000013</v>
      </c>
      <c r="J30" s="221">
        <v>6685.5000000000009</v>
      </c>
      <c r="K30" s="218"/>
      <c r="L30" s="218">
        <f>+C30-[1]AIF!C126</f>
        <v>0</v>
      </c>
      <c r="M30" s="218">
        <f>+D30-[1]AIF!D126</f>
        <v>0</v>
      </c>
      <c r="N30" s="218">
        <f>+E30-[1]AIF!E126</f>
        <v>0</v>
      </c>
      <c r="O30" s="218">
        <f>+F30-[1]AIF!F126</f>
        <v>0</v>
      </c>
      <c r="P30" s="218">
        <f>+G30-[1]AIF!G126</f>
        <v>0</v>
      </c>
      <c r="Q30" s="218">
        <f>+H30-[1]AIF!H126</f>
        <v>0</v>
      </c>
      <c r="R30" s="218">
        <f>+I30-[1]AIF!I126</f>
        <v>0</v>
      </c>
      <c r="S30" s="218">
        <f>+J30-[1]AIF!J126</f>
        <v>0</v>
      </c>
    </row>
    <row r="31" spans="1:19">
      <c r="A31" s="199"/>
      <c r="B31" s="219" t="s">
        <v>148</v>
      </c>
      <c r="C31" s="220">
        <v>1176538.4000000001</v>
      </c>
      <c r="D31" s="220">
        <v>17579.400000000001</v>
      </c>
      <c r="E31" s="220">
        <v>141183.4</v>
      </c>
      <c r="F31" s="220">
        <v>1002384.9</v>
      </c>
      <c r="G31" s="220">
        <v>0</v>
      </c>
      <c r="H31" s="220">
        <v>2337686.1</v>
      </c>
      <c r="I31" s="220">
        <v>784829.7</v>
      </c>
      <c r="J31" s="221">
        <v>3122515.8</v>
      </c>
      <c r="K31" s="218"/>
      <c r="L31" s="218">
        <f>+C31-[1]AIF!C127</f>
        <v>0</v>
      </c>
      <c r="M31" s="218">
        <f>+D31-[1]AIF!D127</f>
        <v>0</v>
      </c>
      <c r="N31" s="218">
        <f>+E31-[1]AIF!E127</f>
        <v>0</v>
      </c>
      <c r="O31" s="218">
        <f>+F31-[1]AIF!F127</f>
        <v>0</v>
      </c>
      <c r="P31" s="218">
        <f>+G31-[1]AIF!G127</f>
        <v>0</v>
      </c>
      <c r="Q31" s="218">
        <f>+H31-[1]AIF!H127</f>
        <v>0</v>
      </c>
      <c r="R31" s="218">
        <f>+I31-[1]AIF!I127</f>
        <v>0</v>
      </c>
      <c r="S31" s="218">
        <f>+J31-[1]AIF!J127</f>
        <v>0</v>
      </c>
    </row>
    <row r="32" spans="1:19">
      <c r="A32" s="199"/>
      <c r="B32" s="222" t="s">
        <v>162</v>
      </c>
      <c r="C32" s="220">
        <v>694775.5</v>
      </c>
      <c r="D32" s="220">
        <v>4834.3</v>
      </c>
      <c r="E32" s="220">
        <v>139272</v>
      </c>
      <c r="F32" s="220">
        <v>995384.9</v>
      </c>
      <c r="G32" s="220">
        <v>0</v>
      </c>
      <c r="H32" s="220">
        <v>1834266.7000000002</v>
      </c>
      <c r="I32" s="220">
        <v>755678.9</v>
      </c>
      <c r="J32" s="221">
        <v>2589945.6</v>
      </c>
      <c r="K32" s="218"/>
      <c r="L32" s="218">
        <f>+C32-[1]AIF!C128</f>
        <v>0</v>
      </c>
      <c r="M32" s="218">
        <f>+D32-[1]AIF!D128</f>
        <v>0</v>
      </c>
      <c r="N32" s="218">
        <f>+E32-[1]AIF!E128</f>
        <v>0</v>
      </c>
      <c r="O32" s="218">
        <f>+F32-[1]AIF!F128</f>
        <v>0</v>
      </c>
      <c r="P32" s="218">
        <f>+G32-[1]AIF!G128</f>
        <v>0</v>
      </c>
      <c r="Q32" s="218">
        <f>+H32-[1]AIF!H128</f>
        <v>0</v>
      </c>
      <c r="R32" s="218">
        <f>+I32-[1]AIF!I128</f>
        <v>0</v>
      </c>
      <c r="S32" s="218">
        <f>+J32-[1]AIF!J128</f>
        <v>0</v>
      </c>
    </row>
    <row r="33" spans="1:19">
      <c r="A33" s="199"/>
      <c r="B33" s="219" t="s">
        <v>163</v>
      </c>
      <c r="C33" s="220">
        <v>481751.10000000003</v>
      </c>
      <c r="D33" s="220">
        <v>2220.8000000000002</v>
      </c>
      <c r="E33" s="220">
        <v>1685.8</v>
      </c>
      <c r="F33" s="220">
        <v>7000</v>
      </c>
      <c r="G33" s="220">
        <v>0</v>
      </c>
      <c r="H33" s="220">
        <v>492657.7</v>
      </c>
      <c r="I33" s="220">
        <v>29044.699999999997</v>
      </c>
      <c r="J33" s="221">
        <v>521702.40000000002</v>
      </c>
      <c r="K33" s="218"/>
      <c r="L33" s="218">
        <f>+C33-[1]AIF!C129</f>
        <v>0</v>
      </c>
      <c r="M33" s="218">
        <f>+D33-[1]AIF!D129</f>
        <v>0</v>
      </c>
      <c r="N33" s="218">
        <f>+E33-[1]AIF!E129</f>
        <v>0</v>
      </c>
      <c r="O33" s="218">
        <f>+F33-[1]AIF!F129</f>
        <v>0</v>
      </c>
      <c r="P33" s="218">
        <f>+G33-[1]AIF!G129</f>
        <v>0</v>
      </c>
      <c r="Q33" s="218">
        <f>+H33-[1]AIF!H129</f>
        <v>0</v>
      </c>
      <c r="R33" s="218">
        <f>+I33-[1]AIF!I129</f>
        <v>0</v>
      </c>
      <c r="S33" s="218">
        <f>+J33-[1]AIF!J129</f>
        <v>0</v>
      </c>
    </row>
    <row r="34" spans="1:19">
      <c r="A34" s="199"/>
      <c r="B34" s="219" t="s">
        <v>164</v>
      </c>
      <c r="C34" s="220">
        <v>137680.5</v>
      </c>
      <c r="D34" s="220">
        <v>1985</v>
      </c>
      <c r="E34" s="220">
        <v>1683.6</v>
      </c>
      <c r="F34" s="220">
        <v>7000</v>
      </c>
      <c r="G34" s="220">
        <v>0</v>
      </c>
      <c r="H34" s="220">
        <v>148349.1</v>
      </c>
      <c r="I34" s="220">
        <v>28885.899999999998</v>
      </c>
      <c r="J34" s="221">
        <v>177235</v>
      </c>
      <c r="K34" s="218"/>
      <c r="L34" s="218">
        <f>+C34-[1]AIF!C130</f>
        <v>0</v>
      </c>
      <c r="M34" s="218">
        <f>+D34-[1]AIF!D130</f>
        <v>0</v>
      </c>
      <c r="N34" s="218">
        <f>+E34-[1]AIF!E130</f>
        <v>0</v>
      </c>
      <c r="O34" s="218">
        <f>+F34-[1]AIF!F130</f>
        <v>0</v>
      </c>
      <c r="P34" s="218">
        <f>+G34-[1]AIF!G130</f>
        <v>0</v>
      </c>
      <c r="Q34" s="218">
        <f>+H34-[1]AIF!H130</f>
        <v>0</v>
      </c>
      <c r="R34" s="218">
        <f>+I34-[1]AIF!I130</f>
        <v>0</v>
      </c>
      <c r="S34" s="218">
        <f>+J34-[1]AIF!J130</f>
        <v>0</v>
      </c>
    </row>
    <row r="35" spans="1:19">
      <c r="A35" s="199"/>
      <c r="B35" s="222" t="s">
        <v>165</v>
      </c>
      <c r="C35" s="220">
        <v>341229</v>
      </c>
      <c r="D35" s="220">
        <v>0</v>
      </c>
      <c r="E35" s="220">
        <v>2.2000000000000002</v>
      </c>
      <c r="F35" s="220">
        <v>0</v>
      </c>
      <c r="G35" s="220">
        <v>0</v>
      </c>
      <c r="H35" s="220">
        <v>341231.2</v>
      </c>
      <c r="I35" s="220">
        <v>0</v>
      </c>
      <c r="J35" s="221">
        <v>341231.2</v>
      </c>
      <c r="K35" s="218"/>
      <c r="L35" s="218">
        <f>+C35-[1]AIF!C131</f>
        <v>0</v>
      </c>
      <c r="M35" s="218">
        <f>+D35-[1]AIF!D131</f>
        <v>0</v>
      </c>
      <c r="N35" s="218">
        <f>+E35-[1]AIF!E131</f>
        <v>0</v>
      </c>
      <c r="O35" s="218">
        <f>+F35-[1]AIF!F131</f>
        <v>0</v>
      </c>
      <c r="P35" s="218">
        <f>+G35-[1]AIF!G131</f>
        <v>0</v>
      </c>
      <c r="Q35" s="218">
        <f>+H35-[1]AIF!H131</f>
        <v>0</v>
      </c>
      <c r="R35" s="218">
        <f>+I35-[1]AIF!I131</f>
        <v>0</v>
      </c>
      <c r="S35" s="218">
        <f>+J35-[1]AIF!J131</f>
        <v>0</v>
      </c>
    </row>
    <row r="36" spans="1:19">
      <c r="A36" s="199"/>
      <c r="B36" s="219" t="s">
        <v>166</v>
      </c>
      <c r="C36" s="220">
        <v>2841.6000000000204</v>
      </c>
      <c r="D36" s="220">
        <v>235.8</v>
      </c>
      <c r="E36" s="220">
        <v>0</v>
      </c>
      <c r="F36" s="220">
        <v>0</v>
      </c>
      <c r="G36" s="220">
        <v>0</v>
      </c>
      <c r="H36" s="220">
        <v>3077.4000000000206</v>
      </c>
      <c r="I36" s="220">
        <v>158.80000000000001</v>
      </c>
      <c r="J36" s="221">
        <v>3236.2000000000207</v>
      </c>
      <c r="K36" s="218"/>
      <c r="L36" s="218">
        <f>+C36-[1]AIF!C132</f>
        <v>0</v>
      </c>
      <c r="M36" s="218">
        <f>+D36-[1]AIF!D132</f>
        <v>0</v>
      </c>
      <c r="N36" s="218">
        <f>+E36-[1]AIF!E132</f>
        <v>0</v>
      </c>
      <c r="O36" s="218">
        <f>+F36-[1]AIF!F132</f>
        <v>0</v>
      </c>
      <c r="P36" s="218">
        <f>+G36-[1]AIF!G132</f>
        <v>0</v>
      </c>
      <c r="Q36" s="218">
        <f>+H36-[1]AIF!H132</f>
        <v>0</v>
      </c>
      <c r="R36" s="218">
        <f>+I36-[1]AIF!I132</f>
        <v>0</v>
      </c>
      <c r="S36" s="218">
        <f>+J36-[1]AIF!J132</f>
        <v>0</v>
      </c>
    </row>
    <row r="37" spans="1:19">
      <c r="A37" s="199"/>
      <c r="B37" s="219" t="s">
        <v>167</v>
      </c>
      <c r="C37" s="220">
        <v>11.8</v>
      </c>
      <c r="D37" s="220">
        <v>10524.3</v>
      </c>
      <c r="E37" s="220">
        <v>225.6</v>
      </c>
      <c r="F37" s="220">
        <v>0</v>
      </c>
      <c r="G37" s="220">
        <v>0</v>
      </c>
      <c r="H37" s="220">
        <v>10761.699999999999</v>
      </c>
      <c r="I37" s="220">
        <v>106.10000000000001</v>
      </c>
      <c r="J37" s="221">
        <v>10867.8</v>
      </c>
      <c r="K37" s="218"/>
      <c r="L37" s="218">
        <f>+C37-[1]AIF!C133</f>
        <v>0</v>
      </c>
      <c r="M37" s="218">
        <f>+D37-[1]AIF!D133</f>
        <v>0</v>
      </c>
      <c r="N37" s="218">
        <f>+E37-[1]AIF!E133</f>
        <v>0</v>
      </c>
      <c r="O37" s="218">
        <f>+F37-[1]AIF!F133</f>
        <v>0</v>
      </c>
      <c r="P37" s="218">
        <f>+G37-[1]AIF!G133</f>
        <v>0</v>
      </c>
      <c r="Q37" s="218">
        <f>+H37-[1]AIF!H133</f>
        <v>0</v>
      </c>
      <c r="R37" s="218">
        <f>+I37-[1]AIF!I133</f>
        <v>0</v>
      </c>
      <c r="S37" s="218">
        <f>+J37-[1]AIF!J133</f>
        <v>0</v>
      </c>
    </row>
    <row r="38" spans="1:19">
      <c r="A38" s="199"/>
      <c r="B38" s="219" t="s">
        <v>168</v>
      </c>
      <c r="C38" s="220">
        <v>0</v>
      </c>
      <c r="D38" s="220">
        <v>0</v>
      </c>
      <c r="E38" s="220">
        <v>0</v>
      </c>
      <c r="F38" s="220">
        <v>0</v>
      </c>
      <c r="G38" s="220">
        <v>0</v>
      </c>
      <c r="H38" s="220">
        <v>0</v>
      </c>
      <c r="I38" s="220">
        <v>0</v>
      </c>
      <c r="J38" s="221">
        <v>0</v>
      </c>
      <c r="K38" s="218"/>
      <c r="L38" s="218">
        <f>+C38-[1]AIF!C134</f>
        <v>0</v>
      </c>
      <c r="M38" s="218">
        <f>+D38-[1]AIF!D134</f>
        <v>0</v>
      </c>
      <c r="N38" s="218">
        <f>+E38-[1]AIF!E134</f>
        <v>0</v>
      </c>
      <c r="O38" s="218">
        <f>+F38-[1]AIF!F134</f>
        <v>0</v>
      </c>
      <c r="P38" s="218">
        <f>+G38-[1]AIF!G134</f>
        <v>0</v>
      </c>
      <c r="Q38" s="218">
        <f>+H38-[1]AIF!H134</f>
        <v>0</v>
      </c>
      <c r="R38" s="218">
        <f>+I38-[1]AIF!I134</f>
        <v>0</v>
      </c>
      <c r="S38" s="218">
        <f>+J38-[1]AIF!J134</f>
        <v>0</v>
      </c>
    </row>
    <row r="39" spans="1:19">
      <c r="A39" s="199"/>
      <c r="B39" s="219" t="s">
        <v>169</v>
      </c>
      <c r="C39" s="220">
        <v>0</v>
      </c>
      <c r="D39" s="220">
        <v>0</v>
      </c>
      <c r="E39" s="220">
        <v>0</v>
      </c>
      <c r="F39" s="220">
        <v>0</v>
      </c>
      <c r="G39" s="220">
        <v>0</v>
      </c>
      <c r="H39" s="220">
        <v>0</v>
      </c>
      <c r="I39" s="220">
        <v>244840.9</v>
      </c>
      <c r="J39" s="221">
        <v>244840.9</v>
      </c>
      <c r="K39" s="218"/>
      <c r="L39" s="218">
        <f>+C39-[1]AIF!C135</f>
        <v>0</v>
      </c>
      <c r="M39" s="218">
        <f>+D39-[1]AIF!D135</f>
        <v>0</v>
      </c>
      <c r="N39" s="218">
        <f>+E39-[1]AIF!E135</f>
        <v>0</v>
      </c>
      <c r="O39" s="218">
        <f>+F39-[1]AIF!F135</f>
        <v>0</v>
      </c>
      <c r="P39" s="218">
        <f>+G39-[1]AIF!G135</f>
        <v>0</v>
      </c>
      <c r="Q39" s="218">
        <f>+H39-[1]AIF!H135</f>
        <v>0</v>
      </c>
      <c r="R39" s="218">
        <f>+I39-[1]AIF!I135</f>
        <v>0</v>
      </c>
      <c r="S39" s="218">
        <f>+J39-[1]AIF!J135</f>
        <v>0</v>
      </c>
    </row>
    <row r="40" spans="1:19" ht="5.25" customHeight="1">
      <c r="A40" s="199"/>
      <c r="B40" s="219"/>
      <c r="C40" s="220"/>
      <c r="D40" s="220"/>
      <c r="E40" s="220"/>
      <c r="F40" s="220"/>
      <c r="G40" s="220"/>
      <c r="H40" s="220"/>
      <c r="I40" s="220"/>
      <c r="J40" s="221"/>
      <c r="K40" s="218"/>
      <c r="L40" s="218"/>
      <c r="M40" s="218"/>
      <c r="N40" s="218"/>
      <c r="O40" s="218"/>
      <c r="P40" s="218"/>
      <c r="Q40" s="218"/>
      <c r="R40" s="218"/>
      <c r="S40" s="218"/>
    </row>
    <row r="41" spans="1:19">
      <c r="A41" s="214" t="s">
        <v>170</v>
      </c>
      <c r="B41" s="215" t="s">
        <v>171</v>
      </c>
      <c r="C41" s="216">
        <v>1037913.5999999996</v>
      </c>
      <c r="D41" s="216">
        <v>146525.70000000007</v>
      </c>
      <c r="E41" s="216">
        <v>-386682.89999999997</v>
      </c>
      <c r="F41" s="216">
        <v>65735.900000000373</v>
      </c>
      <c r="G41" s="216">
        <v>-131394</v>
      </c>
      <c r="H41" s="216">
        <v>732098.30000000028</v>
      </c>
      <c r="I41" s="216">
        <v>-129864.69999999995</v>
      </c>
      <c r="J41" s="217">
        <v>602233.60000000033</v>
      </c>
      <c r="K41" s="218"/>
      <c r="L41" s="218">
        <f>+C41-[1]AIF!C137</f>
        <v>0</v>
      </c>
      <c r="M41" s="218">
        <f>+D41-[1]AIF!D137</f>
        <v>0</v>
      </c>
      <c r="N41" s="218">
        <f>+E41-[1]AIF!E137</f>
        <v>0</v>
      </c>
      <c r="O41" s="218">
        <f>+F41-[1]AIF!F137</f>
        <v>0</v>
      </c>
      <c r="P41" s="218">
        <f>+G41-[1]AIF!G137</f>
        <v>0</v>
      </c>
      <c r="Q41" s="218">
        <f>+H41-[1]AIF!H137</f>
        <v>0</v>
      </c>
      <c r="R41" s="218">
        <f>+I41-[1]AIF!I137</f>
        <v>0</v>
      </c>
      <c r="S41" s="218">
        <f>+J41-[1]AIF!J137</f>
        <v>0</v>
      </c>
    </row>
    <row r="42" spans="1:19" ht="6" customHeight="1">
      <c r="A42" s="199"/>
      <c r="B42" s="219"/>
      <c r="C42" s="220"/>
      <c r="D42" s="220"/>
      <c r="E42" s="220"/>
      <c r="F42" s="220"/>
      <c r="G42" s="220"/>
      <c r="H42" s="216"/>
      <c r="I42" s="220"/>
      <c r="J42" s="221"/>
      <c r="K42" s="218"/>
      <c r="L42" s="218">
        <f>+C42-[1]AIF!C138</f>
        <v>0</v>
      </c>
      <c r="M42" s="218">
        <f>+D42-[1]AIF!D138</f>
        <v>0</v>
      </c>
      <c r="N42" s="218">
        <f>+E42-[1]AIF!E138</f>
        <v>0</v>
      </c>
      <c r="O42" s="218">
        <f>+F42-[1]AIF!F138</f>
        <v>0</v>
      </c>
      <c r="P42" s="218">
        <f>+G42-[1]AIF!G138</f>
        <v>0</v>
      </c>
      <c r="Q42" s="218">
        <f>+H42-[1]AIF!H138</f>
        <v>0</v>
      </c>
      <c r="R42" s="218">
        <f>+I42-[1]AIF!I138</f>
        <v>0</v>
      </c>
      <c r="S42" s="218">
        <f>+J42-[1]AIF!J138</f>
        <v>0</v>
      </c>
    </row>
    <row r="43" spans="1:19" ht="11.25" customHeight="1">
      <c r="A43" s="214" t="s">
        <v>172</v>
      </c>
      <c r="B43" s="215" t="s">
        <v>173</v>
      </c>
      <c r="C43" s="216">
        <v>335.5</v>
      </c>
      <c r="D43" s="216">
        <v>0</v>
      </c>
      <c r="E43" s="216">
        <v>20.800000000000182</v>
      </c>
      <c r="F43" s="216">
        <v>0</v>
      </c>
      <c r="G43" s="216">
        <v>0</v>
      </c>
      <c r="H43" s="216">
        <v>356.30000000000018</v>
      </c>
      <c r="I43" s="216">
        <v>0</v>
      </c>
      <c r="J43" s="217">
        <v>356.30000000000018</v>
      </c>
      <c r="K43" s="218"/>
      <c r="L43" s="218">
        <f>+C43-[1]AIF!C139</f>
        <v>0</v>
      </c>
      <c r="M43" s="218">
        <f>+D43-[1]AIF!D139</f>
        <v>0</v>
      </c>
      <c r="N43" s="218">
        <f>+E43-[1]AIF!E139</f>
        <v>0</v>
      </c>
      <c r="O43" s="218">
        <f>+F43-[1]AIF!F139</f>
        <v>0</v>
      </c>
      <c r="P43" s="218">
        <f>+G43-[1]AIF!G139</f>
        <v>0</v>
      </c>
      <c r="Q43" s="218">
        <f>+H43-[1]AIF!H139</f>
        <v>0</v>
      </c>
      <c r="R43" s="218">
        <f>+I43-[1]AIF!I139</f>
        <v>0</v>
      </c>
      <c r="S43" s="218">
        <f>+J43-[1]AIF!J139</f>
        <v>0</v>
      </c>
    </row>
    <row r="44" spans="1:19" ht="6" customHeight="1">
      <c r="A44" s="199"/>
      <c r="B44" s="219"/>
      <c r="C44" s="220"/>
      <c r="D44" s="220"/>
      <c r="E44" s="220"/>
      <c r="F44" s="220"/>
      <c r="G44" s="220"/>
      <c r="H44" s="220"/>
      <c r="I44" s="220"/>
      <c r="J44" s="221"/>
      <c r="K44" s="218"/>
      <c r="L44" s="218">
        <f>+C44-[1]AIF!C140</f>
        <v>0</v>
      </c>
      <c r="M44" s="218">
        <f>+D44-[1]AIF!D140</f>
        <v>0</v>
      </c>
      <c r="N44" s="218">
        <f>+E44-[1]AIF!E140</f>
        <v>0</v>
      </c>
      <c r="O44" s="218">
        <f>+F44-[1]AIF!F140</f>
        <v>0</v>
      </c>
      <c r="P44" s="218">
        <f>+G44-[1]AIF!G140</f>
        <v>0</v>
      </c>
      <c r="Q44" s="218">
        <f>+H44-[1]AIF!H140</f>
        <v>0</v>
      </c>
      <c r="R44" s="218">
        <f>+I44-[1]AIF!I140</f>
        <v>0</v>
      </c>
      <c r="S44" s="218">
        <f>+J44-[1]AIF!J140</f>
        <v>0</v>
      </c>
    </row>
    <row r="45" spans="1:19">
      <c r="A45" s="214" t="s">
        <v>174</v>
      </c>
      <c r="B45" s="215" t="s">
        <v>175</v>
      </c>
      <c r="C45" s="216">
        <v>25201.200000000004</v>
      </c>
      <c r="D45" s="216">
        <v>18876.5</v>
      </c>
      <c r="E45" s="216">
        <v>16381.900000000001</v>
      </c>
      <c r="F45" s="216">
        <v>30.4</v>
      </c>
      <c r="G45" s="216">
        <v>0</v>
      </c>
      <c r="H45" s="216">
        <v>60490.000000000007</v>
      </c>
      <c r="I45" s="216">
        <v>151799.4</v>
      </c>
      <c r="J45" s="217">
        <v>212289.4</v>
      </c>
      <c r="K45" s="218"/>
      <c r="L45" s="218">
        <f>+C45-[1]AIF!C141</f>
        <v>0</v>
      </c>
      <c r="M45" s="218">
        <f>+D45-[1]AIF!D141</f>
        <v>0</v>
      </c>
      <c r="N45" s="218">
        <f>+E45-[1]AIF!E141</f>
        <v>0</v>
      </c>
      <c r="O45" s="218">
        <f>+F45-[1]AIF!F141</f>
        <v>0</v>
      </c>
      <c r="P45" s="218">
        <f>+G45-[1]AIF!G141</f>
        <v>0</v>
      </c>
      <c r="Q45" s="218">
        <f>+H45-[1]AIF!H141</f>
        <v>0</v>
      </c>
      <c r="R45" s="218">
        <f>+I45-[1]AIF!I141</f>
        <v>0</v>
      </c>
      <c r="S45" s="218">
        <f>+J45-[1]AIF!J141</f>
        <v>0</v>
      </c>
    </row>
    <row r="46" spans="1:19">
      <c r="A46" s="199"/>
      <c r="B46" s="219" t="s">
        <v>176</v>
      </c>
      <c r="C46" s="220">
        <v>23786</v>
      </c>
      <c r="D46" s="220">
        <v>13117.7</v>
      </c>
      <c r="E46" s="220">
        <v>15511.2</v>
      </c>
      <c r="F46" s="220">
        <v>30.4</v>
      </c>
      <c r="G46" s="220">
        <v>0</v>
      </c>
      <c r="H46" s="220">
        <v>52445.299999999996</v>
      </c>
      <c r="I46" s="220">
        <v>135582</v>
      </c>
      <c r="J46" s="221">
        <v>188027.3</v>
      </c>
      <c r="K46" s="218"/>
      <c r="L46" s="218">
        <f>+C46-[1]AIF!C142</f>
        <v>0</v>
      </c>
      <c r="M46" s="218">
        <f>+D46-[1]AIF!D142</f>
        <v>0</v>
      </c>
      <c r="N46" s="218">
        <f>+E46-[1]AIF!E142</f>
        <v>0</v>
      </c>
      <c r="O46" s="218">
        <f>+F46-[1]AIF!F142</f>
        <v>0</v>
      </c>
      <c r="P46" s="218">
        <f>+G46-[1]AIF!G142</f>
        <v>0</v>
      </c>
      <c r="Q46" s="218">
        <f>+H46-[1]AIF!H142</f>
        <v>0</v>
      </c>
      <c r="R46" s="218">
        <f>+I46-[1]AIF!I142</f>
        <v>0</v>
      </c>
      <c r="S46" s="218">
        <f>+J46-[1]AIF!J142</f>
        <v>0</v>
      </c>
    </row>
    <row r="47" spans="1:19">
      <c r="A47" s="199"/>
      <c r="B47" s="219" t="s">
        <v>177</v>
      </c>
      <c r="C47" s="220">
        <v>1408.9000000000044</v>
      </c>
      <c r="D47" s="220">
        <v>5758.8</v>
      </c>
      <c r="E47" s="220">
        <v>736.7</v>
      </c>
      <c r="F47" s="220">
        <v>0</v>
      </c>
      <c r="G47" s="220">
        <v>0</v>
      </c>
      <c r="H47" s="220">
        <v>7904.4000000000042</v>
      </c>
      <c r="I47" s="220">
        <v>16217.4</v>
      </c>
      <c r="J47" s="221">
        <v>24121.800000000003</v>
      </c>
      <c r="K47" s="218"/>
      <c r="L47" s="218">
        <f>+C47-[1]AIF!C143</f>
        <v>0</v>
      </c>
      <c r="M47" s="218">
        <f>+D47-[1]AIF!D143</f>
        <v>0</v>
      </c>
      <c r="N47" s="218">
        <f>+E47-[1]AIF!E143</f>
        <v>0</v>
      </c>
      <c r="O47" s="218">
        <f>+F47-[1]AIF!F143</f>
        <v>0</v>
      </c>
      <c r="P47" s="218">
        <f>+G47-[1]AIF!G143</f>
        <v>0</v>
      </c>
      <c r="Q47" s="218">
        <f>+H47-[1]AIF!H143</f>
        <v>0</v>
      </c>
      <c r="R47" s="218">
        <f>+I47-[1]AIF!I143</f>
        <v>0</v>
      </c>
      <c r="S47" s="218">
        <f>+J47-[1]AIF!J143</f>
        <v>0</v>
      </c>
    </row>
    <row r="48" spans="1:19">
      <c r="A48" s="199"/>
      <c r="B48" s="219" t="s">
        <v>178</v>
      </c>
      <c r="C48" s="220">
        <v>990.7</v>
      </c>
      <c r="D48" s="220">
        <v>4973.3</v>
      </c>
      <c r="E48" s="220">
        <v>0</v>
      </c>
      <c r="F48" s="220">
        <v>0</v>
      </c>
      <c r="G48" s="220">
        <v>0</v>
      </c>
      <c r="H48" s="220">
        <v>5964</v>
      </c>
      <c r="I48" s="220">
        <v>7166.6</v>
      </c>
      <c r="J48" s="221">
        <v>13130.6</v>
      </c>
      <c r="K48" s="218"/>
      <c r="L48" s="218">
        <f>+C48-[1]AIF!C144</f>
        <v>0</v>
      </c>
      <c r="M48" s="218">
        <f>+D48-[1]AIF!D144</f>
        <v>0</v>
      </c>
      <c r="N48" s="218">
        <f>+E48-[1]AIF!E144</f>
        <v>0</v>
      </c>
      <c r="O48" s="218">
        <f>+F48-[1]AIF!F144</f>
        <v>0</v>
      </c>
      <c r="P48" s="218">
        <f>+G48-[1]AIF!G144</f>
        <v>0</v>
      </c>
      <c r="Q48" s="218">
        <f>+H48-[1]AIF!H144</f>
        <v>0</v>
      </c>
      <c r="R48" s="218">
        <f>+I48-[1]AIF!I144</f>
        <v>0</v>
      </c>
      <c r="S48" s="218">
        <f>+J48-[1]AIF!J144</f>
        <v>0</v>
      </c>
    </row>
    <row r="49" spans="1:19">
      <c r="A49" s="199"/>
      <c r="B49" s="219" t="s">
        <v>179</v>
      </c>
      <c r="C49" s="220">
        <v>418.20000000000437</v>
      </c>
      <c r="D49" s="220">
        <v>785.5</v>
      </c>
      <c r="E49" s="220">
        <v>736.7</v>
      </c>
      <c r="F49" s="220">
        <v>0</v>
      </c>
      <c r="G49" s="220">
        <v>0</v>
      </c>
      <c r="H49" s="220">
        <v>1940.4000000000044</v>
      </c>
      <c r="I49" s="220">
        <v>9050.7999999999993</v>
      </c>
      <c r="J49" s="221">
        <v>10991.200000000004</v>
      </c>
      <c r="K49" s="218"/>
      <c r="L49" s="218">
        <f>+C49-[1]AIF!C145</f>
        <v>0</v>
      </c>
      <c r="M49" s="218">
        <f>+D49-[1]AIF!D145</f>
        <v>0</v>
      </c>
      <c r="N49" s="218">
        <f>+E49-[1]AIF!E145</f>
        <v>0</v>
      </c>
      <c r="O49" s="218">
        <f>+F49-[1]AIF!F145</f>
        <v>0</v>
      </c>
      <c r="P49" s="218">
        <f>+G49-[1]AIF!G145</f>
        <v>0</v>
      </c>
      <c r="Q49" s="218">
        <f>+H49-[1]AIF!H145</f>
        <v>0</v>
      </c>
      <c r="R49" s="218">
        <f>+I49-[1]AIF!I145</f>
        <v>0</v>
      </c>
      <c r="S49" s="218">
        <f>+J49-[1]AIF!J145</f>
        <v>0</v>
      </c>
    </row>
    <row r="50" spans="1:19">
      <c r="A50" s="199"/>
      <c r="B50" s="219" t="s">
        <v>180</v>
      </c>
      <c r="C50" s="220">
        <v>6.3</v>
      </c>
      <c r="D50" s="220">
        <v>0</v>
      </c>
      <c r="E50" s="220">
        <v>134</v>
      </c>
      <c r="F50" s="220">
        <v>0</v>
      </c>
      <c r="G50" s="220">
        <v>0</v>
      </c>
      <c r="H50" s="220">
        <v>140.30000000000001</v>
      </c>
      <c r="I50" s="220">
        <v>0</v>
      </c>
      <c r="J50" s="221">
        <v>140.30000000000001</v>
      </c>
      <c r="K50" s="218"/>
      <c r="L50" s="218">
        <f>+C50-[1]AIF!C146</f>
        <v>0</v>
      </c>
      <c r="M50" s="218">
        <f>+D50-[1]AIF!D146</f>
        <v>0</v>
      </c>
      <c r="N50" s="218">
        <f>+E50-[1]AIF!E146</f>
        <v>0</v>
      </c>
      <c r="O50" s="218">
        <f>+F50-[1]AIF!F146</f>
        <v>0</v>
      </c>
      <c r="P50" s="218">
        <f>+G50-[1]AIF!G146</f>
        <v>0</v>
      </c>
      <c r="Q50" s="218">
        <f>+H50-[1]AIF!H146</f>
        <v>0</v>
      </c>
      <c r="R50" s="218">
        <f>+I50-[1]AIF!I146</f>
        <v>0</v>
      </c>
      <c r="S50" s="218">
        <f>+J50-[1]AIF!J146</f>
        <v>0</v>
      </c>
    </row>
    <row r="51" spans="1:19">
      <c r="A51" s="199"/>
      <c r="B51" s="219" t="s">
        <v>178</v>
      </c>
      <c r="C51" s="220">
        <v>0</v>
      </c>
      <c r="D51" s="220">
        <v>0</v>
      </c>
      <c r="E51" s="220">
        <v>0</v>
      </c>
      <c r="F51" s="220">
        <v>0</v>
      </c>
      <c r="G51" s="220">
        <v>0</v>
      </c>
      <c r="H51" s="220">
        <v>0</v>
      </c>
      <c r="I51" s="220">
        <v>0</v>
      </c>
      <c r="J51" s="221">
        <v>0</v>
      </c>
      <c r="K51" s="218"/>
      <c r="L51" s="218">
        <f>+C51-[1]AIF!C147</f>
        <v>0</v>
      </c>
      <c r="M51" s="218">
        <f>+D51-[1]AIF!D147</f>
        <v>0</v>
      </c>
      <c r="N51" s="218">
        <f>+E51-[1]AIF!E147</f>
        <v>0</v>
      </c>
      <c r="O51" s="218">
        <f>+F51-[1]AIF!F147</f>
        <v>0</v>
      </c>
      <c r="P51" s="218">
        <f>+G51-[1]AIF!G147</f>
        <v>0</v>
      </c>
      <c r="Q51" s="218">
        <f>+H51-[1]AIF!H147</f>
        <v>0</v>
      </c>
      <c r="R51" s="218">
        <f>+I51-[1]AIF!I147</f>
        <v>0</v>
      </c>
      <c r="S51" s="218">
        <f>+J51-[1]AIF!J147</f>
        <v>0</v>
      </c>
    </row>
    <row r="52" spans="1:19">
      <c r="A52" s="199"/>
      <c r="B52" s="219" t="s">
        <v>181</v>
      </c>
      <c r="C52" s="220">
        <v>6.3</v>
      </c>
      <c r="D52" s="220">
        <v>0</v>
      </c>
      <c r="E52" s="220">
        <v>134</v>
      </c>
      <c r="F52" s="220">
        <v>0</v>
      </c>
      <c r="G52" s="220">
        <v>0</v>
      </c>
      <c r="H52" s="220">
        <v>140.30000000000001</v>
      </c>
      <c r="I52" s="220">
        <v>0</v>
      </c>
      <c r="J52" s="221">
        <v>140.30000000000001</v>
      </c>
      <c r="K52" s="218"/>
      <c r="L52" s="218">
        <f>+C52-[1]AIF!C148</f>
        <v>0</v>
      </c>
      <c r="M52" s="218">
        <f>+D52-[1]AIF!D148</f>
        <v>0</v>
      </c>
      <c r="N52" s="218">
        <f>+E52-[1]AIF!E148</f>
        <v>0</v>
      </c>
      <c r="O52" s="218">
        <f>+F52-[1]AIF!F148</f>
        <v>0</v>
      </c>
      <c r="P52" s="218">
        <f>+G52-[1]AIF!G148</f>
        <v>0</v>
      </c>
      <c r="Q52" s="218">
        <f>+H52-[1]AIF!H148</f>
        <v>0</v>
      </c>
      <c r="R52" s="218">
        <f>+I52-[1]AIF!I148</f>
        <v>0</v>
      </c>
      <c r="S52" s="218">
        <f>+J52-[1]AIF!J148</f>
        <v>0</v>
      </c>
    </row>
    <row r="53" spans="1:19" ht="4.5" customHeight="1">
      <c r="A53" s="199"/>
      <c r="B53" s="219"/>
      <c r="C53" s="220"/>
      <c r="D53" s="220"/>
      <c r="E53" s="220"/>
      <c r="F53" s="220"/>
      <c r="G53" s="220"/>
      <c r="H53" s="220"/>
      <c r="I53" s="220"/>
      <c r="J53" s="221"/>
      <c r="K53" s="218"/>
      <c r="L53" s="218">
        <f>+C53-[1]AIF!C149</f>
        <v>0</v>
      </c>
      <c r="M53" s="218">
        <f>+D53-[1]AIF!D149</f>
        <v>0</v>
      </c>
      <c r="N53" s="218">
        <f>+E53-[1]AIF!E149</f>
        <v>0</v>
      </c>
      <c r="O53" s="218">
        <f>+F53-[1]AIF!F149</f>
        <v>0</v>
      </c>
      <c r="P53" s="218">
        <f>+G53-[1]AIF!G149</f>
        <v>0</v>
      </c>
      <c r="Q53" s="218">
        <f>+H53-[1]AIF!H149</f>
        <v>0</v>
      </c>
      <c r="R53" s="218">
        <f>+I53-[1]AIF!I149</f>
        <v>0</v>
      </c>
      <c r="S53" s="218">
        <f>+J53-[1]AIF!J149</f>
        <v>0</v>
      </c>
    </row>
    <row r="54" spans="1:19">
      <c r="A54" s="214" t="s">
        <v>182</v>
      </c>
      <c r="B54" s="215" t="s">
        <v>183</v>
      </c>
      <c r="C54" s="216">
        <v>4284257.8</v>
      </c>
      <c r="D54" s="216">
        <v>362879.60000000009</v>
      </c>
      <c r="E54" s="216">
        <v>239634.19999999995</v>
      </c>
      <c r="F54" s="216">
        <v>5237020.6000000006</v>
      </c>
      <c r="G54" s="216">
        <v>3377.8</v>
      </c>
      <c r="H54" s="216">
        <v>10127170.000000002</v>
      </c>
      <c r="I54" s="216">
        <v>1238897.9999999998</v>
      </c>
      <c r="J54" s="217">
        <v>11366068.000000002</v>
      </c>
      <c r="K54" s="218"/>
      <c r="L54" s="218">
        <f>+C54-[1]AIF!C150</f>
        <v>0</v>
      </c>
      <c r="M54" s="218">
        <f>+D54-[1]AIF!D150</f>
        <v>0</v>
      </c>
      <c r="N54" s="218">
        <f>+E54-[1]AIF!E150</f>
        <v>0</v>
      </c>
      <c r="O54" s="218">
        <f>+F54-[1]AIF!F150</f>
        <v>0</v>
      </c>
      <c r="P54" s="218">
        <f>+G54-[1]AIF!G150</f>
        <v>0</v>
      </c>
      <c r="Q54" s="218">
        <f>+H54-[1]AIF!H150</f>
        <v>0</v>
      </c>
      <c r="R54" s="218">
        <f>+I54-[1]AIF!I150</f>
        <v>0</v>
      </c>
      <c r="S54" s="218">
        <f>+J54-[1]AIF!J150</f>
        <v>0</v>
      </c>
    </row>
    <row r="55" spans="1:19">
      <c r="A55" s="214" t="s">
        <v>184</v>
      </c>
      <c r="B55" s="215" t="s">
        <v>185</v>
      </c>
      <c r="C55" s="216">
        <v>3271209.9000000004</v>
      </c>
      <c r="D55" s="216">
        <v>235230.40000000002</v>
      </c>
      <c r="E55" s="216">
        <v>642678.19999999995</v>
      </c>
      <c r="F55" s="216">
        <v>5171315.1000000006</v>
      </c>
      <c r="G55" s="216">
        <v>134771.79999999999</v>
      </c>
      <c r="H55" s="216">
        <v>9455205.4000000022</v>
      </c>
      <c r="I55" s="216">
        <v>1520562.0999999996</v>
      </c>
      <c r="J55" s="217">
        <v>10975767.500000002</v>
      </c>
      <c r="K55" s="218"/>
      <c r="L55" s="218">
        <f>+C55-[1]AIF!C151</f>
        <v>0</v>
      </c>
      <c r="M55" s="218">
        <f>+D55-[1]AIF!D151</f>
        <v>0</v>
      </c>
      <c r="N55" s="218">
        <f>+E55-[1]AIF!E151</f>
        <v>0</v>
      </c>
      <c r="O55" s="218">
        <f>+F55-[1]AIF!F151</f>
        <v>0</v>
      </c>
      <c r="P55" s="218">
        <f>+G55-[1]AIF!G151</f>
        <v>0</v>
      </c>
      <c r="Q55" s="218">
        <f>+H55-[1]AIF!H151</f>
        <v>0</v>
      </c>
      <c r="R55" s="218">
        <f>+I55-[1]AIF!I151</f>
        <v>0</v>
      </c>
      <c r="S55" s="218">
        <f>+J55-[1]AIF!J151</f>
        <v>0</v>
      </c>
    </row>
    <row r="56" spans="1:19">
      <c r="A56" s="214" t="s">
        <v>186</v>
      </c>
      <c r="B56" s="215" t="s">
        <v>187</v>
      </c>
      <c r="C56" s="216">
        <v>1013047.8999999994</v>
      </c>
      <c r="D56" s="216">
        <v>127649.20000000007</v>
      </c>
      <c r="E56" s="216">
        <v>-403044</v>
      </c>
      <c r="F56" s="216">
        <v>65705.5</v>
      </c>
      <c r="G56" s="216">
        <v>-131394</v>
      </c>
      <c r="H56" s="216">
        <v>671964.59999999963</v>
      </c>
      <c r="I56" s="216">
        <v>-281664.09999999986</v>
      </c>
      <c r="J56" s="217">
        <v>390300.49999999977</v>
      </c>
      <c r="K56" s="218"/>
      <c r="L56" s="218">
        <f>+C56-[1]AIF!C152</f>
        <v>0</v>
      </c>
      <c r="M56" s="218">
        <f>+D56-[1]AIF!D152</f>
        <v>0</v>
      </c>
      <c r="N56" s="218">
        <f>+E56-[1]AIF!E152</f>
        <v>0</v>
      </c>
      <c r="O56" s="218">
        <f>+F56-[1]AIF!F152</f>
        <v>0</v>
      </c>
      <c r="P56" s="218">
        <f>+G56-[1]AIF!G152</f>
        <v>0</v>
      </c>
      <c r="Q56" s="218">
        <f>+H56-[1]AIF!H152</f>
        <v>0</v>
      </c>
      <c r="R56" s="218">
        <f>+I56-[1]AIF!I152</f>
        <v>0</v>
      </c>
      <c r="S56" s="218">
        <f>+J56-[1]AIF!J152</f>
        <v>0</v>
      </c>
    </row>
    <row r="57" spans="1:19" ht="5.25" customHeight="1">
      <c r="A57" s="214"/>
      <c r="B57" s="215"/>
      <c r="C57" s="216"/>
      <c r="D57" s="216"/>
      <c r="E57" s="216"/>
      <c r="F57" s="216"/>
      <c r="G57" s="216"/>
      <c r="H57" s="216"/>
      <c r="I57" s="216"/>
      <c r="J57" s="217"/>
      <c r="K57" s="218"/>
      <c r="L57" s="218">
        <f>+C57-[1]AIF!C153</f>
        <v>0</v>
      </c>
      <c r="M57" s="218">
        <f>+D57-[1]AIF!D153</f>
        <v>0</v>
      </c>
      <c r="N57" s="218">
        <f>+E57-[1]AIF!E153</f>
        <v>0</v>
      </c>
      <c r="O57" s="218">
        <f>+F57-[1]AIF!F153</f>
        <v>0</v>
      </c>
      <c r="P57" s="218">
        <f>+G57-[1]AIF!G153</f>
        <v>0</v>
      </c>
      <c r="Q57" s="218">
        <f>+H57-[1]AIF!H153</f>
        <v>0</v>
      </c>
      <c r="R57" s="218">
        <f>+I57-[1]AIF!I153</f>
        <v>0</v>
      </c>
      <c r="S57" s="218">
        <f>+J57-[1]AIF!J153</f>
        <v>0</v>
      </c>
    </row>
    <row r="58" spans="1:19">
      <c r="A58" s="214" t="s">
        <v>188</v>
      </c>
      <c r="B58" s="215" t="s">
        <v>189</v>
      </c>
      <c r="C58" s="216">
        <v>0</v>
      </c>
      <c r="D58" s="216">
        <v>6348.3</v>
      </c>
      <c r="E58" s="216">
        <v>567633.6</v>
      </c>
      <c r="F58" s="216">
        <v>358448.4</v>
      </c>
      <c r="G58" s="216">
        <v>131394</v>
      </c>
      <c r="H58" s="216">
        <v>1063824.3</v>
      </c>
      <c r="I58" s="216">
        <v>617375.19999999995</v>
      </c>
      <c r="J58" s="217">
        <v>1681199.5</v>
      </c>
      <c r="K58" s="218"/>
      <c r="L58" s="218">
        <f>+C58-[1]AIF!C154</f>
        <v>0</v>
      </c>
      <c r="M58" s="218">
        <f>+D58-[1]AIF!D154</f>
        <v>0</v>
      </c>
      <c r="N58" s="218">
        <f>+E58-[1]AIF!E154</f>
        <v>0</v>
      </c>
      <c r="O58" s="218">
        <f>+F58-[1]AIF!F154</f>
        <v>0</v>
      </c>
      <c r="P58" s="218">
        <f>+G58-[1]AIF!G154</f>
        <v>0</v>
      </c>
      <c r="Q58" s="218">
        <f>+H58-[1]AIF!H154</f>
        <v>0</v>
      </c>
      <c r="R58" s="218">
        <f>+I58-[1]AIF!I154</f>
        <v>0</v>
      </c>
      <c r="S58" s="218">
        <f>+J58-[1]AIF!J154</f>
        <v>0</v>
      </c>
    </row>
    <row r="59" spans="1:19">
      <c r="A59" s="199"/>
      <c r="B59" s="219" t="s">
        <v>190</v>
      </c>
      <c r="C59" s="220">
        <v>0</v>
      </c>
      <c r="D59" s="220">
        <v>0</v>
      </c>
      <c r="E59" s="220">
        <v>240412.40000000002</v>
      </c>
      <c r="F59" s="220">
        <v>138606</v>
      </c>
      <c r="G59" s="220">
        <v>131394</v>
      </c>
      <c r="H59" s="220">
        <v>510412.4</v>
      </c>
      <c r="I59" s="220">
        <v>434102.99999999994</v>
      </c>
      <c r="J59" s="221">
        <v>944515.39999999991</v>
      </c>
      <c r="K59" s="218"/>
      <c r="L59" s="218">
        <f>+C59-[1]AIF!C155</f>
        <v>0</v>
      </c>
      <c r="M59" s="218">
        <f>+D59-[1]AIF!D155</f>
        <v>0</v>
      </c>
      <c r="N59" s="218">
        <f>+E59-[1]AIF!E155</f>
        <v>0</v>
      </c>
      <c r="O59" s="218">
        <f>+F59-[1]AIF!F155</f>
        <v>0</v>
      </c>
      <c r="P59" s="218">
        <f>+G59-[1]AIF!G155</f>
        <v>0</v>
      </c>
      <c r="Q59" s="218">
        <f>+H59-[1]AIF!H155</f>
        <v>0</v>
      </c>
      <c r="R59" s="218">
        <f>+I59-[1]AIF!I155</f>
        <v>0</v>
      </c>
      <c r="S59" s="218">
        <f>+J59-[1]AIF!J155</f>
        <v>0</v>
      </c>
    </row>
    <row r="60" spans="1:19">
      <c r="A60" s="199"/>
      <c r="B60" s="219" t="s">
        <v>191</v>
      </c>
      <c r="C60" s="220">
        <v>0</v>
      </c>
      <c r="D60" s="220">
        <v>6348.3</v>
      </c>
      <c r="E60" s="220">
        <v>1376.5</v>
      </c>
      <c r="F60" s="220">
        <v>0</v>
      </c>
      <c r="G60" s="220">
        <v>0</v>
      </c>
      <c r="H60" s="220">
        <v>7724.8</v>
      </c>
      <c r="I60" s="220">
        <v>24896.2</v>
      </c>
      <c r="J60" s="221">
        <v>32621</v>
      </c>
      <c r="K60" s="218"/>
      <c r="L60" s="218">
        <f>+C60-[1]AIF!C156</f>
        <v>0</v>
      </c>
      <c r="M60" s="218">
        <f>+D60-[1]AIF!D156</f>
        <v>0</v>
      </c>
      <c r="N60" s="218">
        <f>+E60-[1]AIF!E156</f>
        <v>0</v>
      </c>
      <c r="O60" s="218">
        <f>+F60-[1]AIF!F156</f>
        <v>0</v>
      </c>
      <c r="P60" s="218">
        <f>+G60-[1]AIF!G156</f>
        <v>0</v>
      </c>
      <c r="Q60" s="218">
        <f>+H60-[1]AIF!H156</f>
        <v>0</v>
      </c>
      <c r="R60" s="218">
        <f>+I60-[1]AIF!I156</f>
        <v>0</v>
      </c>
      <c r="S60" s="218">
        <f>+J60-[1]AIF!J156</f>
        <v>0</v>
      </c>
    </row>
    <row r="61" spans="1:19">
      <c r="A61" s="199"/>
      <c r="B61" s="219" t="s">
        <v>192</v>
      </c>
      <c r="C61" s="220">
        <v>0</v>
      </c>
      <c r="D61" s="220">
        <v>0</v>
      </c>
      <c r="E61" s="220">
        <v>22.5</v>
      </c>
      <c r="F61" s="220">
        <v>0</v>
      </c>
      <c r="G61" s="220">
        <v>0</v>
      </c>
      <c r="H61" s="220">
        <v>22.5</v>
      </c>
      <c r="I61" s="220">
        <v>0</v>
      </c>
      <c r="J61" s="221">
        <v>22.5</v>
      </c>
      <c r="K61" s="218"/>
      <c r="L61" s="218">
        <f>+C61-[1]AIF!C157</f>
        <v>0</v>
      </c>
      <c r="M61" s="218">
        <f>+D61-[1]AIF!D157</f>
        <v>0</v>
      </c>
      <c r="N61" s="218">
        <f>+E61-[1]AIF!E157</f>
        <v>0</v>
      </c>
      <c r="O61" s="218">
        <f>+F61-[1]AIF!F157</f>
        <v>0</v>
      </c>
      <c r="P61" s="218">
        <f>+G61-[1]AIF!G157</f>
        <v>0</v>
      </c>
      <c r="Q61" s="218">
        <f>+H61-[1]AIF!H157</f>
        <v>0</v>
      </c>
      <c r="R61" s="218">
        <f>+I61-[1]AIF!I157</f>
        <v>0</v>
      </c>
      <c r="S61" s="218">
        <f>+J61-[1]AIF!J157</f>
        <v>0</v>
      </c>
    </row>
    <row r="62" spans="1:19">
      <c r="A62" s="199"/>
      <c r="B62" s="219" t="s">
        <v>193</v>
      </c>
      <c r="C62" s="220">
        <v>0</v>
      </c>
      <c r="D62" s="220">
        <v>0</v>
      </c>
      <c r="E62" s="220">
        <v>320668.5</v>
      </c>
      <c r="F62" s="220">
        <v>219842.4</v>
      </c>
      <c r="G62" s="220">
        <v>0</v>
      </c>
      <c r="H62" s="220">
        <v>540510.9</v>
      </c>
      <c r="I62" s="220">
        <v>158376</v>
      </c>
      <c r="J62" s="221">
        <v>698886.9</v>
      </c>
      <c r="K62" s="218"/>
      <c r="L62" s="218">
        <f>+C62-[1]AIF!C158</f>
        <v>0</v>
      </c>
      <c r="M62" s="218">
        <f>+D62-[1]AIF!D158</f>
        <v>0</v>
      </c>
      <c r="N62" s="218">
        <f>+E62-[1]AIF!E158</f>
        <v>0</v>
      </c>
      <c r="O62" s="218">
        <f>+F62-[1]AIF!F158</f>
        <v>0</v>
      </c>
      <c r="P62" s="218">
        <f>+G62-[1]AIF!G158</f>
        <v>0</v>
      </c>
      <c r="Q62" s="218">
        <f>+H62-[1]AIF!H158</f>
        <v>0</v>
      </c>
      <c r="R62" s="218">
        <f>+I62-[1]AIF!I158</f>
        <v>0</v>
      </c>
      <c r="S62" s="218">
        <f>+J62-[1]AIF!J158</f>
        <v>0</v>
      </c>
    </row>
    <row r="63" spans="1:19">
      <c r="A63" s="199"/>
      <c r="B63" s="219" t="s">
        <v>194</v>
      </c>
      <c r="C63" s="220">
        <v>0</v>
      </c>
      <c r="D63" s="220">
        <v>0</v>
      </c>
      <c r="E63" s="220">
        <v>0</v>
      </c>
      <c r="F63" s="220">
        <v>0</v>
      </c>
      <c r="G63" s="220">
        <v>0</v>
      </c>
      <c r="H63" s="220">
        <v>0</v>
      </c>
      <c r="I63" s="220">
        <v>0</v>
      </c>
      <c r="J63" s="221">
        <v>0</v>
      </c>
      <c r="K63" s="218"/>
      <c r="L63" s="218">
        <f>+C63-[1]AIF!C159</f>
        <v>0</v>
      </c>
      <c r="M63" s="218">
        <f>+D63-[1]AIF!D159</f>
        <v>0</v>
      </c>
      <c r="N63" s="218">
        <f>+E63-[1]AIF!E159</f>
        <v>0</v>
      </c>
      <c r="O63" s="218">
        <f>+F63-[1]AIF!F159</f>
        <v>0</v>
      </c>
      <c r="P63" s="218">
        <f>+G63-[1]AIF!G159</f>
        <v>0</v>
      </c>
      <c r="Q63" s="218">
        <f>+H63-[1]AIF!H159</f>
        <v>0</v>
      </c>
      <c r="R63" s="218">
        <f>+I63-[1]AIF!I159</f>
        <v>0</v>
      </c>
      <c r="S63" s="218">
        <f>+J63-[1]AIF!J159</f>
        <v>0</v>
      </c>
    </row>
    <row r="64" spans="1:19">
      <c r="A64" s="199"/>
      <c r="B64" s="219" t="s">
        <v>195</v>
      </c>
      <c r="C64" s="220">
        <v>0</v>
      </c>
      <c r="D64" s="220">
        <v>0</v>
      </c>
      <c r="E64" s="220">
        <v>5153.7</v>
      </c>
      <c r="F64" s="220">
        <v>0</v>
      </c>
      <c r="G64" s="220">
        <v>0</v>
      </c>
      <c r="H64" s="220">
        <v>5153.7</v>
      </c>
      <c r="I64" s="220">
        <v>0</v>
      </c>
      <c r="J64" s="221">
        <v>5153.7</v>
      </c>
      <c r="K64" s="218"/>
      <c r="L64" s="218">
        <f>+C64-[1]AIF!C160</f>
        <v>0</v>
      </c>
      <c r="M64" s="218">
        <f>+D64-[1]AIF!D160</f>
        <v>0</v>
      </c>
      <c r="N64" s="218">
        <f>+E64-[1]AIF!E160</f>
        <v>0</v>
      </c>
      <c r="O64" s="218">
        <f>+F64-[1]AIF!F160</f>
        <v>0</v>
      </c>
      <c r="P64" s="218">
        <f>+G64-[1]AIF!G160</f>
        <v>0</v>
      </c>
      <c r="Q64" s="218">
        <f>+H64-[1]AIF!H160</f>
        <v>0</v>
      </c>
      <c r="R64" s="218">
        <f>+I64-[1]AIF!I160</f>
        <v>0</v>
      </c>
      <c r="S64" s="218">
        <f>+J64-[1]AIF!J160</f>
        <v>0</v>
      </c>
    </row>
    <row r="65" spans="1:19">
      <c r="A65" s="214" t="s">
        <v>196</v>
      </c>
      <c r="B65" s="215" t="s">
        <v>197</v>
      </c>
      <c r="C65" s="216">
        <v>944515.39999999991</v>
      </c>
      <c r="D65" s="216">
        <v>32621</v>
      </c>
      <c r="E65" s="216">
        <v>22.5</v>
      </c>
      <c r="F65" s="216">
        <v>698886.9</v>
      </c>
      <c r="G65" s="216">
        <v>0</v>
      </c>
      <c r="H65" s="216">
        <v>1676045.7999999998</v>
      </c>
      <c r="I65" s="216">
        <v>5153.7</v>
      </c>
      <c r="J65" s="217">
        <v>1681199.4999999998</v>
      </c>
      <c r="K65" s="218"/>
      <c r="L65" s="218">
        <f>+C65-[1]AIF!C161</f>
        <v>0</v>
      </c>
      <c r="M65" s="218">
        <f>+D65-[1]AIF!D161</f>
        <v>0</v>
      </c>
      <c r="N65" s="218">
        <f>+E65-[1]AIF!E161</f>
        <v>0</v>
      </c>
      <c r="O65" s="218">
        <f>+F65-[1]AIF!F161</f>
        <v>0</v>
      </c>
      <c r="P65" s="218">
        <f>+G65-[1]AIF!G161</f>
        <v>0</v>
      </c>
      <c r="Q65" s="218">
        <f>+H65-[1]AIF!H161</f>
        <v>0</v>
      </c>
      <c r="R65" s="218">
        <f>+I65-[1]AIF!I161</f>
        <v>0</v>
      </c>
      <c r="S65" s="218">
        <f>+J65-[1]AIF!J161</f>
        <v>0</v>
      </c>
    </row>
    <row r="66" spans="1:19" ht="6.75" customHeight="1">
      <c r="A66" s="214"/>
      <c r="B66" s="215"/>
      <c r="C66" s="216"/>
      <c r="D66" s="216"/>
      <c r="E66" s="216"/>
      <c r="F66" s="223"/>
      <c r="G66" s="223"/>
      <c r="H66" s="216"/>
      <c r="I66" s="216"/>
      <c r="J66" s="217"/>
      <c r="K66" s="218"/>
      <c r="L66" s="218">
        <f>+C66-[1]AIF!C162</f>
        <v>0</v>
      </c>
      <c r="M66" s="218">
        <f>+D66-[1]AIF!D162</f>
        <v>0</v>
      </c>
      <c r="N66" s="218">
        <f>+E66-[1]AIF!E162</f>
        <v>0</v>
      </c>
      <c r="O66" s="218">
        <f>+F66-[1]AIF!F162</f>
        <v>0</v>
      </c>
      <c r="P66" s="218">
        <f>+G66-[1]AIF!G162</f>
        <v>0</v>
      </c>
      <c r="Q66" s="218">
        <f>+H66-[1]AIF!H162</f>
        <v>0</v>
      </c>
      <c r="R66" s="218">
        <f>+I66-[1]AIF!I162</f>
        <v>0</v>
      </c>
      <c r="S66" s="218">
        <f>+J66-[1]AIF!J162</f>
        <v>0</v>
      </c>
    </row>
    <row r="67" spans="1:19">
      <c r="A67" s="214" t="s">
        <v>198</v>
      </c>
      <c r="B67" s="215" t="s">
        <v>199</v>
      </c>
      <c r="C67" s="216">
        <v>4284257.8</v>
      </c>
      <c r="D67" s="216">
        <v>369227.90000000008</v>
      </c>
      <c r="E67" s="216">
        <v>807267.79999999993</v>
      </c>
      <c r="F67" s="216">
        <v>5595469.0000000009</v>
      </c>
      <c r="G67" s="216">
        <v>134771.79999999999</v>
      </c>
      <c r="H67" s="216">
        <v>11190994.300000001</v>
      </c>
      <c r="I67" s="216">
        <v>1856273.1999999997</v>
      </c>
      <c r="J67" s="217">
        <v>13047267.5</v>
      </c>
      <c r="K67" s="218"/>
      <c r="L67" s="218">
        <f>+C67-[1]AIF!C163</f>
        <v>0</v>
      </c>
      <c r="M67" s="218">
        <f>+D67-[1]AIF!D163</f>
        <v>0</v>
      </c>
      <c r="N67" s="218">
        <f>+E67-[1]AIF!E163</f>
        <v>0</v>
      </c>
      <c r="O67" s="218">
        <f>+F67-[1]AIF!F163</f>
        <v>0</v>
      </c>
      <c r="P67" s="218">
        <f>+G67-[1]AIF!G163</f>
        <v>0</v>
      </c>
      <c r="Q67" s="218">
        <f>+H67-[1]AIF!H163</f>
        <v>0</v>
      </c>
      <c r="R67" s="218">
        <f>+I67-[1]AIF!I163</f>
        <v>0</v>
      </c>
      <c r="S67" s="218">
        <f>+J67-[1]AIF!J163</f>
        <v>0</v>
      </c>
    </row>
    <row r="68" spans="1:19">
      <c r="A68" s="214" t="s">
        <v>200</v>
      </c>
      <c r="B68" s="215" t="s">
        <v>201</v>
      </c>
      <c r="C68" s="216">
        <v>3054374.2000000007</v>
      </c>
      <c r="D68" s="216">
        <v>267851.40000000002</v>
      </c>
      <c r="E68" s="216">
        <v>642687.89999999991</v>
      </c>
      <c r="F68" s="216">
        <v>5870202.0000000009</v>
      </c>
      <c r="G68" s="216">
        <v>134771.79999999999</v>
      </c>
      <c r="H68" s="216">
        <v>9969887.3000000026</v>
      </c>
      <c r="I68" s="216">
        <v>1520516.1999999995</v>
      </c>
      <c r="J68" s="217">
        <v>11490403.500000002</v>
      </c>
      <c r="K68" s="218"/>
      <c r="L68" s="218">
        <f>+C68-[1]AIF!C164</f>
        <v>0</v>
      </c>
      <c r="M68" s="218">
        <f>+D68-[1]AIF!D164</f>
        <v>0</v>
      </c>
      <c r="N68" s="218">
        <f>+E68-[1]AIF!E164</f>
        <v>0</v>
      </c>
      <c r="O68" s="218">
        <f>+F68-[1]AIF!F164</f>
        <v>0</v>
      </c>
      <c r="P68" s="218">
        <f>+G68-[1]AIF!G164</f>
        <v>0</v>
      </c>
      <c r="Q68" s="218">
        <f>+H68-[1]AIF!H164</f>
        <v>0</v>
      </c>
      <c r="R68" s="218">
        <f>+I68-[1]AIF!I164</f>
        <v>0</v>
      </c>
      <c r="S68" s="218">
        <f>+J68-[1]AIF!J164</f>
        <v>0</v>
      </c>
    </row>
    <row r="69" spans="1:19" ht="15.75" thickBot="1">
      <c r="A69" s="214" t="s">
        <v>202</v>
      </c>
      <c r="B69" s="215" t="s">
        <v>203</v>
      </c>
      <c r="C69" s="216">
        <v>4215725.3000000007</v>
      </c>
      <c r="D69" s="216">
        <v>267851.40000000002</v>
      </c>
      <c r="E69" s="216">
        <v>642700.69999999995</v>
      </c>
      <c r="F69" s="216">
        <v>5870202.0000000009</v>
      </c>
      <c r="G69" s="216">
        <v>134771.79999999999</v>
      </c>
      <c r="H69" s="216">
        <v>11131251.200000003</v>
      </c>
      <c r="I69" s="216">
        <v>1525715.7999999996</v>
      </c>
      <c r="J69" s="217">
        <v>12656967.000000002</v>
      </c>
      <c r="K69" s="218"/>
      <c r="L69" s="218">
        <f>+C69-[1]AIF!C165</f>
        <v>0</v>
      </c>
      <c r="M69" s="218">
        <f>+D69-[1]AIF!D165</f>
        <v>0</v>
      </c>
      <c r="N69" s="218">
        <f>+E69-[1]AIF!E165</f>
        <v>0</v>
      </c>
      <c r="O69" s="218">
        <f>+F69-[1]AIF!F165</f>
        <v>0</v>
      </c>
      <c r="P69" s="218">
        <f>+G69-[1]AIF!G165</f>
        <v>0</v>
      </c>
      <c r="Q69" s="218">
        <f>+H69-[1]AIF!H165</f>
        <v>0</v>
      </c>
      <c r="R69" s="218">
        <f>+I69-[1]AIF!I165</f>
        <v>0</v>
      </c>
      <c r="S69" s="218">
        <f>+J69-[1]AIF!J165</f>
        <v>0</v>
      </c>
    </row>
    <row r="70" spans="1:19" ht="17.25" customHeight="1">
      <c r="A70" s="224" t="s">
        <v>204</v>
      </c>
      <c r="B70" s="225" t="s">
        <v>205</v>
      </c>
      <c r="C70" s="226">
        <v>1229883.5999999992</v>
      </c>
      <c r="D70" s="226">
        <v>101376.50000000006</v>
      </c>
      <c r="E70" s="226">
        <v>164579.90000000002</v>
      </c>
      <c r="F70" s="226">
        <v>-274733</v>
      </c>
      <c r="G70" s="226">
        <v>0</v>
      </c>
      <c r="H70" s="226">
        <v>1221106.9999999991</v>
      </c>
      <c r="I70" s="226">
        <v>335757.00000000023</v>
      </c>
      <c r="J70" s="227">
        <v>1556863.9999999993</v>
      </c>
      <c r="K70" s="218"/>
      <c r="L70" s="218">
        <f>+C70-[1]AIF!C166</f>
        <v>0</v>
      </c>
      <c r="M70" s="218">
        <f>+D70-[1]AIF!D166</f>
        <v>0</v>
      </c>
      <c r="N70" s="218">
        <f>+E70-[1]AIF!E166</f>
        <v>0</v>
      </c>
      <c r="O70" s="218">
        <f>+F70-[1]AIF!F166</f>
        <v>0</v>
      </c>
      <c r="P70" s="218">
        <f>+G70-[1]AIF!G166</f>
        <v>0</v>
      </c>
      <c r="Q70" s="218">
        <f>+H70-[1]AIF!H166</f>
        <v>0</v>
      </c>
      <c r="R70" s="218">
        <f>+I70-[1]AIF!I166</f>
        <v>0</v>
      </c>
      <c r="S70" s="218">
        <f>+J70-[1]AIF!J166</f>
        <v>0</v>
      </c>
    </row>
    <row r="71" spans="1:19" ht="17.25" customHeight="1" thickBot="1">
      <c r="A71" s="228" t="s">
        <v>206</v>
      </c>
      <c r="B71" s="229" t="s">
        <v>207</v>
      </c>
      <c r="C71" s="230">
        <v>68532.499999999069</v>
      </c>
      <c r="D71" s="230">
        <v>101376.50000000006</v>
      </c>
      <c r="E71" s="230">
        <v>164567.09999999998</v>
      </c>
      <c r="F71" s="230">
        <v>-274733</v>
      </c>
      <c r="G71" s="230">
        <v>0</v>
      </c>
      <c r="H71" s="230">
        <v>59743.099999999104</v>
      </c>
      <c r="I71" s="230">
        <v>330557.40000000014</v>
      </c>
      <c r="J71" s="231">
        <v>390300.49999999924</v>
      </c>
      <c r="K71" s="218"/>
      <c r="L71" s="218">
        <f>+C71-[1]AIF!C167</f>
        <v>0</v>
      </c>
      <c r="M71" s="218">
        <f>+D71-[1]AIF!D167</f>
        <v>0</v>
      </c>
      <c r="N71" s="218">
        <f>+E71-[1]AIF!E167</f>
        <v>0</v>
      </c>
      <c r="O71" s="218">
        <f>+F71-[1]AIF!F167</f>
        <v>0</v>
      </c>
      <c r="P71" s="218">
        <f>+G71-[1]AIF!G167</f>
        <v>0</v>
      </c>
      <c r="Q71" s="218">
        <f>+H71-[1]AIF!H167</f>
        <v>0</v>
      </c>
      <c r="R71" s="218">
        <f>+I71-[1]AIF!I167</f>
        <v>0</v>
      </c>
      <c r="S71" s="218">
        <f>+J71-[1]AIF!J167</f>
        <v>0</v>
      </c>
    </row>
    <row r="72" spans="1:19" ht="4.5" customHeight="1">
      <c r="A72" s="232"/>
      <c r="C72" s="220"/>
      <c r="D72" s="220"/>
      <c r="E72" s="220"/>
      <c r="F72" s="220"/>
      <c r="G72" s="220"/>
      <c r="H72" s="220"/>
      <c r="I72" s="220"/>
      <c r="J72" s="233"/>
      <c r="K72" s="218"/>
      <c r="L72" s="218">
        <f>+C72-[1]AIF!C168</f>
        <v>0</v>
      </c>
      <c r="M72" s="218">
        <f>+D72-[1]AIF!D168</f>
        <v>0</v>
      </c>
      <c r="N72" s="218">
        <f>+E72-[1]AIF!E168</f>
        <v>0</v>
      </c>
      <c r="O72" s="218">
        <f>+F72-[1]AIF!F168</f>
        <v>0</v>
      </c>
      <c r="P72" s="218">
        <f>+G72-[1]AIF!G168</f>
        <v>0</v>
      </c>
      <c r="Q72" s="218">
        <f>+H72-[1]AIF!H168</f>
        <v>0</v>
      </c>
      <c r="R72" s="218">
        <f>+I72-[1]AIF!I168</f>
        <v>0</v>
      </c>
      <c r="S72" s="218">
        <f>+J72-[1]AIF!J168</f>
        <v>0</v>
      </c>
    </row>
    <row r="73" spans="1:19" ht="13.5" customHeight="1">
      <c r="A73" s="234"/>
      <c r="B73" s="235" t="s">
        <v>208</v>
      </c>
      <c r="C73" s="220">
        <v>0</v>
      </c>
      <c r="D73" s="220">
        <v>0</v>
      </c>
      <c r="E73" s="220">
        <v>0</v>
      </c>
      <c r="F73" s="220">
        <v>0</v>
      </c>
      <c r="G73" s="220">
        <v>0</v>
      </c>
      <c r="H73" s="220">
        <v>0</v>
      </c>
      <c r="I73" s="220">
        <v>0</v>
      </c>
      <c r="J73" s="221">
        <v>0</v>
      </c>
      <c r="K73" s="218"/>
      <c r="L73" s="218">
        <f>+C73-[1]AIF!C169</f>
        <v>0</v>
      </c>
      <c r="M73" s="218">
        <f>+D73-[1]AIF!D169</f>
        <v>0</v>
      </c>
      <c r="N73" s="218">
        <f>+E73-[1]AIF!E169</f>
        <v>0</v>
      </c>
      <c r="O73" s="218">
        <f>+F73-[1]AIF!F169</f>
        <v>0</v>
      </c>
      <c r="P73" s="218">
        <f>+G73-[1]AIF!G169</f>
        <v>0</v>
      </c>
      <c r="Q73" s="218">
        <f>+H73-[1]AIF!H169</f>
        <v>0</v>
      </c>
      <c r="R73" s="218">
        <f>+I73-[1]AIF!I169</f>
        <v>0</v>
      </c>
      <c r="S73" s="218">
        <f>+J73-[1]AIF!J169</f>
        <v>0</v>
      </c>
    </row>
    <row r="74" spans="1:19">
      <c r="A74" s="234"/>
      <c r="B74" s="235" t="s">
        <v>209</v>
      </c>
      <c r="C74" s="220">
        <v>0</v>
      </c>
      <c r="D74" s="220">
        <v>0</v>
      </c>
      <c r="E74" s="220">
        <v>31.4</v>
      </c>
      <c r="F74" s="220">
        <v>2508.5</v>
      </c>
      <c r="G74" s="220">
        <v>0</v>
      </c>
      <c r="H74" s="220">
        <v>2539.9</v>
      </c>
      <c r="I74" s="220">
        <v>0</v>
      </c>
      <c r="J74" s="221">
        <v>2539.9</v>
      </c>
      <c r="K74" s="218"/>
      <c r="L74" s="218">
        <f>+C74-[1]AIF!C170</f>
        <v>0</v>
      </c>
      <c r="M74" s="218">
        <f>+D74-[1]AIF!D170</f>
        <v>0</v>
      </c>
      <c r="N74" s="218">
        <f>+E74-[1]AIF!E170</f>
        <v>0</v>
      </c>
      <c r="O74" s="218">
        <f>+F74-[1]AIF!F170</f>
        <v>0</v>
      </c>
      <c r="P74" s="218">
        <f>+G74-[1]AIF!G170</f>
        <v>0</v>
      </c>
      <c r="Q74" s="218">
        <f>+H74-[1]AIF!H170</f>
        <v>0</v>
      </c>
      <c r="R74" s="218">
        <f>+I74-[1]AIF!I170</f>
        <v>0</v>
      </c>
      <c r="S74" s="218">
        <f>+J74-[1]AIF!J170</f>
        <v>0</v>
      </c>
    </row>
    <row r="75" spans="1:19">
      <c r="A75" s="234"/>
      <c r="B75" s="235" t="s">
        <v>210</v>
      </c>
      <c r="C75" s="220">
        <v>1992.5</v>
      </c>
      <c r="D75" s="220">
        <v>0</v>
      </c>
      <c r="E75" s="220">
        <v>0</v>
      </c>
      <c r="F75" s="220">
        <v>0</v>
      </c>
      <c r="G75" s="220">
        <v>0</v>
      </c>
      <c r="H75" s="220">
        <v>1992.5</v>
      </c>
      <c r="I75" s="220">
        <v>547.4</v>
      </c>
      <c r="J75" s="221">
        <v>2539.9</v>
      </c>
      <c r="K75" s="218"/>
      <c r="L75" s="218">
        <f>+C75-[1]AIF!C171</f>
        <v>0</v>
      </c>
      <c r="M75" s="218">
        <f>+D75-[1]AIF!D171</f>
        <v>0</v>
      </c>
      <c r="N75" s="218">
        <f>+E75-[1]AIF!E171</f>
        <v>0</v>
      </c>
      <c r="O75" s="218">
        <f>+F75-[1]AIF!F171</f>
        <v>0</v>
      </c>
      <c r="P75" s="218">
        <f>+G75-[1]AIF!G171</f>
        <v>0</v>
      </c>
      <c r="Q75" s="218">
        <f>+H75-[1]AIF!H171</f>
        <v>0</v>
      </c>
      <c r="R75" s="218">
        <f>+I75-[1]AIF!I171</f>
        <v>0</v>
      </c>
      <c r="S75" s="218">
        <f>+J75-[1]AIF!J171</f>
        <v>0</v>
      </c>
    </row>
    <row r="76" spans="1:19" ht="4.5" customHeight="1" thickBot="1">
      <c r="A76" s="236"/>
      <c r="B76" s="237"/>
      <c r="C76" s="238"/>
      <c r="D76" s="238"/>
      <c r="E76" s="238"/>
      <c r="F76" s="238"/>
      <c r="G76" s="238"/>
      <c r="H76" s="238"/>
      <c r="I76" s="238"/>
      <c r="J76" s="239"/>
      <c r="K76" s="218"/>
      <c r="L76" s="218"/>
      <c r="M76" s="218"/>
      <c r="N76" s="218"/>
    </row>
    <row r="77" spans="1:19" ht="0.75" customHeight="1">
      <c r="A77" s="219"/>
      <c r="B77" s="240"/>
      <c r="C77" s="241"/>
      <c r="D77" s="241"/>
      <c r="E77" s="241"/>
      <c r="F77" s="241"/>
      <c r="G77" s="241"/>
      <c r="H77" s="241"/>
      <c r="I77" s="241"/>
      <c r="J77" s="241"/>
    </row>
    <row r="78" spans="1:19" s="243" customFormat="1" ht="13.5" customHeight="1">
      <c r="A78" s="242" t="s">
        <v>211</v>
      </c>
      <c r="B78" s="242"/>
      <c r="C78" s="242"/>
      <c r="D78" s="242"/>
      <c r="E78" s="242"/>
      <c r="F78" s="242"/>
      <c r="G78" s="242"/>
      <c r="H78" s="242"/>
      <c r="I78" s="242"/>
      <c r="J78" s="242"/>
    </row>
    <row r="79" spans="1:19" s="243" customFormat="1" ht="12.75" customHeight="1">
      <c r="A79" s="244"/>
      <c r="B79" s="245" t="s">
        <v>212</v>
      </c>
      <c r="C79" s="245"/>
      <c r="D79" s="245"/>
      <c r="E79" s="245"/>
      <c r="F79" s="245"/>
      <c r="G79" s="245"/>
      <c r="H79" s="245"/>
      <c r="I79" s="245"/>
      <c r="J79" s="245"/>
    </row>
    <row r="80" spans="1:19" s="243" customFormat="1" ht="12.75" customHeight="1">
      <c r="A80" s="244"/>
      <c r="B80" s="259" t="s">
        <v>213</v>
      </c>
      <c r="C80" s="259"/>
      <c r="D80" s="259"/>
      <c r="E80" s="259"/>
      <c r="F80" s="259"/>
      <c r="G80" s="259"/>
      <c r="H80" s="259"/>
      <c r="I80" s="259"/>
      <c r="J80" s="259"/>
    </row>
    <row r="81" spans="1:10" s="243" customFormat="1" ht="18" customHeight="1">
      <c r="A81" s="246" t="s">
        <v>214</v>
      </c>
      <c r="B81" s="244"/>
      <c r="C81" s="244"/>
      <c r="D81" s="244"/>
      <c r="E81" s="244"/>
      <c r="F81" s="247"/>
      <c r="G81" s="247"/>
      <c r="H81" s="244"/>
      <c r="I81" s="244"/>
      <c r="J81" s="244"/>
    </row>
    <row r="82" spans="1:10" ht="28.5" customHeight="1">
      <c r="A82" s="260" t="s">
        <v>215</v>
      </c>
      <c r="B82" s="260"/>
      <c r="C82" s="260"/>
      <c r="D82" s="260"/>
      <c r="E82" s="260"/>
      <c r="F82" s="260"/>
      <c r="G82" s="260"/>
      <c r="H82" s="260"/>
      <c r="I82" s="260"/>
      <c r="J82" s="260"/>
    </row>
    <row r="83" spans="1:10" hidden="1">
      <c r="C83" s="248">
        <f>+C10+C43-C21-C45+C58-C65-C71</f>
        <v>6.9849193096160889E-10</v>
      </c>
      <c r="D83" s="248">
        <f>+D10+D43-D21-D45+D58-D65-D71</f>
        <v>0</v>
      </c>
      <c r="E83" s="248">
        <f>+E10+E43-E21-E45+E58-E65-E71</f>
        <v>0</v>
      </c>
      <c r="F83" s="248">
        <f t="shared" ref="F83:J83" si="0">+F10+F43-F21-F45+F58-F65-F71</f>
        <v>0</v>
      </c>
      <c r="G83" s="248">
        <f t="shared" si="0"/>
        <v>0</v>
      </c>
      <c r="H83" s="248">
        <f t="shared" si="0"/>
        <v>4.4819898903369904E-9</v>
      </c>
      <c r="I83" s="248">
        <f t="shared" si="0"/>
        <v>0</v>
      </c>
      <c r="J83" s="248">
        <f t="shared" si="0"/>
        <v>5.1804818212985992E-9</v>
      </c>
    </row>
    <row r="84" spans="1:10">
      <c r="C84" s="248"/>
      <c r="D84" s="248"/>
      <c r="E84" s="248"/>
      <c r="F84" s="248"/>
      <c r="G84" s="248"/>
      <c r="H84" s="248"/>
      <c r="I84" s="248"/>
      <c r="J84" s="248"/>
    </row>
  </sheetData>
  <mergeCells count="2">
    <mergeCell ref="B80:J80"/>
    <mergeCell ref="A82:J82"/>
  </mergeCells>
  <printOptions horizontalCentered="1"/>
  <pageMargins left="0.19685039370078741" right="0.19685039370078741" top="0.98425196850393704" bottom="0.19685039370078741" header="0" footer="0"/>
  <pageSetup paperSize="9" scale="6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255"/>
      <c r="C1" s="255"/>
      <c r="D1" s="255"/>
      <c r="E1" s="255"/>
      <c r="F1" s="255"/>
      <c r="G1" s="255"/>
      <c r="H1" s="255"/>
      <c r="I1" s="255"/>
      <c r="J1" s="255"/>
      <c r="K1" s="255"/>
    </row>
    <row r="2" spans="2:11">
      <c r="B2" s="11"/>
      <c r="C2" s="11"/>
      <c r="D2" s="11"/>
      <c r="E2" s="11"/>
      <c r="F2" s="11"/>
      <c r="G2" s="11"/>
      <c r="H2" s="71"/>
      <c r="I2" s="11"/>
      <c r="J2" s="11"/>
      <c r="K2" s="11"/>
    </row>
    <row r="3" spans="2:11" ht="15" customHeight="1">
      <c r="G3" s="256" t="s">
        <v>44</v>
      </c>
      <c r="H3" s="256"/>
      <c r="I3" s="256" t="s">
        <v>45</v>
      </c>
      <c r="J3" s="256"/>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8">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19"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ht="16.5">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5"/>
      <c r="D101" s="49"/>
      <c r="E101" s="50"/>
      <c r="F101" s="47"/>
      <c r="G101" s="51"/>
      <c r="H101" s="51"/>
      <c r="I101" s="51"/>
      <c r="J101" s="54"/>
      <c r="K101" s="51"/>
    </row>
    <row r="102" spans="1:12">
      <c r="B102" s="104"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5"/>
      <c r="D105" s="49"/>
      <c r="E105" s="50"/>
      <c r="F105" s="47"/>
      <c r="G105" s="51"/>
      <c r="H105" s="51"/>
      <c r="I105" s="51"/>
      <c r="J105" s="54"/>
      <c r="K105" s="51"/>
    </row>
    <row r="106" spans="1:12" s="34" customFormat="1">
      <c r="B106" s="61"/>
      <c r="C106" s="106"/>
      <c r="D106" s="49"/>
      <c r="E106" s="50"/>
      <c r="F106" s="47"/>
      <c r="G106" s="51"/>
      <c r="H106" s="51"/>
      <c r="I106" s="51"/>
      <c r="J106" s="47"/>
      <c r="K106" s="51"/>
    </row>
    <row r="107" spans="1:12" s="34" customFormat="1">
      <c r="B107" s="61"/>
      <c r="C107" s="107"/>
      <c r="D107" s="49"/>
      <c r="E107" s="50"/>
      <c r="F107" s="47"/>
      <c r="G107" s="51"/>
      <c r="H107" s="51"/>
      <c r="I107" s="51"/>
      <c r="J107" s="47"/>
      <c r="K107" s="51"/>
      <c r="L107" s="37"/>
    </row>
    <row r="108" spans="1:12" s="51" customFormat="1">
      <c r="B108" s="61"/>
      <c r="C108" s="59"/>
      <c r="D108" s="49"/>
      <c r="E108" s="50"/>
      <c r="F108" s="47"/>
      <c r="J108" s="47"/>
    </row>
    <row r="109" spans="1:12" s="34" customFormat="1">
      <c r="B109" s="108"/>
      <c r="C109" s="51"/>
      <c r="D109" s="49"/>
      <c r="E109" s="50"/>
      <c r="F109" s="47"/>
      <c r="G109" s="51"/>
      <c r="H109" s="51"/>
      <c r="I109" s="51"/>
      <c r="J109" s="47"/>
      <c r="K109" s="51"/>
    </row>
    <row r="110" spans="1:12" s="51" customFormat="1">
      <c r="B110" s="62"/>
      <c r="D110" s="49"/>
      <c r="E110" s="50"/>
      <c r="F110" s="47"/>
      <c r="J110" s="47"/>
    </row>
    <row r="111" spans="1:12" s="34" customFormat="1">
      <c r="B111" s="94"/>
      <c r="C111" s="51"/>
      <c r="D111" s="49"/>
      <c r="E111" s="50"/>
      <c r="F111" s="47"/>
      <c r="G111" s="54"/>
      <c r="H111" s="54"/>
      <c r="I111" s="55"/>
      <c r="J111" s="47"/>
      <c r="K111" s="47"/>
    </row>
    <row r="112" spans="1:12" s="34" customFormat="1">
      <c r="B112" s="109"/>
      <c r="C112" s="51"/>
      <c r="D112" s="49"/>
      <c r="E112" s="50"/>
      <c r="F112" s="47"/>
      <c r="G112" s="54"/>
      <c r="H112" s="54"/>
      <c r="I112" s="55"/>
      <c r="J112" s="47"/>
      <c r="K112" s="47"/>
    </row>
    <row r="113" spans="2:26" s="34" customFormat="1">
      <c r="B113" s="94"/>
      <c r="C113" s="51"/>
      <c r="D113" s="49"/>
      <c r="E113" s="50"/>
      <c r="F113" s="47"/>
      <c r="G113" s="54"/>
      <c r="H113" s="54"/>
      <c r="I113" s="55"/>
      <c r="J113" s="47"/>
      <c r="K113" s="47"/>
    </row>
    <row r="114" spans="2:26" s="51" customFormat="1">
      <c r="B114" s="110"/>
      <c r="D114" s="49"/>
      <c r="E114" s="50"/>
      <c r="F114" s="47"/>
      <c r="G114" s="54"/>
      <c r="H114" s="54"/>
      <c r="I114" s="55"/>
      <c r="J114" s="47"/>
      <c r="K114" s="47"/>
    </row>
    <row r="115" spans="2:26" s="51" customFormat="1">
      <c r="B115" s="94"/>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0"/>
      <c r="C117" s="121"/>
      <c r="D117" s="122"/>
      <c r="E117" s="123"/>
      <c r="F117" s="124"/>
      <c r="G117" s="125"/>
      <c r="H117" s="125"/>
      <c r="I117" s="125"/>
      <c r="J117" s="125"/>
      <c r="K117" s="67"/>
    </row>
    <row r="118" spans="2:26" s="69" customFormat="1" ht="18">
      <c r="B118" s="66"/>
      <c r="C118" s="51"/>
      <c r="D118" s="7"/>
      <c r="E118" s="5"/>
      <c r="F118" s="6"/>
      <c r="G118" s="56"/>
      <c r="H118" s="56"/>
      <c r="I118" s="56"/>
      <c r="J118" s="116"/>
      <c r="K118" s="89"/>
    </row>
    <row r="119" spans="2:26" s="66" customFormat="1" ht="18">
      <c r="C119" s="51"/>
      <c r="D119" s="7"/>
      <c r="E119" s="5"/>
      <c r="F119" s="6"/>
      <c r="G119" s="56"/>
      <c r="H119" s="56"/>
      <c r="I119" s="56"/>
      <c r="J119" s="116"/>
      <c r="K119" s="89"/>
    </row>
    <row r="120" spans="2:26" s="66" customFormat="1" ht="18">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8">
      <c r="B121" s="252"/>
      <c r="C121" s="252"/>
      <c r="D121" s="252"/>
      <c r="E121" s="252"/>
      <c r="F121" s="252"/>
      <c r="G121" s="252"/>
      <c r="H121" s="252"/>
      <c r="I121" s="252"/>
      <c r="J121" s="252"/>
      <c r="K121" s="252"/>
      <c r="L121" s="68"/>
      <c r="M121" s="68"/>
      <c r="N121" s="68"/>
      <c r="O121" s="68"/>
      <c r="P121" s="68"/>
      <c r="Q121" s="68"/>
      <c r="R121" s="68"/>
      <c r="S121" s="68"/>
      <c r="T121" s="68"/>
      <c r="U121" s="68"/>
      <c r="V121" s="68"/>
      <c r="W121" s="68"/>
      <c r="X121" s="68"/>
      <c r="Y121" s="68"/>
      <c r="Z121" s="68"/>
    </row>
    <row r="122" spans="2:26" s="69" customFormat="1" ht="18">
      <c r="B122" s="252"/>
      <c r="C122" s="252"/>
      <c r="D122" s="252"/>
      <c r="E122" s="252"/>
      <c r="F122" s="252"/>
      <c r="G122" s="252"/>
      <c r="H122" s="252"/>
      <c r="I122" s="252"/>
      <c r="J122" s="252"/>
      <c r="K122" s="252"/>
      <c r="L122" s="68"/>
      <c r="M122" s="68"/>
      <c r="N122" s="68"/>
      <c r="O122" s="68"/>
      <c r="P122" s="68"/>
      <c r="Q122" s="68"/>
      <c r="R122" s="68"/>
      <c r="S122" s="68"/>
      <c r="T122" s="68"/>
      <c r="U122" s="68"/>
      <c r="V122" s="68"/>
      <c r="W122" s="68"/>
      <c r="X122" s="68"/>
      <c r="Y122" s="68"/>
      <c r="Z122" s="68"/>
    </row>
    <row r="123" spans="2:26" s="69" customFormat="1" ht="18">
      <c r="B123" s="61"/>
      <c r="C123" s="253"/>
      <c r="D123" s="253"/>
      <c r="E123" s="253"/>
      <c r="F123" s="253"/>
      <c r="G123" s="253"/>
      <c r="H123" s="253"/>
      <c r="I123" s="253"/>
      <c r="J123" s="253"/>
      <c r="K123" s="253"/>
      <c r="L123" s="47"/>
      <c r="M123" s="51"/>
      <c r="N123" s="51"/>
      <c r="O123" s="68"/>
      <c r="P123" s="68"/>
      <c r="Q123" s="68"/>
      <c r="R123" s="68"/>
      <c r="S123" s="68"/>
      <c r="T123" s="68"/>
      <c r="U123" s="68"/>
      <c r="V123" s="68"/>
      <c r="W123" s="68"/>
      <c r="X123" s="68"/>
      <c r="Y123" s="68"/>
      <c r="Z123" s="68"/>
    </row>
    <row r="124" spans="2:26" s="69" customFormat="1" ht="18">
      <c r="B124" s="61"/>
      <c r="C124" s="253"/>
      <c r="D124" s="253"/>
      <c r="E124" s="253"/>
      <c r="F124" s="253"/>
      <c r="G124" s="253"/>
      <c r="H124" s="253"/>
      <c r="I124" s="253"/>
      <c r="J124" s="253"/>
      <c r="K124" s="253"/>
      <c r="L124" s="68"/>
      <c r="M124" s="68"/>
      <c r="N124" s="68"/>
      <c r="O124" s="68"/>
      <c r="P124" s="68"/>
      <c r="Q124" s="68"/>
      <c r="R124" s="68"/>
      <c r="S124" s="68"/>
      <c r="T124" s="68"/>
      <c r="U124" s="68"/>
      <c r="V124" s="68"/>
      <c r="W124" s="68"/>
      <c r="X124" s="68"/>
      <c r="Y124" s="68"/>
      <c r="Z124" s="68"/>
    </row>
    <row r="125" spans="2:26" s="69" customFormat="1" ht="18">
      <c r="B125" s="61"/>
      <c r="C125" s="253"/>
      <c r="D125" s="253"/>
      <c r="E125" s="253"/>
      <c r="F125" s="253"/>
      <c r="G125" s="253"/>
      <c r="H125" s="253"/>
      <c r="I125" s="253"/>
      <c r="J125" s="253"/>
      <c r="K125" s="253"/>
      <c r="L125" s="68"/>
      <c r="M125" s="68"/>
      <c r="N125" s="68"/>
      <c r="O125" s="68"/>
      <c r="P125" s="68"/>
      <c r="Q125" s="68"/>
      <c r="R125" s="68"/>
      <c r="S125" s="68"/>
      <c r="T125" s="68"/>
      <c r="U125" s="68"/>
      <c r="V125" s="68"/>
      <c r="W125" s="68"/>
      <c r="X125" s="68"/>
      <c r="Y125" s="68"/>
      <c r="Z125" s="68"/>
    </row>
    <row r="126" spans="2:26" s="69" customFormat="1" ht="18">
      <c r="B126" s="66"/>
      <c r="C126" s="253"/>
      <c r="D126" s="253"/>
      <c r="E126" s="253"/>
      <c r="F126" s="253"/>
      <c r="G126" s="253"/>
      <c r="H126" s="253"/>
      <c r="I126" s="253"/>
      <c r="J126" s="253"/>
      <c r="K126" s="253"/>
    </row>
    <row r="127" spans="2:26" s="69" customFormat="1" ht="18">
      <c r="B127" s="252"/>
      <c r="C127" s="252"/>
      <c r="D127" s="252"/>
      <c r="E127" s="252"/>
      <c r="F127" s="252"/>
      <c r="G127" s="252"/>
      <c r="H127" s="252"/>
      <c r="I127" s="252"/>
      <c r="J127" s="252"/>
      <c r="K127" s="252"/>
    </row>
    <row r="128" spans="2:26" s="69" customFormat="1" ht="18">
      <c r="B128" s="252"/>
      <c r="C128" s="252"/>
      <c r="D128" s="252"/>
      <c r="E128" s="252"/>
      <c r="F128" s="252"/>
      <c r="G128" s="252"/>
      <c r="H128" s="252"/>
      <c r="I128" s="252"/>
      <c r="J128" s="252"/>
      <c r="K128" s="252"/>
    </row>
    <row r="129" spans="2:11" ht="16.5">
      <c r="B129" s="118"/>
      <c r="C129" s="51"/>
      <c r="D129" s="49"/>
      <c r="E129" s="50"/>
      <c r="F129" s="47"/>
      <c r="G129" s="47"/>
      <c r="H129" s="87"/>
      <c r="I129" s="47"/>
      <c r="J129" s="47"/>
      <c r="K129" s="47"/>
    </row>
    <row r="130" spans="2:11" ht="16.5">
      <c r="B130" s="81"/>
    </row>
    <row r="131" spans="2:11" ht="16.5">
      <c r="B131" s="81"/>
    </row>
    <row r="132" spans="2:11" ht="16.5">
      <c r="B132" s="82"/>
    </row>
    <row r="133" spans="2:11" ht="16.5">
      <c r="B133" s="81"/>
    </row>
    <row r="134" spans="2:11" ht="16.5">
      <c r="B134" s="81"/>
    </row>
    <row r="135" spans="2:11" ht="16.5">
      <c r="B135" s="81"/>
    </row>
    <row r="136" spans="2:11" ht="16.5">
      <c r="B136" s="83"/>
    </row>
    <row r="137" spans="2:11" ht="16.5">
      <c r="B137" s="83"/>
      <c r="C137" s="78"/>
      <c r="D137" s="79"/>
      <c r="E137" s="80"/>
      <c r="F137" s="53"/>
      <c r="G137" s="53"/>
      <c r="I137" s="53"/>
      <c r="J137" s="53"/>
      <c r="K137" s="53"/>
    </row>
    <row r="138" spans="2:11">
      <c r="C138" s="78"/>
      <c r="D138" s="79"/>
      <c r="E138" s="80"/>
      <c r="F138" s="53"/>
      <c r="G138" s="53"/>
      <c r="I138" s="53"/>
      <c r="J138" s="53"/>
      <c r="K138" s="53"/>
    </row>
    <row r="139" spans="2:11">
      <c r="C139" s="78"/>
      <c r="D139" s="79"/>
      <c r="E139" s="80"/>
      <c r="F139" s="53"/>
      <c r="G139" s="53"/>
      <c r="I139" s="53"/>
      <c r="J139" s="53"/>
      <c r="K139" s="53"/>
    </row>
    <row r="140" spans="2:11">
      <c r="C140" s="78"/>
      <c r="D140" s="79"/>
      <c r="E140" s="80"/>
      <c r="F140" s="53"/>
      <c r="G140" s="53"/>
      <c r="I140" s="53"/>
      <c r="J140" s="53"/>
      <c r="K140" s="53"/>
    </row>
    <row r="141" spans="2:11">
      <c r="C141" s="78"/>
      <c r="D141" s="79"/>
      <c r="E141" s="80"/>
      <c r="F141" s="53"/>
      <c r="G141" s="53"/>
      <c r="I141" s="53"/>
      <c r="J141" s="53"/>
      <c r="K141" s="53"/>
    </row>
    <row r="142" spans="2:11">
      <c r="C142" s="78"/>
      <c r="D142" s="79"/>
      <c r="E142" s="80"/>
      <c r="F142" s="53"/>
      <c r="G142" s="53"/>
      <c r="I142" s="53"/>
      <c r="J142" s="53"/>
      <c r="K142" s="53"/>
    </row>
    <row r="143" spans="2:11">
      <c r="C143" s="78"/>
      <c r="D143" s="79"/>
      <c r="E143" s="80"/>
      <c r="F143" s="53"/>
      <c r="G143" s="53"/>
      <c r="I143" s="53"/>
      <c r="J143" s="53"/>
      <c r="K143" s="53"/>
    </row>
    <row r="144" spans="2: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VarMensual</vt:lpstr>
      <vt:lpstr>IMIG</vt:lpstr>
      <vt:lpstr>AIF </vt:lpstr>
      <vt:lpstr>SALIDA PRENSA ENERO</vt:lpstr>
      <vt:lpstr>'AIF '!Área_de_impresión</vt:lpstr>
      <vt:lpstr>IMIG!Área_de_impresión</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2023-03-17T17:40:10Z</cp:lastPrinted>
  <dcterms:created xsi:type="dcterms:W3CDTF">2017-02-01T16:55:20Z</dcterms:created>
  <dcterms:modified xsi:type="dcterms:W3CDTF">2025-09-20T18:25:33Z</dcterms:modified>
</cp:coreProperties>
</file>