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/>
  <bookViews>
    <workbookView xWindow="0" yWindow="0" windowWidth="15600" windowHeight="7755" tabRatio="612" activeTab="1"/>
  </bookViews>
  <sheets>
    <sheet name="AIF-Jun" sheetId="3" r:id="rId1"/>
    <sheet name="IMIG-Jun" sheetId="4" r:id="rId2"/>
  </sheets>
  <definedNames>
    <definedName name="_xlnm.Print_Area" localSheetId="0">'AIF-Jun'!#REF!</definedName>
  </definedNames>
  <calcPr calcId="125725"/>
</workbook>
</file>

<file path=xl/calcChain.xml><?xml version="1.0" encoding="utf-8"?>
<calcChain xmlns="http://schemas.openxmlformats.org/spreadsheetml/2006/main">
  <c r="I78" i="3"/>
  <c r="C78"/>
  <c r="H78"/>
  <c r="J78"/>
  <c r="F77"/>
  <c r="H77"/>
  <c r="J77"/>
  <c r="H76"/>
  <c r="J76"/>
</calcChain>
</file>

<file path=xl/sharedStrings.xml><?xml version="1.0" encoding="utf-8"?>
<sst xmlns="http://schemas.openxmlformats.org/spreadsheetml/2006/main" count="176" uniqueCount="161">
  <si>
    <t xml:space="preserve">ESQUEMA AHORRO - INVERSION </t>
  </si>
  <si>
    <t>En millones de pesos</t>
  </si>
  <si>
    <t>ADMINISTRACION NACIONAL</t>
  </si>
  <si>
    <t>CONCEPTO</t>
  </si>
  <si>
    <t>TESORO</t>
  </si>
  <si>
    <t>REC.</t>
  </si>
  <si>
    <t>ORG.</t>
  </si>
  <si>
    <t>INST.DE</t>
  </si>
  <si>
    <t>EX-CAJAS</t>
  </si>
  <si>
    <t>TOTAL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</si>
  <si>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</si>
  <si>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</si>
  <si>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</si>
  <si>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</si>
  <si>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</si>
  <si>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</si>
  <si>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</si>
  <si>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</si>
  <si>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</si>
  <si>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TRIBUTARIOS</t>
  </si>
  <si>
    <t xml:space="preserve">     - INGRESOS NO TRIBUTARIOS</t>
  </si>
  <si>
    <t xml:space="preserve">     - VENTAS DE BS.Y SERV.DE LAS ADM.PUB.</t>
  </si>
  <si>
    <t xml:space="preserve">     - INGRESOS DE OPERACION</t>
  </si>
  <si>
    <t xml:space="preserve">     - TRANSFERENCIAS CORRIENTES</t>
  </si>
  <si>
    <t xml:space="preserve">     - OTROS INGRESOS</t>
  </si>
  <si>
    <t xml:space="preserve">     - SUPERAVIT OPERATIVO EMPRESAS PUB.</t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</si>
  <si>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</si>
  <si>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</si>
  <si>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</si>
  <si>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</si>
  <si>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</si>
  <si>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</si>
  <si>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</si>
  <si>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</si>
  <si>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</si>
  <si>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</si>
  <si>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</si>
  <si>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Universidades</t>
  </si>
  <si>
    <t xml:space="preserve">         .. Otras</t>
  </si>
  <si>
    <t xml:space="preserve">       . Al sector externo</t>
  </si>
  <si>
    <t xml:space="preserve">     - OTROS GASTOS</t>
  </si>
  <si>
    <t xml:space="preserve">     - DEFICIT OPERATIVO EMPRESAS PUB.</t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</si>
  <si>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</si>
  <si>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</si>
  <si>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</si>
  <si>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</si>
  <si>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</si>
  <si>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</si>
  <si>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</si>
  <si>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</si>
  <si>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Otras</t>
  </si>
  <si>
    <t xml:space="preserve">     - INVERSION FINANCIERA</t>
  </si>
  <si>
    <t xml:space="preserve">       . Resto</t>
  </si>
  <si>
    <t>VI)</t>
  </si>
  <si>
    <t>VII)</t>
  </si>
  <si>
    <t>VIII)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</si>
  <si>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</si>
  <si>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</si>
  <si>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</si>
  <si>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</si>
  <si>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</si>
  <si>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</si>
  <si>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</si>
  <si>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>X)</t>
  </si>
  <si>
    <t>GASTOS FIGURATIVOS</t>
  </si>
  <si>
    <t>XI)</t>
  </si>
  <si>
    <t>XII)</t>
  </si>
  <si>
    <t>XIII)</t>
  </si>
  <si>
    <t>XIV)</t>
  </si>
  <si>
    <t>XV)</t>
  </si>
  <si>
    <t>PAMI, FDOS.</t>
  </si>
  <si>
    <t>FIDUCIARIOS</t>
  </si>
  <si>
    <t xml:space="preserve">     - De PAMI, Fdos. Fiduciarios y Otros</t>
  </si>
  <si>
    <t>INGRESOS DESPUES DE FIGURAT.</t>
  </si>
  <si>
    <t xml:space="preserve">         .. Provincias y CABA</t>
  </si>
  <si>
    <t xml:space="preserve">       . A Provincias y CABA</t>
  </si>
  <si>
    <t>INGRESOS ANTES DE FIGURAT.(I+IV)</t>
  </si>
  <si>
    <t>GASTOS ANTES DE FIGURAT.(II+V)</t>
  </si>
  <si>
    <t>RESULT.FINANC.ANTES DE FIGURAT.(VI-VII)</t>
  </si>
  <si>
    <t>GASTOS PRIMARIOS DESPUES DE FIGURAT.</t>
  </si>
  <si>
    <t>GASTOS DESPUES DE FIGURAT.</t>
  </si>
  <si>
    <t xml:space="preserve">     - APORTES Y CONTRIB. A LA SEG. SOCIAL </t>
  </si>
  <si>
    <t xml:space="preserve">     - INTERESES Y OTRAS RENTAS DE LA PROP.</t>
  </si>
  <si>
    <t>SUPERAVIT PRIMARIO  (XI-XII)</t>
  </si>
  <si>
    <t>RESULTADO FINANCIERO  (XI-XIII)</t>
  </si>
  <si>
    <r>
      <t xml:space="preserve">     - RENTAS DE LA PROPIEDAD </t>
    </r>
    <r>
      <rPr>
        <b/>
        <sz val="10"/>
        <rFont val="Arial"/>
        <family val="2"/>
      </rPr>
      <t>(1)</t>
    </r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</si>
  <si>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</si>
  <si>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SECTOR PUBLICO BASE CAJA - JUNIO 2020</t>
  </si>
  <si>
    <t>- las generadas por el BCRA por $200.000,0 M</t>
  </si>
  <si>
    <t>SECRETARIA DE HACIENDA</t>
  </si>
  <si>
    <t xml:space="preserve">EJECUCION  PROVISORIA </t>
  </si>
  <si>
    <t xml:space="preserve">- las generadas por activos del Sector Público no Financiero en posesión del FGS por $19.222,1 M. </t>
  </si>
  <si>
    <r>
      <rPr>
        <b/>
        <sz val="10"/>
        <rFont val="Arial"/>
        <family val="2"/>
      </rPr>
      <t xml:space="preserve">(2) </t>
    </r>
    <r>
      <rPr>
        <sz val="10"/>
        <rFont val="Arial"/>
        <family val="2"/>
      </rPr>
      <t>Excluye intereses pagados Intra-Sector Público Nacional por $19.222,1 M.</t>
    </r>
  </si>
  <si>
    <r>
      <t xml:space="preserve">       . Intereses </t>
    </r>
    <r>
      <rPr>
        <b/>
        <sz val="10"/>
        <rFont val="Arial"/>
        <family val="2"/>
      </rPr>
      <t>(2)</t>
    </r>
  </si>
  <si>
    <t>- RENTAS PERCIBIDAS DEL BCRA</t>
  </si>
  <si>
    <t>- RENTAS PÚBL. PERCIBIDAS POR EL FGS Y OTROS</t>
  </si>
  <si>
    <t>- INTERESES PAGADOS INTRA-SECTOR PÚBLICO</t>
  </si>
  <si>
    <t xml:space="preserve">XVI)  </t>
  </si>
  <si>
    <t>INGRESOS EXTRAORDINARIOS (3)</t>
  </si>
  <si>
    <t>XVII)</t>
  </si>
  <si>
    <t>SUPERAVIT PRIMARIO EXCLUIDOS INGRESOS EXTRAORDINARIOS (XIV - XVI)</t>
  </si>
  <si>
    <t>XVIII)</t>
  </si>
  <si>
    <t>RESULTADO FINANCIERO EXCLUIDOS INGRESOS EXTRAORDINARIOS (XIV - XVI)</t>
  </si>
  <si>
    <r>
      <rPr>
        <b/>
        <sz val="10"/>
        <rFont val="Arial"/>
        <family val="2"/>
      </rPr>
      <t>(3)</t>
    </r>
    <r>
      <rPr>
        <sz val="10"/>
        <rFont val="Arial"/>
        <family val="2"/>
      </rPr>
      <t xml:space="preserve"> Incluye los recursos transferidos del FGS a la ANSES, según lo establecido en el artículo 121 de la Ley de Presupuesto 2019 N° 27.467 para el financiamiento de la Reparación Histórica $11.543,8 millones.</t>
    </r>
  </si>
  <si>
    <t>Base caja- En millones de pesos</t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</si>
  <si>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</si>
  <si>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</si>
  <si>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</si>
  <si>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</si>
  <si>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</si>
  <si>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</si>
  <si>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</si>
  <si>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</si>
  <si>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</si>
  <si>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</si>
  <si>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</si>
  <si>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</si>
  <si>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</si>
  <si>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</si>
  <si>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>Resto tributarios</t>
  </si>
  <si>
    <t>Rentas de la propiedad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</si>
  <si>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</si>
  <si>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</si>
  <si>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</si>
  <si>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</si>
  <si>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</si>
  <si>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</si>
  <si>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</si>
  <si>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</si>
  <si>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</si>
  <si>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</si>
  <si>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</si>
  <si>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</si>
  <si>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</si>
  <si>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</si>
  <si>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</si>
  <si>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</si>
  <si>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</si>
  <si>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</si>
  <si>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</si>
  <si>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>Otras funciones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</si>
  <si>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</si>
  <si>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</si>
  <si>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</si>
  <si>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</si>
  <si>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</si>
  <si>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</si>
  <si>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-</t>
  </si>
  <si>
    <t>Salud</t>
  </si>
  <si>
    <t>Otras transferencias</t>
  </si>
  <si>
    <t>Transferencias a universidades</t>
  </si>
  <si>
    <t>Otros Gastos Corrientes</t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</si>
  <si>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</si>
  <si>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</si>
  <si>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</si>
  <si>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</si>
  <si>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</si>
  <si>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</si>
  <si>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</si>
  <si>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>Intereses Netos</t>
  </si>
  <si>
    <t>RESULTADO FINANCIERO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</si>
</sst>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164" formatCode="_-* #,##0.00\ _P_t_s_-;\-* #,##0.00\ _P_t_s_-;_-* &quot;-&quot;??\ _P_t_s_-;_-@_-"/>
    <numFmt numFmtId="165" formatCode="0.0"/>
    <numFmt numFmtId="166" formatCode="0.0____"/>
    <numFmt numFmtId="167" formatCode="0.0_)"/>
    <numFmt numFmtId="168" formatCode="0.000000000000"/>
    <numFmt numFmtId="169" formatCode="_-* #,##0.00\ [$€]_-;\-* #,##0.00\ [$€]_-;_-* &quot;-&quot;??\ [$€]_-;_-@_-"/>
    <numFmt numFmtId="170" formatCode="#,##0.0__"/>
    <numFmt numFmtId="171" formatCode="#,##0.0"/>
    <numFmt numFmtId="172" formatCode="&quot;$&quot;#.00"/>
    <numFmt numFmtId="173" formatCode="#.00"/>
    <numFmt numFmtId="174" formatCode="%#.00"/>
    <numFmt numFmtId="175" formatCode="#."/>
    <numFmt numFmtId="176" formatCode="m\o\n\th\ d\,\ \y\y\y\y"/>
    <numFmt numFmtId="177" formatCode="_([$€-2]* #,##0.00_);_([$€-2]* \(#,##0.00\);_([$€-2]* &quot;-&quot;??_)"/>
    <numFmt numFmtId="178" formatCode="#,##0__"/>
    <numFmt numFmtId="179" formatCode="0.0%"/>
    <numFmt numFmtId="180" formatCode="0.0______"/>
  </numFmts>
  <fonts count="58">
    <font>
      <sz val="10"/>
      <name val="Arial"/>
    </font>
    <font>
      <sz val="10"/>
      <name val="Arial"/>
      <family val="2"/>
    </font>
    <font>
      <b/>
      <i/>
      <sz val="12"/>
      <name val="Arial"/>
      <family val="2"/>
    </font>
    <font>
      <sz val="10"/>
      <name val="CG Times"/>
      <family val="1"/>
    </font>
    <font>
      <b/>
      <sz val="10"/>
      <name val="CG Times"/>
      <family val="1"/>
    </font>
    <font>
      <b/>
      <sz val="10"/>
      <name val="Arial"/>
      <family val="2"/>
    </font>
    <font>
      <i/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u/>
      <sz val="10"/>
      <name val="Arial"/>
      <family val="2"/>
    </font>
    <font>
      <sz val="8"/>
      <name val="CG Times"/>
      <family val="1"/>
    </font>
    <font>
      <sz val="1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   "/>
    </font>
    <font>
      <sz val="12"/>
      <color rgb="FFFF0000"/>
      <name val="Open Sans"/>
      <family val="2"/>
    </font>
    <font>
      <sz val="11"/>
      <color rgb="FFFF0000"/>
      <name val="Segoe UI"/>
      <family val="2"/>
    </font>
    <font>
      <sz val="11"/>
      <color theme="1"/>
      <name val="Segoe UI"/>
      <family val="2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4" fontId="8" fillId="0" borderId="0">
      <protection locked="0"/>
    </xf>
    <xf numFmtId="172" fontId="8" fillId="0" borderId="0">
      <protection locked="0"/>
    </xf>
    <xf numFmtId="176" fontId="8" fillId="0" borderId="0">
      <protection locked="0"/>
    </xf>
    <xf numFmtId="0" fontId="24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8" fillId="7" borderId="1" applyNumberFormat="0" applyAlignment="0" applyProtection="0"/>
    <xf numFmtId="169" fontId="1" fillId="0" borderId="0" applyFont="0" applyFill="0" applyBorder="0" applyAlignment="0" applyProtection="0"/>
    <xf numFmtId="173" fontId="8" fillId="0" borderId="0">
      <protection locked="0"/>
    </xf>
    <xf numFmtId="175" fontId="9" fillId="0" borderId="0">
      <protection locked="0"/>
    </xf>
    <xf numFmtId="175" fontId="9" fillId="0" borderId="0">
      <protection locked="0"/>
    </xf>
    <xf numFmtId="0" fontId="19" fillId="17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7" borderId="0" applyNumberFormat="0" applyBorder="0" applyAlignment="0" applyProtection="0"/>
    <xf numFmtId="177" fontId="11" fillId="0" borderId="0"/>
    <xf numFmtId="0" fontId="1" fillId="0" borderId="0"/>
    <xf numFmtId="167" fontId="10" fillId="0" borderId="0"/>
    <xf numFmtId="167" fontId="7" fillId="0" borderId="0"/>
    <xf numFmtId="167" fontId="7" fillId="0" borderId="0"/>
    <xf numFmtId="0" fontId="31" fillId="0" borderId="0"/>
    <xf numFmtId="0" fontId="1" fillId="3" borderId="4" applyNumberFormat="0" applyFont="0" applyAlignment="0" applyProtection="0"/>
    <xf numFmtId="174" fontId="8" fillId="0" borderId="0">
      <protection locked="0"/>
    </xf>
    <xf numFmtId="9" fontId="31" fillId="0" borderId="0" applyFont="0" applyFill="0" applyBorder="0" applyAlignment="0" applyProtection="0"/>
    <xf numFmtId="0" fontId="21" fillId="11" borderId="5" applyNumberForma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175" fontId="8" fillId="0" borderId="8">
      <protection locked="0"/>
    </xf>
    <xf numFmtId="0" fontId="23" fillId="0" borderId="9" applyNumberFormat="0" applyFill="0" applyAlignment="0" applyProtection="0"/>
  </cellStyleXfs>
  <cellXfs count="161">
    <xf numFmtId="0" fontId="0" fillId="0" borderId="0" xfId="0"/>
    <xf numFmtId="166" fontId="1" fillId="0" borderId="0" xfId="0" applyNumberFormat="1" applyFont="1" applyFill="1"/>
    <xf numFmtId="165" fontId="1" fillId="0" borderId="0" xfId="0" applyNumberFormat="1" applyFont="1" applyFill="1"/>
    <xf numFmtId="165" fontId="1" fillId="0" borderId="10" xfId="0" applyNumberFormat="1" applyFont="1" applyFill="1" applyBorder="1" applyAlignment="1" applyProtection="1">
      <alignment horizontal="left" vertical="center"/>
    </xf>
    <xf numFmtId="0" fontId="1" fillId="0" borderId="0" xfId="0" applyFont="1" applyFill="1"/>
    <xf numFmtId="0" fontId="1" fillId="0" borderId="0" xfId="0" applyFont="1" applyFill="1" applyBorder="1"/>
    <xf numFmtId="14" fontId="1" fillId="0" borderId="0" xfId="0" applyNumberFormat="1" applyFont="1" applyFill="1"/>
    <xf numFmtId="165" fontId="2" fillId="0" borderId="0" xfId="0" applyNumberFormat="1" applyFont="1" applyFill="1" applyBorder="1" applyAlignment="1" applyProtection="1">
      <alignment horizontal="centerContinuous"/>
    </xf>
    <xf numFmtId="165" fontId="1" fillId="0" borderId="0" xfId="0" applyNumberFormat="1" applyFont="1" applyFill="1" applyAlignment="1">
      <alignment horizontal="centerContinuous"/>
    </xf>
    <xf numFmtId="165" fontId="3" fillId="0" borderId="0" xfId="0" applyNumberFormat="1" applyFont="1" applyFill="1" applyBorder="1" applyAlignment="1" applyProtection="1">
      <alignment horizontal="centerContinuous"/>
    </xf>
    <xf numFmtId="0" fontId="1" fillId="0" borderId="0" xfId="0" applyFont="1" applyFill="1" applyAlignment="1">
      <alignment horizontal="left"/>
    </xf>
    <xf numFmtId="165" fontId="3" fillId="0" borderId="0" xfId="0" applyNumberFormat="1" applyFont="1" applyFill="1" applyAlignment="1" applyProtection="1">
      <alignment horizontal="centerContinuous"/>
    </xf>
    <xf numFmtId="165" fontId="4" fillId="0" borderId="0" xfId="0" applyNumberFormat="1" applyFont="1" applyFill="1" applyAlignment="1" applyProtection="1">
      <alignment horizontal="centerContinuous"/>
    </xf>
    <xf numFmtId="165" fontId="1" fillId="0" borderId="11" xfId="0" applyNumberFormat="1" applyFont="1" applyFill="1" applyBorder="1" applyAlignment="1">
      <alignment horizontal="right" vertical="center"/>
    </xf>
    <xf numFmtId="165" fontId="1" fillId="0" borderId="12" xfId="0" applyNumberFormat="1" applyFont="1" applyFill="1" applyBorder="1" applyAlignment="1" applyProtection="1">
      <alignment vertical="center"/>
    </xf>
    <xf numFmtId="165" fontId="6" fillId="0" borderId="12" xfId="0" applyNumberFormat="1" applyFont="1" applyFill="1" applyBorder="1" applyAlignment="1" applyProtection="1">
      <alignment horizontal="centerContinuous" vertical="center"/>
    </xf>
    <xf numFmtId="165" fontId="1" fillId="0" borderId="12" xfId="0" applyNumberFormat="1" applyFont="1" applyFill="1" applyBorder="1" applyAlignment="1" applyProtection="1">
      <alignment horizontal="centerContinuous" vertical="center"/>
    </xf>
    <xf numFmtId="165" fontId="1" fillId="0" borderId="12" xfId="0" applyNumberFormat="1" applyFont="1" applyFill="1" applyBorder="1" applyAlignment="1" applyProtection="1">
      <alignment horizontal="center" vertical="center"/>
    </xf>
    <xf numFmtId="165" fontId="6" fillId="0" borderId="13" xfId="0" applyNumberFormat="1" applyFont="1" applyFill="1" applyBorder="1" applyAlignment="1" applyProtection="1">
      <alignment vertical="center"/>
    </xf>
    <xf numFmtId="165" fontId="6" fillId="0" borderId="0" xfId="0" applyNumberFormat="1" applyFont="1" applyFill="1" applyBorder="1" applyAlignment="1" applyProtection="1">
      <alignment vertical="center"/>
    </xf>
    <xf numFmtId="165" fontId="1" fillId="0" borderId="14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165" fontId="1" fillId="0" borderId="10" xfId="0" applyNumberFormat="1" applyFont="1" applyFill="1" applyBorder="1" applyAlignment="1" applyProtection="1">
      <alignment horizontal="centerContinuous" vertical="center"/>
    </xf>
    <xf numFmtId="165" fontId="1" fillId="0" borderId="1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" fillId="0" borderId="15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Continuous" vertical="center"/>
    </xf>
    <xf numFmtId="165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Alignment="1" applyProtection="1">
      <alignment horizontal="centerContinuous" vertical="center"/>
    </xf>
    <xf numFmtId="165" fontId="1" fillId="0" borderId="0" xfId="0" applyNumberFormat="1" applyFont="1" applyFill="1" applyAlignment="1" applyProtection="1">
      <alignment horizontal="right" vertical="center"/>
    </xf>
    <xf numFmtId="165" fontId="1" fillId="0" borderId="0" xfId="0" applyNumberFormat="1" applyFont="1" applyFill="1" applyAlignment="1" applyProtection="1">
      <alignment vertical="center"/>
    </xf>
    <xf numFmtId="165" fontId="1" fillId="0" borderId="15" xfId="0" applyNumberFormat="1" applyFont="1" applyFill="1" applyBorder="1" applyAlignment="1" applyProtection="1">
      <alignment vertical="center"/>
    </xf>
    <xf numFmtId="165" fontId="1" fillId="0" borderId="16" xfId="0" applyNumberFormat="1" applyFont="1" applyFill="1" applyBorder="1" applyAlignment="1">
      <alignment horizontal="right" vertical="center"/>
    </xf>
    <xf numFmtId="165" fontId="1" fillId="0" borderId="17" xfId="0" applyNumberFormat="1" applyFont="1" applyFill="1" applyBorder="1" applyAlignment="1" applyProtection="1">
      <alignment horizontal="left" vertical="center"/>
    </xf>
    <xf numFmtId="165" fontId="1" fillId="0" borderId="0" xfId="0" applyNumberFormat="1" applyFont="1" applyFill="1" applyBorder="1" applyAlignment="1" applyProtection="1">
      <alignment horizontal="left" vertical="center"/>
    </xf>
    <xf numFmtId="165" fontId="5" fillId="0" borderId="14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 applyProtection="1">
      <alignment horizontal="left" vertical="center"/>
    </xf>
    <xf numFmtId="165" fontId="5" fillId="0" borderId="0" xfId="0" applyNumberFormat="1" applyFont="1" applyFill="1" applyBorder="1" applyAlignment="1" applyProtection="1">
      <alignment horizontal="right" vertical="center"/>
    </xf>
    <xf numFmtId="165" fontId="1" fillId="0" borderId="0" xfId="0" applyNumberFormat="1" applyFont="1" applyFill="1" applyBorder="1" applyAlignment="1" applyProtection="1">
      <alignment horizontal="right" vertical="center"/>
    </xf>
    <xf numFmtId="165" fontId="5" fillId="0" borderId="11" xfId="0" applyNumberFormat="1" applyFont="1" applyFill="1" applyBorder="1" applyAlignment="1">
      <alignment horizontal="right" vertical="center"/>
    </xf>
    <xf numFmtId="165" fontId="5" fillId="0" borderId="12" xfId="0" applyNumberFormat="1" applyFont="1" applyFill="1" applyBorder="1" applyAlignment="1" applyProtection="1">
      <alignment horizontal="left" vertical="center"/>
    </xf>
    <xf numFmtId="165" fontId="5" fillId="0" borderId="18" xfId="0" applyNumberFormat="1" applyFont="1" applyFill="1" applyBorder="1" applyAlignment="1">
      <alignment horizontal="right" vertical="center"/>
    </xf>
    <xf numFmtId="165" fontId="5" fillId="0" borderId="19" xfId="0" applyNumberFormat="1" applyFont="1" applyFill="1" applyBorder="1" applyAlignment="1" applyProtection="1">
      <alignment horizontal="left" vertical="center"/>
    </xf>
    <xf numFmtId="171" fontId="1" fillId="0" borderId="0" xfId="0" applyNumberFormat="1" applyFont="1" applyFill="1"/>
    <xf numFmtId="165" fontId="3" fillId="0" borderId="0" xfId="0" applyNumberFormat="1" applyFont="1" applyFill="1" applyBorder="1" applyAlignment="1" applyProtection="1">
      <alignment horizontal="left"/>
    </xf>
    <xf numFmtId="168" fontId="6" fillId="0" borderId="0" xfId="0" applyNumberFormat="1" applyFont="1" applyFill="1" applyBorder="1" applyAlignment="1" applyProtection="1">
      <alignment vertical="center"/>
    </xf>
    <xf numFmtId="168" fontId="5" fillId="0" borderId="0" xfId="0" applyNumberFormat="1" applyFont="1" applyFill="1" applyBorder="1" applyAlignment="1" applyProtection="1">
      <alignment horizontal="right" vertical="center"/>
    </xf>
    <xf numFmtId="164" fontId="1" fillId="0" borderId="0" xfId="39" applyFont="1" applyFill="1"/>
    <xf numFmtId="0" fontId="27" fillId="0" borderId="0" xfId="0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5" fontId="1" fillId="0" borderId="0" xfId="50" applyNumberFormat="1" applyFont="1" applyFill="1" applyBorder="1" applyAlignment="1">
      <alignment vertical="center"/>
    </xf>
    <xf numFmtId="165" fontId="28" fillId="0" borderId="0" xfId="0" applyNumberFormat="1" applyFont="1" applyFill="1" applyProtection="1"/>
    <xf numFmtId="49" fontId="1" fillId="0" borderId="0" xfId="50" applyNumberFormat="1" applyFont="1" applyFill="1" applyBorder="1" applyAlignment="1">
      <alignment horizontal="left" vertical="center"/>
    </xf>
    <xf numFmtId="170" fontId="5" fillId="0" borderId="0" xfId="50" applyNumberFormat="1" applyFont="1" applyFill="1" applyAlignment="1" applyProtection="1">
      <alignment horizontal="right" vertical="center"/>
    </xf>
    <xf numFmtId="170" fontId="1" fillId="0" borderId="0" xfId="50" applyNumberFormat="1" applyFont="1" applyFill="1" applyAlignment="1" applyProtection="1">
      <alignment horizontal="right" vertical="center"/>
    </xf>
    <xf numFmtId="170" fontId="1" fillId="0" borderId="0" xfId="50" applyNumberFormat="1" applyFont="1" applyFill="1"/>
    <xf numFmtId="170" fontId="5" fillId="0" borderId="0" xfId="50" applyNumberFormat="1" applyFont="1" applyFill="1" applyBorder="1" applyAlignment="1" applyProtection="1">
      <alignment horizontal="right" vertical="center"/>
    </xf>
    <xf numFmtId="170" fontId="5" fillId="0" borderId="12" xfId="50" applyNumberFormat="1" applyFont="1" applyFill="1" applyBorder="1" applyAlignment="1" applyProtection="1">
      <alignment horizontal="right" vertical="center"/>
    </xf>
    <xf numFmtId="170" fontId="5" fillId="0" borderId="19" xfId="50" applyNumberFormat="1" applyFont="1" applyFill="1" applyBorder="1" applyAlignment="1" applyProtection="1">
      <alignment horizontal="right" vertical="center"/>
    </xf>
    <xf numFmtId="170" fontId="5" fillId="0" borderId="15" xfId="50" applyNumberFormat="1" applyFont="1" applyFill="1" applyBorder="1" applyAlignment="1" applyProtection="1">
      <alignment horizontal="right" vertical="center"/>
    </xf>
    <xf numFmtId="170" fontId="1" fillId="0" borderId="15" xfId="50" applyNumberFormat="1" applyFont="1" applyFill="1" applyBorder="1" applyAlignment="1" applyProtection="1">
      <alignment horizontal="right" vertical="center"/>
    </xf>
    <xf numFmtId="170" fontId="5" fillId="0" borderId="13" xfId="50" applyNumberFormat="1" applyFont="1" applyFill="1" applyBorder="1" applyAlignment="1" applyProtection="1">
      <alignment horizontal="right" vertical="center"/>
    </xf>
    <xf numFmtId="170" fontId="5" fillId="0" borderId="20" xfId="50" applyNumberFormat="1" applyFont="1" applyFill="1" applyBorder="1" applyAlignment="1" applyProtection="1">
      <alignment horizontal="right" vertical="center"/>
    </xf>
    <xf numFmtId="165" fontId="5" fillId="0" borderId="0" xfId="50" applyNumberFormat="1" applyFont="1" applyFill="1" applyBorder="1" applyAlignment="1">
      <alignment horizontal="left" vertical="center"/>
    </xf>
    <xf numFmtId="165" fontId="1" fillId="0" borderId="0" xfId="50" applyNumberFormat="1" applyFont="1" applyFill="1" applyBorder="1"/>
    <xf numFmtId="166" fontId="1" fillId="0" borderId="0" xfId="50" applyNumberFormat="1" applyFont="1" applyFill="1" applyBorder="1"/>
    <xf numFmtId="0" fontId="1" fillId="0" borderId="11" xfId="0" applyFont="1" applyFill="1" applyBorder="1"/>
    <xf numFmtId="170" fontId="1" fillId="0" borderId="0" xfId="0" applyNumberFormat="1" applyFont="1" applyFill="1"/>
    <xf numFmtId="170" fontId="1" fillId="0" borderId="13" xfId="0" applyNumberFormat="1" applyFont="1" applyFill="1" applyBorder="1"/>
    <xf numFmtId="165" fontId="1" fillId="0" borderId="1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170" fontId="1" fillId="0" borderId="0" xfId="0" applyNumberFormat="1" applyFont="1" applyFill="1" applyAlignment="1" applyProtection="1">
      <alignment horizontal="right" vertical="center"/>
    </xf>
    <xf numFmtId="170" fontId="1" fillId="0" borderId="15" xfId="0" applyNumberFormat="1" applyFont="1" applyFill="1" applyBorder="1" applyAlignment="1" applyProtection="1">
      <alignment horizontal="right" vertical="center"/>
    </xf>
    <xf numFmtId="165" fontId="5" fillId="0" borderId="18" xfId="0" applyNumberFormat="1" applyFont="1" applyFill="1" applyBorder="1" applyAlignment="1">
      <alignment horizontal="left" vertical="center"/>
    </xf>
    <xf numFmtId="165" fontId="1" fillId="0" borderId="19" xfId="0" applyNumberFormat="1" applyFont="1" applyFill="1" applyBorder="1"/>
    <xf numFmtId="170" fontId="5" fillId="0" borderId="19" xfId="0" applyNumberFormat="1" applyFont="1" applyFill="1" applyBorder="1" applyAlignment="1" applyProtection="1">
      <alignment horizontal="right" vertical="center"/>
    </xf>
    <xf numFmtId="170" fontId="5" fillId="0" borderId="20" xfId="0" applyNumberFormat="1" applyFont="1" applyFill="1" applyBorder="1" applyAlignment="1" applyProtection="1">
      <alignment horizontal="right" vertical="center"/>
    </xf>
    <xf numFmtId="165" fontId="5" fillId="19" borderId="0" xfId="52" applyNumberFormat="1" applyFont="1" applyFill="1" applyBorder="1" applyAlignment="1" applyProtection="1">
      <alignment horizontal="left" vertical="center"/>
    </xf>
    <xf numFmtId="170" fontId="5" fillId="0" borderId="12" xfId="0" applyNumberFormat="1" applyFont="1" applyFill="1" applyBorder="1" applyAlignment="1" applyProtection="1">
      <alignment horizontal="right" vertical="center"/>
    </xf>
    <xf numFmtId="170" fontId="5" fillId="0" borderId="13" xfId="0" applyNumberFormat="1" applyFont="1" applyFill="1" applyBorder="1" applyAlignment="1" applyProtection="1">
      <alignment horizontal="right" vertical="center"/>
    </xf>
    <xf numFmtId="165" fontId="5" fillId="19" borderId="12" xfId="52" applyNumberFormat="1" applyFont="1" applyFill="1" applyBorder="1" applyAlignment="1" applyProtection="1">
      <alignment horizontal="left" vertical="top" wrapText="1"/>
    </xf>
    <xf numFmtId="165" fontId="5" fillId="19" borderId="18" xfId="52" applyNumberFormat="1" applyFont="1" applyFill="1" applyBorder="1" applyAlignment="1">
      <alignment horizontal="right" vertical="top"/>
    </xf>
    <xf numFmtId="165" fontId="5" fillId="19" borderId="19" xfId="52" applyNumberFormat="1" applyFont="1" applyFill="1" applyBorder="1" applyAlignment="1" applyProtection="1">
      <alignment horizontal="left" vertical="top" wrapText="1"/>
    </xf>
    <xf numFmtId="165" fontId="5" fillId="19" borderId="11" xfId="52" applyNumberFormat="1" applyFont="1" applyFill="1" applyBorder="1" applyAlignment="1">
      <alignment horizontal="left" vertical="top"/>
    </xf>
    <xf numFmtId="0" fontId="0" fillId="19" borderId="0" xfId="0" applyFill="1"/>
    <xf numFmtId="0" fontId="0" fillId="19" borderId="0" xfId="0" applyFont="1" applyFill="1" applyAlignment="1">
      <alignment horizontal="center" vertical="center"/>
    </xf>
    <xf numFmtId="0" fontId="34" fillId="19" borderId="0" xfId="0" applyFont="1" applyFill="1" applyAlignment="1">
      <alignment vertical="center"/>
    </xf>
    <xf numFmtId="0" fontId="34" fillId="19" borderId="0" xfId="0" applyFont="1" applyFill="1" applyAlignment="1">
      <alignment horizontal="center" vertical="center"/>
    </xf>
    <xf numFmtId="0" fontId="35" fillId="19" borderId="0" xfId="0" applyFont="1" applyFill="1" applyAlignment="1">
      <alignment horizontal="center" vertical="center"/>
    </xf>
    <xf numFmtId="0" fontId="0" fillId="19" borderId="0" xfId="0" applyFont="1" applyFill="1" applyAlignment="1">
      <alignment vertical="center"/>
    </xf>
    <xf numFmtId="0" fontId="36" fillId="19" borderId="0" xfId="0" applyFont="1" applyFill="1" applyAlignment="1">
      <alignment vertical="center"/>
    </xf>
    <xf numFmtId="17" fontId="37" fillId="19" borderId="0" xfId="0" quotePrefix="1" applyNumberFormat="1" applyFont="1" applyFill="1" applyAlignment="1">
      <alignment horizontal="center" vertical="center"/>
    </xf>
    <xf numFmtId="17" fontId="38" fillId="19" borderId="0" xfId="0" quotePrefix="1" applyNumberFormat="1" applyFont="1" applyFill="1" applyAlignment="1">
      <alignment horizontal="center" vertical="center"/>
    </xf>
    <xf numFmtId="17" fontId="37" fillId="19" borderId="0" xfId="0" applyNumberFormat="1" applyFont="1" applyFill="1" applyAlignment="1">
      <alignment horizontal="center" vertical="center"/>
    </xf>
    <xf numFmtId="0" fontId="37" fillId="19" borderId="0" xfId="0" applyFont="1" applyFill="1" applyAlignment="1">
      <alignment vertical="center"/>
    </xf>
    <xf numFmtId="0" fontId="39" fillId="19" borderId="0" xfId="0" applyFont="1" applyFill="1" applyAlignment="1">
      <alignment vertical="center"/>
    </xf>
    <xf numFmtId="17" fontId="38" fillId="19" borderId="0" xfId="0" applyNumberFormat="1" applyFont="1" applyFill="1" applyAlignment="1">
      <alignment horizontal="center" vertical="center"/>
    </xf>
    <xf numFmtId="0" fontId="37" fillId="20" borderId="0" xfId="0" applyFont="1" applyFill="1" applyAlignment="1">
      <alignment vertical="center"/>
    </xf>
    <xf numFmtId="178" fontId="37" fillId="20" borderId="0" xfId="0" applyNumberFormat="1" applyFont="1" applyFill="1" applyAlignment="1">
      <alignment horizontal="center" vertical="center"/>
    </xf>
    <xf numFmtId="179" fontId="37" fillId="20" borderId="0" xfId="57" applyNumberFormat="1" applyFont="1" applyFill="1" applyAlignment="1">
      <alignment horizontal="center" vertical="center"/>
    </xf>
    <xf numFmtId="180" fontId="37" fillId="19" borderId="0" xfId="0" applyNumberFormat="1" applyFont="1" applyFill="1" applyAlignment="1">
      <alignment horizontal="center" vertical="center"/>
    </xf>
    <xf numFmtId="4" fontId="0" fillId="19" borderId="0" xfId="0" applyNumberFormat="1" applyFill="1"/>
    <xf numFmtId="0" fontId="33" fillId="21" borderId="0" xfId="0" applyFont="1" applyFill="1" applyAlignment="1">
      <alignment vertical="center"/>
    </xf>
    <xf numFmtId="178" fontId="33" fillId="21" borderId="0" xfId="0" applyNumberFormat="1" applyFont="1" applyFill="1" applyAlignment="1">
      <alignment horizontal="center" vertical="center"/>
    </xf>
    <xf numFmtId="179" fontId="33" fillId="21" borderId="0" xfId="57" applyNumberFormat="1" applyFont="1" applyFill="1" applyAlignment="1">
      <alignment horizontal="center" vertical="center"/>
    </xf>
    <xf numFmtId="180" fontId="33" fillId="19" borderId="0" xfId="0" applyNumberFormat="1" applyFont="1" applyFill="1" applyAlignment="1">
      <alignment horizontal="center" vertical="center"/>
    </xf>
    <xf numFmtId="0" fontId="40" fillId="19" borderId="0" xfId="0" applyFont="1" applyFill="1" applyAlignment="1">
      <alignment vertical="center"/>
    </xf>
    <xf numFmtId="178" fontId="40" fillId="19" borderId="0" xfId="0" applyNumberFormat="1" applyFont="1" applyFill="1" applyAlignment="1">
      <alignment horizontal="center" vertical="center"/>
    </xf>
    <xf numFmtId="179" fontId="40" fillId="19" borderId="0" xfId="57" applyNumberFormat="1" applyFont="1" applyFill="1" applyAlignment="1">
      <alignment horizontal="center" vertical="center"/>
    </xf>
    <xf numFmtId="180" fontId="40" fillId="19" borderId="0" xfId="0" applyNumberFormat="1" applyFont="1" applyFill="1" applyAlignment="1">
      <alignment horizontal="center" vertical="center"/>
    </xf>
    <xf numFmtId="0" fontId="0" fillId="19" borderId="0" xfId="0" applyNumberFormat="1" applyFill="1"/>
    <xf numFmtId="170" fontId="40" fillId="19" borderId="0" xfId="0" applyNumberFormat="1" applyFont="1" applyFill="1" applyAlignment="1">
      <alignment horizontal="center" vertical="center"/>
    </xf>
    <xf numFmtId="0" fontId="41" fillId="19" borderId="0" xfId="0" applyFont="1" applyFill="1" applyAlignment="1">
      <alignment vertical="center"/>
    </xf>
    <xf numFmtId="178" fontId="41" fillId="19" borderId="0" xfId="0" applyNumberFormat="1" applyFont="1" applyFill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43" fillId="19" borderId="0" xfId="0" applyFont="1" applyFill="1" applyAlignment="1">
      <alignment vertical="center"/>
    </xf>
    <xf numFmtId="0" fontId="44" fillId="19" borderId="0" xfId="0" applyFont="1" applyFill="1" applyAlignment="1">
      <alignment vertical="center"/>
    </xf>
    <xf numFmtId="178" fontId="42" fillId="19" borderId="0" xfId="0" applyNumberFormat="1" applyFont="1" applyFill="1" applyAlignment="1">
      <alignment horizontal="center" vertical="center"/>
    </xf>
    <xf numFmtId="179" fontId="42" fillId="19" borderId="0" xfId="57" applyNumberFormat="1" applyFont="1" applyFill="1" applyAlignment="1">
      <alignment horizontal="center" vertical="center"/>
    </xf>
    <xf numFmtId="180" fontId="42" fillId="19" borderId="0" xfId="0" applyNumberFormat="1" applyFont="1" applyFill="1" applyAlignment="1">
      <alignment horizontal="center" vertical="center"/>
    </xf>
    <xf numFmtId="0" fontId="32" fillId="19" borderId="0" xfId="0" applyFont="1" applyFill="1"/>
    <xf numFmtId="0" fontId="32" fillId="0" borderId="0" xfId="0" applyFont="1"/>
    <xf numFmtId="170" fontId="42" fillId="19" borderId="0" xfId="0" applyNumberFormat="1" applyFont="1" applyFill="1" applyAlignment="1">
      <alignment horizontal="center" vertical="center"/>
    </xf>
    <xf numFmtId="0" fontId="45" fillId="19" borderId="0" xfId="0" applyFont="1" applyFill="1" applyAlignment="1">
      <alignment vertical="center"/>
    </xf>
    <xf numFmtId="178" fontId="44" fillId="19" borderId="0" xfId="0" applyNumberFormat="1" applyFont="1" applyFill="1" applyAlignment="1">
      <alignment horizontal="center" vertical="center"/>
    </xf>
    <xf numFmtId="179" fontId="44" fillId="19" borderId="0" xfId="57" applyNumberFormat="1" applyFont="1" applyFill="1" applyAlignment="1">
      <alignment horizontal="center" vertical="center"/>
    </xf>
    <xf numFmtId="180" fontId="44" fillId="19" borderId="0" xfId="0" applyNumberFormat="1" applyFont="1" applyFill="1" applyAlignment="1">
      <alignment horizontal="center" vertical="center"/>
    </xf>
    <xf numFmtId="0" fontId="46" fillId="19" borderId="0" xfId="0" applyFont="1" applyFill="1" applyAlignment="1">
      <alignment vertical="center"/>
    </xf>
    <xf numFmtId="0" fontId="47" fillId="19" borderId="0" xfId="0" applyFont="1" applyFill="1" applyAlignment="1">
      <alignment vertical="center"/>
    </xf>
    <xf numFmtId="49" fontId="48" fillId="18" borderId="0" xfId="0" applyNumberFormat="1" applyFont="1" applyFill="1" applyBorder="1" applyAlignment="1">
      <alignment vertical="center"/>
    </xf>
    <xf numFmtId="49" fontId="48" fillId="18" borderId="0" xfId="0" quotePrefix="1" applyNumberFormat="1" applyFont="1" applyFill="1" applyBorder="1" applyAlignment="1">
      <alignment vertical="center"/>
    </xf>
    <xf numFmtId="0" fontId="32" fillId="19" borderId="0" xfId="0" applyFont="1" applyFill="1" applyAlignment="1">
      <alignment vertical="center"/>
    </xf>
    <xf numFmtId="0" fontId="49" fillId="19" borderId="0" xfId="0" applyFont="1" applyFill="1" applyAlignment="1">
      <alignment vertical="center"/>
    </xf>
    <xf numFmtId="0" fontId="48" fillId="19" borderId="0" xfId="0" applyFont="1" applyFill="1" applyAlignment="1">
      <alignment vertical="center"/>
    </xf>
    <xf numFmtId="3" fontId="0" fillId="19" borderId="0" xfId="0" applyNumberFormat="1" applyFill="1"/>
    <xf numFmtId="49" fontId="48" fillId="19" borderId="0" xfId="0" applyNumberFormat="1" applyFont="1" applyFill="1" applyBorder="1" applyAlignment="1">
      <alignment vertical="center"/>
    </xf>
    <xf numFmtId="0" fontId="50" fillId="19" borderId="0" xfId="0" applyFont="1" applyFill="1" applyAlignment="1">
      <alignment vertical="center"/>
    </xf>
    <xf numFmtId="165" fontId="48" fillId="19" borderId="0" xfId="0" applyNumberFormat="1" applyFont="1" applyFill="1" applyBorder="1" applyAlignment="1">
      <alignment horizontal="left" vertical="center"/>
    </xf>
    <xf numFmtId="3" fontId="30" fillId="19" borderId="0" xfId="57" applyNumberFormat="1" applyFont="1" applyFill="1"/>
    <xf numFmtId="165" fontId="51" fillId="19" borderId="0" xfId="0" applyNumberFormat="1" applyFont="1" applyFill="1" applyBorder="1" applyAlignment="1">
      <alignment horizontal="left" vertical="center"/>
    </xf>
    <xf numFmtId="165" fontId="48" fillId="18" borderId="0" xfId="0" applyNumberFormat="1" applyFont="1" applyFill="1" applyBorder="1" applyAlignment="1">
      <alignment horizontal="left" vertical="center"/>
    </xf>
    <xf numFmtId="49" fontId="48" fillId="0" borderId="0" xfId="0" quotePrefix="1" applyNumberFormat="1" applyFont="1" applyFill="1" applyBorder="1" applyAlignment="1">
      <alignment horizontal="left" vertical="center"/>
    </xf>
    <xf numFmtId="165" fontId="51" fillId="0" borderId="0" xfId="0" applyNumberFormat="1" applyFont="1" applyFill="1" applyBorder="1" applyAlignment="1">
      <alignment horizontal="left" vertical="center"/>
    </xf>
    <xf numFmtId="165" fontId="52" fillId="19" borderId="0" xfId="0" applyNumberFormat="1" applyFont="1" applyFill="1" applyBorder="1" applyAlignment="1">
      <alignment horizontal="left" vertical="center"/>
    </xf>
    <xf numFmtId="49" fontId="52" fillId="18" borderId="0" xfId="0" applyNumberFormat="1" applyFont="1" applyFill="1" applyBorder="1" applyAlignment="1">
      <alignment horizontal="left" vertical="center" wrapText="1"/>
    </xf>
    <xf numFmtId="49" fontId="53" fillId="18" borderId="0" xfId="0" applyNumberFormat="1" applyFont="1" applyFill="1" applyBorder="1" applyAlignment="1">
      <alignment horizontal="left" vertical="center" wrapText="1"/>
    </xf>
    <xf numFmtId="0" fontId="54" fillId="19" borderId="0" xfId="0" applyFont="1" applyFill="1" applyAlignment="1">
      <alignment vertical="center"/>
    </xf>
    <xf numFmtId="0" fontId="55" fillId="0" borderId="0" xfId="0" applyFont="1" applyBorder="1" applyAlignment="1">
      <alignment horizontal="left"/>
    </xf>
    <xf numFmtId="0" fontId="56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56" fillId="19" borderId="0" xfId="0" applyFont="1" applyFill="1" applyBorder="1" applyAlignment="1">
      <alignment horizontal="left"/>
    </xf>
    <xf numFmtId="0" fontId="3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41" fillId="0" borderId="0" xfId="0" applyFont="1" applyFill="1" applyAlignment="1">
      <alignment vertical="center"/>
    </xf>
    <xf numFmtId="0" fontId="34" fillId="19" borderId="0" xfId="0" applyFont="1" applyFill="1" applyBorder="1" applyAlignment="1">
      <alignment vertical="center"/>
    </xf>
    <xf numFmtId="165" fontId="2" fillId="0" borderId="0" xfId="0" applyNumberFormat="1" applyFont="1" applyFill="1" applyBorder="1" applyAlignment="1" applyProtection="1">
      <alignment horizontal="center"/>
    </xf>
    <xf numFmtId="49" fontId="1" fillId="19" borderId="0" xfId="50" applyNumberFormat="1" applyFont="1" applyFill="1" applyBorder="1" applyAlignment="1">
      <alignment horizontal="left" vertical="top" wrapText="1"/>
    </xf>
    <xf numFmtId="0" fontId="57" fillId="19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41" fillId="19" borderId="0" xfId="0" applyFont="1" applyFill="1" applyAlignment="1">
      <alignment horizontal="center" vertical="center"/>
    </xf>
  </cellXfs>
  <cellStyles count="66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Comma" xfId="23"/>
    <cellStyle name="Currency" xfId="24"/>
    <cellStyle name="Date" xfId="25"/>
    <cellStyle name="Encabezado 4 2" xfId="26"/>
    <cellStyle name="Énfasis1 2" xfId="27"/>
    <cellStyle name="Énfasis2 2" xfId="28"/>
    <cellStyle name="Énfasis3 2" xfId="29"/>
    <cellStyle name="Énfasis4 2" xfId="30"/>
    <cellStyle name="Énfasis5 2" xfId="31"/>
    <cellStyle name="Énfasis6 2" xfId="32"/>
    <cellStyle name="Entrada 2" xfId="33"/>
    <cellStyle name="Euro" xfId="34"/>
    <cellStyle name="Fixed" xfId="35"/>
    <cellStyle name="Heading1" xfId="36"/>
    <cellStyle name="Heading2" xfId="37"/>
    <cellStyle name="Incorrecto 2" xfId="38"/>
    <cellStyle name="Millares" xfId="39" builtinId="3"/>
    <cellStyle name="Millares 2" xfId="40"/>
    <cellStyle name="Millares 2 2" xfId="41"/>
    <cellStyle name="Millares 2 2 2" xfId="42"/>
    <cellStyle name="Millares 2 3" xfId="43"/>
    <cellStyle name="Millares 3" xfId="44"/>
    <cellStyle name="Millares 3 2" xfId="45"/>
    <cellStyle name="Millares 3 2 2" xfId="46"/>
    <cellStyle name="Millares 3 3" xfId="47"/>
    <cellStyle name="Neutral 2" xfId="48"/>
    <cellStyle name="Normal" xfId="0" builtinId="0"/>
    <cellStyle name="Normal 12 2 2 2" xfId="49"/>
    <cellStyle name="Normal 2" xfId="50"/>
    <cellStyle name="Normal 2 2" xfId="51"/>
    <cellStyle name="Normal 3" xfId="52"/>
    <cellStyle name="Normal 3 2" xfId="53"/>
    <cellStyle name="Normal 3 3" xfId="54"/>
    <cellStyle name="Notas 2" xfId="55"/>
    <cellStyle name="Percent" xfId="56"/>
    <cellStyle name="Porcentaje 2" xfId="57"/>
    <cellStyle name="Salida 2" xfId="58"/>
    <cellStyle name="Texto de advertencia 2" xfId="59"/>
    <cellStyle name="Texto explicativo 2" xfId="60"/>
    <cellStyle name="Título 2 2" xfId="61"/>
    <cellStyle name="Título 3 2" xfId="62"/>
    <cellStyle name="Título 4" xfId="63"/>
    <cellStyle name="Total 2" xfId="64"/>
    <cellStyle name="Total 3" xfId="6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AI89"/>
  <sheetViews>
    <sheetView showGridLines="0" zoomScale="96" zoomScaleNormal="96" workbookViewId="0">
      <selection sqref="A1:IV65536"/>
    </sheetView>
  </sheetViews>
  <sheetFormatPr baseColWidth="10" defaultRowHeight="12.75"/>
  <cols>
    <col min="1" max="1" width="5.7109375" style="4" customWidth="1"/>
    <col min="2" max="2" width="51" style="4" bestFit="1" customWidth="1"/>
    <col min="3" max="3" width="11" style="4" customWidth="1"/>
    <col min="4" max="5" width="10.42578125" style="4" customWidth="1"/>
    <col min="6" max="6" width="11.28515625" style="4" bestFit="1" customWidth="1"/>
    <col min="7" max="7" width="10.85546875" style="4" customWidth="1"/>
    <col min="8" max="8" width="11.7109375" style="4" bestFit="1" customWidth="1"/>
    <col min="9" max="9" width="12.42578125" style="4" customWidth="1"/>
    <col min="10" max="10" width="12.140625" style="4" bestFit="1" customWidth="1"/>
    <col min="11" max="11" width="11.42578125" style="4" customWidth="1"/>
    <col min="12" max="12" width="15.28515625" style="4" bestFit="1" customWidth="1"/>
    <col min="13" max="17" width="11.42578125" style="4"/>
    <col min="18" max="18" width="14.7109375" style="4" bestFit="1" customWidth="1"/>
    <col min="19" max="16384" width="11.42578125" style="4"/>
  </cols>
  <sheetData>
    <row r="1" spans="1:35">
      <c r="A1" s="48" t="s">
        <v>89</v>
      </c>
      <c r="C1" s="1"/>
      <c r="D1" s="1"/>
      <c r="E1" s="1"/>
      <c r="F1" s="2"/>
      <c r="G1" s="2"/>
      <c r="H1" s="2"/>
      <c r="K1" s="6"/>
    </row>
    <row r="2" spans="1:35">
      <c r="A2" s="49" t="s">
        <v>90</v>
      </c>
      <c r="C2" s="2"/>
      <c r="D2" s="2"/>
      <c r="E2" s="2"/>
      <c r="F2" s="2"/>
      <c r="G2" s="2"/>
      <c r="H2" s="2"/>
      <c r="J2" s="6"/>
      <c r="K2" s="6"/>
    </row>
    <row r="3" spans="1:35" ht="15">
      <c r="A3" s="156" t="s">
        <v>87</v>
      </c>
      <c r="B3" s="156"/>
      <c r="C3" s="156"/>
      <c r="D3" s="156"/>
      <c r="E3" s="156"/>
      <c r="F3" s="156"/>
      <c r="G3" s="156"/>
      <c r="H3" s="156"/>
      <c r="I3" s="156"/>
      <c r="J3" s="156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5">
      <c r="A4" s="7" t="s">
        <v>0</v>
      </c>
      <c r="B4" s="8"/>
      <c r="C4" s="11"/>
      <c r="D4" s="12"/>
      <c r="E4" s="12"/>
      <c r="F4" s="12"/>
      <c r="G4" s="12"/>
      <c r="H4" s="11"/>
      <c r="I4" s="9"/>
      <c r="J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5.75" thickBot="1">
      <c r="A5" s="7" t="s">
        <v>1</v>
      </c>
      <c r="B5" s="8"/>
      <c r="C5" s="11"/>
      <c r="D5" s="12"/>
      <c r="E5" s="12"/>
      <c r="F5" s="12"/>
      <c r="G5" s="12"/>
      <c r="H5" s="11"/>
      <c r="I5" s="9"/>
      <c r="J5" s="9"/>
      <c r="K5" s="4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>
      <c r="A6" s="13"/>
      <c r="B6" s="14"/>
      <c r="C6" s="15" t="s">
        <v>2</v>
      </c>
      <c r="D6" s="16"/>
      <c r="E6" s="16"/>
      <c r="F6" s="16"/>
      <c r="G6" s="16"/>
      <c r="H6" s="16"/>
      <c r="I6" s="17" t="s">
        <v>70</v>
      </c>
      <c r="J6" s="18"/>
      <c r="K6" s="19"/>
      <c r="L6" s="45"/>
    </row>
    <row r="7" spans="1:35">
      <c r="A7" s="20"/>
      <c r="B7" s="21" t="s">
        <v>3</v>
      </c>
      <c r="C7" s="22" t="s">
        <v>4</v>
      </c>
      <c r="D7" s="23" t="s">
        <v>5</v>
      </c>
      <c r="E7" s="22" t="s">
        <v>6</v>
      </c>
      <c r="F7" s="22" t="s">
        <v>7</v>
      </c>
      <c r="G7" s="22" t="s">
        <v>8</v>
      </c>
      <c r="H7" s="22" t="s">
        <v>9</v>
      </c>
      <c r="I7" s="24" t="s">
        <v>71</v>
      </c>
      <c r="J7" s="25" t="s">
        <v>10</v>
      </c>
      <c r="K7" s="26"/>
      <c r="L7" s="26"/>
    </row>
    <row r="8" spans="1:35">
      <c r="A8" s="20"/>
      <c r="B8" s="27"/>
      <c r="C8" s="28" t="s">
        <v>11</v>
      </c>
      <c r="D8" s="28" t="s">
        <v>12</v>
      </c>
      <c r="E8" s="28" t="s">
        <v>13</v>
      </c>
      <c r="F8" s="28" t="s">
        <v>14</v>
      </c>
      <c r="G8" s="29" t="s">
        <v>15</v>
      </c>
      <c r="H8" s="30"/>
      <c r="I8" s="24" t="s">
        <v>16</v>
      </c>
      <c r="J8" s="31"/>
      <c r="K8" s="27"/>
      <c r="L8" s="27"/>
    </row>
    <row r="9" spans="1:35" ht="11.25" customHeight="1">
      <c r="A9" s="32"/>
      <c r="B9" s="3"/>
      <c r="C9" s="3"/>
      <c r="D9" s="3"/>
      <c r="E9" s="3"/>
      <c r="F9" s="3"/>
      <c r="G9" s="3"/>
      <c r="H9" s="3"/>
      <c r="I9" s="3"/>
      <c r="J9" s="33"/>
      <c r="K9" s="34"/>
      <c r="L9" s="34"/>
    </row>
    <row r="10" spans="1:35" ht="11.25" customHeight="1">
      <c r="A10" s="35" t="s">
        <v>17</v>
      </c>
      <c r="B10" s="36" t="s">
        <v>18</v>
      </c>
      <c r="C10" s="53">
        <v>159011.70000000001</v>
      </c>
      <c r="D10" s="53">
        <v>12366.5</v>
      </c>
      <c r="E10" s="53">
        <v>7954.0999999999985</v>
      </c>
      <c r="F10" s="53">
        <v>166544</v>
      </c>
      <c r="G10" s="53">
        <v>3519</v>
      </c>
      <c r="H10" s="53">
        <v>349395.30000000005</v>
      </c>
      <c r="I10" s="53">
        <v>39438.800000000003</v>
      </c>
      <c r="J10" s="59">
        <v>388834.10000000003</v>
      </c>
      <c r="K10" s="46"/>
      <c r="L10" s="37"/>
    </row>
    <row r="11" spans="1:35" ht="11.25" customHeight="1">
      <c r="A11" s="20"/>
      <c r="B11" s="34" t="s">
        <v>19</v>
      </c>
      <c r="C11" s="55">
        <v>151953.60000000001</v>
      </c>
      <c r="D11" s="55">
        <v>10479.299999999999</v>
      </c>
      <c r="E11" s="55">
        <v>2816.8</v>
      </c>
      <c r="F11" s="55">
        <v>68267.399999999994</v>
      </c>
      <c r="G11" s="55">
        <v>0</v>
      </c>
      <c r="H11" s="54">
        <v>233517.09999999998</v>
      </c>
      <c r="I11" s="55">
        <v>16237.4</v>
      </c>
      <c r="J11" s="60">
        <v>249754.49999999997</v>
      </c>
      <c r="K11" s="38"/>
      <c r="L11" s="38"/>
    </row>
    <row r="12" spans="1:35" ht="11.25" customHeight="1">
      <c r="A12" s="20"/>
      <c r="B12" s="34" t="s">
        <v>81</v>
      </c>
      <c r="C12" s="55">
        <v>0</v>
      </c>
      <c r="D12" s="55">
        <v>0</v>
      </c>
      <c r="E12" s="55">
        <v>2361.6</v>
      </c>
      <c r="F12" s="55">
        <v>95235</v>
      </c>
      <c r="G12" s="55">
        <v>3519</v>
      </c>
      <c r="H12" s="54">
        <v>101115.6</v>
      </c>
      <c r="I12" s="55">
        <v>14801.5</v>
      </c>
      <c r="J12" s="60">
        <v>115917.1</v>
      </c>
      <c r="K12" s="38"/>
      <c r="L12" s="38"/>
    </row>
    <row r="13" spans="1:35" ht="11.25" customHeight="1">
      <c r="A13" s="20"/>
      <c r="B13" s="34" t="s">
        <v>20</v>
      </c>
      <c r="C13" s="55">
        <v>6398</v>
      </c>
      <c r="D13" s="55">
        <v>1639.9</v>
      </c>
      <c r="E13" s="55">
        <v>2122.5999999999995</v>
      </c>
      <c r="F13" s="55">
        <v>52.6</v>
      </c>
      <c r="G13" s="55">
        <v>0</v>
      </c>
      <c r="H13" s="54">
        <v>10213.1</v>
      </c>
      <c r="I13" s="55">
        <v>2613.6999999999998</v>
      </c>
      <c r="J13" s="60">
        <v>12826.8</v>
      </c>
      <c r="K13" s="38"/>
      <c r="L13" s="38"/>
    </row>
    <row r="14" spans="1:35" ht="11.25" customHeight="1">
      <c r="A14" s="20"/>
      <c r="B14" s="34" t="s">
        <v>21</v>
      </c>
      <c r="C14" s="55">
        <v>0</v>
      </c>
      <c r="D14" s="55">
        <v>233.7</v>
      </c>
      <c r="E14" s="55">
        <v>416.2</v>
      </c>
      <c r="F14" s="55">
        <v>0</v>
      </c>
      <c r="G14" s="55">
        <v>0</v>
      </c>
      <c r="H14" s="54">
        <v>649.9</v>
      </c>
      <c r="I14" s="55">
        <v>0</v>
      </c>
      <c r="J14" s="60">
        <v>649.9</v>
      </c>
      <c r="K14" s="38"/>
      <c r="L14" s="38"/>
    </row>
    <row r="15" spans="1:35" ht="11.25" customHeight="1">
      <c r="A15" s="20"/>
      <c r="B15" s="34" t="s">
        <v>22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0</v>
      </c>
      <c r="I15" s="55">
        <v>0</v>
      </c>
      <c r="J15" s="60">
        <v>0</v>
      </c>
      <c r="K15" s="38"/>
      <c r="L15" s="38"/>
    </row>
    <row r="16" spans="1:35" ht="11.25" customHeight="1">
      <c r="A16" s="20"/>
      <c r="B16" s="34" t="s">
        <v>85</v>
      </c>
      <c r="C16" s="55">
        <v>436</v>
      </c>
      <c r="D16" s="55">
        <v>2.1</v>
      </c>
      <c r="E16" s="55">
        <v>236.9</v>
      </c>
      <c r="F16" s="55">
        <v>2989</v>
      </c>
      <c r="G16" s="55">
        <v>0</v>
      </c>
      <c r="H16" s="54">
        <v>3664</v>
      </c>
      <c r="I16" s="55">
        <v>2782.3999999999996</v>
      </c>
      <c r="J16" s="60">
        <v>6446.4</v>
      </c>
      <c r="K16" s="38"/>
      <c r="L16" s="38"/>
    </row>
    <row r="17" spans="1:13" ht="11.25" customHeight="1">
      <c r="A17" s="20"/>
      <c r="B17" s="34" t="s">
        <v>23</v>
      </c>
      <c r="C17" s="55">
        <v>224.1</v>
      </c>
      <c r="D17" s="55">
        <v>11.5</v>
      </c>
      <c r="E17" s="55">
        <v>0</v>
      </c>
      <c r="F17" s="55">
        <v>0</v>
      </c>
      <c r="G17" s="55">
        <v>0</v>
      </c>
      <c r="H17" s="54">
        <v>235.6</v>
      </c>
      <c r="I17" s="55">
        <v>1751.9</v>
      </c>
      <c r="J17" s="60">
        <v>1987.5</v>
      </c>
      <c r="K17" s="38"/>
      <c r="L17" s="38"/>
    </row>
    <row r="18" spans="1:13" ht="11.25" customHeight="1">
      <c r="A18" s="20"/>
      <c r="B18" s="34" t="s">
        <v>24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0</v>
      </c>
      <c r="I18" s="55">
        <v>1251.9000000000001</v>
      </c>
      <c r="J18" s="60">
        <v>1251.9000000000001</v>
      </c>
      <c r="K18" s="38"/>
      <c r="L18" s="38"/>
    </row>
    <row r="19" spans="1:13" ht="11.25" customHeight="1">
      <c r="A19" s="20"/>
      <c r="B19" s="34" t="s">
        <v>25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0</v>
      </c>
      <c r="I19" s="55">
        <v>0</v>
      </c>
      <c r="J19" s="60">
        <v>0</v>
      </c>
      <c r="K19" s="38"/>
      <c r="L19" s="38"/>
    </row>
    <row r="20" spans="1:13" ht="6" customHeight="1">
      <c r="A20" s="20"/>
      <c r="B20" s="34"/>
      <c r="C20" s="54"/>
      <c r="D20" s="54"/>
      <c r="E20" s="54"/>
      <c r="F20" s="54"/>
      <c r="G20" s="54"/>
      <c r="H20" s="54"/>
      <c r="I20" s="54"/>
      <c r="J20" s="60"/>
      <c r="K20" s="38"/>
      <c r="L20" s="38"/>
    </row>
    <row r="21" spans="1:13" ht="11.25" customHeight="1">
      <c r="A21" s="35" t="s">
        <v>26</v>
      </c>
      <c r="B21" s="36" t="s">
        <v>27</v>
      </c>
      <c r="C21" s="53">
        <v>171728.3</v>
      </c>
      <c r="D21" s="53">
        <v>7463.4999999999991</v>
      </c>
      <c r="E21" s="53">
        <v>31235.599999999999</v>
      </c>
      <c r="F21" s="53">
        <v>392948.5</v>
      </c>
      <c r="G21" s="53">
        <v>8622.2999999999993</v>
      </c>
      <c r="H21" s="53">
        <v>611998.20000000007</v>
      </c>
      <c r="I21" s="53">
        <v>63806.100000000006</v>
      </c>
      <c r="J21" s="59">
        <v>675804.3</v>
      </c>
      <c r="K21" s="37"/>
      <c r="L21" s="37"/>
      <c r="M21" s="43"/>
    </row>
    <row r="22" spans="1:13" ht="11.25" customHeight="1">
      <c r="A22" s="20"/>
      <c r="B22" s="34" t="s">
        <v>28</v>
      </c>
      <c r="C22" s="54">
        <v>43065.4</v>
      </c>
      <c r="D22" s="54">
        <v>5425.6999999999989</v>
      </c>
      <c r="E22" s="54">
        <v>7826.5000000000009</v>
      </c>
      <c r="F22" s="54">
        <v>2607.5</v>
      </c>
      <c r="G22" s="54">
        <v>0</v>
      </c>
      <c r="H22" s="54">
        <v>58925.1</v>
      </c>
      <c r="I22" s="54">
        <v>12454.900000000001</v>
      </c>
      <c r="J22" s="60">
        <v>71380</v>
      </c>
      <c r="K22" s="38"/>
      <c r="L22" s="38"/>
    </row>
    <row r="23" spans="1:13" ht="11.25" customHeight="1">
      <c r="A23" s="20"/>
      <c r="B23" s="34" t="s">
        <v>29</v>
      </c>
      <c r="C23" s="55">
        <v>31278.3</v>
      </c>
      <c r="D23" s="55">
        <v>3500.4999999999995</v>
      </c>
      <c r="E23" s="55">
        <v>5631.9000000000005</v>
      </c>
      <c r="F23" s="55">
        <v>2127.9</v>
      </c>
      <c r="G23" s="55">
        <v>0</v>
      </c>
      <c r="H23" s="54">
        <v>42538.6</v>
      </c>
      <c r="I23" s="55">
        <v>8921.4000000000015</v>
      </c>
      <c r="J23" s="60">
        <v>51460</v>
      </c>
      <c r="K23" s="38"/>
      <c r="L23" s="38"/>
    </row>
    <row r="24" spans="1:13" ht="11.25" customHeight="1">
      <c r="A24" s="20"/>
      <c r="B24" s="34" t="s">
        <v>30</v>
      </c>
      <c r="C24" s="55">
        <v>11787.1</v>
      </c>
      <c r="D24" s="55">
        <v>1925.1999999999998</v>
      </c>
      <c r="E24" s="55">
        <v>2194.6000000000004</v>
      </c>
      <c r="F24" s="55">
        <v>479.6</v>
      </c>
      <c r="G24" s="55">
        <v>0</v>
      </c>
      <c r="H24" s="54">
        <v>16386.5</v>
      </c>
      <c r="I24" s="55">
        <v>3486.8</v>
      </c>
      <c r="J24" s="60">
        <v>19873.3</v>
      </c>
      <c r="K24" s="38"/>
      <c r="L24" s="38"/>
    </row>
    <row r="25" spans="1:13" ht="11.25" customHeight="1">
      <c r="A25" s="20"/>
      <c r="B25" s="34" t="s">
        <v>31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4">
        <v>0</v>
      </c>
      <c r="I25" s="55">
        <v>46.7</v>
      </c>
      <c r="J25" s="60">
        <v>46.7</v>
      </c>
      <c r="K25" s="38"/>
      <c r="L25" s="38"/>
    </row>
    <row r="26" spans="1:13" ht="11.25" customHeight="1">
      <c r="A26" s="20"/>
      <c r="B26" s="34" t="s">
        <v>82</v>
      </c>
      <c r="C26" s="54">
        <v>34630.699999999997</v>
      </c>
      <c r="D26" s="54">
        <v>0</v>
      </c>
      <c r="E26" s="54">
        <v>82.100000000000009</v>
      </c>
      <c r="F26" s="54">
        <v>0</v>
      </c>
      <c r="G26" s="54">
        <v>0</v>
      </c>
      <c r="H26" s="54">
        <v>34712.799999999996</v>
      </c>
      <c r="I26" s="54">
        <v>148.70000000000007</v>
      </c>
      <c r="J26" s="60">
        <v>34861.499999999993</v>
      </c>
      <c r="K26" s="38"/>
      <c r="L26" s="38"/>
    </row>
    <row r="27" spans="1:13" ht="11.25" customHeight="1">
      <c r="A27" s="20"/>
      <c r="B27" s="34" t="s">
        <v>93</v>
      </c>
      <c r="C27" s="55">
        <v>34630.699999999997</v>
      </c>
      <c r="D27" s="55">
        <v>0</v>
      </c>
      <c r="E27" s="55">
        <v>81.900000000000006</v>
      </c>
      <c r="F27" s="54">
        <v>0</v>
      </c>
      <c r="G27" s="54">
        <v>0</v>
      </c>
      <c r="H27" s="54">
        <v>34712.6</v>
      </c>
      <c r="I27" s="55">
        <v>146.40000000000006</v>
      </c>
      <c r="J27" s="60">
        <v>34859</v>
      </c>
      <c r="K27" s="38"/>
      <c r="L27" s="38"/>
    </row>
    <row r="28" spans="1:13" ht="11.25" customHeight="1">
      <c r="A28" s="20"/>
      <c r="B28" s="34" t="s">
        <v>32</v>
      </c>
      <c r="C28" s="55">
        <v>0</v>
      </c>
      <c r="D28" s="55">
        <v>0</v>
      </c>
      <c r="E28" s="55">
        <v>0.2</v>
      </c>
      <c r="F28" s="55">
        <v>0</v>
      </c>
      <c r="G28" s="55">
        <v>0</v>
      </c>
      <c r="H28" s="54">
        <v>0.2</v>
      </c>
      <c r="I28" s="55">
        <v>2.2999999999999998</v>
      </c>
      <c r="J28" s="60">
        <v>2.5</v>
      </c>
      <c r="K28" s="38"/>
      <c r="L28" s="38"/>
    </row>
    <row r="29" spans="1:13" ht="11.25" customHeight="1">
      <c r="A29" s="20"/>
      <c r="B29" s="34" t="s">
        <v>33</v>
      </c>
      <c r="C29" s="55">
        <v>0</v>
      </c>
      <c r="D29" s="55">
        <v>15.8</v>
      </c>
      <c r="E29" s="55">
        <v>15772.299999999997</v>
      </c>
      <c r="F29" s="55">
        <v>266964.40000000002</v>
      </c>
      <c r="G29" s="55">
        <v>8622.2999999999993</v>
      </c>
      <c r="H29" s="54">
        <v>291374.8</v>
      </c>
      <c r="I29" s="55">
        <v>0</v>
      </c>
      <c r="J29" s="60">
        <v>291374.8</v>
      </c>
      <c r="K29" s="38"/>
      <c r="L29" s="38"/>
    </row>
    <row r="30" spans="1:13" ht="11.25" customHeight="1">
      <c r="A30" s="20"/>
      <c r="B30" s="34" t="s">
        <v>34</v>
      </c>
      <c r="C30" s="55">
        <v>3.9</v>
      </c>
      <c r="D30" s="55">
        <v>1.4</v>
      </c>
      <c r="E30" s="55">
        <v>6.1</v>
      </c>
      <c r="F30" s="55">
        <v>0</v>
      </c>
      <c r="G30" s="55">
        <v>0</v>
      </c>
      <c r="H30" s="54">
        <v>11.399999999999999</v>
      </c>
      <c r="I30" s="55">
        <v>359.3</v>
      </c>
      <c r="J30" s="60">
        <v>370.7</v>
      </c>
      <c r="K30" s="38"/>
      <c r="L30" s="38"/>
    </row>
    <row r="31" spans="1:13" ht="11.25" customHeight="1">
      <c r="A31" s="20"/>
      <c r="B31" s="34" t="s">
        <v>23</v>
      </c>
      <c r="C31" s="54">
        <v>94028.3</v>
      </c>
      <c r="D31" s="54">
        <v>2020.6</v>
      </c>
      <c r="E31" s="54">
        <v>7548.5999999999995</v>
      </c>
      <c r="F31" s="54">
        <v>123376.59999999999</v>
      </c>
      <c r="G31" s="54">
        <v>0</v>
      </c>
      <c r="H31" s="54">
        <v>226974.1</v>
      </c>
      <c r="I31" s="54">
        <v>34174.400000000001</v>
      </c>
      <c r="J31" s="60">
        <v>261148.5</v>
      </c>
      <c r="K31" s="38"/>
      <c r="L31" s="38"/>
    </row>
    <row r="32" spans="1:13" ht="11.25" customHeight="1">
      <c r="A32" s="20"/>
      <c r="B32" s="34" t="s">
        <v>35</v>
      </c>
      <c r="C32" s="55">
        <v>57323.8</v>
      </c>
      <c r="D32" s="55">
        <v>1480</v>
      </c>
      <c r="E32" s="55">
        <v>7508.3</v>
      </c>
      <c r="F32" s="54">
        <v>121278.39999999999</v>
      </c>
      <c r="G32" s="54">
        <v>0</v>
      </c>
      <c r="H32" s="54">
        <v>187590.5</v>
      </c>
      <c r="I32" s="55">
        <v>32136.400000000001</v>
      </c>
      <c r="J32" s="60">
        <v>219726.9</v>
      </c>
      <c r="K32" s="38"/>
      <c r="L32" s="38"/>
    </row>
    <row r="33" spans="1:12" ht="11.25" customHeight="1">
      <c r="A33" s="20"/>
      <c r="B33" s="34" t="s">
        <v>36</v>
      </c>
      <c r="C33" s="54">
        <v>36697</v>
      </c>
      <c r="D33" s="54">
        <v>504.3</v>
      </c>
      <c r="E33" s="54">
        <v>31.4</v>
      </c>
      <c r="F33" s="54">
        <v>2098.1999999999998</v>
      </c>
      <c r="G33" s="54">
        <v>0</v>
      </c>
      <c r="H33" s="54">
        <v>39330.9</v>
      </c>
      <c r="I33" s="54">
        <v>2038</v>
      </c>
      <c r="J33" s="60">
        <v>41368.9</v>
      </c>
      <c r="K33" s="38"/>
      <c r="L33" s="38"/>
    </row>
    <row r="34" spans="1:12" ht="11.25" customHeight="1">
      <c r="A34" s="20"/>
      <c r="B34" s="34" t="s">
        <v>74</v>
      </c>
      <c r="C34" s="55">
        <v>16499.8</v>
      </c>
      <c r="D34" s="55">
        <v>489.1</v>
      </c>
      <c r="E34" s="55">
        <v>30.7</v>
      </c>
      <c r="F34" s="54">
        <v>2098.1999999999998</v>
      </c>
      <c r="G34" s="54">
        <v>0</v>
      </c>
      <c r="H34" s="54">
        <v>19117.8</v>
      </c>
      <c r="I34" s="55">
        <v>2028.1</v>
      </c>
      <c r="J34" s="60">
        <v>21145.899999999998</v>
      </c>
      <c r="K34" s="38"/>
      <c r="L34" s="38"/>
    </row>
    <row r="35" spans="1:12" ht="11.25" customHeight="1">
      <c r="A35" s="20"/>
      <c r="B35" s="34" t="s">
        <v>37</v>
      </c>
      <c r="C35" s="55">
        <v>15638.7</v>
      </c>
      <c r="D35" s="55">
        <v>1.8</v>
      </c>
      <c r="E35" s="55">
        <v>0.7</v>
      </c>
      <c r="F35" s="55">
        <v>0</v>
      </c>
      <c r="G35" s="55">
        <v>0</v>
      </c>
      <c r="H35" s="54">
        <v>15641.2</v>
      </c>
      <c r="I35" s="55">
        <v>0</v>
      </c>
      <c r="J35" s="60">
        <v>15641.2</v>
      </c>
      <c r="K35" s="38"/>
      <c r="L35" s="38"/>
    </row>
    <row r="36" spans="1:12" ht="11.25" customHeight="1">
      <c r="A36" s="20"/>
      <c r="B36" s="34" t="s">
        <v>38</v>
      </c>
      <c r="C36" s="55">
        <v>4558.5000000000018</v>
      </c>
      <c r="D36" s="55">
        <v>13.399999999999991</v>
      </c>
      <c r="E36" s="55">
        <v>0</v>
      </c>
      <c r="F36" s="55">
        <v>0</v>
      </c>
      <c r="G36" s="55">
        <v>0</v>
      </c>
      <c r="H36" s="54">
        <v>4571.9000000000015</v>
      </c>
      <c r="I36" s="55">
        <v>9.9</v>
      </c>
      <c r="J36" s="60">
        <v>4581.8000000000011</v>
      </c>
      <c r="K36" s="38"/>
      <c r="L36" s="38"/>
    </row>
    <row r="37" spans="1:12" ht="11.25" customHeight="1">
      <c r="A37" s="20"/>
      <c r="B37" s="34" t="s">
        <v>39</v>
      </c>
      <c r="C37" s="55">
        <v>7.5</v>
      </c>
      <c r="D37" s="55">
        <v>36.299999999999997</v>
      </c>
      <c r="E37" s="55">
        <v>8.9</v>
      </c>
      <c r="F37" s="55">
        <v>0</v>
      </c>
      <c r="G37" s="55">
        <v>0</v>
      </c>
      <c r="H37" s="54">
        <v>52.699999999999996</v>
      </c>
      <c r="I37" s="55">
        <v>0</v>
      </c>
      <c r="J37" s="60">
        <v>52.699999999999996</v>
      </c>
      <c r="K37" s="38"/>
      <c r="L37" s="38"/>
    </row>
    <row r="38" spans="1:12" ht="11.25" customHeight="1">
      <c r="A38" s="20"/>
      <c r="B38" s="34" t="s">
        <v>40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4">
        <v>0</v>
      </c>
      <c r="I38" s="55">
        <v>0</v>
      </c>
      <c r="J38" s="60">
        <v>0</v>
      </c>
      <c r="K38" s="38"/>
      <c r="L38" s="38"/>
    </row>
    <row r="39" spans="1:12" ht="11.25" customHeight="1">
      <c r="A39" s="20"/>
      <c r="B39" s="34" t="s">
        <v>41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4">
        <v>0</v>
      </c>
      <c r="I39" s="55">
        <v>16668.800000000003</v>
      </c>
      <c r="J39" s="60">
        <v>16668.800000000003</v>
      </c>
      <c r="K39" s="38"/>
      <c r="L39" s="38"/>
    </row>
    <row r="40" spans="1:12" ht="6" customHeight="1">
      <c r="A40" s="20"/>
      <c r="B40" s="34"/>
      <c r="C40" s="54"/>
      <c r="D40" s="54"/>
      <c r="E40" s="54"/>
      <c r="F40" s="54"/>
      <c r="G40" s="54"/>
      <c r="H40" s="54"/>
      <c r="I40" s="54"/>
      <c r="J40" s="60"/>
      <c r="K40" s="38"/>
      <c r="L40" s="38"/>
    </row>
    <row r="41" spans="1:12" ht="11.25" customHeight="1">
      <c r="A41" s="35" t="s">
        <v>42</v>
      </c>
      <c r="B41" s="36" t="s">
        <v>43</v>
      </c>
      <c r="C41" s="53">
        <v>-12716.599999999977</v>
      </c>
      <c r="D41" s="53">
        <v>4903.0000000000009</v>
      </c>
      <c r="E41" s="53">
        <v>-23281.5</v>
      </c>
      <c r="F41" s="53">
        <v>-226404.5</v>
      </c>
      <c r="G41" s="53">
        <v>-5103.2999999999993</v>
      </c>
      <c r="H41" s="53">
        <v>-262602.89999999997</v>
      </c>
      <c r="I41" s="53">
        <v>-24367.300000000003</v>
      </c>
      <c r="J41" s="59">
        <v>-286970.19999999995</v>
      </c>
      <c r="K41" s="37"/>
      <c r="L41" s="37"/>
    </row>
    <row r="42" spans="1:12" ht="6" customHeight="1">
      <c r="A42" s="20"/>
      <c r="B42" s="34"/>
      <c r="C42" s="54"/>
      <c r="D42" s="54"/>
      <c r="E42" s="54"/>
      <c r="F42" s="54"/>
      <c r="G42" s="54"/>
      <c r="H42" s="53"/>
      <c r="I42" s="54"/>
      <c r="J42" s="60"/>
      <c r="K42" s="38"/>
      <c r="L42" s="38"/>
    </row>
    <row r="43" spans="1:12" ht="11.25" customHeight="1">
      <c r="A43" s="35" t="s">
        <v>44</v>
      </c>
      <c r="B43" s="36" t="s">
        <v>45</v>
      </c>
      <c r="C43" s="53">
        <v>1.7</v>
      </c>
      <c r="D43" s="53">
        <v>0.9</v>
      </c>
      <c r="E43" s="53">
        <v>2.6000000000000005</v>
      </c>
      <c r="F43" s="53">
        <v>11543.8</v>
      </c>
      <c r="G43" s="53">
        <v>0</v>
      </c>
      <c r="H43" s="53">
        <v>11549</v>
      </c>
      <c r="I43" s="53">
        <v>2515.9</v>
      </c>
      <c r="J43" s="59">
        <v>14064.9</v>
      </c>
      <c r="K43" s="37"/>
      <c r="L43" s="37"/>
    </row>
    <row r="44" spans="1:12" ht="6" customHeight="1">
      <c r="A44" s="20"/>
      <c r="B44" s="34"/>
      <c r="C44" s="55"/>
      <c r="D44" s="55"/>
      <c r="E44" s="55"/>
      <c r="F44" s="55"/>
      <c r="G44" s="55"/>
      <c r="H44" s="54"/>
      <c r="I44" s="55"/>
      <c r="J44" s="60"/>
      <c r="K44" s="38"/>
      <c r="L44" s="38"/>
    </row>
    <row r="45" spans="1:12" ht="11.25" customHeight="1">
      <c r="A45" s="35" t="s">
        <v>46</v>
      </c>
      <c r="B45" s="36" t="s">
        <v>47</v>
      </c>
      <c r="C45" s="53">
        <v>3849.8999999999996</v>
      </c>
      <c r="D45" s="53">
        <v>3875.8</v>
      </c>
      <c r="E45" s="53">
        <v>5342.2999999999993</v>
      </c>
      <c r="F45" s="53">
        <v>1.8</v>
      </c>
      <c r="G45" s="53">
        <v>0</v>
      </c>
      <c r="H45" s="53">
        <v>13069.8</v>
      </c>
      <c r="I45" s="53">
        <v>2590.1</v>
      </c>
      <c r="J45" s="59">
        <v>15659.9</v>
      </c>
      <c r="K45" s="37"/>
      <c r="L45" s="37"/>
    </row>
    <row r="46" spans="1:12" ht="11.25" customHeight="1">
      <c r="A46" s="20"/>
      <c r="B46" s="34" t="s">
        <v>48</v>
      </c>
      <c r="C46" s="55">
        <v>1153.2</v>
      </c>
      <c r="D46" s="55">
        <v>1265.3999999999999</v>
      </c>
      <c r="E46" s="55">
        <v>5056.2</v>
      </c>
      <c r="F46" s="55">
        <v>1.8</v>
      </c>
      <c r="G46" s="55">
        <v>0</v>
      </c>
      <c r="H46" s="54">
        <v>7476.5999999999995</v>
      </c>
      <c r="I46" s="55">
        <v>1958.1999999999998</v>
      </c>
      <c r="J46" s="60">
        <v>9434.7999999999993</v>
      </c>
      <c r="K46" s="38"/>
      <c r="L46" s="38"/>
    </row>
    <row r="47" spans="1:12" ht="11.25" customHeight="1">
      <c r="A47" s="20"/>
      <c r="B47" s="34" t="s">
        <v>49</v>
      </c>
      <c r="C47" s="54">
        <v>2560.1999999999998</v>
      </c>
      <c r="D47" s="54">
        <v>2610.4</v>
      </c>
      <c r="E47" s="54">
        <v>285.20000000000005</v>
      </c>
      <c r="F47" s="54">
        <v>0</v>
      </c>
      <c r="G47" s="54">
        <v>0</v>
      </c>
      <c r="H47" s="54">
        <v>5455.8</v>
      </c>
      <c r="I47" s="54">
        <v>631.9</v>
      </c>
      <c r="J47" s="60">
        <v>6087.7</v>
      </c>
      <c r="K47" s="38"/>
      <c r="L47" s="38"/>
    </row>
    <row r="48" spans="1:12" ht="11.25" customHeight="1">
      <c r="A48" s="20"/>
      <c r="B48" s="34" t="s">
        <v>75</v>
      </c>
      <c r="C48" s="55">
        <v>901.9</v>
      </c>
      <c r="D48" s="55">
        <v>507.4</v>
      </c>
      <c r="E48" s="55">
        <v>221.20000000000002</v>
      </c>
      <c r="F48" s="54">
        <v>0</v>
      </c>
      <c r="G48" s="54">
        <v>0</v>
      </c>
      <c r="H48" s="54">
        <v>1630.5</v>
      </c>
      <c r="I48" s="55">
        <v>230.1</v>
      </c>
      <c r="J48" s="60">
        <v>1860.6</v>
      </c>
      <c r="K48" s="38"/>
      <c r="L48" s="38"/>
    </row>
    <row r="49" spans="1:18" ht="11.25" customHeight="1">
      <c r="A49" s="20"/>
      <c r="B49" s="34" t="s">
        <v>50</v>
      </c>
      <c r="C49" s="55">
        <v>1658.2999999999997</v>
      </c>
      <c r="D49" s="55">
        <v>2103</v>
      </c>
      <c r="E49" s="55">
        <v>64</v>
      </c>
      <c r="F49" s="55">
        <v>0</v>
      </c>
      <c r="G49" s="55">
        <v>0</v>
      </c>
      <c r="H49" s="54">
        <v>3825.2999999999997</v>
      </c>
      <c r="I49" s="55">
        <v>401.8</v>
      </c>
      <c r="J49" s="60">
        <v>4227.0999999999995</v>
      </c>
      <c r="K49" s="38"/>
      <c r="L49" s="38"/>
    </row>
    <row r="50" spans="1:18" ht="11.25" customHeight="1">
      <c r="A50" s="20"/>
      <c r="B50" s="34" t="s">
        <v>51</v>
      </c>
      <c r="C50" s="54">
        <v>136.5</v>
      </c>
      <c r="D50" s="54">
        <v>0</v>
      </c>
      <c r="E50" s="54">
        <v>0.9</v>
      </c>
      <c r="F50" s="54">
        <v>0</v>
      </c>
      <c r="G50" s="54">
        <v>0</v>
      </c>
      <c r="H50" s="54">
        <v>137.4</v>
      </c>
      <c r="I50" s="54">
        <v>0</v>
      </c>
      <c r="J50" s="60">
        <v>137.4</v>
      </c>
      <c r="K50" s="38"/>
      <c r="L50" s="38"/>
    </row>
    <row r="51" spans="1:18" ht="11.25" customHeight="1">
      <c r="A51" s="20"/>
      <c r="B51" s="34" t="s">
        <v>75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4">
        <v>0</v>
      </c>
      <c r="I51" s="55">
        <v>0</v>
      </c>
      <c r="J51" s="60">
        <v>0</v>
      </c>
      <c r="K51" s="38"/>
      <c r="L51" s="38"/>
    </row>
    <row r="52" spans="1:18" ht="11.25" customHeight="1">
      <c r="A52" s="20"/>
      <c r="B52" s="34" t="s">
        <v>52</v>
      </c>
      <c r="C52" s="55">
        <v>136.5</v>
      </c>
      <c r="D52" s="55">
        <v>0</v>
      </c>
      <c r="E52" s="55">
        <v>0.9</v>
      </c>
      <c r="F52" s="55">
        <v>0</v>
      </c>
      <c r="G52" s="55">
        <v>0</v>
      </c>
      <c r="H52" s="54">
        <v>137.4</v>
      </c>
      <c r="I52" s="55">
        <v>0</v>
      </c>
      <c r="J52" s="60">
        <v>137.4</v>
      </c>
      <c r="K52" s="38"/>
      <c r="L52" s="38"/>
    </row>
    <row r="53" spans="1:18" ht="7.5" customHeight="1">
      <c r="A53" s="20"/>
      <c r="B53" s="34"/>
      <c r="C53" s="54"/>
      <c r="D53" s="54"/>
      <c r="E53" s="54"/>
      <c r="F53" s="54"/>
      <c r="G53" s="54"/>
      <c r="H53" s="54"/>
      <c r="I53" s="54"/>
      <c r="J53" s="60"/>
      <c r="K53" s="38"/>
      <c r="L53" s="38"/>
    </row>
    <row r="54" spans="1:18" ht="11.25" customHeight="1">
      <c r="A54" s="35" t="s">
        <v>53</v>
      </c>
      <c r="B54" s="36" t="s">
        <v>76</v>
      </c>
      <c r="C54" s="53">
        <v>159013.40000000002</v>
      </c>
      <c r="D54" s="53">
        <v>12367.4</v>
      </c>
      <c r="E54" s="53">
        <v>7956.6999999999989</v>
      </c>
      <c r="F54" s="53">
        <v>178087.8</v>
      </c>
      <c r="G54" s="53">
        <v>3519</v>
      </c>
      <c r="H54" s="53">
        <v>360944.30000000005</v>
      </c>
      <c r="I54" s="53">
        <v>41954.700000000004</v>
      </c>
      <c r="J54" s="59">
        <v>402899.00000000006</v>
      </c>
      <c r="K54" s="37"/>
      <c r="L54" s="37"/>
    </row>
    <row r="55" spans="1:18" ht="11.25" customHeight="1">
      <c r="A55" s="35" t="s">
        <v>54</v>
      </c>
      <c r="B55" s="36" t="s">
        <v>77</v>
      </c>
      <c r="C55" s="53">
        <v>175578.19999999998</v>
      </c>
      <c r="D55" s="53">
        <v>11339.3</v>
      </c>
      <c r="E55" s="53">
        <v>36577.899999999994</v>
      </c>
      <c r="F55" s="53">
        <v>392950.3</v>
      </c>
      <c r="G55" s="53">
        <v>8622.2999999999993</v>
      </c>
      <c r="H55" s="53">
        <v>625068</v>
      </c>
      <c r="I55" s="53">
        <v>66396.200000000012</v>
      </c>
      <c r="J55" s="59">
        <v>691464.2</v>
      </c>
      <c r="K55" s="37"/>
      <c r="L55" s="37"/>
    </row>
    <row r="56" spans="1:18" ht="11.25" customHeight="1">
      <c r="A56" s="35" t="s">
        <v>55</v>
      </c>
      <c r="B56" s="36" t="s">
        <v>78</v>
      </c>
      <c r="C56" s="53">
        <v>-16564.799999999959</v>
      </c>
      <c r="D56" s="53">
        <v>1028.1000000000004</v>
      </c>
      <c r="E56" s="53">
        <v>-28621.199999999997</v>
      </c>
      <c r="F56" s="53">
        <v>-214862.5</v>
      </c>
      <c r="G56" s="53">
        <v>-5103.2999999999993</v>
      </c>
      <c r="H56" s="53">
        <v>-264123.69999999995</v>
      </c>
      <c r="I56" s="53">
        <v>-24441.500000000007</v>
      </c>
      <c r="J56" s="59">
        <v>-288565.19999999995</v>
      </c>
      <c r="K56" s="37"/>
      <c r="L56" s="37"/>
      <c r="R56" s="47"/>
    </row>
    <row r="57" spans="1:18" ht="6.75" customHeight="1">
      <c r="A57" s="35"/>
      <c r="B57" s="36"/>
      <c r="C57" s="56"/>
      <c r="D57" s="56"/>
      <c r="E57" s="56"/>
      <c r="F57" s="56"/>
      <c r="G57" s="56"/>
      <c r="H57" s="56"/>
      <c r="I57" s="56"/>
      <c r="J57" s="59"/>
      <c r="K57" s="37"/>
      <c r="L57" s="37"/>
    </row>
    <row r="58" spans="1:18" ht="11.25" customHeight="1">
      <c r="A58" s="35" t="s">
        <v>56</v>
      </c>
      <c r="B58" s="36" t="s">
        <v>57</v>
      </c>
      <c r="C58" s="53">
        <v>514.1</v>
      </c>
      <c r="D58" s="53">
        <v>770.5</v>
      </c>
      <c r="E58" s="53">
        <v>32553.1</v>
      </c>
      <c r="F58" s="53">
        <v>261460.69999999998</v>
      </c>
      <c r="G58" s="53">
        <v>5103.3</v>
      </c>
      <c r="H58" s="53">
        <v>300401.69999999995</v>
      </c>
      <c r="I58" s="53">
        <v>45711.700000000004</v>
      </c>
      <c r="J58" s="59">
        <v>346113.39999999997</v>
      </c>
      <c r="K58" s="37"/>
      <c r="L58" s="37"/>
    </row>
    <row r="59" spans="1:18" ht="11.25" customHeight="1">
      <c r="A59" s="20"/>
      <c r="B59" s="34" t="s">
        <v>58</v>
      </c>
      <c r="C59" s="55">
        <v>0</v>
      </c>
      <c r="D59" s="55">
        <v>0</v>
      </c>
      <c r="E59" s="55">
        <v>15862.9</v>
      </c>
      <c r="F59" s="55">
        <v>249894.39999999999</v>
      </c>
      <c r="G59" s="55">
        <v>5103.3</v>
      </c>
      <c r="H59" s="54">
        <v>270860.59999999998</v>
      </c>
      <c r="I59" s="55">
        <v>34251</v>
      </c>
      <c r="J59" s="60">
        <v>305111.59999999998</v>
      </c>
      <c r="K59" s="38"/>
      <c r="L59" s="38"/>
    </row>
    <row r="60" spans="1:18" ht="11.25" customHeight="1">
      <c r="A60" s="20"/>
      <c r="B60" s="34" t="s">
        <v>59</v>
      </c>
      <c r="C60" s="55">
        <v>0</v>
      </c>
      <c r="D60" s="55">
        <v>538.20000000000005</v>
      </c>
      <c r="E60" s="55">
        <v>83.4</v>
      </c>
      <c r="F60" s="55">
        <v>0</v>
      </c>
      <c r="G60" s="55">
        <v>0</v>
      </c>
      <c r="H60" s="54">
        <v>621.6</v>
      </c>
      <c r="I60" s="55">
        <v>33.4</v>
      </c>
      <c r="J60" s="60">
        <v>655</v>
      </c>
      <c r="K60" s="38"/>
      <c r="L60" s="38"/>
    </row>
    <row r="61" spans="1:18" ht="11.25" customHeight="1">
      <c r="A61" s="20"/>
      <c r="B61" s="34" t="s">
        <v>60</v>
      </c>
      <c r="C61" s="55">
        <v>514.1</v>
      </c>
      <c r="D61" s="55">
        <v>2.2999999999999998</v>
      </c>
      <c r="E61" s="55">
        <v>13.5</v>
      </c>
      <c r="F61" s="55">
        <v>0</v>
      </c>
      <c r="G61" s="55">
        <v>0</v>
      </c>
      <c r="H61" s="54">
        <v>529.9</v>
      </c>
      <c r="I61" s="55">
        <v>0</v>
      </c>
      <c r="J61" s="60">
        <v>529.9</v>
      </c>
      <c r="K61" s="38"/>
      <c r="L61" s="38"/>
    </row>
    <row r="62" spans="1:18" ht="11.25" customHeight="1">
      <c r="A62" s="20"/>
      <c r="B62" s="34" t="s">
        <v>61</v>
      </c>
      <c r="C62" s="55">
        <v>0</v>
      </c>
      <c r="D62" s="55">
        <v>230</v>
      </c>
      <c r="E62" s="55">
        <v>16586.599999999999</v>
      </c>
      <c r="F62" s="55">
        <v>11566.3</v>
      </c>
      <c r="G62" s="55">
        <v>0</v>
      </c>
      <c r="H62" s="54">
        <v>28382.899999999998</v>
      </c>
      <c r="I62" s="55">
        <v>9935.5</v>
      </c>
      <c r="J62" s="60">
        <v>38318.399999999994</v>
      </c>
      <c r="K62" s="38"/>
      <c r="L62" s="38"/>
    </row>
    <row r="63" spans="1:18" ht="11.25" customHeight="1">
      <c r="A63" s="20"/>
      <c r="B63" s="34" t="s">
        <v>62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4">
        <v>0</v>
      </c>
      <c r="I63" s="55">
        <v>0</v>
      </c>
      <c r="J63" s="60">
        <v>0</v>
      </c>
      <c r="K63" s="38"/>
      <c r="L63" s="38"/>
    </row>
    <row r="64" spans="1:18" ht="12" customHeight="1">
      <c r="A64" s="20"/>
      <c r="B64" s="34" t="s">
        <v>72</v>
      </c>
      <c r="C64" s="55">
        <v>0</v>
      </c>
      <c r="D64" s="55">
        <v>0</v>
      </c>
      <c r="E64" s="55">
        <v>6.7</v>
      </c>
      <c r="F64" s="54">
        <v>0</v>
      </c>
      <c r="G64" s="54">
        <v>0</v>
      </c>
      <c r="H64" s="54">
        <v>6.7</v>
      </c>
      <c r="I64" s="55">
        <v>1491.8</v>
      </c>
      <c r="J64" s="60">
        <v>1498.5</v>
      </c>
      <c r="K64" s="37"/>
      <c r="L64" s="37"/>
    </row>
    <row r="65" spans="1:12" ht="11.25" customHeight="1">
      <c r="A65" s="35" t="s">
        <v>63</v>
      </c>
      <c r="B65" s="36" t="s">
        <v>64</v>
      </c>
      <c r="C65" s="53">
        <v>305111.59999999998</v>
      </c>
      <c r="D65" s="53">
        <v>655</v>
      </c>
      <c r="E65" s="53">
        <v>529.9</v>
      </c>
      <c r="F65" s="53">
        <v>38318.399999999994</v>
      </c>
      <c r="G65" s="53">
        <v>0</v>
      </c>
      <c r="H65" s="53">
        <v>344614.9</v>
      </c>
      <c r="I65" s="53">
        <v>1498.5</v>
      </c>
      <c r="J65" s="59">
        <v>346113.4</v>
      </c>
      <c r="K65" s="37"/>
      <c r="L65" s="37"/>
    </row>
    <row r="66" spans="1:12" ht="6.75" customHeight="1">
      <c r="A66" s="35"/>
      <c r="B66" s="36"/>
      <c r="C66" s="53"/>
      <c r="D66" s="53"/>
      <c r="E66" s="53"/>
      <c r="F66" s="53"/>
      <c r="G66" s="53"/>
      <c r="H66" s="53"/>
      <c r="I66" s="53"/>
      <c r="J66" s="59"/>
      <c r="K66" s="37"/>
      <c r="L66" s="37"/>
    </row>
    <row r="67" spans="1:12" ht="12" customHeight="1">
      <c r="A67" s="35" t="s">
        <v>65</v>
      </c>
      <c r="B67" s="36" t="s">
        <v>73</v>
      </c>
      <c r="C67" s="56">
        <v>159527.50000000003</v>
      </c>
      <c r="D67" s="56">
        <v>13137.9</v>
      </c>
      <c r="E67" s="56">
        <v>40509.799999999996</v>
      </c>
      <c r="F67" s="53">
        <v>439548.5</v>
      </c>
      <c r="G67" s="53">
        <v>8622.2999999999993</v>
      </c>
      <c r="H67" s="53">
        <v>661346</v>
      </c>
      <c r="I67" s="56">
        <v>87666.400000000009</v>
      </c>
      <c r="J67" s="59">
        <v>749012.4</v>
      </c>
      <c r="K67" s="37"/>
      <c r="L67" s="37"/>
    </row>
    <row r="68" spans="1:12" ht="12.75" customHeight="1">
      <c r="A68" s="35" t="s">
        <v>66</v>
      </c>
      <c r="B68" s="36" t="s">
        <v>79</v>
      </c>
      <c r="C68" s="53">
        <v>446059.09999999992</v>
      </c>
      <c r="D68" s="53">
        <v>11994.3</v>
      </c>
      <c r="E68" s="53">
        <v>37025.899999999994</v>
      </c>
      <c r="F68" s="53">
        <v>431268.69999999995</v>
      </c>
      <c r="G68" s="53">
        <v>8622.2999999999993</v>
      </c>
      <c r="H68" s="53">
        <v>934970.29999999993</v>
      </c>
      <c r="I68" s="53">
        <v>67748.300000000017</v>
      </c>
      <c r="J68" s="59">
        <v>1002718.6</v>
      </c>
      <c r="K68" s="37"/>
      <c r="L68" s="37"/>
    </row>
    <row r="69" spans="1:12" ht="15" customHeight="1" thickBot="1">
      <c r="A69" s="35" t="s">
        <v>67</v>
      </c>
      <c r="B69" s="36" t="s">
        <v>80</v>
      </c>
      <c r="C69" s="56">
        <v>480689.79999999993</v>
      </c>
      <c r="D69" s="56">
        <v>11994.3</v>
      </c>
      <c r="E69" s="56">
        <v>37107.799999999996</v>
      </c>
      <c r="F69" s="53">
        <v>431268.69999999995</v>
      </c>
      <c r="G69" s="53">
        <v>8622.2999999999993</v>
      </c>
      <c r="H69" s="53">
        <v>969682.89999999991</v>
      </c>
      <c r="I69" s="56">
        <v>67894.700000000012</v>
      </c>
      <c r="J69" s="59">
        <v>1037577.5999999999</v>
      </c>
      <c r="K69" s="37"/>
      <c r="L69" s="37"/>
    </row>
    <row r="70" spans="1:12" s="5" customFormat="1" ht="17.25" customHeight="1">
      <c r="A70" s="39" t="s">
        <v>68</v>
      </c>
      <c r="B70" s="40" t="s">
        <v>83</v>
      </c>
      <c r="C70" s="57">
        <v>-286531.59999999986</v>
      </c>
      <c r="D70" s="57">
        <v>1143.6000000000004</v>
      </c>
      <c r="E70" s="57">
        <v>3483.9000000000015</v>
      </c>
      <c r="F70" s="57">
        <v>8279.8000000000466</v>
      </c>
      <c r="G70" s="57">
        <v>0</v>
      </c>
      <c r="H70" s="57">
        <v>-273624.29999999981</v>
      </c>
      <c r="I70" s="57">
        <v>19918.099999999991</v>
      </c>
      <c r="J70" s="61">
        <v>-253706.19999999984</v>
      </c>
      <c r="K70" s="37"/>
      <c r="L70" s="37"/>
    </row>
    <row r="71" spans="1:12" ht="17.25" customHeight="1" thickBot="1">
      <c r="A71" s="41" t="s">
        <v>69</v>
      </c>
      <c r="B71" s="42" t="s">
        <v>84</v>
      </c>
      <c r="C71" s="58">
        <v>-321162.29999999993</v>
      </c>
      <c r="D71" s="58">
        <v>1143.6000000000004</v>
      </c>
      <c r="E71" s="58">
        <v>3402</v>
      </c>
      <c r="F71" s="58">
        <v>8279.8000000000466</v>
      </c>
      <c r="G71" s="58">
        <v>0</v>
      </c>
      <c r="H71" s="58">
        <v>-308336.89999999991</v>
      </c>
      <c r="I71" s="58">
        <v>19771.699999999997</v>
      </c>
      <c r="J71" s="62">
        <v>-288565.1999999999</v>
      </c>
      <c r="K71" s="37"/>
      <c r="L71" s="37"/>
    </row>
    <row r="72" spans="1:12" ht="13.5" thickBot="1">
      <c r="A72" s="41" t="s">
        <v>97</v>
      </c>
      <c r="B72" s="77" t="s">
        <v>98</v>
      </c>
      <c r="C72" s="78">
        <v>0</v>
      </c>
      <c r="D72" s="78">
        <v>0</v>
      </c>
      <c r="E72" s="78">
        <v>0</v>
      </c>
      <c r="F72" s="78">
        <v>11543.8</v>
      </c>
      <c r="G72" s="78">
        <v>0</v>
      </c>
      <c r="H72" s="78">
        <v>11543.8</v>
      </c>
      <c r="I72" s="78">
        <v>0</v>
      </c>
      <c r="J72" s="79">
        <v>11543.8</v>
      </c>
      <c r="K72" s="51"/>
    </row>
    <row r="73" spans="1:12" ht="25.5">
      <c r="A73" s="83" t="s">
        <v>99</v>
      </c>
      <c r="B73" s="80" t="s">
        <v>100</v>
      </c>
      <c r="C73" s="78">
        <v>-286531.59999999986</v>
      </c>
      <c r="D73" s="78">
        <v>1143.6000000000004</v>
      </c>
      <c r="E73" s="78">
        <v>3483.9000000000015</v>
      </c>
      <c r="F73" s="78">
        <v>-3263.9999999999527</v>
      </c>
      <c r="G73" s="78">
        <v>0</v>
      </c>
      <c r="H73" s="78">
        <v>-285168.0999999998</v>
      </c>
      <c r="I73" s="78">
        <v>19918.099999999991</v>
      </c>
      <c r="J73" s="79">
        <v>-265249.99999999983</v>
      </c>
    </row>
    <row r="74" spans="1:12" ht="26.25" thickBot="1">
      <c r="A74" s="81" t="s">
        <v>101</v>
      </c>
      <c r="B74" s="82" t="s">
        <v>102</v>
      </c>
      <c r="C74" s="75">
        <v>-321162.29999999993</v>
      </c>
      <c r="D74" s="75">
        <v>1143.6000000000004</v>
      </c>
      <c r="E74" s="75">
        <v>3402</v>
      </c>
      <c r="F74" s="75">
        <v>-3263.9999999999527</v>
      </c>
      <c r="G74" s="75">
        <v>0</v>
      </c>
      <c r="H74" s="75">
        <v>-319880.6999999999</v>
      </c>
      <c r="I74" s="75">
        <v>19771.699999999997</v>
      </c>
      <c r="J74" s="76">
        <v>-300108.99999999988</v>
      </c>
    </row>
    <row r="75" spans="1:12" ht="3" customHeight="1">
      <c r="A75" s="66"/>
      <c r="C75" s="67"/>
      <c r="D75" s="67"/>
      <c r="E75" s="67"/>
      <c r="F75" s="67"/>
      <c r="G75" s="67"/>
      <c r="H75" s="67"/>
      <c r="I75" s="67"/>
      <c r="J75" s="68"/>
    </row>
    <row r="76" spans="1:12">
      <c r="A76" s="69"/>
      <c r="B76" s="70" t="s">
        <v>94</v>
      </c>
      <c r="C76" s="67">
        <v>200000</v>
      </c>
      <c r="D76" s="67">
        <v>0</v>
      </c>
      <c r="E76" s="67">
        <v>0</v>
      </c>
      <c r="F76" s="67">
        <v>0</v>
      </c>
      <c r="G76" s="67">
        <v>0</v>
      </c>
      <c r="H76" s="71">
        <f>SUM(C76:G76)</f>
        <v>200000</v>
      </c>
      <c r="I76" s="67">
        <v>0</v>
      </c>
      <c r="J76" s="72">
        <f>+H76+I76</f>
        <v>200000</v>
      </c>
    </row>
    <row r="77" spans="1:12">
      <c r="A77" s="69"/>
      <c r="B77" s="70" t="s">
        <v>95</v>
      </c>
      <c r="C77" s="67">
        <v>0</v>
      </c>
      <c r="D77" s="67">
        <v>0</v>
      </c>
      <c r="E77" s="67">
        <v>0</v>
      </c>
      <c r="F77" s="67">
        <f>20042.3-1560.7+115.1+625.4</f>
        <v>19222.099999999999</v>
      </c>
      <c r="G77" s="67">
        <v>0</v>
      </c>
      <c r="H77" s="71">
        <f>SUM(C77:G77)</f>
        <v>19222.099999999999</v>
      </c>
      <c r="I77" s="67">
        <v>0</v>
      </c>
      <c r="J77" s="72">
        <f>+H77+I77</f>
        <v>19222.099999999999</v>
      </c>
    </row>
    <row r="78" spans="1:12" ht="12.75" customHeight="1">
      <c r="A78" s="69"/>
      <c r="B78" s="70" t="s">
        <v>96</v>
      </c>
      <c r="C78" s="67">
        <f>20042.3-1560.7</f>
        <v>18481.599999999999</v>
      </c>
      <c r="D78" s="67">
        <v>0</v>
      </c>
      <c r="E78" s="67">
        <v>0</v>
      </c>
      <c r="F78" s="67">
        <v>0</v>
      </c>
      <c r="G78" s="67">
        <v>0</v>
      </c>
      <c r="H78" s="71">
        <f>SUM(C78:G78)</f>
        <v>18481.599999999999</v>
      </c>
      <c r="I78" s="67">
        <f>115.1+625.4</f>
        <v>740.5</v>
      </c>
      <c r="J78" s="72">
        <f>+H78+I78</f>
        <v>19222.099999999999</v>
      </c>
    </row>
    <row r="79" spans="1:12" ht="12.75" customHeight="1" thickBot="1">
      <c r="A79" s="73"/>
      <c r="B79" s="74"/>
      <c r="C79" s="75"/>
      <c r="D79" s="75"/>
      <c r="E79" s="75"/>
      <c r="F79" s="75"/>
      <c r="G79" s="75"/>
      <c r="H79" s="75"/>
      <c r="I79" s="75"/>
      <c r="J79" s="76"/>
    </row>
    <row r="80" spans="1:12" ht="12.75" customHeight="1">
      <c r="K80" s="51"/>
    </row>
    <row r="81" spans="1:10" ht="12.75" customHeight="1">
      <c r="A81" s="50" t="s">
        <v>86</v>
      </c>
      <c r="B81" s="50"/>
      <c r="C81" s="50"/>
      <c r="D81" s="50"/>
      <c r="E81" s="50"/>
      <c r="F81" s="50"/>
      <c r="G81" s="50"/>
      <c r="H81" s="50"/>
      <c r="I81" s="50"/>
      <c r="J81" s="50"/>
    </row>
    <row r="82" spans="1:10" ht="12.75" customHeight="1">
      <c r="A82" s="50"/>
      <c r="B82" s="52" t="s">
        <v>88</v>
      </c>
      <c r="C82" s="52"/>
      <c r="D82" s="52"/>
      <c r="E82" s="52"/>
      <c r="F82" s="52"/>
      <c r="G82" s="52"/>
      <c r="H82" s="52"/>
      <c r="I82" s="52"/>
      <c r="J82" s="52"/>
    </row>
    <row r="83" spans="1:10">
      <c r="A83" s="50"/>
      <c r="B83" s="52" t="s">
        <v>91</v>
      </c>
      <c r="C83" s="52"/>
      <c r="D83" s="52"/>
      <c r="E83" s="52"/>
      <c r="F83" s="52"/>
      <c r="G83" s="52"/>
      <c r="H83" s="52"/>
      <c r="I83" s="52"/>
      <c r="J83" s="52"/>
    </row>
    <row r="84" spans="1:10" ht="7.5" customHeight="1">
      <c r="A84" s="63"/>
      <c r="B84" s="64"/>
      <c r="C84" s="65"/>
      <c r="D84" s="65"/>
      <c r="E84" s="65"/>
      <c r="F84" s="65"/>
      <c r="G84" s="65"/>
      <c r="H84" s="65"/>
      <c r="I84" s="65"/>
      <c r="J84" s="65"/>
    </row>
    <row r="85" spans="1:10">
      <c r="A85" s="50" t="s">
        <v>92</v>
      </c>
      <c r="B85" s="50"/>
      <c r="C85" s="50"/>
      <c r="D85" s="50"/>
      <c r="E85" s="50"/>
      <c r="F85" s="50"/>
      <c r="G85" s="50"/>
      <c r="H85" s="50"/>
      <c r="I85" s="50"/>
      <c r="J85" s="50"/>
    </row>
    <row r="86" spans="1:10">
      <c r="A86" s="157" t="s">
        <v>103</v>
      </c>
      <c r="B86" s="157"/>
      <c r="C86" s="157"/>
      <c r="D86" s="157"/>
      <c r="E86" s="157"/>
      <c r="F86" s="157"/>
      <c r="G86" s="157"/>
      <c r="H86" s="157"/>
      <c r="I86" s="157"/>
      <c r="J86" s="157"/>
    </row>
    <row r="87" spans="1:10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>
      <c r="A88" s="157"/>
      <c r="B88" s="157"/>
      <c r="C88" s="157"/>
      <c r="D88" s="157"/>
      <c r="E88" s="157"/>
      <c r="F88" s="157"/>
      <c r="G88" s="157"/>
      <c r="H88" s="157"/>
      <c r="I88" s="157"/>
      <c r="J88" s="157"/>
    </row>
    <row r="89" spans="1:10">
      <c r="A89" s="157"/>
      <c r="B89" s="157"/>
      <c r="C89" s="157"/>
      <c r="D89" s="157"/>
      <c r="E89" s="157"/>
      <c r="F89" s="157"/>
      <c r="G89" s="157"/>
      <c r="H89" s="157"/>
      <c r="I89" s="157"/>
      <c r="J89" s="157"/>
    </row>
  </sheetData>
  <mergeCells count="2">
    <mergeCell ref="A3:J3"/>
    <mergeCell ref="A86:J89"/>
  </mergeCells>
  <printOptions horizontalCentered="1"/>
  <pageMargins left="0.19685039370078741" right="0.19685039370078741" top="0.98425196850393704" bottom="0.19685039370078741" header="0" footer="0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3"/>
  <sheetViews>
    <sheetView tabSelected="1" topLeftCell="A7" zoomScale="85" zoomScaleNormal="85" workbookViewId="0">
      <selection activeCell="J8" sqref="J8"/>
    </sheetView>
  </sheetViews>
  <sheetFormatPr baseColWidth="10" defaultRowHeight="15.75" outlineLevelRow="1"/>
  <cols>
    <col min="1" max="1" width="5.42578125" style="84" customWidth="1"/>
    <col min="2" max="2" width="4.5703125" style="86" customWidth="1"/>
    <col min="3" max="3" width="4.42578125" style="86" customWidth="1"/>
    <col min="4" max="4" width="4" style="89" customWidth="1"/>
    <col min="5" max="5" width="2.42578125" style="90" customWidth="1"/>
    <col min="6" max="6" width="49.140625" style="112" customWidth="1"/>
    <col min="7" max="10" width="11.42578125" style="84"/>
    <col min="11" max="11" width="3.85546875" style="84" customWidth="1"/>
    <col min="12" max="26" width="11.42578125" style="84"/>
  </cols>
  <sheetData>
    <row r="1" spans="2:20" ht="12.75">
      <c r="B1" s="85"/>
      <c r="C1" s="85"/>
      <c r="D1" s="85"/>
      <c r="E1" s="85"/>
      <c r="F1" s="85"/>
    </row>
    <row r="2" spans="2:20" s="86" customFormat="1" ht="21">
      <c r="C2" s="158"/>
      <c r="D2" s="158"/>
      <c r="E2" s="158"/>
      <c r="F2" s="158"/>
      <c r="G2" s="158"/>
      <c r="H2" s="158"/>
      <c r="I2" s="158"/>
      <c r="J2" s="158"/>
      <c r="K2" s="158"/>
    </row>
    <row r="3" spans="2:20" s="86" customFormat="1">
      <c r="C3" s="159" t="s">
        <v>104</v>
      </c>
      <c r="D3" s="159"/>
      <c r="E3" s="159"/>
      <c r="F3" s="159"/>
      <c r="G3" s="159"/>
      <c r="H3" s="159"/>
      <c r="I3" s="159"/>
      <c r="J3" s="159"/>
      <c r="K3" s="159"/>
    </row>
    <row r="4" spans="2:20" s="86" customFormat="1">
      <c r="C4" s="87"/>
      <c r="D4" s="87"/>
      <c r="E4" s="87"/>
      <c r="F4" s="87"/>
      <c r="G4" s="87"/>
      <c r="H4" s="88"/>
      <c r="I4" s="87"/>
      <c r="J4" s="87"/>
      <c r="K4" s="87"/>
    </row>
    <row r="5" spans="2:20" s="86" customFormat="1">
      <c r="E5" s="89"/>
      <c r="F5" s="90"/>
      <c r="G5" s="160" t="s">
        <v>105</v>
      </c>
      <c r="H5" s="160"/>
      <c r="I5" s="160" t="s">
        <v>106</v>
      </c>
      <c r="J5" s="160"/>
      <c r="K5" s="87"/>
    </row>
    <row r="6" spans="2:20" s="86" customFormat="1">
      <c r="E6" s="89"/>
      <c r="F6" s="90"/>
      <c r="G6" s="91">
        <v>43983</v>
      </c>
      <c r="H6" s="92">
        <v>43617</v>
      </c>
      <c r="I6" s="93" t="s">
        <v>107</v>
      </c>
      <c r="J6" s="93" t="s">
        <v>108</v>
      </c>
      <c r="K6" s="93"/>
    </row>
    <row r="7" spans="2:20" s="86" customFormat="1">
      <c r="C7" s="94"/>
      <c r="D7" s="94"/>
      <c r="E7" s="94"/>
      <c r="F7" s="95"/>
      <c r="G7" s="93"/>
      <c r="H7" s="96"/>
      <c r="I7" s="93"/>
      <c r="J7" s="87"/>
      <c r="K7" s="87"/>
    </row>
    <row r="8" spans="2:20">
      <c r="C8" s="97"/>
      <c r="D8" s="97" t="s">
        <v>109</v>
      </c>
      <c r="E8" s="97"/>
      <c r="F8" s="97"/>
      <c r="G8" s="98">
        <v>402899.00000000006</v>
      </c>
      <c r="H8" s="98">
        <v>373618.39999999991</v>
      </c>
      <c r="I8" s="99">
        <v>7.8370337221079556E-2</v>
      </c>
      <c r="J8" s="98">
        <v>29280.6</v>
      </c>
      <c r="K8" s="100"/>
      <c r="L8" s="101"/>
      <c r="M8" s="101"/>
      <c r="O8" s="101"/>
      <c r="Q8" s="101"/>
      <c r="R8" s="101"/>
      <c r="T8" s="101"/>
    </row>
    <row r="9" spans="2:20">
      <c r="B9" s="102"/>
      <c r="D9" s="102" t="s">
        <v>110</v>
      </c>
      <c r="E9" s="102"/>
      <c r="F9" s="102"/>
      <c r="G9" s="103">
        <v>365671.6</v>
      </c>
      <c r="H9" s="103">
        <v>290101.89999999997</v>
      </c>
      <c r="I9" s="104">
        <v>0.26049364033810196</v>
      </c>
      <c r="J9" s="103">
        <v>75569.700000000012</v>
      </c>
      <c r="K9" s="105"/>
      <c r="L9" s="101"/>
      <c r="M9" s="101"/>
      <c r="O9" s="101"/>
      <c r="Q9" s="101"/>
      <c r="R9" s="101"/>
      <c r="T9" s="101"/>
    </row>
    <row r="10" spans="2:20" ht="12.75" outlineLevel="1">
      <c r="B10" s="106"/>
      <c r="C10" s="106"/>
      <c r="D10" s="106" t="s">
        <v>111</v>
      </c>
      <c r="E10" s="106"/>
      <c r="F10" s="106"/>
      <c r="G10" s="107">
        <v>61650.899999999994</v>
      </c>
      <c r="H10" s="107">
        <v>54551.299999999996</v>
      </c>
      <c r="I10" s="108">
        <v>0.13014538608612436</v>
      </c>
      <c r="J10" s="107">
        <v>7099.5999999999985</v>
      </c>
      <c r="K10" s="109"/>
      <c r="L10" s="101"/>
      <c r="M10" s="101"/>
      <c r="O10" s="101"/>
      <c r="Q10" s="101"/>
      <c r="R10" s="101"/>
      <c r="T10" s="101"/>
    </row>
    <row r="11" spans="2:20" ht="12.75" outlineLevel="1">
      <c r="B11" s="106"/>
      <c r="C11" s="106"/>
      <c r="D11" s="106" t="s">
        <v>112</v>
      </c>
      <c r="E11" s="106"/>
      <c r="F11" s="106"/>
      <c r="G11" s="107">
        <v>50777.9</v>
      </c>
      <c r="H11" s="107">
        <v>47682.399999999994</v>
      </c>
      <c r="I11" s="108">
        <v>6.491913158733631E-2</v>
      </c>
      <c r="J11" s="107">
        <v>3095.5</v>
      </c>
      <c r="K11" s="109"/>
      <c r="L11" s="101"/>
      <c r="M11" s="101"/>
      <c r="O11" s="101"/>
      <c r="Q11" s="101"/>
      <c r="R11" s="101"/>
      <c r="T11" s="101"/>
    </row>
    <row r="12" spans="2:20" ht="12.75" outlineLevel="1">
      <c r="B12" s="106"/>
      <c r="C12" s="106"/>
      <c r="D12" s="106" t="s">
        <v>113</v>
      </c>
      <c r="E12" s="106"/>
      <c r="F12" s="106"/>
      <c r="G12" s="107">
        <v>115917.1</v>
      </c>
      <c r="H12" s="107">
        <v>94352.299999999988</v>
      </c>
      <c r="I12" s="108">
        <v>0.22855616662232947</v>
      </c>
      <c r="J12" s="107">
        <v>21564.800000000017</v>
      </c>
      <c r="K12" s="109"/>
      <c r="L12" s="101"/>
      <c r="M12" s="101"/>
      <c r="O12" s="101"/>
      <c r="Q12" s="101"/>
      <c r="R12" s="101"/>
      <c r="T12" s="101"/>
    </row>
    <row r="13" spans="2:20" ht="12.75" outlineLevel="1">
      <c r="B13" s="106"/>
      <c r="C13" s="106"/>
      <c r="D13" s="106" t="s">
        <v>114</v>
      </c>
      <c r="E13" s="106"/>
      <c r="F13" s="106"/>
      <c r="G13" s="107">
        <v>40847.599999999999</v>
      </c>
      <c r="H13" s="107">
        <v>26894.1</v>
      </c>
      <c r="I13" s="108">
        <v>0.51883126782454148</v>
      </c>
      <c r="J13" s="107">
        <v>13953.5</v>
      </c>
      <c r="K13" s="109"/>
      <c r="L13" s="101"/>
      <c r="M13" s="101"/>
      <c r="O13" s="101"/>
      <c r="Q13" s="101"/>
      <c r="R13" s="101"/>
      <c r="T13" s="101"/>
    </row>
    <row r="14" spans="2:20" ht="12.75" outlineLevel="1">
      <c r="B14" s="106"/>
      <c r="C14" s="106"/>
      <c r="D14" s="106" t="s">
        <v>115</v>
      </c>
      <c r="E14" s="106"/>
      <c r="F14" s="106"/>
      <c r="G14" s="107">
        <v>9752.2999999999993</v>
      </c>
      <c r="H14" s="107">
        <v>2483.5</v>
      </c>
      <c r="I14" s="108">
        <v>2.9268371250251657</v>
      </c>
      <c r="J14" s="107">
        <v>7268.7999999999993</v>
      </c>
      <c r="K14" s="109"/>
      <c r="L14" s="101"/>
      <c r="M14" s="110"/>
      <c r="O14" s="101"/>
      <c r="Q14" s="101"/>
      <c r="R14" s="101"/>
      <c r="T14" s="101"/>
    </row>
    <row r="15" spans="2:20" ht="12.75" outlineLevel="1">
      <c r="B15" s="106"/>
      <c r="C15" s="106"/>
      <c r="D15" s="106" t="s">
        <v>116</v>
      </c>
      <c r="E15" s="106"/>
      <c r="F15" s="106"/>
      <c r="G15" s="107">
        <v>7506</v>
      </c>
      <c r="H15" s="107">
        <v>3410.4000000000005</v>
      </c>
      <c r="I15" s="108">
        <v>1.2009148486980994</v>
      </c>
      <c r="J15" s="107">
        <v>4095.5999999999995</v>
      </c>
      <c r="K15" s="109"/>
      <c r="L15" s="101"/>
      <c r="M15" s="101"/>
      <c r="O15" s="110"/>
      <c r="Q15" s="101"/>
      <c r="R15" s="101"/>
      <c r="T15" s="101"/>
    </row>
    <row r="16" spans="2:20" ht="12.75" outlineLevel="1">
      <c r="B16" s="106"/>
      <c r="C16" s="106"/>
      <c r="D16" s="106" t="s">
        <v>117</v>
      </c>
      <c r="E16" s="106"/>
      <c r="F16" s="106"/>
      <c r="G16" s="107">
        <v>34474.699999999997</v>
      </c>
      <c r="H16" s="107">
        <v>29622.9</v>
      </c>
      <c r="I16" s="108">
        <v>0.16378544977027887</v>
      </c>
      <c r="J16" s="107">
        <v>4851.7999999999956</v>
      </c>
      <c r="K16" s="109"/>
      <c r="L16" s="101"/>
      <c r="M16" s="101"/>
      <c r="O16" s="101"/>
      <c r="Q16" s="101"/>
      <c r="R16" s="101"/>
      <c r="T16" s="101"/>
    </row>
    <row r="17" spans="2:20" ht="12.75" outlineLevel="1">
      <c r="B17" s="106"/>
      <c r="C17" s="106"/>
      <c r="D17" s="106" t="s">
        <v>118</v>
      </c>
      <c r="E17" s="106"/>
      <c r="F17" s="106"/>
      <c r="G17" s="107">
        <v>12003.599999999999</v>
      </c>
      <c r="H17" s="107">
        <v>9739.5</v>
      </c>
      <c r="I17" s="108">
        <v>0.23246573232712131</v>
      </c>
      <c r="J17" s="107">
        <v>2264.0999999999985</v>
      </c>
      <c r="K17" s="109"/>
      <c r="L17" s="101"/>
      <c r="M17" s="101"/>
      <c r="O17" s="110"/>
      <c r="Q17" s="101"/>
      <c r="R17" s="101"/>
      <c r="T17" s="101"/>
    </row>
    <row r="18" spans="2:20" ht="12.75" outlineLevel="1">
      <c r="B18" s="106"/>
      <c r="C18" s="106"/>
      <c r="D18" s="106" t="s">
        <v>119</v>
      </c>
      <c r="E18" s="106"/>
      <c r="F18" s="106"/>
      <c r="G18" s="107">
        <v>32741.499999999993</v>
      </c>
      <c r="H18" s="107">
        <v>21365.5</v>
      </c>
      <c r="I18" s="108">
        <v>0.53244716950223459</v>
      </c>
      <c r="J18" s="107">
        <v>11375.999999999993</v>
      </c>
      <c r="K18" s="109"/>
      <c r="L18" s="101"/>
      <c r="M18" s="101"/>
      <c r="O18" s="101"/>
      <c r="Q18" s="101"/>
      <c r="R18" s="101"/>
      <c r="T18" s="101"/>
    </row>
    <row r="19" spans="2:20">
      <c r="B19" s="102"/>
      <c r="D19" s="102" t="s">
        <v>120</v>
      </c>
      <c r="E19" s="102"/>
      <c r="F19" s="102"/>
      <c r="G19" s="103">
        <v>6446.4</v>
      </c>
      <c r="H19" s="103">
        <v>8113.6</v>
      </c>
      <c r="I19" s="104">
        <v>-0.20548215342141596</v>
      </c>
      <c r="J19" s="103">
        <v>-1667.2000000000007</v>
      </c>
      <c r="K19" s="105"/>
      <c r="L19" s="101"/>
      <c r="M19" s="101"/>
      <c r="O19" s="101"/>
      <c r="Q19" s="101"/>
      <c r="R19" s="101"/>
      <c r="T19" s="101"/>
    </row>
    <row r="20" spans="2:20" ht="12.75" outlineLevel="1">
      <c r="B20" s="106"/>
      <c r="C20" s="106"/>
      <c r="D20" s="106" t="s">
        <v>121</v>
      </c>
      <c r="E20" s="106"/>
      <c r="F20" s="106"/>
      <c r="G20" s="107">
        <v>2963.4</v>
      </c>
      <c r="H20" s="107">
        <v>4490.7</v>
      </c>
      <c r="I20" s="108">
        <v>-0.3401028792838533</v>
      </c>
      <c r="J20" s="107">
        <v>-1527.2999999999997</v>
      </c>
      <c r="K20" s="109"/>
      <c r="L20" s="101"/>
      <c r="M20" s="101"/>
      <c r="O20" s="101"/>
      <c r="Q20" s="101"/>
      <c r="R20" s="101"/>
      <c r="T20" s="101"/>
    </row>
    <row r="21" spans="2:20" ht="12.75" outlineLevel="1">
      <c r="B21" s="106"/>
      <c r="C21" s="106"/>
      <c r="D21" s="106" t="s">
        <v>122</v>
      </c>
      <c r="E21" s="106"/>
      <c r="F21" s="106"/>
      <c r="G21" s="107">
        <v>3482.9999999999995</v>
      </c>
      <c r="H21" s="107">
        <v>3622.9000000000005</v>
      </c>
      <c r="I21" s="108">
        <v>-3.8615473791714039E-2</v>
      </c>
      <c r="J21" s="107">
        <v>-139.9</v>
      </c>
      <c r="K21" s="109"/>
      <c r="L21" s="101"/>
      <c r="M21" s="101"/>
      <c r="O21" s="110"/>
      <c r="Q21" s="101"/>
      <c r="R21" s="101"/>
      <c r="T21" s="101"/>
    </row>
    <row r="22" spans="2:20">
      <c r="B22" s="102"/>
      <c r="D22" s="102" t="s">
        <v>123</v>
      </c>
      <c r="E22" s="102"/>
      <c r="F22" s="102"/>
      <c r="G22" s="103">
        <v>16716.099999999999</v>
      </c>
      <c r="H22" s="103">
        <v>10831.400000000001</v>
      </c>
      <c r="I22" s="104">
        <v>0.54330003508318381</v>
      </c>
      <c r="J22" s="103">
        <v>5884.6999999999971</v>
      </c>
      <c r="K22" s="105"/>
      <c r="L22" s="101"/>
      <c r="M22" s="101"/>
      <c r="O22" s="101"/>
      <c r="Q22" s="101"/>
      <c r="R22" s="101"/>
      <c r="T22" s="101"/>
    </row>
    <row r="23" spans="2:20" ht="12.75" outlineLevel="1">
      <c r="B23" s="106"/>
      <c r="C23" s="106"/>
      <c r="D23" s="106" t="s">
        <v>124</v>
      </c>
      <c r="E23" s="106"/>
      <c r="F23" s="106"/>
      <c r="G23" s="107">
        <v>12826.8</v>
      </c>
      <c r="H23" s="107">
        <v>8301.9000000000015</v>
      </c>
      <c r="I23" s="108">
        <v>0.54504390561196803</v>
      </c>
      <c r="J23" s="107">
        <v>4524.8999999999978</v>
      </c>
      <c r="K23" s="109"/>
      <c r="L23" s="101"/>
      <c r="M23" s="101"/>
      <c r="O23" s="101"/>
      <c r="Q23" s="101"/>
      <c r="R23" s="101"/>
      <c r="T23" s="101"/>
    </row>
    <row r="24" spans="2:20" ht="12.75" outlineLevel="1">
      <c r="B24" s="106"/>
      <c r="C24" s="106"/>
      <c r="D24" s="106" t="s">
        <v>125</v>
      </c>
      <c r="E24" s="106"/>
      <c r="F24" s="106"/>
      <c r="G24" s="107">
        <v>1987.5</v>
      </c>
      <c r="H24" s="107">
        <v>1064.4000000000001</v>
      </c>
      <c r="I24" s="108">
        <v>0.86724915445321282</v>
      </c>
      <c r="J24" s="111">
        <v>923.09999999999991</v>
      </c>
      <c r="K24" s="109"/>
      <c r="L24" s="101"/>
      <c r="M24" s="110"/>
      <c r="O24" s="101"/>
      <c r="Q24" s="101"/>
      <c r="R24" s="101"/>
      <c r="T24" s="101"/>
    </row>
    <row r="25" spans="2:20" ht="12.75" outlineLevel="1">
      <c r="B25" s="106"/>
      <c r="C25" s="106"/>
      <c r="D25" s="106" t="s">
        <v>126</v>
      </c>
      <c r="E25" s="106"/>
      <c r="F25" s="106"/>
      <c r="G25" s="107">
        <v>1901.8000000000002</v>
      </c>
      <c r="H25" s="107">
        <v>1465.1</v>
      </c>
      <c r="I25" s="108">
        <v>0.2980683912360933</v>
      </c>
      <c r="J25" s="107">
        <v>436.70000000000027</v>
      </c>
      <c r="K25" s="109"/>
      <c r="L25" s="101"/>
      <c r="M25" s="101"/>
      <c r="O25" s="110"/>
      <c r="Q25" s="101"/>
      <c r="R25" s="101"/>
      <c r="T25" s="110"/>
    </row>
    <row r="26" spans="2:20">
      <c r="B26" s="102"/>
      <c r="D26" s="102" t="s">
        <v>127</v>
      </c>
      <c r="E26" s="102"/>
      <c r="F26" s="102"/>
      <c r="G26" s="103">
        <v>14064.9</v>
      </c>
      <c r="H26" s="103">
        <v>64571.5</v>
      </c>
      <c r="I26" s="104">
        <v>-0.78218099316261824</v>
      </c>
      <c r="J26" s="103">
        <v>-50506.6</v>
      </c>
      <c r="K26" s="105"/>
      <c r="L26" s="101"/>
      <c r="M26" s="110"/>
      <c r="O26" s="101"/>
      <c r="Q26" s="101"/>
      <c r="R26" s="101"/>
      <c r="T26" s="101"/>
    </row>
    <row r="27" spans="2:20">
      <c r="G27" s="107"/>
      <c r="H27" s="113"/>
      <c r="I27" s="108"/>
      <c r="J27" s="107"/>
      <c r="K27" s="109"/>
      <c r="L27" s="110"/>
      <c r="M27" s="110"/>
      <c r="O27" s="110"/>
      <c r="Q27" s="110"/>
      <c r="R27" s="110"/>
      <c r="T27" s="110"/>
    </row>
    <row r="28" spans="2:20">
      <c r="C28" s="97"/>
      <c r="D28" s="97" t="s">
        <v>128</v>
      </c>
      <c r="E28" s="97"/>
      <c r="F28" s="97"/>
      <c r="G28" s="98">
        <v>656605.19999999995</v>
      </c>
      <c r="H28" s="98">
        <v>380216.60000000003</v>
      </c>
      <c r="I28" s="99">
        <v>0.72692407433026296</v>
      </c>
      <c r="J28" s="98">
        <v>276388.59999999992</v>
      </c>
      <c r="K28" s="100"/>
      <c r="L28" s="101"/>
      <c r="M28" s="101"/>
      <c r="O28" s="101"/>
      <c r="Q28" s="101"/>
      <c r="R28" s="101"/>
      <c r="T28" s="101"/>
    </row>
    <row r="29" spans="2:20">
      <c r="B29" s="102"/>
      <c r="D29" s="102" t="s">
        <v>129</v>
      </c>
      <c r="E29" s="102"/>
      <c r="F29" s="102"/>
      <c r="G29" s="103">
        <v>640945.29999999993</v>
      </c>
      <c r="H29" s="103">
        <v>359094.5</v>
      </c>
      <c r="I29" s="104">
        <v>0.78489311309418541</v>
      </c>
      <c r="J29" s="103">
        <v>281850.79999999993</v>
      </c>
      <c r="K29" s="105"/>
      <c r="L29" s="101"/>
      <c r="M29" s="101"/>
      <c r="O29" s="101"/>
      <c r="Q29" s="101"/>
      <c r="R29" s="101"/>
      <c r="T29" s="101"/>
    </row>
    <row r="30" spans="2:20">
      <c r="B30" s="114"/>
      <c r="D30" s="114" t="s">
        <v>130</v>
      </c>
      <c r="E30" s="115"/>
      <c r="F30" s="116"/>
      <c r="G30" s="117">
        <v>462828.6</v>
      </c>
      <c r="H30" s="117">
        <v>245784.6</v>
      </c>
      <c r="I30" s="118">
        <v>0.88306590404769048</v>
      </c>
      <c r="J30" s="117">
        <v>217043.99999999997</v>
      </c>
      <c r="K30" s="119"/>
      <c r="L30" s="101"/>
      <c r="M30" s="101"/>
      <c r="O30" s="101"/>
      <c r="Q30" s="101"/>
      <c r="R30" s="101"/>
      <c r="T30" s="101"/>
    </row>
    <row r="31" spans="2:20" ht="12.75" outlineLevel="1">
      <c r="B31" s="106"/>
      <c r="C31" s="106"/>
      <c r="D31" s="106" t="s">
        <v>131</v>
      </c>
      <c r="E31" s="106"/>
      <c r="F31" s="106"/>
      <c r="G31" s="107">
        <v>266373.5</v>
      </c>
      <c r="H31" s="107">
        <v>182831.9</v>
      </c>
      <c r="I31" s="108">
        <v>0.45693120292465372</v>
      </c>
      <c r="J31" s="107">
        <v>83541.600000000006</v>
      </c>
      <c r="K31" s="109"/>
      <c r="L31" s="101"/>
      <c r="M31" s="101"/>
      <c r="O31" s="101"/>
      <c r="Q31" s="101"/>
      <c r="R31" s="101"/>
      <c r="T31" s="101"/>
    </row>
    <row r="32" spans="2:20" ht="12.75" outlineLevel="1">
      <c r="B32" s="106"/>
      <c r="C32" s="106"/>
      <c r="D32" s="106" t="s">
        <v>132</v>
      </c>
      <c r="E32" s="106"/>
      <c r="F32" s="106"/>
      <c r="G32" s="107">
        <v>12107.5</v>
      </c>
      <c r="H32" s="107">
        <v>10152.799999999999</v>
      </c>
      <c r="I32" s="108">
        <v>0.192528169568986</v>
      </c>
      <c r="J32" s="111">
        <v>1954.7000000000007</v>
      </c>
      <c r="K32" s="109"/>
      <c r="L32" s="101"/>
      <c r="M32" s="101"/>
      <c r="O32" s="101"/>
      <c r="Q32" s="101"/>
      <c r="R32" s="101"/>
      <c r="T32" s="101"/>
    </row>
    <row r="33" spans="1:26" ht="12.75" outlineLevel="1">
      <c r="B33" s="106"/>
      <c r="C33" s="106"/>
      <c r="D33" s="106" t="s">
        <v>133</v>
      </c>
      <c r="E33" s="106"/>
      <c r="F33" s="106"/>
      <c r="G33" s="107">
        <v>15102.3</v>
      </c>
      <c r="H33" s="107">
        <v>10775.6</v>
      </c>
      <c r="I33" s="108">
        <v>0.40152752514941148</v>
      </c>
      <c r="J33" s="111">
        <v>4326.6999999999989</v>
      </c>
      <c r="K33" s="109"/>
      <c r="L33" s="101"/>
      <c r="M33" s="101"/>
      <c r="O33" s="101"/>
      <c r="Q33" s="101"/>
      <c r="R33" s="101"/>
      <c r="T33" s="101"/>
    </row>
    <row r="34" spans="1:26" ht="12.75" outlineLevel="1">
      <c r="B34" s="106"/>
      <c r="C34" s="106"/>
      <c r="D34" s="106" t="s">
        <v>134</v>
      </c>
      <c r="E34" s="106"/>
      <c r="F34" s="106"/>
      <c r="G34" s="107">
        <v>25001.3</v>
      </c>
      <c r="H34" s="107">
        <v>18093.900000000001</v>
      </c>
      <c r="I34" s="108">
        <v>0.38175296646936241</v>
      </c>
      <c r="J34" s="107">
        <v>6907.3999999999978</v>
      </c>
      <c r="K34" s="109"/>
      <c r="L34" s="101"/>
      <c r="M34" s="101"/>
      <c r="O34" s="101"/>
      <c r="Q34" s="101"/>
      <c r="R34" s="101"/>
      <c r="T34" s="101"/>
    </row>
    <row r="35" spans="1:26" ht="12.75" outlineLevel="1">
      <c r="B35" s="106"/>
      <c r="C35" s="106"/>
      <c r="D35" s="106" t="s">
        <v>135</v>
      </c>
      <c r="E35" s="106"/>
      <c r="F35" s="106"/>
      <c r="G35" s="107">
        <v>24287.3</v>
      </c>
      <c r="H35" s="107">
        <v>14315.2</v>
      </c>
      <c r="I35" s="108">
        <v>0.69660919861406034</v>
      </c>
      <c r="J35" s="107">
        <v>9972.0999999999985</v>
      </c>
      <c r="K35" s="109"/>
      <c r="L35" s="101"/>
      <c r="M35" s="101"/>
      <c r="O35" s="101"/>
      <c r="Q35" s="101"/>
      <c r="R35" s="101"/>
      <c r="T35" s="101"/>
    </row>
    <row r="36" spans="1:26" ht="12.75" outlineLevel="1">
      <c r="B36" s="106"/>
      <c r="C36" s="106"/>
      <c r="D36" s="106" t="s">
        <v>136</v>
      </c>
      <c r="E36" s="106"/>
      <c r="F36" s="106"/>
      <c r="G36" s="107">
        <v>119956.70000000001</v>
      </c>
      <c r="H36" s="107">
        <v>9615.2000000000007</v>
      </c>
      <c r="I36" s="108">
        <v>11.475736334137615</v>
      </c>
      <c r="J36" s="107">
        <v>110341.50000000001</v>
      </c>
      <c r="K36" s="109"/>
      <c r="L36" s="101"/>
      <c r="M36" s="101"/>
      <c r="O36" s="101"/>
      <c r="Q36" s="101"/>
      <c r="R36" s="101"/>
      <c r="T36" s="101"/>
    </row>
    <row r="37" spans="1:26" s="121" customFormat="1">
      <c r="A37" s="120"/>
      <c r="B37" s="114"/>
      <c r="D37" s="114" t="s">
        <v>137</v>
      </c>
      <c r="E37" s="115"/>
      <c r="F37" s="116"/>
      <c r="G37" s="117">
        <v>63516.200000000004</v>
      </c>
      <c r="H37" s="117">
        <v>33572.9</v>
      </c>
      <c r="I37" s="118">
        <v>0.8918889938015484</v>
      </c>
      <c r="J37" s="117">
        <v>29943.300000000003</v>
      </c>
      <c r="K37" s="119"/>
      <c r="L37" s="101"/>
      <c r="M37" s="101"/>
      <c r="N37" s="84"/>
      <c r="O37" s="101"/>
      <c r="P37" s="84"/>
      <c r="Q37" s="101"/>
      <c r="R37" s="101"/>
      <c r="S37" s="84"/>
      <c r="T37" s="101"/>
      <c r="U37" s="120"/>
      <c r="V37" s="120"/>
      <c r="W37" s="120"/>
      <c r="X37" s="120"/>
      <c r="Y37" s="120"/>
      <c r="Z37" s="120"/>
    </row>
    <row r="38" spans="1:26" s="121" customFormat="1" ht="15" outlineLevel="1">
      <c r="A38" s="120"/>
      <c r="B38" s="106"/>
      <c r="C38" s="106"/>
      <c r="D38" s="106" t="s">
        <v>138</v>
      </c>
      <c r="E38" s="106"/>
      <c r="F38" s="106"/>
      <c r="G38" s="107">
        <v>48684.700000000004</v>
      </c>
      <c r="H38" s="107">
        <v>22662.899999999998</v>
      </c>
      <c r="I38" s="108">
        <v>1.1482113939522307</v>
      </c>
      <c r="J38" s="107">
        <v>26021.800000000007</v>
      </c>
      <c r="K38" s="109"/>
      <c r="L38" s="101"/>
      <c r="M38" s="101"/>
      <c r="N38" s="84"/>
      <c r="O38" s="101"/>
      <c r="P38" s="84"/>
      <c r="Q38" s="101"/>
      <c r="R38" s="101"/>
      <c r="S38" s="84"/>
      <c r="T38" s="101"/>
      <c r="U38" s="120"/>
      <c r="V38" s="120"/>
      <c r="W38" s="120"/>
      <c r="X38" s="120"/>
      <c r="Y38" s="120"/>
      <c r="Z38" s="120"/>
    </row>
    <row r="39" spans="1:26" s="121" customFormat="1" ht="15" outlineLevel="1">
      <c r="A39" s="120"/>
      <c r="B39" s="106"/>
      <c r="C39" s="106"/>
      <c r="D39" s="106" t="s">
        <v>139</v>
      </c>
      <c r="E39" s="106"/>
      <c r="F39" s="106"/>
      <c r="G39" s="107">
        <v>14736</v>
      </c>
      <c r="H39" s="107">
        <v>10683</v>
      </c>
      <c r="I39" s="108">
        <v>0.37938781241224384</v>
      </c>
      <c r="J39" s="107">
        <v>4053</v>
      </c>
      <c r="K39" s="109"/>
      <c r="L39" s="101"/>
      <c r="M39" s="101"/>
      <c r="N39" s="84"/>
      <c r="O39" s="101"/>
      <c r="P39" s="84"/>
      <c r="Q39" s="101"/>
      <c r="R39" s="101"/>
      <c r="S39" s="84"/>
      <c r="T39" s="101"/>
      <c r="U39" s="120"/>
      <c r="V39" s="120"/>
      <c r="W39" s="120"/>
      <c r="X39" s="120"/>
      <c r="Y39" s="120"/>
      <c r="Z39" s="120"/>
    </row>
    <row r="40" spans="1:26" s="121" customFormat="1" ht="15" outlineLevel="1">
      <c r="A40" s="120"/>
      <c r="B40" s="106"/>
      <c r="C40" s="106"/>
      <c r="D40" s="106" t="s">
        <v>140</v>
      </c>
      <c r="E40" s="106"/>
      <c r="F40" s="106"/>
      <c r="G40" s="107">
        <v>95.5</v>
      </c>
      <c r="H40" s="107">
        <v>227</v>
      </c>
      <c r="I40" s="108">
        <v>-0.57929515418502198</v>
      </c>
      <c r="J40" s="107">
        <v>-131.5</v>
      </c>
      <c r="K40" s="109"/>
      <c r="L40" s="110"/>
      <c r="M40" s="110"/>
      <c r="N40" s="84"/>
      <c r="O40" s="110"/>
      <c r="P40" s="84"/>
      <c r="Q40" s="110"/>
      <c r="R40" s="110"/>
      <c r="S40" s="84"/>
      <c r="T40" s="110"/>
      <c r="U40" s="120"/>
      <c r="V40" s="120"/>
      <c r="W40" s="120"/>
      <c r="X40" s="120"/>
      <c r="Y40" s="120"/>
      <c r="Z40" s="120"/>
    </row>
    <row r="41" spans="1:26" s="121" customFormat="1">
      <c r="A41" s="120"/>
      <c r="B41" s="114"/>
      <c r="D41" s="114" t="s">
        <v>141</v>
      </c>
      <c r="E41" s="115"/>
      <c r="F41" s="116"/>
      <c r="G41" s="117">
        <v>70340.399999999994</v>
      </c>
      <c r="H41" s="117">
        <v>62262.5</v>
      </c>
      <c r="I41" s="118">
        <v>0.12973940975707676</v>
      </c>
      <c r="J41" s="117">
        <v>8077.9</v>
      </c>
      <c r="K41" s="119"/>
      <c r="L41" s="101"/>
      <c r="M41" s="101"/>
      <c r="N41" s="84"/>
      <c r="O41" s="101"/>
      <c r="P41" s="84"/>
      <c r="Q41" s="101"/>
      <c r="R41" s="101"/>
      <c r="S41" s="84"/>
      <c r="T41" s="101"/>
      <c r="U41" s="120"/>
      <c r="V41" s="120"/>
      <c r="W41" s="120"/>
      <c r="X41" s="120"/>
      <c r="Y41" s="120"/>
      <c r="Z41" s="120"/>
    </row>
    <row r="42" spans="1:26" s="121" customFormat="1" ht="15" outlineLevel="1">
      <c r="A42" s="120"/>
      <c r="B42" s="106"/>
      <c r="C42" s="106"/>
      <c r="D42" s="106" t="s">
        <v>142</v>
      </c>
      <c r="E42" s="106"/>
      <c r="F42" s="106"/>
      <c r="G42" s="107">
        <v>51460.000000000007</v>
      </c>
      <c r="H42" s="107">
        <v>46694.7</v>
      </c>
      <c r="I42" s="108">
        <v>0.1020522671737909</v>
      </c>
      <c r="J42" s="107">
        <v>4765.3</v>
      </c>
      <c r="K42" s="109"/>
      <c r="L42" s="101"/>
      <c r="M42" s="101"/>
      <c r="N42" s="84"/>
      <c r="O42" s="101"/>
      <c r="P42" s="84"/>
      <c r="Q42" s="101"/>
      <c r="R42" s="101"/>
      <c r="S42" s="84"/>
      <c r="T42" s="101"/>
      <c r="U42" s="120"/>
      <c r="V42" s="120"/>
      <c r="W42" s="120"/>
      <c r="X42" s="120"/>
      <c r="Y42" s="120"/>
      <c r="Z42" s="120"/>
    </row>
    <row r="43" spans="1:26" s="121" customFormat="1" ht="15" outlineLevel="1">
      <c r="A43" s="120"/>
      <c r="B43" s="106"/>
      <c r="C43" s="106"/>
      <c r="D43" s="106" t="s">
        <v>143</v>
      </c>
      <c r="E43" s="106"/>
      <c r="F43" s="106"/>
      <c r="G43" s="107">
        <v>18880.400000000001</v>
      </c>
      <c r="H43" s="107">
        <v>15567.800000000001</v>
      </c>
      <c r="I43" s="108">
        <v>0.21278536466295828</v>
      </c>
      <c r="J43" s="107">
        <v>3312.6000000000004</v>
      </c>
      <c r="K43" s="109"/>
      <c r="L43" s="101"/>
      <c r="M43" s="101"/>
      <c r="N43" s="84"/>
      <c r="O43" s="101"/>
      <c r="P43" s="84"/>
      <c r="Q43" s="101"/>
      <c r="R43" s="101"/>
      <c r="S43" s="84"/>
      <c r="T43" s="101"/>
      <c r="U43" s="120"/>
      <c r="V43" s="120"/>
      <c r="W43" s="120"/>
      <c r="X43" s="120"/>
      <c r="Y43" s="120"/>
      <c r="Z43" s="120"/>
    </row>
    <row r="44" spans="1:26" s="121" customFormat="1">
      <c r="A44" s="120"/>
      <c r="B44" s="114"/>
      <c r="D44" s="114" t="s">
        <v>144</v>
      </c>
      <c r="E44" s="115"/>
      <c r="F44" s="116"/>
      <c r="G44" s="122">
        <v>18031.400000000001</v>
      </c>
      <c r="H44" s="117">
        <v>4810.1000000000004</v>
      </c>
      <c r="I44" s="118">
        <v>2.7486538741398308</v>
      </c>
      <c r="J44" s="117">
        <v>13221.300000000001</v>
      </c>
      <c r="K44" s="119"/>
      <c r="L44" s="101"/>
      <c r="M44" s="101"/>
      <c r="N44" s="84"/>
      <c r="O44" s="101"/>
      <c r="P44" s="84"/>
      <c r="Q44" s="101"/>
      <c r="R44" s="101"/>
      <c r="S44" s="84"/>
      <c r="T44" s="101"/>
      <c r="U44" s="120"/>
      <c r="V44" s="120"/>
      <c r="W44" s="120"/>
      <c r="X44" s="120"/>
      <c r="Y44" s="120"/>
      <c r="Z44" s="120"/>
    </row>
    <row r="45" spans="1:26" ht="12.75" outlineLevel="1">
      <c r="B45" s="106"/>
      <c r="C45" s="106"/>
      <c r="D45" s="106" t="s">
        <v>145</v>
      </c>
      <c r="E45" s="106"/>
      <c r="F45" s="106"/>
      <c r="G45" s="111">
        <v>3956.7</v>
      </c>
      <c r="H45" s="107">
        <v>2279.1999999999998</v>
      </c>
      <c r="I45" s="108">
        <v>0.73600386100386106</v>
      </c>
      <c r="J45" s="107">
        <v>1677.5</v>
      </c>
      <c r="K45" s="109"/>
      <c r="L45" s="101"/>
      <c r="M45" s="101"/>
      <c r="O45" s="101"/>
      <c r="Q45" s="101"/>
      <c r="R45" s="101"/>
      <c r="T45" s="101"/>
    </row>
    <row r="46" spans="1:26" ht="12.75" outlineLevel="1">
      <c r="B46" s="106"/>
      <c r="C46" s="106"/>
      <c r="D46" s="106" t="s">
        <v>146</v>
      </c>
      <c r="E46" s="106"/>
      <c r="F46" s="106"/>
      <c r="G46" s="111">
        <v>2098.1999999999998</v>
      </c>
      <c r="H46" s="107">
        <v>0</v>
      </c>
      <c r="I46" s="108" t="s">
        <v>147</v>
      </c>
      <c r="J46" s="107">
        <v>2098.1999999999998</v>
      </c>
      <c r="K46" s="109"/>
      <c r="L46" s="101"/>
      <c r="M46" s="101"/>
      <c r="O46" s="101"/>
      <c r="Q46" s="101"/>
      <c r="R46" s="101"/>
      <c r="T46" s="101"/>
    </row>
    <row r="47" spans="1:26" ht="12.75" outlineLevel="1">
      <c r="B47" s="106"/>
      <c r="C47" s="106"/>
      <c r="D47" s="106" t="s">
        <v>148</v>
      </c>
      <c r="E47" s="106"/>
      <c r="F47" s="106"/>
      <c r="G47" s="111">
        <v>2326.3000000000002</v>
      </c>
      <c r="H47" s="107">
        <v>1204</v>
      </c>
      <c r="I47" s="108">
        <v>0.93214285714285738</v>
      </c>
      <c r="J47" s="107">
        <v>1122.3000000000002</v>
      </c>
      <c r="K47" s="109"/>
      <c r="L47" s="101"/>
      <c r="M47" s="110"/>
      <c r="O47" s="101"/>
      <c r="Q47" s="101"/>
      <c r="R47" s="101"/>
      <c r="T47" s="101"/>
    </row>
    <row r="48" spans="1:26" s="121" customFormat="1" ht="15" outlineLevel="1">
      <c r="A48" s="120"/>
      <c r="B48" s="106"/>
      <c r="C48" s="106"/>
      <c r="D48" s="106" t="s">
        <v>149</v>
      </c>
      <c r="E48" s="106"/>
      <c r="F48" s="106"/>
      <c r="G48" s="111">
        <v>9650.2000000000007</v>
      </c>
      <c r="H48" s="107">
        <v>1326.8999999999999</v>
      </c>
      <c r="I48" s="108">
        <v>6.2727409752053669</v>
      </c>
      <c r="J48" s="107">
        <v>8323.3000000000011</v>
      </c>
      <c r="K48" s="109"/>
      <c r="L48" s="101"/>
      <c r="M48" s="110"/>
      <c r="N48" s="84"/>
      <c r="O48" s="101"/>
      <c r="P48" s="84"/>
      <c r="Q48" s="101"/>
      <c r="R48" s="101"/>
      <c r="S48" s="84"/>
      <c r="T48" s="101"/>
      <c r="U48" s="120"/>
      <c r="V48" s="120"/>
      <c r="W48" s="120"/>
      <c r="X48" s="120"/>
      <c r="Y48" s="120"/>
      <c r="Z48" s="120"/>
    </row>
    <row r="49" spans="1:26">
      <c r="B49" s="106"/>
      <c r="D49" s="114" t="s">
        <v>150</v>
      </c>
      <c r="E49" s="106"/>
      <c r="F49" s="106"/>
      <c r="G49" s="117">
        <v>15641.2</v>
      </c>
      <c r="H49" s="117">
        <v>10654.300000000001</v>
      </c>
      <c r="I49" s="118">
        <v>0.46806453732295883</v>
      </c>
      <c r="J49" s="117">
        <v>4986.8999999999996</v>
      </c>
      <c r="K49" s="119"/>
      <c r="L49" s="101"/>
      <c r="M49" s="101"/>
      <c r="O49" s="101"/>
      <c r="Q49" s="101"/>
      <c r="R49" s="101"/>
      <c r="T49" s="101"/>
    </row>
    <row r="50" spans="1:26" s="121" customFormat="1">
      <c r="A50" s="120"/>
      <c r="B50" s="106"/>
      <c r="D50" s="114" t="s">
        <v>151</v>
      </c>
      <c r="E50" s="106"/>
      <c r="F50" s="106"/>
      <c r="G50" s="117">
        <v>10587.5</v>
      </c>
      <c r="H50" s="117">
        <v>2010.0999999999995</v>
      </c>
      <c r="I50" s="118">
        <v>4.2671508880155233</v>
      </c>
      <c r="J50" s="117">
        <v>8577.4000000000015</v>
      </c>
      <c r="K50" s="119"/>
      <c r="L50" s="101"/>
      <c r="M50" s="101"/>
      <c r="N50" s="84"/>
      <c r="O50" s="101"/>
      <c r="P50" s="84"/>
      <c r="Q50" s="101"/>
      <c r="R50" s="101"/>
      <c r="S50" s="84"/>
      <c r="T50" s="101"/>
      <c r="U50" s="120"/>
      <c r="V50" s="120"/>
      <c r="W50" s="120"/>
      <c r="X50" s="120"/>
      <c r="Y50" s="120"/>
      <c r="Z50" s="120"/>
    </row>
    <row r="51" spans="1:26">
      <c r="C51" s="123"/>
      <c r="D51" s="123"/>
      <c r="H51" s="107"/>
      <c r="L51" s="110"/>
      <c r="M51" s="110"/>
      <c r="O51" s="110"/>
      <c r="Q51" s="110"/>
      <c r="R51" s="110"/>
      <c r="T51" s="110"/>
    </row>
    <row r="52" spans="1:26">
      <c r="B52" s="102"/>
      <c r="D52" s="102" t="s">
        <v>152</v>
      </c>
      <c r="E52" s="102"/>
      <c r="F52" s="102"/>
      <c r="G52" s="103">
        <v>15659.9</v>
      </c>
      <c r="H52" s="103">
        <v>21122.1</v>
      </c>
      <c r="I52" s="104">
        <v>-0.25860118075380756</v>
      </c>
      <c r="J52" s="103">
        <v>-5462.1999999999989</v>
      </c>
      <c r="K52" s="105"/>
      <c r="L52" s="101"/>
      <c r="M52" s="101"/>
      <c r="O52" s="101"/>
      <c r="Q52" s="101"/>
      <c r="R52" s="101"/>
      <c r="T52" s="101"/>
    </row>
    <row r="53" spans="1:26" s="121" customFormat="1">
      <c r="A53" s="120"/>
      <c r="B53" s="114"/>
      <c r="D53" s="114" t="s">
        <v>138</v>
      </c>
      <c r="E53" s="115"/>
      <c r="F53" s="116"/>
      <c r="G53" s="117">
        <v>833.6</v>
      </c>
      <c r="H53" s="117">
        <v>3280.2</v>
      </c>
      <c r="I53" s="118">
        <v>-0.74586915431985856</v>
      </c>
      <c r="J53" s="117">
        <v>-2446.6</v>
      </c>
      <c r="K53" s="119"/>
      <c r="L53" s="101"/>
      <c r="M53" s="101"/>
      <c r="N53" s="84"/>
      <c r="O53" s="110"/>
      <c r="P53" s="84"/>
      <c r="Q53" s="101"/>
      <c r="R53" s="101"/>
      <c r="S53" s="84"/>
      <c r="T53" s="101"/>
      <c r="U53" s="120"/>
      <c r="V53" s="120"/>
      <c r="W53" s="120"/>
      <c r="X53" s="120"/>
      <c r="Y53" s="120"/>
      <c r="Z53" s="120"/>
    </row>
    <row r="54" spans="1:26" s="121" customFormat="1" ht="15" outlineLevel="1">
      <c r="A54" s="120"/>
      <c r="B54" s="106"/>
      <c r="C54" s="106"/>
      <c r="D54" s="106" t="s">
        <v>153</v>
      </c>
      <c r="E54" s="106"/>
      <c r="F54" s="106"/>
      <c r="G54" s="107">
        <v>603.5</v>
      </c>
      <c r="H54" s="107">
        <v>2556.6999999999998</v>
      </c>
      <c r="I54" s="108">
        <v>-0.76395353385223141</v>
      </c>
      <c r="J54" s="107">
        <v>-1953.1999999999998</v>
      </c>
      <c r="K54" s="109"/>
      <c r="L54" s="101"/>
      <c r="M54" s="110"/>
      <c r="N54" s="84"/>
      <c r="O54" s="110"/>
      <c r="P54" s="84"/>
      <c r="Q54" s="101"/>
      <c r="R54" s="101"/>
      <c r="S54" s="84"/>
      <c r="T54" s="101"/>
      <c r="U54" s="120"/>
      <c r="V54" s="120"/>
      <c r="W54" s="120"/>
      <c r="X54" s="120"/>
      <c r="Y54" s="120"/>
      <c r="Z54" s="120"/>
    </row>
    <row r="55" spans="1:26" s="121" customFormat="1" ht="15" outlineLevel="1">
      <c r="A55" s="120"/>
      <c r="B55" s="106"/>
      <c r="C55" s="106"/>
      <c r="D55" s="106" t="s">
        <v>154</v>
      </c>
      <c r="E55" s="106"/>
      <c r="F55" s="106"/>
      <c r="G55" s="107">
        <v>230.1</v>
      </c>
      <c r="H55" s="107">
        <v>723.5</v>
      </c>
      <c r="I55" s="108">
        <v>-0.68196268140981342</v>
      </c>
      <c r="J55" s="107">
        <v>-493.4</v>
      </c>
      <c r="K55" s="109"/>
      <c r="L55" s="110"/>
      <c r="M55" s="110"/>
      <c r="N55" s="84"/>
      <c r="O55" s="110"/>
      <c r="P55" s="84"/>
      <c r="Q55" s="101"/>
      <c r="R55" s="101"/>
      <c r="S55" s="84"/>
      <c r="T55" s="110"/>
      <c r="U55" s="120"/>
      <c r="V55" s="120"/>
      <c r="W55" s="120"/>
      <c r="X55" s="120"/>
      <c r="Y55" s="120"/>
      <c r="Z55" s="120"/>
    </row>
    <row r="56" spans="1:26">
      <c r="B56" s="114"/>
      <c r="D56" s="114" t="s">
        <v>139</v>
      </c>
      <c r="E56" s="115"/>
      <c r="F56" s="116"/>
      <c r="G56" s="117">
        <v>5994.5</v>
      </c>
      <c r="H56" s="117">
        <v>8659.5</v>
      </c>
      <c r="I56" s="118">
        <v>-0.30775448928921989</v>
      </c>
      <c r="J56" s="117">
        <v>-2665</v>
      </c>
      <c r="K56" s="119"/>
      <c r="L56" s="101"/>
      <c r="M56" s="101"/>
      <c r="O56" s="101"/>
      <c r="Q56" s="101"/>
      <c r="R56" s="101"/>
      <c r="T56" s="101"/>
    </row>
    <row r="57" spans="1:26" s="121" customFormat="1" ht="15" outlineLevel="1">
      <c r="A57" s="120"/>
      <c r="B57" s="106"/>
      <c r="C57" s="106"/>
      <c r="D57" s="106" t="s">
        <v>153</v>
      </c>
      <c r="E57" s="106"/>
      <c r="F57" s="106"/>
      <c r="G57" s="107">
        <v>5949.7999999999993</v>
      </c>
      <c r="H57" s="107">
        <v>8507.7000000000007</v>
      </c>
      <c r="I57" s="108">
        <v>-0.30065705184715041</v>
      </c>
      <c r="J57" s="107">
        <v>-2557.9000000000015</v>
      </c>
      <c r="K57" s="109"/>
      <c r="L57" s="101"/>
      <c r="M57" s="101"/>
      <c r="N57" s="84"/>
      <c r="O57" s="101"/>
      <c r="P57" s="84"/>
      <c r="Q57" s="101"/>
      <c r="R57" s="101"/>
      <c r="S57" s="84"/>
      <c r="T57" s="101"/>
      <c r="U57" s="120"/>
      <c r="V57" s="120"/>
      <c r="W57" s="120"/>
      <c r="X57" s="120"/>
      <c r="Y57" s="120"/>
      <c r="Z57" s="120"/>
    </row>
    <row r="58" spans="1:26" s="121" customFormat="1" ht="15" outlineLevel="1">
      <c r="A58" s="120"/>
      <c r="B58" s="106"/>
      <c r="C58" s="106"/>
      <c r="D58" s="106" t="s">
        <v>154</v>
      </c>
      <c r="E58" s="106"/>
      <c r="F58" s="106"/>
      <c r="G58" s="107">
        <v>44.7</v>
      </c>
      <c r="H58" s="107">
        <v>151.80000000000001</v>
      </c>
      <c r="I58" s="108">
        <v>-0.70553359683794459</v>
      </c>
      <c r="J58" s="107">
        <v>-107.10000000000001</v>
      </c>
      <c r="K58" s="109"/>
      <c r="L58" s="110"/>
      <c r="M58" s="110"/>
      <c r="N58" s="84"/>
      <c r="O58" s="110"/>
      <c r="P58" s="84"/>
      <c r="Q58" s="101"/>
      <c r="R58" s="101"/>
      <c r="S58" s="84"/>
      <c r="T58" s="110"/>
      <c r="U58" s="120"/>
      <c r="V58" s="120"/>
      <c r="W58" s="120"/>
      <c r="X58" s="120"/>
      <c r="Y58" s="120"/>
      <c r="Z58" s="120"/>
    </row>
    <row r="59" spans="1:26">
      <c r="B59" s="114"/>
      <c r="D59" s="114" t="s">
        <v>145</v>
      </c>
      <c r="E59" s="115"/>
      <c r="F59" s="116"/>
      <c r="G59" s="117">
        <v>767.1</v>
      </c>
      <c r="H59" s="117">
        <v>820.09999999999991</v>
      </c>
      <c r="I59" s="118">
        <v>-6.4626265089623103E-2</v>
      </c>
      <c r="J59" s="117">
        <v>-52.999999999999886</v>
      </c>
      <c r="K59" s="119"/>
      <c r="L59" s="110"/>
      <c r="M59" s="101"/>
      <c r="O59" s="110"/>
      <c r="Q59" s="101"/>
      <c r="R59" s="101"/>
      <c r="T59" s="101"/>
    </row>
    <row r="60" spans="1:26" ht="12.75" outlineLevel="1">
      <c r="B60" s="106"/>
      <c r="C60" s="106"/>
      <c r="D60" s="106" t="s">
        <v>153</v>
      </c>
      <c r="E60" s="106"/>
      <c r="F60" s="106"/>
      <c r="G60" s="107">
        <v>310.29999999999995</v>
      </c>
      <c r="H60" s="107">
        <v>233.7</v>
      </c>
      <c r="I60" s="108">
        <v>0.32777064612751383</v>
      </c>
      <c r="J60" s="107">
        <v>76.599999999999966</v>
      </c>
      <c r="K60" s="109"/>
      <c r="L60" s="110"/>
      <c r="M60" s="110"/>
      <c r="O60" s="110"/>
      <c r="Q60" s="110"/>
      <c r="R60" s="101"/>
      <c r="T60" s="101"/>
    </row>
    <row r="61" spans="1:26" ht="12.75" outlineLevel="1">
      <c r="B61" s="106"/>
      <c r="C61" s="106"/>
      <c r="D61" s="106" t="s">
        <v>154</v>
      </c>
      <c r="E61" s="106"/>
      <c r="F61" s="106"/>
      <c r="G61" s="107">
        <v>456.8</v>
      </c>
      <c r="H61" s="107">
        <v>586.4</v>
      </c>
      <c r="I61" s="108">
        <v>-0.22100954979536147</v>
      </c>
      <c r="J61" s="107">
        <v>-129.59999999999997</v>
      </c>
      <c r="K61" s="109"/>
      <c r="L61" s="110"/>
      <c r="M61" s="110"/>
      <c r="O61" s="110"/>
      <c r="Q61" s="101"/>
      <c r="R61" s="101"/>
      <c r="T61" s="110"/>
    </row>
    <row r="62" spans="1:26">
      <c r="B62" s="114"/>
      <c r="D62" s="114" t="s">
        <v>155</v>
      </c>
      <c r="E62" s="115"/>
      <c r="F62" s="116"/>
      <c r="G62" s="117">
        <v>471.1</v>
      </c>
      <c r="H62" s="117">
        <v>2014.7000000000003</v>
      </c>
      <c r="I62" s="118">
        <v>-0.76616866034645359</v>
      </c>
      <c r="J62" s="117">
        <v>-1543.6000000000004</v>
      </c>
      <c r="K62" s="119"/>
      <c r="L62" s="110"/>
      <c r="M62" s="101"/>
      <c r="O62" s="101"/>
      <c r="Q62" s="101"/>
      <c r="R62" s="101"/>
      <c r="T62" s="101"/>
    </row>
    <row r="63" spans="1:26" s="121" customFormat="1" ht="15" outlineLevel="1">
      <c r="A63" s="120"/>
      <c r="B63" s="106"/>
      <c r="C63" s="106"/>
      <c r="D63" s="106" t="s">
        <v>153</v>
      </c>
      <c r="E63" s="106"/>
      <c r="F63" s="106"/>
      <c r="G63" s="107">
        <v>138.5</v>
      </c>
      <c r="H63" s="107">
        <v>524.4</v>
      </c>
      <c r="I63" s="108">
        <v>-0.73588863463005338</v>
      </c>
      <c r="J63" s="107">
        <v>-385.9</v>
      </c>
      <c r="K63" s="109"/>
      <c r="L63" s="110"/>
      <c r="M63" s="101"/>
      <c r="N63" s="84"/>
      <c r="O63" s="110"/>
      <c r="P63" s="84"/>
      <c r="Q63" s="101"/>
      <c r="R63" s="101"/>
      <c r="S63" s="84"/>
      <c r="T63" s="101"/>
      <c r="U63" s="120"/>
      <c r="V63" s="120"/>
      <c r="W63" s="120"/>
      <c r="X63" s="120"/>
      <c r="Y63" s="120"/>
      <c r="Z63" s="120"/>
    </row>
    <row r="64" spans="1:26" s="121" customFormat="1" ht="15" outlineLevel="1">
      <c r="A64" s="120"/>
      <c r="B64" s="106"/>
      <c r="C64" s="106"/>
      <c r="D64" s="106" t="s">
        <v>154</v>
      </c>
      <c r="E64" s="106"/>
      <c r="F64" s="106"/>
      <c r="G64" s="107">
        <v>332.6</v>
      </c>
      <c r="H64" s="107">
        <v>1490.3000000000002</v>
      </c>
      <c r="I64" s="108">
        <v>-0.77682345836408784</v>
      </c>
      <c r="J64" s="107">
        <v>-1157.7000000000003</v>
      </c>
      <c r="K64" s="109"/>
      <c r="L64" s="110"/>
      <c r="M64" s="101"/>
      <c r="N64" s="84"/>
      <c r="O64" s="101"/>
      <c r="P64" s="84"/>
      <c r="Q64" s="101"/>
      <c r="R64" s="101"/>
      <c r="S64" s="84"/>
      <c r="T64" s="101"/>
      <c r="U64" s="120"/>
      <c r="V64" s="120"/>
      <c r="W64" s="120"/>
      <c r="X64" s="120"/>
      <c r="Y64" s="120"/>
      <c r="Z64" s="120"/>
    </row>
    <row r="65" spans="1:26">
      <c r="B65" s="114"/>
      <c r="D65" s="114" t="s">
        <v>156</v>
      </c>
      <c r="E65" s="115"/>
      <c r="F65" s="116"/>
      <c r="G65" s="117">
        <v>1356.8</v>
      </c>
      <c r="H65" s="117">
        <v>1501.4</v>
      </c>
      <c r="I65" s="118">
        <v>-9.6310110563474161E-2</v>
      </c>
      <c r="J65" s="117">
        <v>-144.60000000000014</v>
      </c>
      <c r="K65" s="119"/>
      <c r="L65" s="101"/>
      <c r="M65" s="101"/>
      <c r="O65" s="101"/>
      <c r="Q65" s="101"/>
      <c r="R65" s="101"/>
      <c r="T65" s="101"/>
    </row>
    <row r="66" spans="1:26" s="121" customFormat="1" ht="15" outlineLevel="1">
      <c r="A66" s="120"/>
      <c r="B66" s="116"/>
      <c r="C66" s="116"/>
      <c r="D66" s="116" t="s">
        <v>153</v>
      </c>
      <c r="E66" s="116"/>
      <c r="F66" s="116"/>
      <c r="G66" s="124">
        <v>1063.5999999999999</v>
      </c>
      <c r="H66" s="107">
        <v>950.89999999999986</v>
      </c>
      <c r="I66" s="125">
        <v>0.11851929750762435</v>
      </c>
      <c r="J66" s="124">
        <v>112.70000000000005</v>
      </c>
      <c r="K66" s="126"/>
      <c r="L66" s="101"/>
      <c r="M66" s="101"/>
      <c r="N66" s="84"/>
      <c r="O66" s="101"/>
      <c r="P66" s="84"/>
      <c r="Q66" s="101"/>
      <c r="R66" s="101"/>
      <c r="S66" s="84"/>
      <c r="T66" s="101"/>
      <c r="U66" s="120"/>
      <c r="V66" s="120"/>
      <c r="W66" s="120"/>
      <c r="X66" s="120"/>
      <c r="Y66" s="120"/>
      <c r="Z66" s="120"/>
    </row>
    <row r="67" spans="1:26" s="121" customFormat="1" ht="15" outlineLevel="1">
      <c r="A67" s="120"/>
      <c r="B67" s="116"/>
      <c r="C67" s="116"/>
      <c r="D67" s="116" t="s">
        <v>154</v>
      </c>
      <c r="E67" s="116"/>
      <c r="F67" s="116"/>
      <c r="G67" s="124">
        <v>293.2</v>
      </c>
      <c r="H67" s="107">
        <v>550.5</v>
      </c>
      <c r="I67" s="125">
        <v>-0.46739327883742054</v>
      </c>
      <c r="J67" s="124">
        <v>-257.3</v>
      </c>
      <c r="K67" s="126"/>
      <c r="L67" s="110"/>
      <c r="M67" s="110"/>
      <c r="N67" s="84"/>
      <c r="O67" s="110"/>
      <c r="P67" s="84"/>
      <c r="Q67" s="101"/>
      <c r="R67" s="101"/>
      <c r="S67" s="84"/>
      <c r="T67" s="110"/>
      <c r="U67" s="120"/>
      <c r="V67" s="120"/>
      <c r="W67" s="120"/>
      <c r="X67" s="120"/>
      <c r="Y67" s="120"/>
      <c r="Z67" s="120"/>
    </row>
    <row r="68" spans="1:26">
      <c r="B68" s="114"/>
      <c r="D68" s="114" t="s">
        <v>157</v>
      </c>
      <c r="E68" s="115"/>
      <c r="F68" s="116"/>
      <c r="G68" s="117">
        <v>6236.8</v>
      </c>
      <c r="H68" s="117">
        <v>4846.2000000000007</v>
      </c>
      <c r="I68" s="118">
        <v>0.28694647352564884</v>
      </c>
      <c r="J68" s="117">
        <v>1390.5999999999995</v>
      </c>
      <c r="K68" s="119"/>
      <c r="L68" s="101"/>
      <c r="M68" s="101"/>
      <c r="O68" s="101"/>
      <c r="Q68" s="101"/>
      <c r="R68" s="101"/>
      <c r="T68" s="101"/>
    </row>
    <row r="69" spans="1:26" s="121" customFormat="1" ht="15" outlineLevel="1">
      <c r="A69" s="120"/>
      <c r="B69" s="106"/>
      <c r="C69" s="106"/>
      <c r="D69" s="106" t="s">
        <v>153</v>
      </c>
      <c r="E69" s="106"/>
      <c r="F69" s="106"/>
      <c r="G69" s="107">
        <v>5733.5</v>
      </c>
      <c r="H69" s="107">
        <v>4139.6000000000004</v>
      </c>
      <c r="I69" s="108">
        <v>0.38503720166199629</v>
      </c>
      <c r="J69" s="107">
        <v>1593.8999999999996</v>
      </c>
      <c r="K69" s="109"/>
      <c r="L69" s="101"/>
      <c r="M69" s="101"/>
      <c r="N69" s="84"/>
      <c r="O69" s="101"/>
      <c r="P69" s="84"/>
      <c r="Q69" s="101"/>
      <c r="R69" s="101"/>
      <c r="S69" s="84"/>
      <c r="T69" s="101"/>
      <c r="U69" s="120"/>
      <c r="V69" s="120"/>
      <c r="W69" s="120"/>
      <c r="X69" s="120"/>
      <c r="Y69" s="120"/>
      <c r="Z69" s="120"/>
    </row>
    <row r="70" spans="1:26" s="121" customFormat="1" ht="15" outlineLevel="1">
      <c r="A70" s="120"/>
      <c r="B70" s="106"/>
      <c r="C70" s="106"/>
      <c r="D70" s="106" t="s">
        <v>154</v>
      </c>
      <c r="E70" s="106"/>
      <c r="F70" s="106"/>
      <c r="G70" s="107">
        <v>503.3</v>
      </c>
      <c r="H70" s="107">
        <v>706.6</v>
      </c>
      <c r="I70" s="108">
        <v>-0.28771582224738179</v>
      </c>
      <c r="J70" s="107">
        <v>-203.3</v>
      </c>
      <c r="K70" s="109"/>
      <c r="L70" s="110"/>
      <c r="M70" s="110"/>
      <c r="N70" s="84"/>
      <c r="O70" s="110"/>
      <c r="P70" s="84"/>
      <c r="Q70" s="101"/>
      <c r="R70" s="101"/>
      <c r="S70" s="84"/>
      <c r="T70" s="110"/>
      <c r="U70" s="120"/>
      <c r="V70" s="120"/>
      <c r="W70" s="120"/>
      <c r="X70" s="120"/>
      <c r="Y70" s="120"/>
      <c r="Z70" s="120"/>
    </row>
    <row r="71" spans="1:26">
      <c r="C71" s="123"/>
      <c r="D71" s="127"/>
      <c r="E71" s="128"/>
      <c r="F71" s="127"/>
      <c r="H71" s="107"/>
      <c r="L71" s="110"/>
      <c r="M71" s="110"/>
      <c r="O71" s="110"/>
      <c r="Q71" s="110"/>
      <c r="R71" s="110"/>
      <c r="T71" s="110"/>
    </row>
    <row r="72" spans="1:26">
      <c r="C72" s="97"/>
      <c r="D72" s="97" t="s">
        <v>158</v>
      </c>
      <c r="E72" s="97"/>
      <c r="F72" s="97"/>
      <c r="G72" s="98">
        <v>-253706.1999999999</v>
      </c>
      <c r="H72" s="98">
        <v>-6598.2000000001281</v>
      </c>
      <c r="I72" s="99">
        <v>37.450819920583641</v>
      </c>
      <c r="J72" s="98">
        <v>-247107.99999999977</v>
      </c>
      <c r="K72" s="100"/>
      <c r="L72" s="101"/>
      <c r="M72" s="101"/>
      <c r="O72" s="101"/>
      <c r="Q72" s="101"/>
      <c r="R72" s="101"/>
      <c r="T72" s="101"/>
    </row>
    <row r="73" spans="1:26">
      <c r="H73" s="107"/>
      <c r="L73" s="110"/>
      <c r="M73" s="110"/>
      <c r="O73" s="110"/>
      <c r="Q73" s="110"/>
      <c r="R73" s="110"/>
      <c r="T73" s="110"/>
    </row>
    <row r="74" spans="1:26">
      <c r="B74" s="102"/>
      <c r="D74" s="102" t="s">
        <v>159</v>
      </c>
      <c r="E74" s="102"/>
      <c r="F74" s="102"/>
      <c r="G74" s="103">
        <v>34859</v>
      </c>
      <c r="H74" s="103">
        <v>61114.1</v>
      </c>
      <c r="I74" s="104">
        <v>-0.42960789735920191</v>
      </c>
      <c r="J74" s="103">
        <v>-26255.1</v>
      </c>
      <c r="K74" s="105"/>
      <c r="L74" s="101"/>
      <c r="M74" s="101"/>
      <c r="O74" s="101"/>
      <c r="Q74" s="101"/>
      <c r="R74" s="101"/>
      <c r="T74" s="101"/>
    </row>
    <row r="75" spans="1:26">
      <c r="H75" s="107"/>
      <c r="L75" s="110"/>
      <c r="M75" s="110"/>
      <c r="O75" s="110"/>
      <c r="Q75" s="110"/>
      <c r="R75" s="110"/>
      <c r="T75" s="110"/>
    </row>
    <row r="76" spans="1:26">
      <c r="C76" s="97"/>
      <c r="D76" s="97" t="s">
        <v>160</v>
      </c>
      <c r="E76" s="97"/>
      <c r="F76" s="97"/>
      <c r="G76" s="98">
        <v>-288565.1999999999</v>
      </c>
      <c r="H76" s="98">
        <v>-67712.300000000134</v>
      </c>
      <c r="I76" s="99">
        <v>3.2616363644419009</v>
      </c>
      <c r="J76" s="98">
        <v>-220852.89999999976</v>
      </c>
      <c r="K76" s="100"/>
      <c r="L76" s="101"/>
      <c r="M76" s="101"/>
      <c r="O76" s="101"/>
      <c r="Q76" s="101"/>
      <c r="R76" s="101"/>
      <c r="T76" s="101"/>
    </row>
    <row r="77" spans="1:26" ht="15">
      <c r="B77" s="129"/>
      <c r="C77" s="130"/>
      <c r="D77" s="131"/>
      <c r="E77" s="132"/>
      <c r="F77" s="133"/>
      <c r="G77" s="134"/>
      <c r="H77" s="134"/>
    </row>
    <row r="78" spans="1:26">
      <c r="B78" s="135"/>
      <c r="C78" s="136"/>
      <c r="D78" s="131"/>
      <c r="E78" s="132"/>
      <c r="F78" s="133"/>
      <c r="G78" s="134"/>
      <c r="H78" s="134"/>
    </row>
    <row r="79" spans="1:26" ht="15">
      <c r="B79" s="137"/>
      <c r="C79" s="135"/>
      <c r="D79" s="131"/>
      <c r="E79" s="132"/>
      <c r="F79" s="133"/>
      <c r="G79" s="134"/>
      <c r="H79" s="134"/>
    </row>
    <row r="80" spans="1:26" ht="15">
      <c r="B80" s="137"/>
      <c r="C80" s="135"/>
      <c r="D80" s="131"/>
      <c r="E80" s="132"/>
      <c r="F80" s="133"/>
      <c r="G80" s="138"/>
      <c r="H80" s="134"/>
      <c r="J80" s="101"/>
    </row>
    <row r="81" spans="2:8" ht="15">
      <c r="B81" s="137"/>
      <c r="C81" s="135"/>
      <c r="D81" s="131"/>
      <c r="E81" s="132"/>
      <c r="F81" s="133"/>
      <c r="G81" s="134"/>
      <c r="H81" s="134"/>
    </row>
    <row r="82" spans="2:8">
      <c r="B82" s="139"/>
      <c r="C82" s="136"/>
      <c r="D82" s="131"/>
      <c r="E82" s="132"/>
      <c r="F82" s="133"/>
      <c r="G82" s="134"/>
      <c r="H82" s="134"/>
    </row>
    <row r="83" spans="2:8" ht="15">
      <c r="B83" s="140"/>
      <c r="C83" s="141"/>
      <c r="D83" s="131"/>
      <c r="E83" s="132"/>
      <c r="F83" s="133"/>
      <c r="G83" s="134"/>
      <c r="H83" s="134"/>
    </row>
    <row r="84" spans="2:8" ht="15">
      <c r="B84" s="140"/>
      <c r="C84" s="129"/>
      <c r="D84" s="131"/>
      <c r="E84" s="132"/>
      <c r="F84" s="133"/>
      <c r="G84" s="134"/>
      <c r="H84" s="134"/>
    </row>
    <row r="85" spans="2:8">
      <c r="B85" s="142"/>
      <c r="C85" s="136"/>
      <c r="D85" s="131"/>
      <c r="E85" s="132"/>
      <c r="F85" s="133"/>
      <c r="G85" s="134"/>
      <c r="H85" s="134"/>
    </row>
    <row r="86" spans="2:8">
      <c r="B86" s="143"/>
      <c r="C86" s="136"/>
      <c r="D86" s="131"/>
      <c r="E86" s="132"/>
      <c r="F86" s="133"/>
      <c r="G86" s="134"/>
      <c r="H86" s="134"/>
    </row>
    <row r="87" spans="2:8">
      <c r="B87" s="137"/>
      <c r="C87" s="136"/>
      <c r="D87" s="131"/>
      <c r="E87" s="132"/>
      <c r="F87" s="133"/>
      <c r="G87" s="134"/>
      <c r="H87" s="134"/>
    </row>
    <row r="88" spans="2:8">
      <c r="B88" s="137"/>
      <c r="C88" s="136"/>
      <c r="D88" s="131"/>
      <c r="E88" s="132"/>
      <c r="F88" s="133"/>
      <c r="G88" s="134"/>
      <c r="H88" s="134"/>
    </row>
    <row r="89" spans="2:8">
      <c r="B89" s="137"/>
      <c r="C89" s="136"/>
      <c r="D89" s="131"/>
      <c r="E89" s="132"/>
      <c r="F89" s="133"/>
      <c r="G89" s="134"/>
      <c r="H89" s="134"/>
    </row>
    <row r="90" spans="2:8">
      <c r="B90" s="137"/>
      <c r="C90" s="136"/>
      <c r="D90" s="131"/>
      <c r="E90" s="132"/>
      <c r="F90" s="133"/>
      <c r="G90" s="134"/>
      <c r="H90" s="134"/>
    </row>
    <row r="91" spans="2:8">
      <c r="B91" s="137"/>
      <c r="C91" s="136"/>
      <c r="D91" s="131"/>
      <c r="E91" s="132"/>
      <c r="F91" s="133"/>
      <c r="G91" s="134"/>
      <c r="H91" s="134"/>
    </row>
    <row r="92" spans="2:8">
      <c r="B92" s="137"/>
      <c r="C92" s="136"/>
      <c r="D92" s="131"/>
      <c r="E92" s="132"/>
      <c r="F92" s="133"/>
      <c r="G92" s="134"/>
      <c r="H92" s="134"/>
    </row>
    <row r="93" spans="2:8">
      <c r="B93" s="137"/>
      <c r="C93" s="136"/>
      <c r="D93" s="131"/>
      <c r="E93" s="132"/>
      <c r="F93" s="133"/>
      <c r="G93" s="134"/>
      <c r="H93" s="134"/>
    </row>
    <row r="94" spans="2:8">
      <c r="B94" s="137"/>
      <c r="C94" s="136"/>
      <c r="D94" s="131"/>
      <c r="E94" s="132"/>
      <c r="F94" s="133"/>
    </row>
    <row r="95" spans="2:8">
      <c r="B95" s="137"/>
      <c r="C95" s="136"/>
      <c r="D95" s="131"/>
      <c r="E95" s="132"/>
      <c r="F95" s="133"/>
    </row>
    <row r="96" spans="2:8">
      <c r="B96" s="137"/>
      <c r="C96" s="136"/>
      <c r="D96" s="131"/>
      <c r="E96" s="132"/>
      <c r="F96" s="133"/>
    </row>
    <row r="97" spans="2:6" ht="12.75">
      <c r="B97" s="144"/>
      <c r="C97" s="144"/>
      <c r="D97" s="144"/>
      <c r="E97" s="144"/>
      <c r="F97" s="144"/>
    </row>
    <row r="98" spans="2:6" ht="12.75">
      <c r="B98" s="144"/>
      <c r="C98" s="144"/>
      <c r="D98" s="144"/>
      <c r="E98" s="144"/>
      <c r="F98" s="144"/>
    </row>
    <row r="99" spans="2:6" ht="12.75">
      <c r="B99" s="140"/>
      <c r="C99" s="145"/>
      <c r="D99" s="145"/>
      <c r="E99" s="145"/>
      <c r="F99" s="145"/>
    </row>
    <row r="100" spans="2:6" ht="12.75">
      <c r="B100" s="140"/>
      <c r="C100" s="145"/>
      <c r="D100" s="145"/>
      <c r="E100" s="145"/>
      <c r="F100" s="145"/>
    </row>
    <row r="101" spans="2:6" ht="12.75">
      <c r="B101" s="140"/>
      <c r="C101" s="145"/>
      <c r="D101" s="145"/>
      <c r="E101" s="145"/>
      <c r="F101" s="145"/>
    </row>
    <row r="102" spans="2:6" ht="15">
      <c r="B102" s="146"/>
      <c r="C102" s="145"/>
      <c r="D102" s="145"/>
      <c r="E102" s="145"/>
      <c r="F102" s="145"/>
    </row>
    <row r="103" spans="2:6" ht="12.75">
      <c r="B103" s="144"/>
      <c r="C103" s="144"/>
      <c r="D103" s="144"/>
      <c r="E103" s="144"/>
      <c r="F103" s="144"/>
    </row>
    <row r="104" spans="2:6" ht="12.75">
      <c r="B104" s="144"/>
      <c r="C104" s="144"/>
      <c r="D104" s="144"/>
      <c r="E104" s="144"/>
      <c r="F104" s="144"/>
    </row>
    <row r="105" spans="2:6" ht="16.5">
      <c r="B105" s="147"/>
      <c r="C105" s="136"/>
      <c r="D105" s="131"/>
      <c r="E105" s="132"/>
      <c r="F105" s="133"/>
    </row>
    <row r="106" spans="2:6" ht="16.5">
      <c r="B106" s="148"/>
    </row>
    <row r="107" spans="2:6" ht="16.5">
      <c r="B107" s="148"/>
    </row>
    <row r="108" spans="2:6" ht="16.5">
      <c r="B108" s="149"/>
    </row>
    <row r="109" spans="2:6" ht="16.5">
      <c r="B109" s="148"/>
    </row>
    <row r="110" spans="2:6" ht="16.5">
      <c r="B110" s="148"/>
    </row>
    <row r="111" spans="2:6" ht="16.5">
      <c r="B111" s="148"/>
    </row>
    <row r="112" spans="2:6" ht="16.5">
      <c r="B112" s="150"/>
    </row>
    <row r="113" spans="2:6" ht="16.5">
      <c r="B113" s="150"/>
      <c r="C113" s="151"/>
      <c r="D113" s="152"/>
      <c r="E113" s="153"/>
      <c r="F113" s="154"/>
    </row>
    <row r="114" spans="2:6">
      <c r="B114" s="155"/>
      <c r="C114" s="151"/>
      <c r="D114" s="152"/>
      <c r="E114" s="153"/>
      <c r="F114" s="154"/>
    </row>
    <row r="115" spans="2:6">
      <c r="C115" s="151"/>
      <c r="D115" s="152"/>
      <c r="E115" s="153"/>
      <c r="F115" s="154"/>
    </row>
    <row r="116" spans="2:6">
      <c r="C116" s="151"/>
      <c r="D116" s="152"/>
      <c r="E116" s="153"/>
      <c r="F116" s="154"/>
    </row>
    <row r="117" spans="2:6">
      <c r="C117" s="151"/>
      <c r="D117" s="152"/>
      <c r="E117" s="153"/>
      <c r="F117" s="154"/>
    </row>
    <row r="118" spans="2:6">
      <c r="C118" s="151"/>
      <c r="D118" s="152"/>
      <c r="E118" s="153"/>
      <c r="F118" s="154"/>
    </row>
    <row r="119" spans="2:6">
      <c r="C119" s="151"/>
      <c r="D119" s="152"/>
      <c r="E119" s="153"/>
      <c r="F119" s="154"/>
    </row>
    <row r="120" spans="2:6">
      <c r="C120" s="151"/>
      <c r="D120" s="152"/>
      <c r="E120" s="153"/>
      <c r="F120" s="154"/>
    </row>
    <row r="121" spans="2:6">
      <c r="C121" s="151"/>
      <c r="D121" s="152"/>
      <c r="E121" s="153"/>
      <c r="F121" s="154"/>
    </row>
    <row r="122" spans="2:6">
      <c r="C122" s="151"/>
      <c r="D122" s="152"/>
      <c r="E122" s="153"/>
      <c r="F122" s="154"/>
    </row>
    <row r="123" spans="2:6">
      <c r="C123" s="151"/>
      <c r="D123" s="152"/>
      <c r="E123" s="153"/>
      <c r="F123" s="154"/>
    </row>
  </sheetData>
  <mergeCells count="4">
    <mergeCell ref="C2:K2"/>
    <mergeCell ref="C3:K3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AIF-Jun</vt:lpstr>
      <vt:lpstr>IMIG-Jun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Campodonico</dc:creator>
  <cp:lastModifiedBy>Nahuel </cp:lastModifiedBy>
  <cp:lastPrinted>2019-04-11T15:33:31Z</cp:lastPrinted>
  <dcterms:created xsi:type="dcterms:W3CDTF">2000-01-11T21:12:19Z</dcterms:created>
  <dcterms:modified xsi:type="dcterms:W3CDTF">2020-07-31T04:56:09Z</dcterms:modified>
</cp:coreProperties>
</file>