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E:\indeco\indeco\bases\"/>
    </mc:Choice>
  </mc:AlternateContent>
  <xr:revisionPtr revIDLastSave="0" documentId="13_ncr:1_{65969C9C-2B9E-45F8-BD9E-7E1DEDE8A527}" xr6:coauthVersionLast="47" xr6:coauthVersionMax="47" xr10:uidLastSave="{00000000-0000-0000-0000-000000000000}"/>
  <bookViews>
    <workbookView xWindow="-120" yWindow="-120" windowWidth="19440" windowHeight="11160" firstSheet="1" activeTab="2" xr2:uid="{00000000-000D-0000-FFFF-FFFF00000000}"/>
  </bookViews>
  <sheets>
    <sheet name="VarMensual" sheetId="15" state="hidden" r:id="rId1"/>
    <sheet name="Noviembre - AI" sheetId="22" r:id="rId2"/>
    <sheet name="IMIG" sheetId="24" r:id="rId3"/>
    <sheet name="SALIDA PRENSA ENERO" sheetId="16" state="hidden" r:id="rId4"/>
  </sheets>
  <definedNames>
    <definedName name="_xlnm.Print_Area" localSheetId="2">IMIG!$A$1:$K$78</definedName>
    <definedName name="_xlnm.Print_Area" localSheetId="1">'Noviembre - AI'!#REF!</definedName>
    <definedName name="_xlnm.Print_Area" localSheetId="0">VarMensual!$C$144:$Q$150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5" i="15" l="1"/>
  <c r="L24" i="15"/>
  <c r="L45" i="15"/>
  <c r="H4" i="16"/>
  <c r="G93" i="16"/>
  <c r="G72" i="15"/>
  <c r="G37" i="16"/>
  <c r="G30" i="16"/>
  <c r="J30" i="16"/>
  <c r="G124" i="15"/>
  <c r="G123" i="15"/>
  <c r="L123" i="15"/>
  <c r="L124" i="15"/>
  <c r="G64" i="16"/>
  <c r="G20" i="16"/>
  <c r="H5" i="15"/>
  <c r="G78" i="15"/>
  <c r="G21" i="15"/>
  <c r="I21" i="15"/>
  <c r="G21" i="16"/>
  <c r="J21" i="16"/>
  <c r="G23" i="15"/>
  <c r="J23" i="15"/>
  <c r="G29" i="16"/>
  <c r="J29" i="16"/>
  <c r="G31" i="15"/>
  <c r="I31" i="15"/>
  <c r="G43" i="16"/>
  <c r="J43" i="16"/>
  <c r="G45" i="15"/>
  <c r="J45" i="15"/>
  <c r="G22" i="16"/>
  <c r="J22" i="16"/>
  <c r="G24" i="15"/>
  <c r="J31" i="15"/>
  <c r="I23" i="15"/>
  <c r="I24" i="15"/>
  <c r="J24" i="15"/>
  <c r="I45" i="15"/>
  <c r="J55" i="15"/>
  <c r="I55" i="15"/>
  <c r="J20" i="16"/>
  <c r="I20" i="16"/>
  <c r="J78" i="15"/>
  <c r="I78" i="15"/>
  <c r="G32" i="15"/>
  <c r="G53" i="16"/>
  <c r="L31" i="15"/>
  <c r="L55" i="15"/>
  <c r="N55" i="15"/>
  <c r="L32" i="15"/>
  <c r="G73" i="16"/>
  <c r="I73" i="16"/>
  <c r="L23" i="15"/>
  <c r="J93" i="16"/>
  <c r="I93" i="16"/>
  <c r="L99" i="15"/>
  <c r="O99" i="15"/>
  <c r="G98" i="15"/>
  <c r="L90" i="15"/>
  <c r="N90" i="15"/>
  <c r="O45" i="15"/>
  <c r="N45" i="15"/>
  <c r="O23" i="15"/>
  <c r="N23" i="15"/>
  <c r="O24" i="15"/>
  <c r="N24" i="15"/>
  <c r="O31" i="15"/>
  <c r="N31" i="15"/>
  <c r="L22" i="15"/>
  <c r="G22" i="15"/>
  <c r="N32" i="15"/>
  <c r="O32" i="15"/>
  <c r="G33" i="15"/>
  <c r="I72" i="15"/>
  <c r="J72" i="15"/>
  <c r="L72" i="15"/>
  <c r="G73" i="15"/>
  <c r="G12" i="15"/>
  <c r="J64" i="16"/>
  <c r="I64" i="16"/>
  <c r="G67" i="15"/>
  <c r="L50" i="15"/>
  <c r="G48" i="16"/>
  <c r="G50" i="15"/>
  <c r="L48" i="15"/>
  <c r="G48" i="15"/>
  <c r="G46" i="16"/>
  <c r="I37" i="16"/>
  <c r="J37" i="16"/>
  <c r="L39" i="15"/>
  <c r="G39" i="15"/>
  <c r="J21" i="15"/>
  <c r="G19" i="16"/>
  <c r="G57" i="15"/>
  <c r="L57" i="15"/>
  <c r="G46" i="15"/>
  <c r="G44" i="16"/>
  <c r="L46" i="15"/>
  <c r="L47" i="15"/>
  <c r="G45" i="16"/>
  <c r="G47" i="15"/>
  <c r="G99" i="15"/>
  <c r="G94" i="16"/>
  <c r="O90" i="15"/>
  <c r="G85" i="16"/>
  <c r="G90" i="15"/>
  <c r="G84" i="16"/>
  <c r="J84" i="16"/>
  <c r="G78" i="16"/>
  <c r="J73" i="16"/>
  <c r="G66" i="15"/>
  <c r="L56" i="15"/>
  <c r="G54" i="16"/>
  <c r="G56" i="15"/>
  <c r="L54" i="15"/>
  <c r="G54" i="15"/>
  <c r="G52" i="16"/>
  <c r="G51" i="16"/>
  <c r="L53" i="15"/>
  <c r="G53" i="15"/>
  <c r="L52" i="15"/>
  <c r="G52" i="15"/>
  <c r="G50" i="16"/>
  <c r="G49" i="16"/>
  <c r="L51" i="15"/>
  <c r="G51" i="15"/>
  <c r="G47" i="16"/>
  <c r="L49" i="15"/>
  <c r="G49" i="15"/>
  <c r="G31" i="16"/>
  <c r="G14" i="15"/>
  <c r="G12" i="16"/>
  <c r="O55" i="15"/>
  <c r="G97" i="15"/>
  <c r="J97" i="15"/>
  <c r="I53" i="16"/>
  <c r="J53" i="16"/>
  <c r="G64" i="15"/>
  <c r="J64" i="15"/>
  <c r="I32" i="15"/>
  <c r="J32" i="15"/>
  <c r="N99" i="15"/>
  <c r="J98" i="15"/>
  <c r="I98" i="15"/>
  <c r="I22" i="15"/>
  <c r="J22" i="15"/>
  <c r="L21" i="15"/>
  <c r="N22" i="15"/>
  <c r="O22" i="15"/>
  <c r="L19" i="15"/>
  <c r="G83" i="15"/>
  <c r="J83" i="15"/>
  <c r="G19" i="15"/>
  <c r="G92" i="16"/>
  <c r="G85" i="15"/>
  <c r="G58" i="16"/>
  <c r="J58" i="16"/>
  <c r="G61" i="15"/>
  <c r="J61" i="15"/>
  <c r="L33" i="15"/>
  <c r="O33" i="15"/>
  <c r="L73" i="15"/>
  <c r="N72" i="15"/>
  <c r="O72" i="15"/>
  <c r="G17" i="16"/>
  <c r="I17" i="16"/>
  <c r="G41" i="16"/>
  <c r="G43" i="15"/>
  <c r="L12" i="15"/>
  <c r="N12" i="15"/>
  <c r="J67" i="15"/>
  <c r="I67" i="15"/>
  <c r="L67" i="15"/>
  <c r="J50" i="15"/>
  <c r="I50" i="15"/>
  <c r="J48" i="16"/>
  <c r="I48" i="16"/>
  <c r="N50" i="15"/>
  <c r="O50" i="15"/>
  <c r="J46" i="16"/>
  <c r="I46" i="16"/>
  <c r="I48" i="15"/>
  <c r="J48" i="15"/>
  <c r="O48" i="15"/>
  <c r="N48" i="15"/>
  <c r="G38" i="16"/>
  <c r="G40" i="15"/>
  <c r="J39" i="15"/>
  <c r="I39" i="15"/>
  <c r="N39" i="15"/>
  <c r="O39" i="15"/>
  <c r="J19" i="16"/>
  <c r="I19" i="16"/>
  <c r="G13" i="15"/>
  <c r="G11" i="16"/>
  <c r="J12" i="15"/>
  <c r="I12" i="15"/>
  <c r="G8" i="16"/>
  <c r="G9" i="15"/>
  <c r="G42" i="15"/>
  <c r="G40" i="16"/>
  <c r="G79" i="16"/>
  <c r="I79" i="16"/>
  <c r="G84" i="15"/>
  <c r="J84" i="15"/>
  <c r="O57" i="15"/>
  <c r="N57" i="15"/>
  <c r="I57" i="15"/>
  <c r="J57" i="15"/>
  <c r="N46" i="15"/>
  <c r="O46" i="15"/>
  <c r="I44" i="16"/>
  <c r="J44" i="16"/>
  <c r="J46" i="15"/>
  <c r="I46" i="15"/>
  <c r="I47" i="15"/>
  <c r="J47" i="15"/>
  <c r="J45" i="16"/>
  <c r="I45" i="16"/>
  <c r="N47" i="15"/>
  <c r="O47" i="15"/>
  <c r="G39" i="16"/>
  <c r="G41" i="15"/>
  <c r="G38" i="15"/>
  <c r="G36" i="16"/>
  <c r="J36" i="16"/>
  <c r="G28" i="15"/>
  <c r="G26" i="16"/>
  <c r="G29" i="15"/>
  <c r="G27" i="16"/>
  <c r="J19" i="15"/>
  <c r="I19" i="15"/>
  <c r="J17" i="16"/>
  <c r="G10" i="16"/>
  <c r="G11" i="15"/>
  <c r="G93" i="15"/>
  <c r="G88" i="16"/>
  <c r="J88" i="16"/>
  <c r="G63" i="16"/>
  <c r="G61" i="16"/>
  <c r="G70" i="15"/>
  <c r="G67" i="16"/>
  <c r="G63" i="15"/>
  <c r="G60" i="16"/>
  <c r="I97" i="15"/>
  <c r="I94" i="16"/>
  <c r="J94" i="16"/>
  <c r="I99" i="15"/>
  <c r="J99" i="15"/>
  <c r="G87" i="16"/>
  <c r="G92" i="15"/>
  <c r="G86" i="16"/>
  <c r="G91" i="15"/>
  <c r="J85" i="16"/>
  <c r="I85" i="16"/>
  <c r="J90" i="15"/>
  <c r="I90" i="15"/>
  <c r="L89" i="15"/>
  <c r="I84" i="16"/>
  <c r="G89" i="15"/>
  <c r="I89" i="15"/>
  <c r="G83" i="16"/>
  <c r="G88" i="15"/>
  <c r="G82" i="16"/>
  <c r="G87" i="15"/>
  <c r="G80" i="16"/>
  <c r="L84" i="15"/>
  <c r="I84" i="15"/>
  <c r="I83" i="15"/>
  <c r="J78" i="16"/>
  <c r="I78" i="16"/>
  <c r="G77" i="16"/>
  <c r="G82" i="15"/>
  <c r="L83" i="15"/>
  <c r="G76" i="16"/>
  <c r="G81" i="15"/>
  <c r="G74" i="16"/>
  <c r="G79" i="15"/>
  <c r="G72" i="16"/>
  <c r="G77" i="15"/>
  <c r="I73" i="15"/>
  <c r="J73" i="15"/>
  <c r="G66" i="16"/>
  <c r="G69" i="15"/>
  <c r="G65" i="16"/>
  <c r="G68" i="15"/>
  <c r="I66" i="15"/>
  <c r="J66" i="15"/>
  <c r="L66" i="15"/>
  <c r="G62" i="16"/>
  <c r="G65" i="15"/>
  <c r="I61" i="15"/>
  <c r="G60" i="15"/>
  <c r="G57" i="16"/>
  <c r="I54" i="16"/>
  <c r="J54" i="16"/>
  <c r="N56" i="15"/>
  <c r="O56" i="15"/>
  <c r="I56" i="15"/>
  <c r="J56" i="15"/>
  <c r="J54" i="15"/>
  <c r="I54" i="15"/>
  <c r="J52" i="16"/>
  <c r="I52" i="16"/>
  <c r="O54" i="15"/>
  <c r="N54" i="15"/>
  <c r="O53" i="15"/>
  <c r="N53" i="15"/>
  <c r="I51" i="16"/>
  <c r="J51" i="16"/>
  <c r="I53" i="15"/>
  <c r="J53" i="15"/>
  <c r="J50" i="16"/>
  <c r="I50" i="16"/>
  <c r="I52" i="15"/>
  <c r="J52" i="15"/>
  <c r="O52" i="15"/>
  <c r="N52" i="15"/>
  <c r="N51" i="15"/>
  <c r="O51" i="15"/>
  <c r="I49" i="16"/>
  <c r="J49" i="16"/>
  <c r="I51" i="15"/>
  <c r="J51" i="15"/>
  <c r="N49" i="15"/>
  <c r="O49" i="15"/>
  <c r="I49" i="15"/>
  <c r="J49" i="15"/>
  <c r="J47" i="16"/>
  <c r="I47" i="16"/>
  <c r="G35" i="16"/>
  <c r="G37" i="15"/>
  <c r="G44" i="15"/>
  <c r="G42" i="16"/>
  <c r="I33" i="15"/>
  <c r="J33" i="15"/>
  <c r="N33" i="15"/>
  <c r="J31" i="16"/>
  <c r="I31" i="16"/>
  <c r="G26" i="15"/>
  <c r="G24" i="16"/>
  <c r="G25" i="16"/>
  <c r="G27" i="15"/>
  <c r="G18" i="16"/>
  <c r="G20" i="15"/>
  <c r="G25" i="15"/>
  <c r="G18" i="15"/>
  <c r="G16" i="16"/>
  <c r="G17" i="15"/>
  <c r="G15" i="16"/>
  <c r="G14" i="16"/>
  <c r="G16" i="15"/>
  <c r="G15" i="15"/>
  <c r="G13" i="16"/>
  <c r="I12" i="16"/>
  <c r="J12" i="16"/>
  <c r="J14" i="15"/>
  <c r="I14" i="15"/>
  <c r="L14" i="15"/>
  <c r="G10" i="15"/>
  <c r="G9" i="16"/>
  <c r="I64" i="15"/>
  <c r="G76" i="15"/>
  <c r="G86" i="15"/>
  <c r="I86" i="15"/>
  <c r="G71" i="16"/>
  <c r="I71" i="16"/>
  <c r="J79" i="16"/>
  <c r="G81" i="16"/>
  <c r="G71" i="15"/>
  <c r="I58" i="16"/>
  <c r="L38" i="15"/>
  <c r="N38" i="15"/>
  <c r="L61" i="15"/>
  <c r="N61" i="15"/>
  <c r="O21" i="15"/>
  <c r="N21" i="15"/>
  <c r="O12" i="15"/>
  <c r="L78" i="15"/>
  <c r="G23" i="16"/>
  <c r="L71" i="15"/>
  <c r="N71" i="15"/>
  <c r="G68" i="16"/>
  <c r="I68" i="16"/>
  <c r="L98" i="15"/>
  <c r="L97" i="15"/>
  <c r="I92" i="16"/>
  <c r="J92" i="16"/>
  <c r="G58" i="15"/>
  <c r="I43" i="15"/>
  <c r="J43" i="15"/>
  <c r="I41" i="16"/>
  <c r="J41" i="16"/>
  <c r="L43" i="15"/>
  <c r="O67" i="15"/>
  <c r="N67" i="15"/>
  <c r="J40" i="15"/>
  <c r="I40" i="15"/>
  <c r="J38" i="16"/>
  <c r="I38" i="16"/>
  <c r="L40" i="15"/>
  <c r="I36" i="16"/>
  <c r="G30" i="15"/>
  <c r="G28" i="16"/>
  <c r="L13" i="15"/>
  <c r="I11" i="16"/>
  <c r="J11" i="16"/>
  <c r="J13" i="15"/>
  <c r="I13" i="15"/>
  <c r="G7" i="16"/>
  <c r="I7" i="16"/>
  <c r="L9" i="15"/>
  <c r="J9" i="15"/>
  <c r="I9" i="15"/>
  <c r="I8" i="16"/>
  <c r="J8" i="16"/>
  <c r="G8" i="15"/>
  <c r="J8" i="15"/>
  <c r="I88" i="16"/>
  <c r="J42" i="15"/>
  <c r="I42" i="15"/>
  <c r="L42" i="15"/>
  <c r="J40" i="16"/>
  <c r="I40" i="16"/>
  <c r="L64" i="15"/>
  <c r="N64" i="15"/>
  <c r="G59" i="16"/>
  <c r="J59" i="16"/>
  <c r="G62" i="15"/>
  <c r="J62" i="15"/>
  <c r="J89" i="15"/>
  <c r="I41" i="15"/>
  <c r="J41" i="15"/>
  <c r="L41" i="15"/>
  <c r="I39" i="16"/>
  <c r="J39" i="16"/>
  <c r="J38" i="15"/>
  <c r="I38" i="15"/>
  <c r="J26" i="16"/>
  <c r="I26" i="16"/>
  <c r="I28" i="15"/>
  <c r="J28" i="15"/>
  <c r="L28" i="15"/>
  <c r="L29" i="15"/>
  <c r="I27" i="16"/>
  <c r="J27" i="16"/>
  <c r="I29" i="15"/>
  <c r="J29" i="15"/>
  <c r="O19" i="15"/>
  <c r="N19" i="15"/>
  <c r="L11" i="15"/>
  <c r="I11" i="15"/>
  <c r="J11" i="15"/>
  <c r="J10" i="16"/>
  <c r="I10" i="16"/>
  <c r="J93" i="15"/>
  <c r="I93" i="15"/>
  <c r="L93" i="15"/>
  <c r="G33" i="16"/>
  <c r="I33" i="16"/>
  <c r="I63" i="16"/>
  <c r="J63" i="16"/>
  <c r="J61" i="16"/>
  <c r="I61" i="16"/>
  <c r="O38" i="15"/>
  <c r="I70" i="15"/>
  <c r="J70" i="15"/>
  <c r="L70" i="15"/>
  <c r="I67" i="16"/>
  <c r="J67" i="16"/>
  <c r="L63" i="15"/>
  <c r="J60" i="16"/>
  <c r="I60" i="16"/>
  <c r="I63" i="15"/>
  <c r="J63" i="15"/>
  <c r="L91" i="15"/>
  <c r="I92" i="15"/>
  <c r="J92" i="15"/>
  <c r="J91" i="15"/>
  <c r="I91" i="15"/>
  <c r="L92" i="15"/>
  <c r="I86" i="16"/>
  <c r="J86" i="16"/>
  <c r="J87" i="16"/>
  <c r="I87" i="16"/>
  <c r="N89" i="15"/>
  <c r="O89" i="15"/>
  <c r="J88" i="15"/>
  <c r="I88" i="15"/>
  <c r="J83" i="16"/>
  <c r="I83" i="16"/>
  <c r="L88" i="15"/>
  <c r="L87" i="15"/>
  <c r="J87" i="15"/>
  <c r="I87" i="15"/>
  <c r="J82" i="16"/>
  <c r="I82" i="16"/>
  <c r="J86" i="15"/>
  <c r="L86" i="15"/>
  <c r="J85" i="15"/>
  <c r="I85" i="15"/>
  <c r="J81" i="16"/>
  <c r="I81" i="16"/>
  <c r="I80" i="16"/>
  <c r="J80" i="16"/>
  <c r="L85" i="15"/>
  <c r="O84" i="15"/>
  <c r="N84" i="15"/>
  <c r="I77" i="16"/>
  <c r="J77" i="16"/>
  <c r="N83" i="15"/>
  <c r="O83" i="15"/>
  <c r="I82" i="15"/>
  <c r="J82" i="15"/>
  <c r="L82" i="15"/>
  <c r="I76" i="16"/>
  <c r="J76" i="16"/>
  <c r="L81" i="15"/>
  <c r="J81" i="15"/>
  <c r="I81" i="15"/>
  <c r="J79" i="15"/>
  <c r="I79" i="15"/>
  <c r="L79" i="15"/>
  <c r="J74" i="16"/>
  <c r="I74" i="16"/>
  <c r="L76" i="15"/>
  <c r="L77" i="15"/>
  <c r="J76" i="15"/>
  <c r="I76" i="15"/>
  <c r="J77" i="15"/>
  <c r="I77" i="15"/>
  <c r="J72" i="16"/>
  <c r="I72" i="16"/>
  <c r="I71" i="15"/>
  <c r="J71" i="15"/>
  <c r="N73" i="15"/>
  <c r="O73" i="15"/>
  <c r="J66" i="16"/>
  <c r="I66" i="16"/>
  <c r="J69" i="15"/>
  <c r="I69" i="15"/>
  <c r="L69" i="15"/>
  <c r="L68" i="15"/>
  <c r="I68" i="15"/>
  <c r="J68" i="15"/>
  <c r="I65" i="16"/>
  <c r="J65" i="16"/>
  <c r="O66" i="15"/>
  <c r="N66" i="15"/>
  <c r="J65" i="15"/>
  <c r="I65" i="15"/>
  <c r="J62" i="16"/>
  <c r="I62" i="16"/>
  <c r="L65" i="15"/>
  <c r="I57" i="16"/>
  <c r="J57" i="16"/>
  <c r="J60" i="15"/>
  <c r="I60" i="15"/>
  <c r="L60" i="15"/>
  <c r="G56" i="16"/>
  <c r="G59" i="15"/>
  <c r="L44" i="15"/>
  <c r="J44" i="15"/>
  <c r="I44" i="15"/>
  <c r="L37" i="15"/>
  <c r="J35" i="16"/>
  <c r="I35" i="16"/>
  <c r="J42" i="16"/>
  <c r="I42" i="16"/>
  <c r="I37" i="15"/>
  <c r="J37" i="15"/>
  <c r="I27" i="15"/>
  <c r="J27" i="15"/>
  <c r="J24" i="16"/>
  <c r="I24" i="16"/>
  <c r="J25" i="16"/>
  <c r="I25" i="16"/>
  <c r="I26" i="15"/>
  <c r="J26" i="15"/>
  <c r="L27" i="15"/>
  <c r="L26" i="15"/>
  <c r="L25" i="15"/>
  <c r="J20" i="15"/>
  <c r="I20" i="15"/>
  <c r="I23" i="16"/>
  <c r="J23" i="16"/>
  <c r="J18" i="16"/>
  <c r="I18" i="16"/>
  <c r="J25" i="15"/>
  <c r="I25" i="15"/>
  <c r="L20" i="15"/>
  <c r="I18" i="15"/>
  <c r="J18" i="15"/>
  <c r="L18" i="15"/>
  <c r="I16" i="16"/>
  <c r="J16" i="16"/>
  <c r="I17" i="15"/>
  <c r="J17" i="15"/>
  <c r="L17" i="15"/>
  <c r="I15" i="16"/>
  <c r="J15" i="16"/>
  <c r="I16" i="15"/>
  <c r="J16" i="15"/>
  <c r="J14" i="16"/>
  <c r="I14" i="16"/>
  <c r="L16" i="15"/>
  <c r="J15" i="15"/>
  <c r="I15" i="15"/>
  <c r="J13" i="16"/>
  <c r="I13" i="16"/>
  <c r="L15" i="15"/>
  <c r="N14" i="15"/>
  <c r="O14" i="15"/>
  <c r="I9" i="16"/>
  <c r="J9" i="16"/>
  <c r="J10" i="15"/>
  <c r="I10" i="15"/>
  <c r="L10" i="15"/>
  <c r="I8" i="15"/>
  <c r="J71" i="16"/>
  <c r="O61" i="15"/>
  <c r="I62" i="15"/>
  <c r="O78" i="15"/>
  <c r="N78" i="15"/>
  <c r="J68" i="16"/>
  <c r="O71" i="15"/>
  <c r="G55" i="16"/>
  <c r="I55" i="16"/>
  <c r="O98" i="15"/>
  <c r="N98" i="15"/>
  <c r="N97" i="15"/>
  <c r="O97" i="15"/>
  <c r="G75" i="15"/>
  <c r="J75" i="15"/>
  <c r="G103" i="15"/>
  <c r="J103" i="15"/>
  <c r="O64" i="15"/>
  <c r="O43" i="15"/>
  <c r="N43" i="15"/>
  <c r="O40" i="15"/>
  <c r="N40" i="15"/>
  <c r="J30" i="15"/>
  <c r="I30" i="15"/>
  <c r="I28" i="16"/>
  <c r="J28" i="16"/>
  <c r="L30" i="15"/>
  <c r="O13" i="15"/>
  <c r="N13" i="15"/>
  <c r="J7" i="16"/>
  <c r="O9" i="15"/>
  <c r="N9" i="15"/>
  <c r="L8" i="15"/>
  <c r="O8" i="15"/>
  <c r="N42" i="15"/>
  <c r="O42" i="15"/>
  <c r="I59" i="16"/>
  <c r="L62" i="15"/>
  <c r="O62" i="15"/>
  <c r="N41" i="15"/>
  <c r="O41" i="15"/>
  <c r="N28" i="15"/>
  <c r="O28" i="15"/>
  <c r="N29" i="15"/>
  <c r="O29" i="15"/>
  <c r="O11" i="15"/>
  <c r="N11" i="15"/>
  <c r="N93" i="15"/>
  <c r="O93" i="15"/>
  <c r="J33" i="16"/>
  <c r="G80" i="15"/>
  <c r="G75" i="16"/>
  <c r="G35" i="15"/>
  <c r="I35" i="15"/>
  <c r="N70" i="15"/>
  <c r="O70" i="15"/>
  <c r="N63" i="15"/>
  <c r="O63" i="15"/>
  <c r="N92" i="15"/>
  <c r="O92" i="15"/>
  <c r="O91" i="15"/>
  <c r="N91" i="15"/>
  <c r="N88" i="15"/>
  <c r="O88" i="15"/>
  <c r="N87" i="15"/>
  <c r="O87" i="15"/>
  <c r="N85" i="15"/>
  <c r="O85" i="15"/>
  <c r="O86" i="15"/>
  <c r="N86" i="15"/>
  <c r="N82" i="15"/>
  <c r="O82" i="15"/>
  <c r="O81" i="15"/>
  <c r="N81" i="15"/>
  <c r="O79" i="15"/>
  <c r="N79" i="15"/>
  <c r="N76" i="15"/>
  <c r="O76" i="15"/>
  <c r="O77" i="15"/>
  <c r="N77" i="15"/>
  <c r="O69" i="15"/>
  <c r="N69" i="15"/>
  <c r="O68" i="15"/>
  <c r="N68" i="15"/>
  <c r="N65" i="15"/>
  <c r="O65" i="15"/>
  <c r="O60" i="15"/>
  <c r="N60" i="15"/>
  <c r="I58" i="15"/>
  <c r="J58" i="15"/>
  <c r="I59" i="15"/>
  <c r="J59" i="15"/>
  <c r="J56" i="16"/>
  <c r="I56" i="16"/>
  <c r="L59" i="15"/>
  <c r="N37" i="15"/>
  <c r="O37" i="15"/>
  <c r="O44" i="15"/>
  <c r="N44" i="15"/>
  <c r="G7" i="15"/>
  <c r="J7" i="15"/>
  <c r="G6" i="16"/>
  <c r="I6" i="16"/>
  <c r="N26" i="15"/>
  <c r="O26" i="15"/>
  <c r="O27" i="15"/>
  <c r="N27" i="15"/>
  <c r="O20" i="15"/>
  <c r="N20" i="15"/>
  <c r="N25" i="15"/>
  <c r="O25" i="15"/>
  <c r="O18" i="15"/>
  <c r="N18" i="15"/>
  <c r="O17" i="15"/>
  <c r="N17" i="15"/>
  <c r="O16" i="15"/>
  <c r="N16" i="15"/>
  <c r="O15" i="15"/>
  <c r="N15" i="15"/>
  <c r="N10" i="15"/>
  <c r="O10" i="15"/>
  <c r="L35" i="15"/>
  <c r="O35" i="15"/>
  <c r="L103" i="15"/>
  <c r="N103" i="15"/>
  <c r="L36" i="15"/>
  <c r="N36" i="15"/>
  <c r="L7" i="15"/>
  <c r="O7" i="15"/>
  <c r="J55" i="16"/>
  <c r="L58" i="15"/>
  <c r="O58" i="15"/>
  <c r="I75" i="15"/>
  <c r="G34" i="16"/>
  <c r="J34" i="16"/>
  <c r="G36" i="15"/>
  <c r="I36" i="15"/>
  <c r="G98" i="16"/>
  <c r="J98" i="16"/>
  <c r="I103" i="15"/>
  <c r="G70" i="16"/>
  <c r="N30" i="15"/>
  <c r="O30" i="15"/>
  <c r="I7" i="15"/>
  <c r="N8" i="15"/>
  <c r="N62" i="15"/>
  <c r="J6" i="16"/>
  <c r="J35" i="15"/>
  <c r="L80" i="15"/>
  <c r="J75" i="16"/>
  <c r="I75" i="16"/>
  <c r="J80" i="15"/>
  <c r="I80" i="15"/>
  <c r="N59" i="15"/>
  <c r="O59" i="15"/>
  <c r="N7" i="15"/>
  <c r="N35" i="15"/>
  <c r="L75" i="15"/>
  <c r="N75" i="15"/>
  <c r="O36" i="15"/>
  <c r="N58" i="15"/>
  <c r="I98" i="16"/>
  <c r="J36" i="15"/>
  <c r="I34" i="16"/>
  <c r="G95" i="15"/>
  <c r="J95" i="15"/>
  <c r="O103" i="15"/>
  <c r="O75" i="15"/>
  <c r="J70" i="16"/>
  <c r="I70" i="16"/>
  <c r="G105" i="15"/>
  <c r="I105" i="15"/>
  <c r="G100" i="16"/>
  <c r="J100" i="16"/>
  <c r="N80" i="15"/>
  <c r="O80" i="15"/>
  <c r="L105" i="15"/>
  <c r="O105" i="15"/>
  <c r="L95" i="15"/>
  <c r="O95" i="15"/>
  <c r="G90" i="16"/>
  <c r="J90" i="16"/>
  <c r="I95" i="15"/>
  <c r="G101" i="15"/>
  <c r="I101" i="15"/>
  <c r="J105" i="15"/>
  <c r="I100" i="16"/>
  <c r="N105" i="15"/>
  <c r="I90" i="16"/>
  <c r="N95" i="15"/>
  <c r="G96" i="16"/>
  <c r="I96" i="16"/>
  <c r="J101" i="15"/>
  <c r="L101" i="15"/>
  <c r="O101" i="15"/>
  <c r="J96" i="16"/>
  <c r="N101" i="15"/>
</calcChain>
</file>

<file path=xl/sharedStrings.xml><?xml version="1.0" encoding="utf-8"?>
<sst xmlns="http://schemas.openxmlformats.org/spreadsheetml/2006/main" count="384" uniqueCount="218">
  <si>
    <t>INGRESOS TOTALES</t>
  </si>
  <si>
    <t>Tributarios</t>
  </si>
  <si>
    <t>IVA neto de reintegros</t>
  </si>
  <si>
    <t>Ganancias</t>
  </si>
  <si>
    <t>Débitos y créditos</t>
  </si>
  <si>
    <t>Bienes personales</t>
  </si>
  <si>
    <t>Impuestos internos</t>
  </si>
  <si>
    <t>Derechos de exportación</t>
  </si>
  <si>
    <t>Derechos de importación</t>
  </si>
  <si>
    <t>Resto tributarios</t>
  </si>
  <si>
    <t>Resto rentas de la propiedad</t>
  </si>
  <si>
    <t>Otros ingresos corrientes</t>
  </si>
  <si>
    <t>Ingresos no tributarios</t>
  </si>
  <si>
    <t>Transferencias corrientes</t>
  </si>
  <si>
    <t>Resto ingresos corrientes</t>
  </si>
  <si>
    <t>Ingresos de capital</t>
  </si>
  <si>
    <t>GASTOS PRIMARIOS</t>
  </si>
  <si>
    <t>Gastos corrientes primarios</t>
  </si>
  <si>
    <t>Jubilaciones y pensiones contributivas</t>
  </si>
  <si>
    <t>Pensiones no contributivas</t>
  </si>
  <si>
    <t>PROGRESAR</t>
  </si>
  <si>
    <t>Subsidios económicos</t>
  </si>
  <si>
    <t>Energía</t>
  </si>
  <si>
    <t>Transporte</t>
  </si>
  <si>
    <t>Otras funciones</t>
  </si>
  <si>
    <t>Gastos de funcionamiento y otros</t>
  </si>
  <si>
    <t>Salarios</t>
  </si>
  <si>
    <t>Otros gastos de funcionamiento</t>
  </si>
  <si>
    <t>Transferencias a provincias</t>
  </si>
  <si>
    <t>Educación</t>
  </si>
  <si>
    <t>Seguridad Social</t>
  </si>
  <si>
    <t>Salud</t>
  </si>
  <si>
    <t>Otras transferencias</t>
  </si>
  <si>
    <t>Transferencias a universidades</t>
  </si>
  <si>
    <t>Gastos de capital</t>
  </si>
  <si>
    <t>Nación</t>
  </si>
  <si>
    <t>Vivienda</t>
  </si>
  <si>
    <t>Otros</t>
  </si>
  <si>
    <t>RESULTADO PRIMARIO</t>
  </si>
  <si>
    <t>Intereses</t>
  </si>
  <si>
    <t>RESULTADO FINANCIERO</t>
  </si>
  <si>
    <t>Prestaciones sociales</t>
  </si>
  <si>
    <t>Prestaciones del INSSJP</t>
  </si>
  <si>
    <t>Transferencias corrientes a provincias</t>
  </si>
  <si>
    <t>Dato mensual</t>
  </si>
  <si>
    <t>Variación anual</t>
  </si>
  <si>
    <t>Acumulado anual</t>
  </si>
  <si>
    <t>%</t>
  </si>
  <si>
    <t>$</t>
  </si>
  <si>
    <t>Base caja- En millones de pesos</t>
  </si>
  <si>
    <t>Agua potable y alcantarillado</t>
  </si>
  <si>
    <t xml:space="preserve">Intereses Netos </t>
  </si>
  <si>
    <t>Aportes y contribuciones a la seguriad social</t>
  </si>
  <si>
    <t>Asignación Universal para Protección Social</t>
  </si>
  <si>
    <t>Asignaciones Familiares Activos, Pasivos y otras</t>
  </si>
  <si>
    <t>2019</t>
  </si>
  <si>
    <t>Resultado Operativo de Empresas Públicas</t>
  </si>
  <si>
    <t>Gasto de capital con financiamiento externo</t>
  </si>
  <si>
    <t>Ajustadores acuerdo FMI (7): ejecución del gasto social abarcado y del gasto de capital con fuente externa</t>
  </si>
  <si>
    <r>
      <t xml:space="preserve">Nación </t>
    </r>
    <r>
      <rPr>
        <b/>
        <sz val="10"/>
        <color theme="1" tint="0.34998626667073579"/>
        <rFont val="Calibri"/>
        <family val="2"/>
        <scheme val="minor"/>
      </rPr>
      <t xml:space="preserve"> (6)</t>
    </r>
  </si>
  <si>
    <r>
      <t xml:space="preserve">Nación </t>
    </r>
    <r>
      <rPr>
        <b/>
        <sz val="10"/>
        <color theme="1" tint="0.34998626667073579"/>
        <rFont val="Calibri"/>
        <family val="2"/>
        <scheme val="minor"/>
      </rPr>
      <t xml:space="preserve"> (5)</t>
    </r>
  </si>
  <si>
    <t>Rentas de la propiedad (1)</t>
  </si>
  <si>
    <t xml:space="preserve">Intereses (2) </t>
  </si>
  <si>
    <t xml:space="preserve">"para la Vivienda Social" se incluyen en "Vivienda-Nación". </t>
  </si>
  <si>
    <t>- la línea de base anual para el ajustador social asciende a $ 198.586 millones.</t>
  </si>
  <si>
    <t>- la línea de base anual para el ajustador gasto de capital con financiamiento externo asciende a $ 29.417 millones.</t>
  </si>
  <si>
    <t>- las generadas por el BCRA por: $204.245 en 2019.</t>
  </si>
  <si>
    <t>- las generadas por activos del Sector Público no Financiero (SPNF) en posesión del FGS por: $39.055 M. en dic/19, $7.524 M. en dic/18, $175.039 M. en 2019 y $77.808 M. en 2018.</t>
  </si>
  <si>
    <t>- las generadas por activos del SPNF en posesión de organismos del SPNF excluyendo el FGS por: $542 M. en dic/19, $11.876 M. en dic/18, $15.435 M. en 2019 y $47.125 M. en 2018.</t>
  </si>
  <si>
    <t>se incluyen en "Otros programas sociales". Estos programas alcanzaron $4.449 M en dic/19 y $2.664 en dic/18, $37.299 en 2019 y $27.052 M. en 2018.</t>
  </si>
  <si>
    <t>2020</t>
  </si>
  <si>
    <t>Impuesto PAÍS</t>
  </si>
  <si>
    <t>FGS cobradas al sector privado y Sector público financiero</t>
  </si>
  <si>
    <t>Rentas Intra Sector Público</t>
  </si>
  <si>
    <t>Utilidades BCRA</t>
  </si>
  <si>
    <t>Utilidades BNA</t>
  </si>
  <si>
    <t>Ingresos provenientes de la venta de activos fijos</t>
  </si>
  <si>
    <t>Transferencias de Recursos del FGS a la ANSES</t>
  </si>
  <si>
    <t>Resto de Ingresos de capital</t>
  </si>
  <si>
    <t>Reparación Histórica</t>
  </si>
  <si>
    <t>Apoyo al Empleo</t>
  </si>
  <si>
    <t>Proyectos Productivos Comunitarios</t>
  </si>
  <si>
    <t>Atención Médica a los beneficiarios de PNC (Inlcuir Salud)</t>
  </si>
  <si>
    <t>Complemento a las Prestaciones Sociales (incluye subsidio Jubilados)</t>
  </si>
  <si>
    <t>Seguro Desempleo</t>
  </si>
  <si>
    <t>Tarjeta Alimentaria</t>
  </si>
  <si>
    <t>Complemento Alimentario</t>
  </si>
  <si>
    <t xml:space="preserve">Abordaje Territorial </t>
  </si>
  <si>
    <t>Acciones de Empleo</t>
  </si>
  <si>
    <t>Acciones de Capacitación Laboral</t>
  </si>
  <si>
    <t>Economia Social</t>
  </si>
  <si>
    <t>Resto de Gastos Corrientes</t>
  </si>
  <si>
    <t>Intereses pagados intra Sector Público Nacional</t>
  </si>
  <si>
    <t>Otros Intereses</t>
  </si>
  <si>
    <t>Tasa Estadística</t>
  </si>
  <si>
    <t>DETALLE DE INGRESOS Y GASTOS DEL SECTOR PÚBLICO NACIONAL NO FINANCIERO</t>
  </si>
  <si>
    <t xml:space="preserve">Resto  </t>
  </si>
  <si>
    <t>RESULTADO PRIMARIO NETO (*)</t>
  </si>
  <si>
    <t>RESULTADO FINANCIERO NETO (*)</t>
  </si>
  <si>
    <r>
      <rPr>
        <b/>
        <sz val="10"/>
        <rFont val="Arial"/>
        <family val="2"/>
      </rPr>
      <t xml:space="preserve">(1) </t>
    </r>
    <r>
      <rPr>
        <sz val="10"/>
        <rFont val="Arial"/>
        <family val="2"/>
      </rPr>
      <t>Excluye las rentas de la propiedad por utilidades distribuidas del BCRA e intereses percibidos y pagados intra Sector Público Nacional no Financiero.</t>
    </r>
  </si>
  <si>
    <r>
      <rPr>
        <b/>
        <sz val="10"/>
        <color rgb="FFFF0000"/>
        <rFont val="Arial"/>
        <family val="2"/>
      </rPr>
      <t xml:space="preserve">(1) </t>
    </r>
    <r>
      <rPr>
        <sz val="10"/>
        <color rgb="FFFF0000"/>
        <rFont val="Arial"/>
        <family val="2"/>
      </rPr>
      <t>Excluye las siguientes rentas de la propiedad:</t>
    </r>
  </si>
  <si>
    <r>
      <rPr>
        <b/>
        <sz val="10"/>
        <color rgb="FFFF0000"/>
        <rFont val="Calibri"/>
        <family val="2"/>
      </rPr>
      <t xml:space="preserve">(2) </t>
    </r>
    <r>
      <rPr>
        <sz val="10"/>
        <color rgb="FFFF0000"/>
        <rFont val="Calibri"/>
        <family val="2"/>
      </rPr>
      <t>Excluye intereses pagados Intra-Sector Público Nacional por: $39.597 M. en dic/19, $19.400 M. en dic/18, $190.474 M. en 2019 y $124.933 M. en 2018.</t>
    </r>
  </si>
  <si>
    <r>
      <rPr>
        <b/>
        <sz val="10"/>
        <color rgb="FFFF0000"/>
        <rFont val="Calibri"/>
        <family val="2"/>
      </rPr>
      <t xml:space="preserve">(3) y (4) </t>
    </r>
    <r>
      <rPr>
        <sz val="10"/>
        <color rgb="FFFF0000"/>
        <rFont val="Calibri"/>
        <family val="2"/>
      </rPr>
      <t xml:space="preserve"> A partir de enero de 2019 los gastos derivados de los Programas "Incluir Salud" y "Asistencia Financiera a Agentes del Seguro de Salud" </t>
    </r>
  </si>
  <si>
    <r>
      <rPr>
        <b/>
        <sz val="10"/>
        <color rgb="FFFF0000"/>
        <rFont val="Calibri"/>
        <family val="2"/>
      </rPr>
      <t xml:space="preserve">(5) y (6) </t>
    </r>
    <r>
      <rPr>
        <sz val="10"/>
        <color rgb="FFFF0000"/>
        <rFont val="Calibri"/>
        <family val="2"/>
      </rPr>
      <t xml:space="preserve"> A partir de abril de 2019 los gastos de capital correspondientes a los Fondos Fiduciarios "Programa Crédito Argentino del Bicentenario para la Vivienda Única Familiar - PROCREAR" y </t>
    </r>
  </si>
  <si>
    <r>
      <t xml:space="preserve">Gasto social </t>
    </r>
    <r>
      <rPr>
        <b/>
        <sz val="10"/>
        <color rgb="FFFF0000"/>
        <rFont val="Arial"/>
        <family val="2"/>
      </rPr>
      <t>(8)</t>
    </r>
  </si>
  <si>
    <r>
      <rPr>
        <b/>
        <sz val="10"/>
        <color rgb="FFFF0000"/>
        <rFont val="Arial"/>
        <family val="2"/>
      </rPr>
      <t xml:space="preserve">(7) </t>
    </r>
    <r>
      <rPr>
        <sz val="10"/>
        <color rgb="FFFF0000"/>
        <rFont val="Arial"/>
        <family val="2"/>
      </rPr>
      <t>Los ajustadores contenidos en el acuerdo con el FMI consisten en los montos en los cuales pueden reducirse las metas trimestrales del resultado primario. Dichos montos surgen de comparar la ejecución de ciertas líneas del gasto con líneas de base establecidas en el acuerdo.</t>
    </r>
  </si>
  <si>
    <r>
      <rPr>
        <b/>
        <sz val="10"/>
        <color rgb="FFFF0000"/>
        <rFont val="Arial"/>
        <family val="2"/>
      </rPr>
      <t xml:space="preserve">(8) </t>
    </r>
    <r>
      <rPr>
        <sz val="10"/>
        <color rgb="FFFF0000"/>
        <rFont val="Arial"/>
        <family val="2"/>
      </rPr>
      <t>El ajustador social contiene a la Asignación Universal por Hijo, Políticas Alimentarias, Emergencia Social, Cobertura Universal de Salud - Medicamentos, Prevención y Control de Enfermedades Inmunoprevenibles, Programa Hogares con Garrafas (Ley N°26.020), Formulación e implementación de políticas públicas de la mujer, Promoción y asistencia a espacios de primera infancia, Acciones para la Promoción y Protección Integral de los Derechos de Niños, Niñas y Adolescentes, Atención de la Madre y el Niño, Desarrollo de la Salud Sexual y la Procreación Responsable, Formación de Recursos Humanos, Gestión y Asignación de Becas a Estudiantes (Act. 40 - PROGRESAR), Monotributo Social y Seguro de Desempleo.</t>
    </r>
  </si>
  <si>
    <t xml:space="preserve">Asistencia Financiera a Agentes del Seguro </t>
  </si>
  <si>
    <t>Rentas de la propiedad</t>
  </si>
  <si>
    <r>
      <rPr>
        <b/>
        <sz val="10"/>
        <rFont val="Arial"/>
        <family val="2"/>
      </rPr>
      <t xml:space="preserve">(*) </t>
    </r>
    <r>
      <rPr>
        <sz val="10"/>
        <rFont val="Arial"/>
        <family val="2"/>
      </rPr>
      <t>Excluye las rentas de la propiedad por utilidades distribuidas del BCRA e intereses percibidos y pagados intra Sector Público Nacional no Financiero.</t>
    </r>
  </si>
  <si>
    <t>Complemento a las Prestaciones Sociales</t>
  </si>
  <si>
    <t>FGS cobradas al sector privado y sector público financiero</t>
  </si>
  <si>
    <t>-</t>
  </si>
  <si>
    <t xml:space="preserve">Otras Programos Sociales </t>
  </si>
  <si>
    <t xml:space="preserve">Otras transferencias </t>
  </si>
  <si>
    <t xml:space="preserve">Otras funciones  </t>
  </si>
  <si>
    <t xml:space="preserve">Rentas de la propiedad </t>
  </si>
  <si>
    <t>Rentas por colocaciones de emisiones primarias</t>
  </si>
  <si>
    <t>SECRETARIA DE HACIENDA</t>
  </si>
  <si>
    <t xml:space="preserve">EJECUCION  PROVISORIA </t>
  </si>
  <si>
    <t>En millones de pesos</t>
  </si>
  <si>
    <t>ADMINISTRACION NACIONAL</t>
  </si>
  <si>
    <t>PAMI, FDOS.</t>
  </si>
  <si>
    <t>CONCEPTO</t>
  </si>
  <si>
    <t>TESORO</t>
  </si>
  <si>
    <t>REC.</t>
  </si>
  <si>
    <t>ORG.</t>
  </si>
  <si>
    <t>INST.DE</t>
  </si>
  <si>
    <t>EX-CAJAS</t>
  </si>
  <si>
    <t>TOTAL</t>
  </si>
  <si>
    <t>FIDUCIARIOS</t>
  </si>
  <si>
    <t>T O T A L</t>
  </si>
  <si>
    <t>NACIONAL</t>
  </si>
  <si>
    <t>AFECT.</t>
  </si>
  <si>
    <t>DESC.</t>
  </si>
  <si>
    <t>SEG.SOC.</t>
  </si>
  <si>
    <t>PVCIALES.</t>
  </si>
  <si>
    <t>Y OTROS</t>
  </si>
  <si>
    <t>I)</t>
  </si>
  <si>
    <t xml:space="preserve"> INGRESOS CORRIENTES</t>
  </si>
  <si>
    <t xml:space="preserve">     - INGRESOS IMPOSITIVOS</t>
  </si>
  <si>
    <t xml:space="preserve">     - APORTES Y CONTRIB. A LA SEG. SOCIAL </t>
  </si>
  <si>
    <t xml:space="preserve">     - INGRESOS NO IMPOSITIVOS</t>
  </si>
  <si>
    <t xml:space="preserve">     - VENTAS DE BS.Y SERV.DE LAS ADM.PUB.</t>
  </si>
  <si>
    <t xml:space="preserve">     - INGRESOS DE OPERACION</t>
  </si>
  <si>
    <t xml:space="preserve">     - TRANSFERENCIAS CORRIENTES</t>
  </si>
  <si>
    <t xml:space="preserve">     - OTROS INGRESOS</t>
  </si>
  <si>
    <t xml:space="preserve">     - SUPERAVIT OPERATIVO EMPRESAS PUB.</t>
  </si>
  <si>
    <t>II)</t>
  </si>
  <si>
    <t>GASTOS CORRIENTES</t>
  </si>
  <si>
    <t xml:space="preserve">     - GASTOS DE CONSUMO Y OPERACION</t>
  </si>
  <si>
    <t xml:space="preserve">       . Remuneraciones</t>
  </si>
  <si>
    <t xml:space="preserve">       . Bienes y Servicios</t>
  </si>
  <si>
    <t xml:space="preserve">       . Otros Gastos</t>
  </si>
  <si>
    <t xml:space="preserve">     - INTERESES Y OTRAS RENTAS DE LA PROP.</t>
  </si>
  <si>
    <t xml:space="preserve">       . Otras Rentas</t>
  </si>
  <si>
    <t xml:space="preserve">     - PRESTACIONES DE LA SEGURIDAD SOCIAL</t>
  </si>
  <si>
    <t xml:space="preserve">     - OTROS GASTOS CORRIENTES</t>
  </si>
  <si>
    <t xml:space="preserve">       . Al sector privado</t>
  </si>
  <si>
    <t xml:space="preserve">       . Al sector público</t>
  </si>
  <si>
    <t xml:space="preserve">         .. Provincias y CABA</t>
  </si>
  <si>
    <t xml:space="preserve">         .. Universidades</t>
  </si>
  <si>
    <t xml:space="preserve">         .. Otras</t>
  </si>
  <si>
    <t xml:space="preserve">       . Al sector externo</t>
  </si>
  <si>
    <t xml:space="preserve">     - OTROS GASTOS</t>
  </si>
  <si>
    <t xml:space="preserve">     - DEFICIT OPERATIVO EMPRESAS PUB.</t>
  </si>
  <si>
    <t>III)</t>
  </si>
  <si>
    <t>RESULT.ECON.: AHORRO/DESAHORRO (I-II)</t>
  </si>
  <si>
    <t>IV)</t>
  </si>
  <si>
    <t>RECURSOS DE CAPITAL</t>
  </si>
  <si>
    <t>V)</t>
  </si>
  <si>
    <t>GASTOS DE CAPITAL</t>
  </si>
  <si>
    <t xml:space="preserve">     - INVERSION REAL DIRECTA</t>
  </si>
  <si>
    <t xml:space="preserve">     - TRANSFERENCIAS DE CAPITAL</t>
  </si>
  <si>
    <t xml:space="preserve">       . A Provincias y CABA</t>
  </si>
  <si>
    <t xml:space="preserve">       . Otras</t>
  </si>
  <si>
    <t xml:space="preserve">     - INVERSION FINANCIERA</t>
  </si>
  <si>
    <t xml:space="preserve">       . Resto</t>
  </si>
  <si>
    <t>VI)</t>
  </si>
  <si>
    <t>INGRESOS ANTES DE FIGURAT.(I+IV)</t>
  </si>
  <si>
    <t>VII)</t>
  </si>
  <si>
    <t>GASTOS ANTES DE FIGURAT.(II+V)</t>
  </si>
  <si>
    <t>VIII)</t>
  </si>
  <si>
    <t>RESULT.FINANC.ANTES DE FIGURAT.(VI-VII)</t>
  </si>
  <si>
    <t>IX)</t>
  </si>
  <si>
    <t>CONTRIBUCIONES FIGURATIVAS</t>
  </si>
  <si>
    <t xml:space="preserve">     - Del Tesoro Nacional</t>
  </si>
  <si>
    <t xml:space="preserve">     - De Recursos Afectados</t>
  </si>
  <si>
    <t xml:space="preserve">     - De Organismos Descentralizados</t>
  </si>
  <si>
    <t xml:space="preserve">     - De Instituciones de Seguridad Social</t>
  </si>
  <si>
    <t xml:space="preserve">     - De Ex-Cajas Provinciales</t>
  </si>
  <si>
    <t xml:space="preserve">     - De PAMI, Fdos. Fiduciarios y Otros</t>
  </si>
  <si>
    <t>X)</t>
  </si>
  <si>
    <t>GASTOS FIGURATIVOS</t>
  </si>
  <si>
    <t>XI)</t>
  </si>
  <si>
    <t>INGRESOS DESPUES DE FIGURAT.</t>
  </si>
  <si>
    <t>XII)</t>
  </si>
  <si>
    <t>GASTOS PRIMARIOS DESPUES DE FIGURAT.</t>
  </si>
  <si>
    <t>XIII)</t>
  </si>
  <si>
    <t>GASTOS DESPUES DE FIGURAT.</t>
  </si>
  <si>
    <t>XIV)</t>
  </si>
  <si>
    <t>XV)</t>
  </si>
  <si>
    <t>- RENTAS PERCIBIDAS DEL BCRA</t>
  </si>
  <si>
    <t>- RENTAS PÚBL. PERCIBIDAS POR EL FGS Y OTROS</t>
  </si>
  <si>
    <t>- INTERESES PAGADOS INTRA-SECTOR PÚBLICO</t>
  </si>
  <si>
    <t xml:space="preserve">Otros Gastos Corrientes     </t>
  </si>
  <si>
    <t>Base caja - En millones de pesos</t>
  </si>
  <si>
    <t xml:space="preserve">ESQUEMA AHORRO - INVERSION </t>
  </si>
  <si>
    <t xml:space="preserve">     - RENTAS DE LA PROPIEDAD NETAS (1)</t>
  </si>
  <si>
    <t xml:space="preserve">       . Intereses Netos (2)</t>
  </si>
  <si>
    <t>SUPERAVIT PRIMARIO (XI-XII)</t>
  </si>
  <si>
    <t>RESULTADO FINANCIERO (XI-XIII)</t>
  </si>
  <si>
    <t>SECTOR PUBLICO BASE CAJA - NOVIEMBRE 2023</t>
  </si>
  <si>
    <r>
      <rPr>
        <b/>
        <sz val="10"/>
        <rFont val="Arial"/>
        <family val="2"/>
      </rPr>
      <t xml:space="preserve">(1) </t>
    </r>
    <r>
      <rPr>
        <sz val="10"/>
        <rFont val="Arial"/>
        <family val="2"/>
      </rPr>
      <t>Excluye las siguientes rentas de la propiedad:</t>
    </r>
  </si>
  <si>
    <t xml:space="preserve">- las generadas por activos del Sector Público no Financiero en posesión del FGS por $10.244,7 M. </t>
  </si>
  <si>
    <t>- las generadas por activos del Sector Público no Financiero en posesión de organismos del Sector Público no Financiero excluyendo el FGS por $6,4 M.</t>
  </si>
  <si>
    <r>
      <rPr>
        <b/>
        <sz val="10"/>
        <color indexed="8"/>
        <rFont val="Arial"/>
        <family val="2"/>
      </rPr>
      <t>(2)</t>
    </r>
    <r>
      <rPr>
        <sz val="10"/>
        <color indexed="8"/>
        <rFont val="Arial"/>
        <family val="2"/>
      </rPr>
      <t xml:space="preserve"> Excluye intereses pagados Intra-Sector Público Nacional por $10.251,1 M.</t>
    </r>
  </si>
  <si>
    <t xml:space="preserve">Resto tributarios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</si>
</sst>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 #,##0.00_ ;_ * \-#,##0.00_ ;_ * &quot;-&quot;??_ ;_ @_ "/>
    <numFmt numFmtId="165" formatCode="0.0______"/>
    <numFmt numFmtId="166" formatCode="0.0"/>
    <numFmt numFmtId="167" formatCode="0.0%"/>
    <numFmt numFmtId="168" formatCode="#,##0.0____"/>
    <numFmt numFmtId="169" formatCode="#,##0__"/>
    <numFmt numFmtId="170" formatCode="#,##0.0__"/>
    <numFmt numFmtId="171" formatCode="_ * #,##0_ ;_ * \-#,##0_ ;_ * &quot;-&quot;??_ ;_ @_ "/>
    <numFmt numFmtId="172" formatCode="#,##0.00__"/>
    <numFmt numFmtId="173" formatCode="0.0____"/>
    <numFmt numFmtId="174" formatCode="_-* #,##0.00\ _P_t_s_-;\-* #,##0.00\ _P_t_s_-;_-* &quot;-&quot;??\ _P_t_s_-;_-@_-"/>
  </numFmts>
  <fonts count="77">
    <font>
      <sz val="11"/>
      <color theme="1"/>
      <name val="Calibri"/>
      <family val="2"/>
      <scheme val="minor"/>
    </font>
    <font>
      <sz val="10"/>
      <color theme="1"/>
      <name val="Open Sans"/>
    </font>
    <font>
      <sz val="12"/>
      <color theme="1" tint="0.34998626667073579"/>
      <name val="Open Sans"/>
    </font>
    <font>
      <sz val="11"/>
      <color theme="1" tint="0.34998626667073579"/>
      <name val="Open Sans"/>
    </font>
    <font>
      <sz val="9"/>
      <color theme="1" tint="0.34998626667073579"/>
      <name val="Open Sans"/>
    </font>
    <font>
      <sz val="10"/>
      <color theme="1" tint="0.34998626667073579"/>
      <name val="Open Sans"/>
    </font>
    <font>
      <sz val="10"/>
      <color rgb="FFFF0000"/>
      <name val="Open Sans"/>
    </font>
    <font>
      <sz val="9"/>
      <color rgb="FFFF0000"/>
      <name val="Open Sans"/>
    </font>
    <font>
      <sz val="11"/>
      <color rgb="FFFF0000"/>
      <name val="Open Sans"/>
    </font>
    <font>
      <b/>
      <sz val="10"/>
      <color rgb="FFFF0000"/>
      <name val="Open Sans"/>
    </font>
    <font>
      <sz val="11"/>
      <color theme="1"/>
      <name val="Calibri"/>
      <family val="2"/>
      <scheme val="minor"/>
    </font>
    <font>
      <sz val="10"/>
      <name val="Arial"/>
      <family val="2"/>
    </font>
    <font>
      <b/>
      <sz val="11"/>
      <color theme="1"/>
      <name val="Calibri"/>
      <family val="2"/>
      <scheme val="minor"/>
    </font>
    <font>
      <b/>
      <sz val="16"/>
      <color theme="1"/>
      <name val="Calibri"/>
      <family val="2"/>
      <scheme val="minor"/>
    </font>
    <font>
      <sz val="12"/>
      <color theme="1"/>
      <name val="Calibri"/>
      <family val="2"/>
      <scheme val="minor"/>
    </font>
    <font>
      <sz val="9"/>
      <color theme="1"/>
      <name val="Calibri"/>
      <family val="2"/>
      <scheme val="minor"/>
    </font>
    <font>
      <sz val="10"/>
      <color theme="1"/>
      <name val="Calibri"/>
      <family val="2"/>
      <scheme val="minor"/>
    </font>
    <font>
      <b/>
      <sz val="12"/>
      <color theme="1"/>
      <name val="Calibri"/>
      <family val="2"/>
      <scheme val="minor"/>
    </font>
    <font>
      <b/>
      <sz val="9"/>
      <color theme="1"/>
      <name val="Calibri"/>
      <family val="2"/>
      <scheme val="minor"/>
    </font>
    <font>
      <sz val="10"/>
      <color theme="1" tint="0.34998626667073579"/>
      <name val="Calibri"/>
      <family val="2"/>
      <scheme val="minor"/>
    </font>
    <font>
      <sz val="12"/>
      <name val="Calibri"/>
      <family val="2"/>
      <scheme val="minor"/>
    </font>
    <font>
      <sz val="11"/>
      <name val="Calibri"/>
      <family val="2"/>
      <scheme val="minor"/>
    </font>
    <font>
      <sz val="9"/>
      <name val="Calibri"/>
      <family val="2"/>
      <scheme val="minor"/>
    </font>
    <font>
      <sz val="10"/>
      <name val="Calibri"/>
      <family val="2"/>
      <scheme val="minor"/>
    </font>
    <font>
      <sz val="12"/>
      <color theme="1" tint="0.34998626667073579"/>
      <name val="Calibri"/>
      <family val="2"/>
      <scheme val="minor"/>
    </font>
    <font>
      <b/>
      <sz val="11"/>
      <color theme="1" tint="0.34998626667073579"/>
      <name val="Calibri"/>
      <family val="2"/>
      <scheme val="minor"/>
    </font>
    <font>
      <sz val="11"/>
      <color theme="1" tint="0.34998626667073579"/>
      <name val="Calibri"/>
      <family val="2"/>
      <scheme val="minor"/>
    </font>
    <font>
      <sz val="9"/>
      <color theme="1" tint="0.34998626667073579"/>
      <name val="Calibri"/>
      <family val="2"/>
      <scheme val="minor"/>
    </font>
    <font>
      <b/>
      <sz val="10"/>
      <color theme="1"/>
      <name val="Calibri"/>
      <family val="2"/>
      <scheme val="minor"/>
    </font>
    <font>
      <sz val="10"/>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rgb="FFFF0000"/>
      <name val="Calibri"/>
      <family val="2"/>
      <scheme val="minor"/>
    </font>
    <font>
      <sz val="12"/>
      <color rgb="FFFF0000"/>
      <name val="Calibri"/>
      <family val="2"/>
      <scheme val="minor"/>
    </font>
    <font>
      <b/>
      <sz val="9"/>
      <color rgb="FFFF0000"/>
      <name val="Open Sans"/>
    </font>
    <font>
      <b/>
      <sz val="12"/>
      <name val="Calibri"/>
      <family val="2"/>
      <scheme val="minor"/>
    </font>
    <font>
      <b/>
      <sz val="12"/>
      <color rgb="FFFF0000"/>
      <name val="Calibri"/>
      <family val="2"/>
      <scheme val="minor"/>
    </font>
    <font>
      <b/>
      <sz val="10"/>
      <name val="Arial"/>
      <family val="2"/>
    </font>
    <font>
      <b/>
      <sz val="12"/>
      <color rgb="FFFF0000"/>
      <name val="Open Sans"/>
    </font>
    <font>
      <b/>
      <sz val="10"/>
      <color theme="1" tint="0.34998626667073579"/>
      <name val="Calibri"/>
      <family val="2"/>
      <scheme val="minor"/>
    </font>
    <font>
      <b/>
      <sz val="10"/>
      <name val="Calibri"/>
      <family val="2"/>
      <scheme val="minor"/>
    </font>
    <font>
      <sz val="12"/>
      <color rgb="FFFF0000"/>
      <name val="Open Sans"/>
    </font>
    <font>
      <sz val="10"/>
      <color rgb="FFFF0000"/>
      <name val="Arial"/>
      <family val="2"/>
    </font>
    <font>
      <sz val="12"/>
      <name val="Open Sans"/>
    </font>
    <font>
      <sz val="11"/>
      <color theme="1"/>
      <name val="Segoe UI"/>
      <family val="2"/>
    </font>
    <font>
      <sz val="11"/>
      <name val="Segoe UI"/>
      <family val="2"/>
    </font>
    <font>
      <b/>
      <sz val="10"/>
      <color rgb="FFFF0000"/>
      <name val="Calibri"/>
      <family val="2"/>
      <scheme val="minor"/>
    </font>
    <font>
      <b/>
      <sz val="10"/>
      <color rgb="FFFF0000"/>
      <name val="Arial"/>
      <family val="2"/>
    </font>
    <font>
      <sz val="10"/>
      <color rgb="FFFF0000"/>
      <name val="Calibri"/>
      <family val="2"/>
    </font>
    <font>
      <b/>
      <sz val="10"/>
      <color rgb="FFFF0000"/>
      <name val="Calibri"/>
      <family val="2"/>
    </font>
    <font>
      <b/>
      <sz val="11"/>
      <color rgb="FFFF0000"/>
      <name val="Open Sans"/>
    </font>
    <font>
      <sz val="10"/>
      <color rgb="FFFF0000"/>
      <name val="Calibri   "/>
    </font>
    <font>
      <sz val="11"/>
      <color rgb="FFFF0000"/>
      <name val="Segoe UI"/>
      <family val="2"/>
    </font>
    <font>
      <sz val="10"/>
      <color rgb="FF595959"/>
      <name val="Calibri"/>
      <family val="2"/>
      <scheme val="minor"/>
    </font>
    <font>
      <sz val="10"/>
      <name val="Arial"/>
      <family val="2"/>
    </font>
    <font>
      <u/>
      <sz val="10"/>
      <name val="Arial"/>
      <family val="2"/>
    </font>
    <font>
      <b/>
      <i/>
      <sz val="12"/>
      <name val="Arial"/>
      <family val="2"/>
    </font>
    <font>
      <i/>
      <sz val="10"/>
      <color indexed="8"/>
      <name val="Arial"/>
      <family val="2"/>
    </font>
    <font>
      <sz val="10"/>
      <color indexed="8"/>
      <name val="Arial"/>
      <family val="2"/>
    </font>
    <font>
      <b/>
      <sz val="10"/>
      <color indexed="8"/>
      <name val="Arial"/>
      <family val="2"/>
    </font>
    <font>
      <sz val="8"/>
      <color indexed="8"/>
      <name val="CG Times"/>
    </font>
    <font>
      <sz val="10"/>
      <color theme="1"/>
      <name val="Arial"/>
      <family val="2"/>
    </font>
    <font>
      <b/>
      <sz val="10"/>
      <color theme="1"/>
      <name val="Arial"/>
      <family val="2"/>
    </font>
    <font>
      <sz val="10"/>
      <color indexed="10"/>
      <name val="Arial"/>
      <family val="2"/>
    </font>
  </fonts>
  <fills count="3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79998168889431442"/>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top style="thin">
        <color indexed="64"/>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51">
    <xf numFmtId="0" fontId="0" fillId="0" borderId="0"/>
    <xf numFmtId="9" fontId="10" fillId="0" borderId="0" applyFont="0" applyFill="0" applyBorder="0" applyAlignment="0" applyProtection="0"/>
    <xf numFmtId="0" fontId="11" fillId="0" borderId="0"/>
    <xf numFmtId="0" fontId="30" fillId="0" borderId="0" applyNumberFormat="0" applyFill="0" applyBorder="0" applyAlignment="0" applyProtection="0"/>
    <xf numFmtId="0" fontId="31" fillId="0" borderId="1" applyNumberFormat="0" applyFill="0" applyAlignment="0" applyProtection="0"/>
    <xf numFmtId="0" fontId="32" fillId="0" borderId="2" applyNumberFormat="0" applyFill="0" applyAlignment="0" applyProtection="0"/>
    <xf numFmtId="0" fontId="33" fillId="0" borderId="3" applyNumberFormat="0" applyFill="0" applyAlignment="0" applyProtection="0"/>
    <xf numFmtId="0" fontId="33" fillId="0" borderId="0" applyNumberFormat="0" applyFill="0" applyBorder="0" applyAlignment="0" applyProtection="0"/>
    <xf numFmtId="0" fontId="34" fillId="5" borderId="0" applyNumberFormat="0" applyBorder="0" applyAlignment="0" applyProtection="0"/>
    <xf numFmtId="0" fontId="35" fillId="6" borderId="0" applyNumberFormat="0" applyBorder="0" applyAlignment="0" applyProtection="0"/>
    <xf numFmtId="0" fontId="36" fillId="7" borderId="0" applyNumberFormat="0" applyBorder="0" applyAlignment="0" applyProtection="0"/>
    <xf numFmtId="0" fontId="37" fillId="8" borderId="4" applyNumberFormat="0" applyAlignment="0" applyProtection="0"/>
    <xf numFmtId="0" fontId="38" fillId="9" borderId="5" applyNumberFormat="0" applyAlignment="0" applyProtection="0"/>
    <xf numFmtId="0" fontId="39" fillId="9" borderId="4" applyNumberFormat="0" applyAlignment="0" applyProtection="0"/>
    <xf numFmtId="0" fontId="40" fillId="0" borderId="6" applyNumberFormat="0" applyFill="0" applyAlignment="0" applyProtection="0"/>
    <xf numFmtId="0" fontId="41" fillId="10" borderId="7" applyNumberFormat="0" applyAlignment="0" applyProtection="0"/>
    <xf numFmtId="0" fontId="42" fillId="0" borderId="0" applyNumberFormat="0" applyFill="0" applyBorder="0" applyAlignment="0" applyProtection="0"/>
    <xf numFmtId="0" fontId="10" fillId="11" borderId="8" applyNumberFormat="0" applyFont="0" applyAlignment="0" applyProtection="0"/>
    <xf numFmtId="0" fontId="43" fillId="0" borderId="0" applyNumberFormat="0" applyFill="0" applyBorder="0" applyAlignment="0" applyProtection="0"/>
    <xf numFmtId="0" fontId="12" fillId="0" borderId="9" applyNumberFormat="0" applyFill="0" applyAlignment="0" applyProtection="0"/>
    <xf numFmtId="0" fontId="44"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44" fillId="19" borderId="0" applyNumberFormat="0" applyBorder="0" applyAlignment="0" applyProtection="0"/>
    <xf numFmtId="0" fontId="44"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44" fillId="23" borderId="0" applyNumberFormat="0" applyBorder="0" applyAlignment="0" applyProtection="0"/>
    <xf numFmtId="0" fontId="44"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44" fillId="27" borderId="0" applyNumberFormat="0" applyBorder="0" applyAlignment="0" applyProtection="0"/>
    <xf numFmtId="0" fontId="44" fillId="28"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44" fillId="31" borderId="0" applyNumberFormat="0" applyBorder="0" applyAlignment="0" applyProtection="0"/>
    <xf numFmtId="0" fontId="44"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44" fillId="35" borderId="0" applyNumberFormat="0" applyBorder="0" applyAlignment="0" applyProtection="0"/>
    <xf numFmtId="0" fontId="31" fillId="0" borderId="1" applyNumberFormat="0" applyFill="0" applyAlignment="0" applyProtection="0"/>
    <xf numFmtId="164" fontId="10" fillId="0" borderId="0" applyFont="0" applyFill="0" applyBorder="0" applyAlignment="0" applyProtection="0"/>
    <xf numFmtId="0" fontId="11" fillId="0" borderId="0"/>
    <xf numFmtId="164" fontId="10" fillId="0" borderId="0" applyFont="0" applyFill="0" applyBorder="0" applyAlignment="0" applyProtection="0"/>
    <xf numFmtId="0" fontId="67" fillId="0" borderId="0"/>
    <xf numFmtId="174" fontId="11" fillId="0" borderId="0" applyFont="0" applyFill="0" applyBorder="0" applyAlignment="0" applyProtection="0"/>
    <xf numFmtId="0" fontId="10" fillId="0" borderId="0"/>
  </cellStyleXfs>
  <cellXfs count="237">
    <xf numFmtId="0" fontId="0" fillId="0" borderId="0" xfId="0"/>
    <xf numFmtId="0" fontId="2"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5" fillId="0" borderId="0" xfId="0" applyFont="1" applyAlignment="1">
      <alignment vertical="center"/>
    </xf>
    <xf numFmtId="0" fontId="7" fillId="2" borderId="0" xfId="0" applyFont="1" applyFill="1" applyAlignment="1">
      <alignment vertical="center"/>
    </xf>
    <xf numFmtId="0" fontId="6" fillId="2" borderId="0" xfId="0" applyFont="1" applyFill="1" applyAlignment="1">
      <alignment vertical="center"/>
    </xf>
    <xf numFmtId="0" fontId="8" fillId="2" borderId="0" xfId="0" applyFont="1" applyFill="1" applyAlignment="1">
      <alignment vertical="center"/>
    </xf>
    <xf numFmtId="168" fontId="5" fillId="2" borderId="0" xfId="0" applyNumberFormat="1" applyFont="1" applyFill="1" applyAlignment="1">
      <alignment vertical="center"/>
    </xf>
    <xf numFmtId="168" fontId="1" fillId="2" borderId="0" xfId="0" applyNumberFormat="1" applyFont="1" applyFill="1" applyAlignment="1">
      <alignment vertical="center"/>
    </xf>
    <xf numFmtId="0" fontId="14" fillId="2" borderId="0" xfId="0" applyFont="1" applyFill="1" applyAlignment="1">
      <alignment vertical="center"/>
    </xf>
    <xf numFmtId="0" fontId="14" fillId="2" borderId="0" xfId="0" applyFont="1" applyFill="1" applyAlignment="1">
      <alignment horizontal="center" vertical="center"/>
    </xf>
    <xf numFmtId="0" fontId="0" fillId="2" borderId="0" xfId="0" applyFill="1" applyAlignment="1">
      <alignment vertical="center"/>
    </xf>
    <xf numFmtId="0" fontId="15" fillId="2" borderId="0" xfId="0" applyFont="1" applyFill="1" applyAlignment="1">
      <alignment vertical="center"/>
    </xf>
    <xf numFmtId="0" fontId="16" fillId="2" borderId="0" xfId="0" applyFont="1" applyFill="1" applyAlignment="1">
      <alignment vertical="center"/>
    </xf>
    <xf numFmtId="17" fontId="17" fillId="2" borderId="0" xfId="0" applyNumberFormat="1" applyFont="1" applyFill="1" applyAlignment="1">
      <alignment horizontal="center" vertical="center"/>
    </xf>
    <xf numFmtId="17" fontId="17" fillId="2" borderId="0" xfId="0" quotePrefix="1" applyNumberFormat="1" applyFont="1" applyFill="1" applyAlignment="1">
      <alignment horizontal="center" vertical="center"/>
    </xf>
    <xf numFmtId="0" fontId="17" fillId="2" borderId="0" xfId="0" applyFont="1" applyFill="1" applyAlignment="1">
      <alignment vertical="center"/>
    </xf>
    <xf numFmtId="0" fontId="18" fillId="2" borderId="0" xfId="0" applyFont="1" applyFill="1" applyAlignment="1">
      <alignment vertical="center"/>
    </xf>
    <xf numFmtId="0" fontId="17" fillId="4" borderId="0" xfId="0" applyFont="1" applyFill="1" applyAlignment="1">
      <alignment vertical="center"/>
    </xf>
    <xf numFmtId="169" fontId="17" fillId="4" borderId="0" xfId="0" applyNumberFormat="1" applyFont="1" applyFill="1" applyAlignment="1">
      <alignment horizontal="center" vertical="center"/>
    </xf>
    <xf numFmtId="167" fontId="17" fillId="4" borderId="0" xfId="1"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3" borderId="0" xfId="0" applyFont="1" applyFill="1" applyAlignment="1">
      <alignment vertical="center"/>
    </xf>
    <xf numFmtId="169" fontId="12" fillId="3" borderId="0" xfId="0" applyNumberFormat="1" applyFont="1" applyFill="1" applyAlignment="1">
      <alignment horizontal="center" vertical="center"/>
    </xf>
    <xf numFmtId="167" fontId="12" fillId="3" borderId="0" xfId="1" applyNumberFormat="1" applyFont="1" applyFill="1" applyAlignment="1">
      <alignment horizontal="center" vertical="center"/>
    </xf>
    <xf numFmtId="165" fontId="12" fillId="2" borderId="0" xfId="0" applyNumberFormat="1" applyFont="1" applyFill="1" applyAlignment="1">
      <alignment horizontal="center" vertical="center"/>
    </xf>
    <xf numFmtId="0" fontId="12" fillId="2" borderId="0" xfId="0" applyFont="1" applyFill="1" applyAlignment="1">
      <alignment vertical="center"/>
    </xf>
    <xf numFmtId="0" fontId="19" fillId="2" borderId="0" xfId="0" applyFont="1" applyFill="1" applyAlignment="1">
      <alignment vertical="center"/>
    </xf>
    <xf numFmtId="169" fontId="19" fillId="2" borderId="0" xfId="0" applyNumberFormat="1" applyFont="1" applyFill="1" applyAlignment="1">
      <alignment horizontal="center" vertical="center"/>
    </xf>
    <xf numFmtId="167" fontId="19" fillId="2" borderId="0" xfId="1" applyNumberFormat="1" applyFont="1" applyFill="1" applyAlignment="1">
      <alignment horizontal="center" vertical="center"/>
    </xf>
    <xf numFmtId="165" fontId="19" fillId="2" borderId="0" xfId="0" applyNumberFormat="1" applyFont="1" applyFill="1" applyAlignment="1">
      <alignment horizontal="center" vertical="center"/>
    </xf>
    <xf numFmtId="169"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0" fontId="20" fillId="2" borderId="0" xfId="0" applyFont="1" applyFill="1" applyAlignment="1">
      <alignment vertical="center"/>
    </xf>
    <xf numFmtId="0" fontId="21" fillId="2" borderId="0" xfId="0" applyFont="1" applyFill="1" applyAlignment="1">
      <alignment vertical="center"/>
    </xf>
    <xf numFmtId="0" fontId="22" fillId="2" borderId="0" xfId="0" applyFont="1" applyFill="1" applyAlignment="1">
      <alignment vertical="center"/>
    </xf>
    <xf numFmtId="0" fontId="23" fillId="2" borderId="0" xfId="0" applyFont="1" applyFill="1" applyAlignment="1">
      <alignment vertical="center"/>
    </xf>
    <xf numFmtId="169" fontId="21" fillId="2" borderId="0" xfId="0" applyNumberFormat="1" applyFont="1" applyFill="1" applyAlignment="1">
      <alignment horizontal="center" vertical="center"/>
    </xf>
    <xf numFmtId="167" fontId="21" fillId="2" borderId="0" xfId="1" applyNumberFormat="1" applyFont="1" applyFill="1" applyAlignment="1">
      <alignment horizontal="center" vertical="center"/>
    </xf>
    <xf numFmtId="165" fontId="21" fillId="2" borderId="0" xfId="0" applyNumberFormat="1" applyFont="1" applyFill="1" applyAlignment="1">
      <alignment horizontal="center" vertical="center"/>
    </xf>
    <xf numFmtId="0" fontId="24" fillId="2" borderId="0" xfId="0" applyFont="1" applyFill="1" applyAlignment="1">
      <alignment vertical="center"/>
    </xf>
    <xf numFmtId="0" fontId="25" fillId="2" borderId="0" xfId="0" applyFont="1" applyFill="1" applyAlignment="1">
      <alignment vertical="center"/>
    </xf>
    <xf numFmtId="0" fontId="26" fillId="2" borderId="0" xfId="0" applyFont="1" applyFill="1" applyAlignment="1">
      <alignment vertical="center"/>
    </xf>
    <xf numFmtId="0" fontId="27" fillId="2" borderId="0" xfId="0" applyFont="1" applyFill="1" applyAlignment="1">
      <alignment vertical="center"/>
    </xf>
    <xf numFmtId="169" fontId="28" fillId="2" borderId="0" xfId="0" applyNumberFormat="1" applyFont="1" applyFill="1" applyAlignment="1">
      <alignment horizontal="center" vertical="center"/>
    </xf>
    <xf numFmtId="0" fontId="28" fillId="2" borderId="0" xfId="0" applyFont="1" applyFill="1" applyAlignment="1">
      <alignment horizontal="center" vertical="center"/>
    </xf>
    <xf numFmtId="0" fontId="29" fillId="2" borderId="0" xfId="0" applyFont="1" applyFill="1" applyAlignment="1">
      <alignment vertical="center"/>
    </xf>
    <xf numFmtId="169" fontId="29" fillId="2" borderId="0" xfId="0" applyNumberFormat="1" applyFont="1" applyFill="1" applyAlignment="1">
      <alignment horizontal="center" vertical="center"/>
    </xf>
    <xf numFmtId="0" fontId="42" fillId="2" borderId="0" xfId="0" applyFont="1" applyFill="1" applyAlignment="1">
      <alignment vertical="center"/>
    </xf>
    <xf numFmtId="0" fontId="45" fillId="2" borderId="0" xfId="0" applyFont="1" applyFill="1" applyAlignment="1">
      <alignment vertical="center"/>
    </xf>
    <xf numFmtId="0" fontId="46" fillId="2" borderId="0" xfId="0" applyFont="1" applyFill="1" applyAlignment="1">
      <alignment vertical="center"/>
    </xf>
    <xf numFmtId="17" fontId="17" fillId="0" borderId="0" xfId="0" applyNumberFormat="1" applyFont="1" applyAlignment="1">
      <alignment horizontal="center" vertical="center"/>
    </xf>
    <xf numFmtId="0" fontId="16" fillId="0" borderId="0" xfId="0" applyFont="1" applyAlignment="1">
      <alignment vertical="center"/>
    </xf>
    <xf numFmtId="169" fontId="29" fillId="2" borderId="0" xfId="0" applyNumberFormat="1" applyFont="1" applyFill="1" applyAlignment="1">
      <alignment vertical="center"/>
    </xf>
    <xf numFmtId="9" fontId="29" fillId="2" borderId="0" xfId="1" applyFont="1" applyFill="1" applyAlignment="1">
      <alignment vertical="center"/>
    </xf>
    <xf numFmtId="169" fontId="42" fillId="2" borderId="0" xfId="0" applyNumberFormat="1" applyFont="1" applyFill="1" applyAlignment="1">
      <alignment horizontal="center" vertical="center"/>
    </xf>
    <xf numFmtId="0" fontId="3" fillId="0" borderId="0" xfId="0" applyFont="1" applyAlignment="1">
      <alignment vertical="center"/>
    </xf>
    <xf numFmtId="49" fontId="23" fillId="36" borderId="0" xfId="0" applyNumberFormat="1" applyFont="1" applyFill="1" applyAlignment="1">
      <alignment vertical="center"/>
    </xf>
    <xf numFmtId="49" fontId="29" fillId="36" borderId="0" xfId="0" applyNumberFormat="1" applyFont="1" applyFill="1" applyAlignment="1">
      <alignment vertical="center"/>
    </xf>
    <xf numFmtId="169" fontId="14" fillId="2" borderId="0" xfId="0" applyNumberFormat="1" applyFont="1" applyFill="1" applyAlignment="1">
      <alignment vertical="center"/>
    </xf>
    <xf numFmtId="166" fontId="29" fillId="36" borderId="0" xfId="0" applyNumberFormat="1" applyFont="1" applyFill="1" applyAlignment="1">
      <alignment horizontal="left" vertical="center"/>
    </xf>
    <xf numFmtId="166" fontId="55" fillId="2" borderId="0" xfId="0" applyNumberFormat="1" applyFont="1" applyFill="1" applyAlignment="1">
      <alignment horizontal="left" vertical="center"/>
    </xf>
    <xf numFmtId="17" fontId="48" fillId="2" borderId="0" xfId="0" quotePrefix="1" applyNumberFormat="1" applyFont="1" applyFill="1" applyAlignment="1">
      <alignment horizontal="center" vertical="center"/>
    </xf>
    <xf numFmtId="169" fontId="20" fillId="2" borderId="0" xfId="0" applyNumberFormat="1" applyFont="1" applyFill="1" applyAlignment="1">
      <alignment vertical="center"/>
    </xf>
    <xf numFmtId="49" fontId="55" fillId="2" borderId="0" xfId="0" applyNumberFormat="1" applyFont="1" applyFill="1" applyAlignment="1">
      <alignment vertical="center"/>
    </xf>
    <xf numFmtId="0" fontId="54" fillId="2" borderId="0" xfId="0" applyFont="1" applyFill="1" applyAlignment="1">
      <alignment vertical="center"/>
    </xf>
    <xf numFmtId="0" fontId="54" fillId="0" borderId="0" xfId="0" applyFont="1" applyAlignment="1">
      <alignment vertical="center"/>
    </xf>
    <xf numFmtId="0" fontId="56" fillId="0" borderId="0" xfId="0" applyFont="1" applyAlignment="1">
      <alignment vertical="center"/>
    </xf>
    <xf numFmtId="0" fontId="56" fillId="2" borderId="0" xfId="0" applyFont="1" applyFill="1" applyAlignment="1">
      <alignment vertical="center"/>
    </xf>
    <xf numFmtId="169" fontId="56" fillId="2" borderId="0" xfId="0" applyNumberFormat="1" applyFont="1" applyFill="1" applyAlignment="1">
      <alignment vertical="center"/>
    </xf>
    <xf numFmtId="0" fontId="20" fillId="0" borderId="0" xfId="0" applyFont="1" applyAlignment="1">
      <alignment horizontal="center" vertical="center"/>
    </xf>
    <xf numFmtId="17" fontId="48" fillId="2" borderId="0" xfId="0" applyNumberFormat="1" applyFont="1" applyFill="1" applyAlignment="1">
      <alignment horizontal="center" vertical="center"/>
    </xf>
    <xf numFmtId="169" fontId="53" fillId="2" borderId="0" xfId="0" applyNumberFormat="1" applyFont="1" applyFill="1" applyAlignment="1">
      <alignment horizontal="center" vertical="center"/>
    </xf>
    <xf numFmtId="0" fontId="23" fillId="0" borderId="0" xfId="0" applyFont="1" applyAlignment="1">
      <alignment vertical="center"/>
    </xf>
    <xf numFmtId="169" fontId="19" fillId="2" borderId="0" xfId="0" applyNumberFormat="1" applyFont="1" applyFill="1" applyAlignment="1">
      <alignment vertical="center"/>
    </xf>
    <xf numFmtId="170" fontId="14" fillId="2" borderId="0" xfId="0" applyNumberFormat="1" applyFont="1" applyFill="1" applyAlignment="1">
      <alignment vertical="center"/>
    </xf>
    <xf numFmtId="170" fontId="19" fillId="2" borderId="0" xfId="0" applyNumberFormat="1" applyFont="1" applyFill="1" applyAlignment="1">
      <alignment vertical="center"/>
    </xf>
    <xf numFmtId="0" fontId="14" fillId="0" borderId="0" xfId="0" applyFont="1" applyAlignment="1">
      <alignment vertical="center"/>
    </xf>
    <xf numFmtId="0" fontId="0" fillId="0" borderId="0" xfId="0" applyAlignment="1">
      <alignment vertical="center"/>
    </xf>
    <xf numFmtId="0" fontId="15" fillId="0" borderId="0" xfId="0" applyFont="1" applyAlignment="1">
      <alignment vertical="center"/>
    </xf>
    <xf numFmtId="0" fontId="57" fillId="0" borderId="0" xfId="0" applyFont="1" applyAlignment="1">
      <alignment horizontal="left"/>
    </xf>
    <xf numFmtId="0" fontId="58" fillId="0" borderId="0" xfId="0" applyFont="1" applyAlignment="1">
      <alignment horizontal="left"/>
    </xf>
    <xf numFmtId="0" fontId="57" fillId="2" borderId="0" xfId="0" applyFont="1" applyFill="1" applyAlignment="1">
      <alignment horizontal="left"/>
    </xf>
    <xf numFmtId="169" fontId="12" fillId="2" borderId="0" xfId="0" applyNumberFormat="1" applyFont="1" applyFill="1" applyAlignment="1">
      <alignment vertical="center"/>
    </xf>
    <xf numFmtId="169" fontId="59" fillId="2" borderId="0" xfId="0" applyNumberFormat="1" applyFont="1" applyFill="1" applyAlignment="1">
      <alignment horizontal="center" vertical="center"/>
    </xf>
    <xf numFmtId="169" fontId="49" fillId="37" borderId="0" xfId="0" applyNumberFormat="1" applyFont="1" applyFill="1" applyAlignment="1">
      <alignment horizontal="center" vertical="center"/>
    </xf>
    <xf numFmtId="0" fontId="29" fillId="0" borderId="0" xfId="0" applyFont="1" applyAlignment="1">
      <alignment vertical="center"/>
    </xf>
    <xf numFmtId="0" fontId="46" fillId="2" borderId="0" xfId="0" applyFont="1" applyFill="1" applyAlignment="1">
      <alignment horizontal="center" vertical="center"/>
    </xf>
    <xf numFmtId="169" fontId="54" fillId="0" borderId="0" xfId="0" applyNumberFormat="1" applyFont="1" applyAlignment="1">
      <alignment vertical="center"/>
    </xf>
    <xf numFmtId="169" fontId="54" fillId="2" borderId="0" xfId="0" applyNumberFormat="1" applyFont="1" applyFill="1" applyAlignment="1">
      <alignment vertical="center"/>
    </xf>
    <xf numFmtId="171" fontId="56" fillId="2" borderId="0" xfId="45" applyNumberFormat="1" applyFont="1" applyFill="1" applyAlignment="1">
      <alignment vertical="center"/>
    </xf>
    <xf numFmtId="169" fontId="17" fillId="2" borderId="0" xfId="0" applyNumberFormat="1" applyFont="1" applyFill="1" applyAlignment="1">
      <alignment vertical="center"/>
    </xf>
    <xf numFmtId="172" fontId="17" fillId="2" borderId="0" xfId="0" applyNumberFormat="1" applyFont="1" applyFill="1" applyAlignment="1">
      <alignment vertical="center"/>
    </xf>
    <xf numFmtId="166" fontId="29" fillId="2" borderId="0" xfId="0" applyNumberFormat="1" applyFont="1" applyFill="1" applyAlignment="1">
      <alignment horizontal="left" vertical="center"/>
    </xf>
    <xf numFmtId="167" fontId="29" fillId="2" borderId="0" xfId="1" applyNumberFormat="1" applyFont="1" applyFill="1" applyAlignment="1">
      <alignment horizontal="center" vertical="center"/>
    </xf>
    <xf numFmtId="165" fontId="29" fillId="2" borderId="0" xfId="0" applyNumberFormat="1" applyFont="1" applyFill="1" applyAlignment="1">
      <alignment horizontal="center" vertical="center"/>
    </xf>
    <xf numFmtId="0" fontId="17" fillId="0" borderId="0" xfId="0" applyFont="1" applyAlignment="1">
      <alignment vertical="center"/>
    </xf>
    <xf numFmtId="169" fontId="17" fillId="0" borderId="0" xfId="0" applyNumberFormat="1" applyFont="1" applyAlignment="1">
      <alignment horizontal="center" vertical="center"/>
    </xf>
    <xf numFmtId="0" fontId="24" fillId="0" borderId="0" xfId="0" applyFont="1" applyAlignment="1">
      <alignment vertical="center"/>
    </xf>
    <xf numFmtId="167" fontId="17" fillId="0" borderId="0" xfId="1" applyNumberFormat="1" applyFont="1" applyFill="1" applyAlignment="1">
      <alignment horizontal="center" vertical="center"/>
    </xf>
    <xf numFmtId="165" fontId="17" fillId="0" borderId="0" xfId="0" applyNumberFormat="1" applyFont="1" applyAlignment="1">
      <alignment horizontal="center" vertical="center"/>
    </xf>
    <xf numFmtId="169" fontId="14" fillId="0" borderId="0" xfId="0" applyNumberFormat="1" applyFont="1" applyAlignment="1">
      <alignment vertical="center"/>
    </xf>
    <xf numFmtId="169" fontId="17" fillId="0" borderId="0" xfId="0" applyNumberFormat="1" applyFont="1" applyAlignment="1">
      <alignment vertical="center"/>
    </xf>
    <xf numFmtId="49" fontId="11" fillId="36" borderId="0" xfId="0" applyNumberFormat="1" applyFont="1" applyFill="1" applyAlignment="1">
      <alignment vertical="center"/>
    </xf>
    <xf numFmtId="49" fontId="29" fillId="36" borderId="0" xfId="0" quotePrefix="1" applyNumberFormat="1" applyFont="1" applyFill="1" applyAlignment="1">
      <alignment vertical="center"/>
    </xf>
    <xf numFmtId="166" fontId="29" fillId="0" borderId="0" xfId="0" quotePrefix="1" applyNumberFormat="1" applyFont="1" applyAlignment="1">
      <alignment horizontal="left" vertical="center"/>
    </xf>
    <xf numFmtId="49" fontId="29" fillId="0" borderId="0" xfId="0" quotePrefix="1" applyNumberFormat="1" applyFont="1" applyAlignment="1">
      <alignment horizontal="left" vertical="center"/>
    </xf>
    <xf numFmtId="166" fontId="61" fillId="0" borderId="0" xfId="0" applyNumberFormat="1" applyFont="1" applyAlignment="1">
      <alignment horizontal="left" vertical="center"/>
    </xf>
    <xf numFmtId="166" fontId="29" fillId="0" borderId="0" xfId="0" applyNumberFormat="1" applyFont="1" applyAlignment="1">
      <alignment horizontal="left" vertical="center"/>
    </xf>
    <xf numFmtId="166" fontId="61" fillId="2" borderId="0" xfId="0" applyNumberFormat="1" applyFont="1" applyFill="1" applyAlignment="1">
      <alignment horizontal="left" vertical="center"/>
    </xf>
    <xf numFmtId="0" fontId="49" fillId="37" borderId="0" xfId="0" applyFont="1" applyFill="1" applyAlignment="1">
      <alignment vertical="center"/>
    </xf>
    <xf numFmtId="0" fontId="51" fillId="37" borderId="0" xfId="0" applyFont="1" applyFill="1" applyAlignment="1">
      <alignment vertical="center"/>
    </xf>
    <xf numFmtId="0" fontId="63" fillId="37" borderId="0" xfId="0" applyFont="1" applyFill="1" applyAlignment="1">
      <alignment vertical="center"/>
    </xf>
    <xf numFmtId="0" fontId="47" fillId="37" borderId="0" xfId="0" applyFont="1" applyFill="1" applyAlignment="1">
      <alignment vertical="center"/>
    </xf>
    <xf numFmtId="0" fontId="9" fillId="37" borderId="0" xfId="0" applyFont="1" applyFill="1" applyAlignment="1">
      <alignment vertical="center"/>
    </xf>
    <xf numFmtId="169" fontId="51" fillId="0" borderId="0" xfId="0" applyNumberFormat="1" applyFont="1" applyAlignment="1">
      <alignment vertical="center"/>
    </xf>
    <xf numFmtId="169" fontId="42" fillId="0" borderId="0" xfId="0" applyNumberFormat="1" applyFont="1" applyAlignment="1">
      <alignment horizontal="center" vertical="center"/>
    </xf>
    <xf numFmtId="0" fontId="65" fillId="0" borderId="0" xfId="0" applyFont="1" applyAlignment="1">
      <alignment horizontal="left"/>
    </xf>
    <xf numFmtId="0" fontId="66" fillId="0" borderId="0" xfId="0" applyFont="1"/>
    <xf numFmtId="0" fontId="49" fillId="0" borderId="0" xfId="0" applyFont="1" applyAlignment="1">
      <alignment vertical="center"/>
    </xf>
    <xf numFmtId="0" fontId="51" fillId="0" borderId="0" xfId="0" applyFont="1" applyAlignment="1">
      <alignment vertical="center"/>
    </xf>
    <xf numFmtId="0" fontId="63" fillId="0" borderId="0" xfId="0" applyFont="1" applyAlignment="1">
      <alignment vertical="center"/>
    </xf>
    <xf numFmtId="0" fontId="47" fillId="0" borderId="0" xfId="0" applyFont="1" applyAlignment="1">
      <alignment vertical="center"/>
    </xf>
    <xf numFmtId="0" fontId="9" fillId="0" borderId="0" xfId="0" applyFont="1" applyAlignment="1">
      <alignment vertical="center"/>
    </xf>
    <xf numFmtId="169" fontId="49" fillId="0" borderId="0" xfId="0" applyNumberFormat="1" applyFont="1" applyAlignment="1">
      <alignment horizontal="center" vertical="center"/>
    </xf>
    <xf numFmtId="0" fontId="0" fillId="2" borderId="0" xfId="0" applyFill="1"/>
    <xf numFmtId="0" fontId="21" fillId="2" borderId="0" xfId="0" applyFont="1" applyFill="1"/>
    <xf numFmtId="167" fontId="23" fillId="2" borderId="0" xfId="1" applyNumberFormat="1" applyFont="1" applyFill="1" applyAlignment="1">
      <alignment horizontal="center" vertical="center"/>
    </xf>
    <xf numFmtId="165" fontId="23" fillId="2" borderId="0" xfId="0" applyNumberFormat="1" applyFont="1" applyFill="1" applyAlignment="1">
      <alignment horizontal="center" vertical="center"/>
    </xf>
    <xf numFmtId="0" fontId="21" fillId="0" borderId="0" xfId="0" applyFont="1"/>
    <xf numFmtId="171" fontId="0" fillId="2" borderId="0" xfId="45" applyNumberFormat="1" applyFont="1" applyFill="1" applyAlignment="1">
      <alignment horizontal="right"/>
    </xf>
    <xf numFmtId="0" fontId="0" fillId="2" borderId="0" xfId="0" applyFill="1" applyAlignment="1">
      <alignment horizontal="right"/>
    </xf>
    <xf numFmtId="171" fontId="14" fillId="2" borderId="0" xfId="45" applyNumberFormat="1" applyFont="1" applyFill="1" applyAlignment="1">
      <alignment horizontal="right" vertical="center"/>
    </xf>
    <xf numFmtId="0" fontId="20" fillId="2" borderId="0" xfId="0" applyFont="1" applyFill="1" applyAlignment="1">
      <alignment horizontal="right" vertical="center"/>
    </xf>
    <xf numFmtId="171" fontId="0" fillId="2" borderId="0" xfId="45" applyNumberFormat="1" applyFont="1" applyFill="1" applyAlignment="1">
      <alignment horizontal="center"/>
    </xf>
    <xf numFmtId="4" fontId="17" fillId="2" borderId="0" xfId="45" applyNumberFormat="1" applyFont="1" applyFill="1" applyAlignment="1">
      <alignment horizontal="center" vertical="center"/>
    </xf>
    <xf numFmtId="4" fontId="48" fillId="2" borderId="0" xfId="45" applyNumberFormat="1" applyFont="1" applyFill="1" applyAlignment="1">
      <alignment horizontal="center" vertical="center"/>
    </xf>
    <xf numFmtId="171" fontId="14" fillId="2" borderId="0" xfId="45" applyNumberFormat="1" applyFont="1" applyFill="1" applyAlignment="1">
      <alignment horizontal="center" vertical="center"/>
    </xf>
    <xf numFmtId="171" fontId="0" fillId="2" borderId="0" xfId="45" applyNumberFormat="1" applyFont="1" applyFill="1"/>
    <xf numFmtId="0" fontId="11" fillId="0" borderId="0" xfId="48" applyFont="1"/>
    <xf numFmtId="0" fontId="11" fillId="0" borderId="0" xfId="48" applyFont="1" applyAlignment="1">
      <alignment horizontal="left"/>
    </xf>
    <xf numFmtId="166" fontId="50" fillId="0" borderId="0" xfId="48" applyNumberFormat="1" applyFont="1" applyAlignment="1">
      <alignment horizontal="right" vertical="center"/>
    </xf>
    <xf numFmtId="166" fontId="50" fillId="0" borderId="11" xfId="0" applyNumberFormat="1" applyFont="1" applyBorder="1" applyAlignment="1">
      <alignment horizontal="right" vertical="center"/>
    </xf>
    <xf numFmtId="166" fontId="50" fillId="0" borderId="12" xfId="0" applyNumberFormat="1" applyFont="1" applyBorder="1" applyAlignment="1">
      <alignment horizontal="left" vertical="center"/>
    </xf>
    <xf numFmtId="166" fontId="11" fillId="0" borderId="15" xfId="0" applyNumberFormat="1" applyFont="1" applyBorder="1" applyAlignment="1">
      <alignment horizontal="right" vertical="center"/>
    </xf>
    <xf numFmtId="166" fontId="11" fillId="0" borderId="0" xfId="0" applyNumberFormat="1" applyFont="1" applyAlignment="1">
      <alignment horizontal="left" vertical="center"/>
    </xf>
    <xf numFmtId="166" fontId="50" fillId="0" borderId="15" xfId="0" applyNumberFormat="1" applyFont="1" applyBorder="1" applyAlignment="1">
      <alignment horizontal="right" vertical="center"/>
    </xf>
    <xf numFmtId="166" fontId="50" fillId="0" borderId="0" xfId="0" applyNumberFormat="1" applyFont="1" applyAlignment="1">
      <alignment horizontal="left" vertical="center"/>
    </xf>
    <xf numFmtId="49" fontId="55" fillId="36" borderId="0" xfId="0" applyNumberFormat="1" applyFont="1" applyFill="1" applyAlignment="1">
      <alignment horizontal="left" vertical="center" wrapText="1"/>
    </xf>
    <xf numFmtId="49" fontId="64" fillId="36" borderId="0" xfId="0" applyNumberFormat="1" applyFont="1" applyFill="1" applyAlignment="1">
      <alignment horizontal="left" vertical="center" wrapText="1"/>
    </xf>
    <xf numFmtId="0" fontId="0" fillId="2" borderId="0" xfId="0" applyFill="1" applyAlignment="1">
      <alignment horizontal="center" vertical="center"/>
    </xf>
    <xf numFmtId="0" fontId="68" fillId="0" borderId="0" xfId="0" applyFont="1" applyAlignment="1">
      <alignment horizontal="left"/>
    </xf>
    <xf numFmtId="0" fontId="11" fillId="0" borderId="0" xfId="0" applyFont="1"/>
    <xf numFmtId="173" fontId="11" fillId="0" borderId="0" xfId="0" applyNumberFormat="1" applyFont="1"/>
    <xf numFmtId="166" fontId="11" fillId="0" borderId="0" xfId="0" applyNumberFormat="1" applyFont="1"/>
    <xf numFmtId="166" fontId="11" fillId="0" borderId="0" xfId="0" applyNumberFormat="1" applyFont="1" applyAlignment="1">
      <alignment horizontal="left"/>
    </xf>
    <xf numFmtId="14" fontId="11" fillId="0" borderId="0" xfId="0" applyNumberFormat="1" applyFont="1"/>
    <xf numFmtId="166" fontId="11" fillId="0" borderId="11" xfId="0" applyNumberFormat="1" applyFont="1" applyBorder="1" applyAlignment="1">
      <alignment horizontal="right" vertical="center"/>
    </xf>
    <xf numFmtId="166" fontId="11" fillId="0" borderId="12" xfId="0" applyNumberFormat="1" applyFont="1" applyBorder="1" applyAlignment="1">
      <alignment vertical="center"/>
    </xf>
    <xf numFmtId="166" fontId="71" fillId="0" borderId="12" xfId="0" applyNumberFormat="1" applyFont="1" applyBorder="1" applyAlignment="1">
      <alignment horizontal="center" vertical="center"/>
    </xf>
    <xf numFmtId="166" fontId="70" fillId="0" borderId="14" xfId="0" applyNumberFormat="1" applyFont="1" applyBorder="1" applyAlignment="1">
      <alignment vertical="center"/>
    </xf>
    <xf numFmtId="166" fontId="11" fillId="0" borderId="0" xfId="0" applyNumberFormat="1" applyFont="1" applyAlignment="1">
      <alignment horizontal="center" vertical="center"/>
    </xf>
    <xf numFmtId="166" fontId="71" fillId="0" borderId="16" xfId="0" applyNumberFormat="1" applyFont="1" applyBorder="1" applyAlignment="1">
      <alignment horizontal="center" vertical="center"/>
    </xf>
    <xf numFmtId="166" fontId="71" fillId="0" borderId="0" xfId="0" applyNumberFormat="1" applyFont="1" applyAlignment="1">
      <alignment horizontal="center" vertical="center"/>
    </xf>
    <xf numFmtId="166" fontId="71" fillId="0" borderId="17" xfId="0" applyNumberFormat="1" applyFont="1" applyBorder="1" applyAlignment="1">
      <alignment horizontal="left" vertical="center"/>
    </xf>
    <xf numFmtId="166" fontId="11" fillId="0" borderId="0" xfId="0" applyNumberFormat="1" applyFont="1" applyAlignment="1">
      <alignment vertical="center"/>
    </xf>
    <xf numFmtId="166" fontId="71" fillId="0" borderId="0" xfId="0" applyNumberFormat="1" applyFont="1" applyAlignment="1">
      <alignment horizontal="right" vertical="center"/>
    </xf>
    <xf numFmtId="166" fontId="71" fillId="0" borderId="0" xfId="0" applyNumberFormat="1" applyFont="1" applyAlignment="1">
      <alignment vertical="center"/>
    </xf>
    <xf numFmtId="166" fontId="71" fillId="0" borderId="17" xfId="0" applyNumberFormat="1" applyFont="1" applyBorder="1" applyAlignment="1">
      <alignment vertical="center"/>
    </xf>
    <xf numFmtId="166" fontId="11" fillId="0" borderId="18" xfId="0" applyNumberFormat="1" applyFont="1" applyBorder="1" applyAlignment="1">
      <alignment horizontal="right" vertical="center"/>
    </xf>
    <xf numFmtId="166" fontId="11" fillId="0" borderId="16" xfId="0" applyNumberFormat="1" applyFont="1" applyBorder="1" applyAlignment="1">
      <alignment horizontal="left" vertical="center"/>
    </xf>
    <xf numFmtId="166" fontId="71" fillId="0" borderId="16" xfId="0" applyNumberFormat="1" applyFont="1" applyBorder="1" applyAlignment="1">
      <alignment horizontal="left" vertical="center"/>
    </xf>
    <xf numFmtId="166" fontId="71" fillId="0" borderId="19" xfId="0" applyNumberFormat="1" applyFont="1" applyBorder="1" applyAlignment="1">
      <alignment horizontal="left" vertical="center"/>
    </xf>
    <xf numFmtId="170" fontId="72" fillId="0" borderId="0" xfId="0" applyNumberFormat="1" applyFont="1" applyAlignment="1">
      <alignment horizontal="right" vertical="center"/>
    </xf>
    <xf numFmtId="170" fontId="72" fillId="0" borderId="17" xfId="0" applyNumberFormat="1" applyFont="1" applyBorder="1" applyAlignment="1">
      <alignment horizontal="right" vertical="center"/>
    </xf>
    <xf numFmtId="170" fontId="71" fillId="0" borderId="0" xfId="0" applyNumberFormat="1" applyFont="1"/>
    <xf numFmtId="170" fontId="71" fillId="0" borderId="0" xfId="0" applyNumberFormat="1" applyFont="1" applyAlignment="1">
      <alignment horizontal="right" vertical="center"/>
    </xf>
    <xf numFmtId="170" fontId="71" fillId="0" borderId="17" xfId="0" applyNumberFormat="1" applyFont="1" applyBorder="1" applyAlignment="1">
      <alignment horizontal="right" vertical="center"/>
    </xf>
    <xf numFmtId="166" fontId="71" fillId="0" borderId="0" xfId="0" applyNumberFormat="1" applyFont="1" applyAlignment="1">
      <alignment horizontal="left" vertical="center"/>
    </xf>
    <xf numFmtId="170" fontId="72" fillId="0" borderId="0" xfId="0" applyNumberFormat="1" applyFont="1"/>
    <xf numFmtId="170" fontId="11" fillId="0" borderId="0" xfId="0" applyNumberFormat="1" applyFont="1"/>
    <xf numFmtId="170" fontId="72" fillId="0" borderId="12" xfId="0" applyNumberFormat="1" applyFont="1" applyBorder="1" applyAlignment="1">
      <alignment horizontal="right" vertical="center"/>
    </xf>
    <xf numFmtId="170" fontId="72" fillId="0" borderId="14" xfId="0" applyNumberFormat="1" applyFont="1" applyBorder="1" applyAlignment="1">
      <alignment horizontal="right" vertical="center"/>
    </xf>
    <xf numFmtId="166" fontId="50" fillId="0" borderId="20" xfId="0" applyNumberFormat="1" applyFont="1" applyBorder="1" applyAlignment="1">
      <alignment horizontal="right" vertical="center"/>
    </xf>
    <xf numFmtId="166" fontId="50" fillId="0" borderId="10" xfId="0" applyNumberFormat="1" applyFont="1" applyBorder="1" applyAlignment="1">
      <alignment horizontal="left" vertical="center"/>
    </xf>
    <xf numFmtId="170" fontId="72" fillId="0" borderId="10" xfId="0" applyNumberFormat="1" applyFont="1" applyBorder="1" applyAlignment="1">
      <alignment horizontal="right" vertical="center"/>
    </xf>
    <xf numFmtId="170" fontId="72" fillId="0" borderId="21" xfId="0" applyNumberFormat="1" applyFont="1" applyBorder="1" applyAlignment="1">
      <alignment horizontal="right" vertical="center"/>
    </xf>
    <xf numFmtId="0" fontId="0" fillId="0" borderId="11" xfId="0" applyBorder="1"/>
    <xf numFmtId="168" fontId="71" fillId="0" borderId="0" xfId="0" applyNumberFormat="1" applyFont="1"/>
    <xf numFmtId="168" fontId="71" fillId="0" borderId="14" xfId="0" applyNumberFormat="1" applyFont="1" applyBorder="1"/>
    <xf numFmtId="166" fontId="11" fillId="0" borderId="15" xfId="0" applyNumberFormat="1" applyFont="1" applyBorder="1" applyAlignment="1">
      <alignment vertical="center"/>
    </xf>
    <xf numFmtId="49" fontId="11" fillId="0" borderId="0" xfId="0" applyNumberFormat="1" applyFont="1" applyAlignment="1">
      <alignment horizontal="left" vertical="center"/>
    </xf>
    <xf numFmtId="166" fontId="50" fillId="0" borderId="20" xfId="0" applyNumberFormat="1" applyFont="1" applyBorder="1" applyAlignment="1">
      <alignment horizontal="left" vertical="center"/>
    </xf>
    <xf numFmtId="166" fontId="11" fillId="0" borderId="10" xfId="0" applyNumberFormat="1" applyFont="1" applyBorder="1"/>
    <xf numFmtId="170" fontId="71" fillId="0" borderId="10" xfId="0" applyNumberFormat="1" applyFont="1" applyBorder="1"/>
    <xf numFmtId="170" fontId="71" fillId="0" borderId="21" xfId="0" applyNumberFormat="1" applyFont="1" applyBorder="1"/>
    <xf numFmtId="166" fontId="0" fillId="0" borderId="0" xfId="0" applyNumberFormat="1"/>
    <xf numFmtId="166" fontId="73" fillId="0" borderId="0" xfId="0" applyNumberFormat="1" applyFont="1"/>
    <xf numFmtId="3" fontId="17" fillId="2" borderId="0" xfId="45" applyNumberFormat="1" applyFont="1" applyFill="1" applyAlignment="1">
      <alignment horizontal="center" vertical="center"/>
    </xf>
    <xf numFmtId="3" fontId="14" fillId="2" borderId="0" xfId="45" applyNumberFormat="1" applyFont="1" applyFill="1" applyAlignment="1">
      <alignment horizontal="center" vertical="center"/>
    </xf>
    <xf numFmtId="166" fontId="74" fillId="0" borderId="0" xfId="2" applyNumberFormat="1" applyFont="1" applyAlignment="1">
      <alignment vertical="center"/>
    </xf>
    <xf numFmtId="3" fontId="12" fillId="3" borderId="0" xfId="45" applyNumberFormat="1" applyFont="1" applyFill="1" applyAlignment="1">
      <alignment horizontal="right" vertical="center"/>
    </xf>
    <xf numFmtId="3" fontId="19" fillId="2" borderId="0" xfId="45" applyNumberFormat="1" applyFont="1" applyFill="1" applyAlignment="1">
      <alignment horizontal="right" vertical="center"/>
    </xf>
    <xf numFmtId="3" fontId="23" fillId="2" borderId="0" xfId="45" applyNumberFormat="1" applyFont="1" applyFill="1" applyAlignment="1">
      <alignment horizontal="right" vertical="center"/>
    </xf>
    <xf numFmtId="3" fontId="17" fillId="4" borderId="0" xfId="45" applyNumberFormat="1" applyFont="1" applyFill="1" applyAlignment="1">
      <alignment horizontal="right" vertical="center"/>
    </xf>
    <xf numFmtId="3" fontId="21" fillId="2" borderId="0" xfId="45" applyNumberFormat="1" applyFont="1" applyFill="1" applyAlignment="1">
      <alignment horizontal="right" vertical="center"/>
    </xf>
    <xf numFmtId="3" fontId="0" fillId="2" borderId="0" xfId="45" applyNumberFormat="1" applyFont="1" applyFill="1" applyAlignment="1">
      <alignment horizontal="right"/>
    </xf>
    <xf numFmtId="3" fontId="17" fillId="4" borderId="0" xfId="0" applyNumberFormat="1" applyFont="1" applyFill="1" applyAlignment="1">
      <alignment horizontal="right" vertical="center"/>
    </xf>
    <xf numFmtId="3" fontId="12" fillId="3" borderId="0" xfId="0" applyNumberFormat="1" applyFont="1" applyFill="1" applyAlignment="1">
      <alignment horizontal="right" vertical="center"/>
    </xf>
    <xf numFmtId="3" fontId="19" fillId="2" borderId="0" xfId="0" applyNumberFormat="1" applyFont="1" applyFill="1" applyAlignment="1">
      <alignment horizontal="right" vertical="center"/>
    </xf>
    <xf numFmtId="3" fontId="21" fillId="2" borderId="0" xfId="0" applyNumberFormat="1" applyFont="1" applyFill="1" applyAlignment="1">
      <alignment horizontal="right" vertical="center"/>
    </xf>
    <xf numFmtId="3" fontId="0" fillId="2" borderId="0" xfId="0" applyNumberFormat="1" applyFill="1" applyAlignment="1">
      <alignment horizontal="right"/>
    </xf>
    <xf numFmtId="3" fontId="23" fillId="2" borderId="0" xfId="0" applyNumberFormat="1" applyFont="1" applyFill="1" applyAlignment="1">
      <alignment horizontal="right" vertical="center"/>
    </xf>
    <xf numFmtId="49" fontId="74" fillId="0" borderId="0" xfId="2" applyNumberFormat="1" applyFont="1" applyAlignment="1">
      <alignment horizontal="left" vertical="center" wrapText="1"/>
    </xf>
    <xf numFmtId="166" fontId="75" fillId="0" borderId="0" xfId="0" applyNumberFormat="1" applyFont="1" applyAlignment="1">
      <alignment horizontal="left" vertical="center"/>
    </xf>
    <xf numFmtId="0" fontId="74" fillId="0" borderId="0" xfId="0" applyFont="1"/>
    <xf numFmtId="49" fontId="74" fillId="0" borderId="0" xfId="2" applyNumberFormat="1" applyFont="1" applyAlignment="1">
      <alignment horizontal="left" vertical="center"/>
    </xf>
    <xf numFmtId="166" fontId="76" fillId="0" borderId="0" xfId="2" applyNumberFormat="1" applyFont="1" applyAlignment="1">
      <alignment vertical="center"/>
    </xf>
    <xf numFmtId="166" fontId="55" fillId="0" borderId="0" xfId="2" applyNumberFormat="1" applyFont="1" applyAlignment="1">
      <alignment vertical="center"/>
    </xf>
    <xf numFmtId="166" fontId="11" fillId="0" borderId="0" xfId="2" applyNumberFormat="1" applyAlignment="1">
      <alignment vertical="center"/>
    </xf>
    <xf numFmtId="173" fontId="50" fillId="0" borderId="0" xfId="0" applyNumberFormat="1" applyFont="1" applyAlignment="1">
      <alignment horizontal="right" vertical="center"/>
    </xf>
    <xf numFmtId="166" fontId="74" fillId="36" borderId="0" xfId="2" applyNumberFormat="1" applyFont="1" applyFill="1" applyAlignment="1">
      <alignment vertical="center"/>
    </xf>
    <xf numFmtId="49" fontId="55" fillId="0" borderId="0" xfId="2" applyNumberFormat="1" applyFont="1" applyAlignment="1">
      <alignment horizontal="left" vertical="center" wrapText="1"/>
    </xf>
    <xf numFmtId="173" fontId="75" fillId="0" borderId="0" xfId="0" applyNumberFormat="1" applyFont="1" applyAlignment="1">
      <alignment horizontal="right" vertical="center"/>
    </xf>
    <xf numFmtId="49" fontId="55" fillId="36" borderId="0" xfId="0" applyNumberFormat="1" applyFont="1" applyFill="1" applyAlignment="1">
      <alignment horizontal="left" vertical="center" wrapText="1"/>
    </xf>
    <xf numFmtId="49" fontId="64" fillId="36" borderId="0" xfId="0" applyNumberFormat="1" applyFont="1" applyFill="1" applyAlignment="1">
      <alignment horizontal="left" vertical="center" wrapText="1"/>
    </xf>
    <xf numFmtId="0" fontId="13" fillId="2" borderId="0" xfId="0" applyFont="1" applyFill="1" applyAlignment="1">
      <alignment horizontal="center" vertical="center"/>
    </xf>
    <xf numFmtId="0" fontId="0" fillId="2" borderId="0" xfId="0" applyFill="1" applyAlignment="1">
      <alignment horizontal="center" vertical="center"/>
    </xf>
    <xf numFmtId="0" fontId="16" fillId="2" borderId="0" xfId="0" applyFont="1" applyFill="1" applyAlignment="1">
      <alignment horizontal="center" vertical="center"/>
    </xf>
    <xf numFmtId="17" fontId="16" fillId="2" borderId="0" xfId="0" applyNumberFormat="1" applyFont="1" applyFill="1" applyAlignment="1">
      <alignment horizontal="center" vertical="center"/>
    </xf>
    <xf numFmtId="49" fontId="74" fillId="0" borderId="0" xfId="2" applyNumberFormat="1" applyFont="1" applyAlignment="1">
      <alignment horizontal="left" vertical="center"/>
    </xf>
    <xf numFmtId="166" fontId="69" fillId="0" borderId="0" xfId="0" applyNumberFormat="1" applyFont="1" applyAlignment="1">
      <alignment horizontal="center"/>
    </xf>
    <xf numFmtId="166" fontId="69" fillId="0" borderId="10" xfId="0" applyNumberFormat="1" applyFont="1" applyBorder="1" applyAlignment="1">
      <alignment horizontal="center"/>
    </xf>
    <xf numFmtId="166" fontId="70" fillId="0" borderId="13" xfId="0" applyNumberFormat="1" applyFont="1" applyBorder="1" applyAlignment="1">
      <alignment horizontal="center" vertical="center"/>
    </xf>
    <xf numFmtId="49" fontId="11" fillId="0" borderId="0" xfId="2" applyNumberFormat="1" applyAlignment="1">
      <alignment horizontal="left" vertical="center"/>
    </xf>
    <xf numFmtId="0" fontId="12" fillId="2" borderId="0" xfId="0" applyFont="1" applyFill="1" applyAlignment="1">
      <alignment horizontal="center" vertical="center"/>
    </xf>
  </cellXfs>
  <cellStyles count="51">
    <cellStyle name="20% - Énfasis1" xfId="21" builtinId="30" customBuiltin="1"/>
    <cellStyle name="20% - Énfasis2" xfId="25" builtinId="34" customBuiltin="1"/>
    <cellStyle name="20% - Énfasis3" xfId="29" builtinId="38" customBuiltin="1"/>
    <cellStyle name="20% - Énfasis4" xfId="33" builtinId="42" customBuiltin="1"/>
    <cellStyle name="20% - Énfasis5" xfId="37" builtinId="46" customBuiltin="1"/>
    <cellStyle name="20% - Énfasis6" xfId="41" builtinId="50" customBuiltin="1"/>
    <cellStyle name="40% - Énfasis1" xfId="22" builtinId="31" customBuiltin="1"/>
    <cellStyle name="40% - Énfasis2" xfId="26" builtinId="35" customBuiltin="1"/>
    <cellStyle name="40% - Énfasis3" xfId="30" builtinId="39" customBuiltin="1"/>
    <cellStyle name="40% - Énfasis4" xfId="34" builtinId="43" customBuiltin="1"/>
    <cellStyle name="40% - Énfasis5" xfId="38" builtinId="47" customBuiltin="1"/>
    <cellStyle name="40% - Énfasis6" xfId="42" builtinId="51" customBuiltin="1"/>
    <cellStyle name="60% - Énfasis1" xfId="23" builtinId="32" customBuiltin="1"/>
    <cellStyle name="60% - Énfasis2" xfId="27" builtinId="36" customBuiltin="1"/>
    <cellStyle name="60% - Énfasis3" xfId="31" builtinId="40" customBuiltin="1"/>
    <cellStyle name="60% - Énfasis4" xfId="35" builtinId="44" customBuiltin="1"/>
    <cellStyle name="60% - Énfasis5" xfId="39" builtinId="48" customBuiltin="1"/>
    <cellStyle name="60% - Énfasis6" xfId="43" builtinId="52" customBuiltin="1"/>
    <cellStyle name="Bueno" xfId="8" builtinId="26" customBuiltin="1"/>
    <cellStyle name="Cálculo" xfId="13" builtinId="22" customBuiltin="1"/>
    <cellStyle name="Celda de comprobación" xfId="15" builtinId="23" customBuiltin="1"/>
    <cellStyle name="Celda vinculada" xfId="14" builtinId="24" customBuiltin="1"/>
    <cellStyle name="Encabezado 1" xfId="4" builtinId="16" customBuiltin="1"/>
    <cellStyle name="Encabezado 4" xfId="7" builtinId="19" customBuiltin="1"/>
    <cellStyle name="Énfasis1" xfId="20" builtinId="29" customBuiltin="1"/>
    <cellStyle name="Énfasis2" xfId="24" builtinId="33" customBuiltin="1"/>
    <cellStyle name="Énfasis3" xfId="28" builtinId="37" customBuiltin="1"/>
    <cellStyle name="Énfasis4" xfId="32" builtinId="41" customBuiltin="1"/>
    <cellStyle name="Énfasis5" xfId="36" builtinId="45" customBuiltin="1"/>
    <cellStyle name="Énfasis6" xfId="40" builtinId="49" customBuiltin="1"/>
    <cellStyle name="Entrada" xfId="11" builtinId="20" customBuiltin="1"/>
    <cellStyle name="Incorrecto" xfId="9" builtinId="27" customBuiltin="1"/>
    <cellStyle name="Millares" xfId="45" builtinId="3"/>
    <cellStyle name="Millares 2" xfId="47" xr:uid="{00000000-0005-0000-0000-000021000000}"/>
    <cellStyle name="Millares 3" xfId="49" xr:uid="{00000000-0005-0000-0000-000022000000}"/>
    <cellStyle name="Neutral" xfId="10" builtinId="28" customBuiltin="1"/>
    <cellStyle name="Normal" xfId="0" builtinId="0"/>
    <cellStyle name="Normal 2" xfId="2" xr:uid="{00000000-0005-0000-0000-000025000000}"/>
    <cellStyle name="Normal 2 4" xfId="50" xr:uid="{00000000-0005-0000-0000-000026000000}"/>
    <cellStyle name="Normal 3" xfId="46" xr:uid="{00000000-0005-0000-0000-000027000000}"/>
    <cellStyle name="Normal 4" xfId="48" xr:uid="{00000000-0005-0000-0000-000028000000}"/>
    <cellStyle name="Notas" xfId="17" builtinId="10" customBuiltin="1"/>
    <cellStyle name="Porcentaje" xfId="1" builtinId="5"/>
    <cellStyle name="Salida" xfId="12" builtinId="21" customBuiltin="1"/>
    <cellStyle name="Texto de advertencia" xfId="16" builtinId="11" customBuiltin="1"/>
    <cellStyle name="Texto explicativo" xfId="18" builtinId="53" customBuiltin="1"/>
    <cellStyle name="Título" xfId="3" builtinId="15" customBuiltin="1"/>
    <cellStyle name="Título 1" xfId="44" xr:uid="{00000000-0005-0000-0000-00002F000000}"/>
    <cellStyle name="Título 2" xfId="5" builtinId="17" customBuiltin="1"/>
    <cellStyle name="Título 3" xfId="6" builtinId="18" customBuiltin="1"/>
    <cellStyle name="Total" xfId="1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152"/>
  <sheetViews>
    <sheetView showGridLines="0" zoomScale="90" zoomScaleNormal="90" workbookViewId="0">
      <selection activeCell="A13" sqref="A13"/>
    </sheetView>
  </sheetViews>
  <sheetFormatPr baseColWidth="10" defaultColWidth="12.42578125" defaultRowHeight="15.75" outlineLevelRow="2"/>
  <cols>
    <col min="1" max="1" width="4.7109375" style="10" customWidth="1"/>
    <col min="2" max="2" width="4.5703125" style="10" customWidth="1"/>
    <col min="3" max="3" width="4.42578125" style="10" customWidth="1"/>
    <col min="4" max="4" width="4" style="12" customWidth="1"/>
    <col min="5" max="5" width="2.42578125" style="13" customWidth="1"/>
    <col min="6" max="6" width="46.140625" style="14" customWidth="1"/>
    <col min="7" max="7" width="12.140625" style="14" customWidth="1"/>
    <col min="8" max="8" width="12.140625" style="74" customWidth="1"/>
    <col min="9" max="10" width="12.140625" style="14" customWidth="1"/>
    <col min="11" max="11" width="2.85546875" style="14" customWidth="1"/>
    <col min="12" max="12" width="12.140625" style="14" customWidth="1"/>
    <col min="13" max="13" width="12.140625" style="47" customWidth="1"/>
    <col min="14" max="15" width="12.140625" style="14" customWidth="1"/>
    <col min="16" max="16" width="12.42578125" style="10"/>
    <col min="17" max="17" width="13.28515625" style="10" bestFit="1" customWidth="1"/>
    <col min="18" max="243" width="12.42578125" style="10"/>
    <col min="244" max="244" width="4.7109375" style="10" customWidth="1"/>
    <col min="245" max="245" width="4.5703125" style="10" customWidth="1"/>
    <col min="246" max="246" width="4.42578125" style="10" customWidth="1"/>
    <col min="247" max="247" width="4" style="10" customWidth="1"/>
    <col min="248" max="248" width="2.42578125" style="10" customWidth="1"/>
    <col min="249" max="249" width="46.140625" style="10" customWidth="1"/>
    <col min="250" max="251" width="12.5703125" style="10" customWidth="1"/>
    <col min="252" max="252" width="11.140625" style="10" customWidth="1"/>
    <col min="253" max="253" width="12.140625" style="10" customWidth="1"/>
    <col min="254" max="254" width="2.85546875" style="10" customWidth="1"/>
    <col min="255" max="255" width="12.5703125" style="10" customWidth="1"/>
    <col min="256" max="256" width="12.42578125" style="10" customWidth="1"/>
    <col min="257" max="257" width="11.140625" style="10" customWidth="1"/>
    <col min="258" max="258" width="12.85546875" style="10" customWidth="1"/>
    <col min="259" max="259" width="12.42578125" style="10" customWidth="1"/>
    <col min="260" max="499" width="12.42578125" style="10"/>
    <col min="500" max="500" width="4.7109375" style="10" customWidth="1"/>
    <col min="501" max="501" width="4.5703125" style="10" customWidth="1"/>
    <col min="502" max="502" width="4.42578125" style="10" customWidth="1"/>
    <col min="503" max="503" width="4" style="10" customWidth="1"/>
    <col min="504" max="504" width="2.42578125" style="10" customWidth="1"/>
    <col min="505" max="505" width="46.140625" style="10" customWidth="1"/>
    <col min="506" max="507" width="12.5703125" style="10" customWidth="1"/>
    <col min="508" max="508" width="11.140625" style="10" customWidth="1"/>
    <col min="509" max="509" width="12.140625" style="10" customWidth="1"/>
    <col min="510" max="510" width="2.85546875" style="10" customWidth="1"/>
    <col min="511" max="511" width="12.5703125" style="10" customWidth="1"/>
    <col min="512" max="512" width="12.42578125" style="10" customWidth="1"/>
    <col min="513" max="513" width="11.140625" style="10" customWidth="1"/>
    <col min="514" max="514" width="12.85546875" style="10" customWidth="1"/>
    <col min="515" max="515" width="12.42578125" style="10" customWidth="1"/>
    <col min="516" max="755" width="12.42578125" style="10"/>
    <col min="756" max="756" width="4.7109375" style="10" customWidth="1"/>
    <col min="757" max="757" width="4.5703125" style="10" customWidth="1"/>
    <col min="758" max="758" width="4.42578125" style="10" customWidth="1"/>
    <col min="759" max="759" width="4" style="10" customWidth="1"/>
    <col min="760" max="760" width="2.42578125" style="10" customWidth="1"/>
    <col min="761" max="761" width="46.140625" style="10" customWidth="1"/>
    <col min="762" max="763" width="12.5703125" style="10" customWidth="1"/>
    <col min="764" max="764" width="11.140625" style="10" customWidth="1"/>
    <col min="765" max="765" width="12.140625" style="10" customWidth="1"/>
    <col min="766" max="766" width="2.85546875" style="10" customWidth="1"/>
    <col min="767" max="767" width="12.5703125" style="10" customWidth="1"/>
    <col min="768" max="768" width="12.42578125" style="10" customWidth="1"/>
    <col min="769" max="769" width="11.140625" style="10" customWidth="1"/>
    <col min="770" max="770" width="12.85546875" style="10" customWidth="1"/>
    <col min="771" max="771" width="12.42578125" style="10" customWidth="1"/>
    <col min="772" max="1011" width="12.42578125" style="10"/>
    <col min="1012" max="1012" width="4.7109375" style="10" customWidth="1"/>
    <col min="1013" max="1013" width="4.5703125" style="10" customWidth="1"/>
    <col min="1014" max="1014" width="4.42578125" style="10" customWidth="1"/>
    <col min="1015" max="1015" width="4" style="10" customWidth="1"/>
    <col min="1016" max="1016" width="2.42578125" style="10" customWidth="1"/>
    <col min="1017" max="1017" width="46.140625" style="10" customWidth="1"/>
    <col min="1018" max="1019" width="12.5703125" style="10" customWidth="1"/>
    <col min="1020" max="1020" width="11.140625" style="10" customWidth="1"/>
    <col min="1021" max="1021" width="12.140625" style="10" customWidth="1"/>
    <col min="1022" max="1022" width="2.85546875" style="10" customWidth="1"/>
    <col min="1023" max="1023" width="12.5703125" style="10" customWidth="1"/>
    <col min="1024" max="1024" width="12.42578125" style="10" customWidth="1"/>
    <col min="1025" max="1025" width="11.140625" style="10" customWidth="1"/>
    <col min="1026" max="1026" width="12.85546875" style="10" customWidth="1"/>
    <col min="1027" max="1027" width="12.42578125" style="10" customWidth="1"/>
    <col min="1028" max="1267" width="12.42578125" style="10"/>
    <col min="1268" max="1268" width="4.7109375" style="10" customWidth="1"/>
    <col min="1269" max="1269" width="4.5703125" style="10" customWidth="1"/>
    <col min="1270" max="1270" width="4.42578125" style="10" customWidth="1"/>
    <col min="1271" max="1271" width="4" style="10" customWidth="1"/>
    <col min="1272" max="1272" width="2.42578125" style="10" customWidth="1"/>
    <col min="1273" max="1273" width="46.140625" style="10" customWidth="1"/>
    <col min="1274" max="1275" width="12.5703125" style="10" customWidth="1"/>
    <col min="1276" max="1276" width="11.140625" style="10" customWidth="1"/>
    <col min="1277" max="1277" width="12.140625" style="10" customWidth="1"/>
    <col min="1278" max="1278" width="2.85546875" style="10" customWidth="1"/>
    <col min="1279" max="1279" width="12.5703125" style="10" customWidth="1"/>
    <col min="1280" max="1280" width="12.42578125" style="10" customWidth="1"/>
    <col min="1281" max="1281" width="11.140625" style="10" customWidth="1"/>
    <col min="1282" max="1282" width="12.85546875" style="10" customWidth="1"/>
    <col min="1283" max="1283" width="12.42578125" style="10" customWidth="1"/>
    <col min="1284" max="1523" width="12.42578125" style="10"/>
    <col min="1524" max="1524" width="4.7109375" style="10" customWidth="1"/>
    <col min="1525" max="1525" width="4.5703125" style="10" customWidth="1"/>
    <col min="1526" max="1526" width="4.42578125" style="10" customWidth="1"/>
    <col min="1527" max="1527" width="4" style="10" customWidth="1"/>
    <col min="1528" max="1528" width="2.42578125" style="10" customWidth="1"/>
    <col min="1529" max="1529" width="46.140625" style="10" customWidth="1"/>
    <col min="1530" max="1531" width="12.5703125" style="10" customWidth="1"/>
    <col min="1532" max="1532" width="11.140625" style="10" customWidth="1"/>
    <col min="1533" max="1533" width="12.140625" style="10" customWidth="1"/>
    <col min="1534" max="1534" width="2.85546875" style="10" customWidth="1"/>
    <col min="1535" max="1535" width="12.5703125" style="10" customWidth="1"/>
    <col min="1536" max="1536" width="12.42578125" style="10" customWidth="1"/>
    <col min="1537" max="1537" width="11.140625" style="10" customWidth="1"/>
    <col min="1538" max="1538" width="12.85546875" style="10" customWidth="1"/>
    <col min="1539" max="1539" width="12.42578125" style="10" customWidth="1"/>
    <col min="1540" max="1779" width="12.42578125" style="10"/>
    <col min="1780" max="1780" width="4.7109375" style="10" customWidth="1"/>
    <col min="1781" max="1781" width="4.5703125" style="10" customWidth="1"/>
    <col min="1782" max="1782" width="4.42578125" style="10" customWidth="1"/>
    <col min="1783" max="1783" width="4" style="10" customWidth="1"/>
    <col min="1784" max="1784" width="2.42578125" style="10" customWidth="1"/>
    <col min="1785" max="1785" width="46.140625" style="10" customWidth="1"/>
    <col min="1786" max="1787" width="12.5703125" style="10" customWidth="1"/>
    <col min="1788" max="1788" width="11.140625" style="10" customWidth="1"/>
    <col min="1789" max="1789" width="12.140625" style="10" customWidth="1"/>
    <col min="1790" max="1790" width="2.85546875" style="10" customWidth="1"/>
    <col min="1791" max="1791" width="12.5703125" style="10" customWidth="1"/>
    <col min="1792" max="1792" width="12.42578125" style="10" customWidth="1"/>
    <col min="1793" max="1793" width="11.140625" style="10" customWidth="1"/>
    <col min="1794" max="1794" width="12.85546875" style="10" customWidth="1"/>
    <col min="1795" max="1795" width="12.42578125" style="10" customWidth="1"/>
    <col min="1796" max="2035" width="12.42578125" style="10"/>
    <col min="2036" max="2036" width="4.7109375" style="10" customWidth="1"/>
    <col min="2037" max="2037" width="4.5703125" style="10" customWidth="1"/>
    <col min="2038" max="2038" width="4.42578125" style="10" customWidth="1"/>
    <col min="2039" max="2039" width="4" style="10" customWidth="1"/>
    <col min="2040" max="2040" width="2.42578125" style="10" customWidth="1"/>
    <col min="2041" max="2041" width="46.140625" style="10" customWidth="1"/>
    <col min="2042" max="2043" width="12.5703125" style="10" customWidth="1"/>
    <col min="2044" max="2044" width="11.140625" style="10" customWidth="1"/>
    <col min="2045" max="2045" width="12.140625" style="10" customWidth="1"/>
    <col min="2046" max="2046" width="2.85546875" style="10" customWidth="1"/>
    <col min="2047" max="2047" width="12.5703125" style="10" customWidth="1"/>
    <col min="2048" max="2048" width="12.42578125" style="10" customWidth="1"/>
    <col min="2049" max="2049" width="11.140625" style="10" customWidth="1"/>
    <col min="2050" max="2050" width="12.85546875" style="10" customWidth="1"/>
    <col min="2051" max="2051" width="12.42578125" style="10" customWidth="1"/>
    <col min="2052" max="2291" width="12.42578125" style="10"/>
    <col min="2292" max="2292" width="4.7109375" style="10" customWidth="1"/>
    <col min="2293" max="2293" width="4.5703125" style="10" customWidth="1"/>
    <col min="2294" max="2294" width="4.42578125" style="10" customWidth="1"/>
    <col min="2295" max="2295" width="4" style="10" customWidth="1"/>
    <col min="2296" max="2296" width="2.42578125" style="10" customWidth="1"/>
    <col min="2297" max="2297" width="46.140625" style="10" customWidth="1"/>
    <col min="2298" max="2299" width="12.5703125" style="10" customWidth="1"/>
    <col min="2300" max="2300" width="11.140625" style="10" customWidth="1"/>
    <col min="2301" max="2301" width="12.140625" style="10" customWidth="1"/>
    <col min="2302" max="2302" width="2.85546875" style="10" customWidth="1"/>
    <col min="2303" max="2303" width="12.5703125" style="10" customWidth="1"/>
    <col min="2304" max="2304" width="12.42578125" style="10" customWidth="1"/>
    <col min="2305" max="2305" width="11.140625" style="10" customWidth="1"/>
    <col min="2306" max="2306" width="12.85546875" style="10" customWidth="1"/>
    <col min="2307" max="2307" width="12.42578125" style="10" customWidth="1"/>
    <col min="2308" max="2547" width="12.42578125" style="10"/>
    <col min="2548" max="2548" width="4.7109375" style="10" customWidth="1"/>
    <col min="2549" max="2549" width="4.5703125" style="10" customWidth="1"/>
    <col min="2550" max="2550" width="4.42578125" style="10" customWidth="1"/>
    <col min="2551" max="2551" width="4" style="10" customWidth="1"/>
    <col min="2552" max="2552" width="2.42578125" style="10" customWidth="1"/>
    <col min="2553" max="2553" width="46.140625" style="10" customWidth="1"/>
    <col min="2554" max="2555" width="12.5703125" style="10" customWidth="1"/>
    <col min="2556" max="2556" width="11.140625" style="10" customWidth="1"/>
    <col min="2557" max="2557" width="12.140625" style="10" customWidth="1"/>
    <col min="2558" max="2558" width="2.85546875" style="10" customWidth="1"/>
    <col min="2559" max="2559" width="12.5703125" style="10" customWidth="1"/>
    <col min="2560" max="2560" width="12.42578125" style="10" customWidth="1"/>
    <col min="2561" max="2561" width="11.140625" style="10" customWidth="1"/>
    <col min="2562" max="2562" width="12.85546875" style="10" customWidth="1"/>
    <col min="2563" max="2563" width="12.42578125" style="10" customWidth="1"/>
    <col min="2564" max="2803" width="12.42578125" style="10"/>
    <col min="2804" max="2804" width="4.7109375" style="10" customWidth="1"/>
    <col min="2805" max="2805" width="4.5703125" style="10" customWidth="1"/>
    <col min="2806" max="2806" width="4.42578125" style="10" customWidth="1"/>
    <col min="2807" max="2807" width="4" style="10" customWidth="1"/>
    <col min="2808" max="2808" width="2.42578125" style="10" customWidth="1"/>
    <col min="2809" max="2809" width="46.140625" style="10" customWidth="1"/>
    <col min="2810" max="2811" width="12.5703125" style="10" customWidth="1"/>
    <col min="2812" max="2812" width="11.140625" style="10" customWidth="1"/>
    <col min="2813" max="2813" width="12.140625" style="10" customWidth="1"/>
    <col min="2814" max="2814" width="2.85546875" style="10" customWidth="1"/>
    <col min="2815" max="2815" width="12.5703125" style="10" customWidth="1"/>
    <col min="2816" max="2816" width="12.42578125" style="10" customWidth="1"/>
    <col min="2817" max="2817" width="11.140625" style="10" customWidth="1"/>
    <col min="2818" max="2818" width="12.85546875" style="10" customWidth="1"/>
    <col min="2819" max="2819" width="12.42578125" style="10" customWidth="1"/>
    <col min="2820" max="3059" width="12.42578125" style="10"/>
    <col min="3060" max="3060" width="4.7109375" style="10" customWidth="1"/>
    <col min="3061" max="3061" width="4.5703125" style="10" customWidth="1"/>
    <col min="3062" max="3062" width="4.42578125" style="10" customWidth="1"/>
    <col min="3063" max="3063" width="4" style="10" customWidth="1"/>
    <col min="3064" max="3064" width="2.42578125" style="10" customWidth="1"/>
    <col min="3065" max="3065" width="46.140625" style="10" customWidth="1"/>
    <col min="3066" max="3067" width="12.5703125" style="10" customWidth="1"/>
    <col min="3068" max="3068" width="11.140625" style="10" customWidth="1"/>
    <col min="3069" max="3069" width="12.140625" style="10" customWidth="1"/>
    <col min="3070" max="3070" width="2.85546875" style="10" customWidth="1"/>
    <col min="3071" max="3071" width="12.5703125" style="10" customWidth="1"/>
    <col min="3072" max="3072" width="12.42578125" style="10" customWidth="1"/>
    <col min="3073" max="3073" width="11.140625" style="10" customWidth="1"/>
    <col min="3074" max="3074" width="12.85546875" style="10" customWidth="1"/>
    <col min="3075" max="3075" width="12.42578125" style="10" customWidth="1"/>
    <col min="3076" max="3315" width="12.42578125" style="10"/>
    <col min="3316" max="3316" width="4.7109375" style="10" customWidth="1"/>
    <col min="3317" max="3317" width="4.5703125" style="10" customWidth="1"/>
    <col min="3318" max="3318" width="4.42578125" style="10" customWidth="1"/>
    <col min="3319" max="3319" width="4" style="10" customWidth="1"/>
    <col min="3320" max="3320" width="2.42578125" style="10" customWidth="1"/>
    <col min="3321" max="3321" width="46.140625" style="10" customWidth="1"/>
    <col min="3322" max="3323" width="12.5703125" style="10" customWidth="1"/>
    <col min="3324" max="3324" width="11.140625" style="10" customWidth="1"/>
    <col min="3325" max="3325" width="12.140625" style="10" customWidth="1"/>
    <col min="3326" max="3326" width="2.85546875" style="10" customWidth="1"/>
    <col min="3327" max="3327" width="12.5703125" style="10" customWidth="1"/>
    <col min="3328" max="3328" width="12.42578125" style="10" customWidth="1"/>
    <col min="3329" max="3329" width="11.140625" style="10" customWidth="1"/>
    <col min="3330" max="3330" width="12.85546875" style="10" customWidth="1"/>
    <col min="3331" max="3331" width="12.42578125" style="10" customWidth="1"/>
    <col min="3332" max="3571" width="12.42578125" style="10"/>
    <col min="3572" max="3572" width="4.7109375" style="10" customWidth="1"/>
    <col min="3573" max="3573" width="4.5703125" style="10" customWidth="1"/>
    <col min="3574" max="3574" width="4.42578125" style="10" customWidth="1"/>
    <col min="3575" max="3575" width="4" style="10" customWidth="1"/>
    <col min="3576" max="3576" width="2.42578125" style="10" customWidth="1"/>
    <col min="3577" max="3577" width="46.140625" style="10" customWidth="1"/>
    <col min="3578" max="3579" width="12.5703125" style="10" customWidth="1"/>
    <col min="3580" max="3580" width="11.140625" style="10" customWidth="1"/>
    <col min="3581" max="3581" width="12.140625" style="10" customWidth="1"/>
    <col min="3582" max="3582" width="2.85546875" style="10" customWidth="1"/>
    <col min="3583" max="3583" width="12.5703125" style="10" customWidth="1"/>
    <col min="3584" max="3584" width="12.42578125" style="10" customWidth="1"/>
    <col min="3585" max="3585" width="11.140625" style="10" customWidth="1"/>
    <col min="3586" max="3586" width="12.85546875" style="10" customWidth="1"/>
    <col min="3587" max="3587" width="12.42578125" style="10" customWidth="1"/>
    <col min="3588" max="3827" width="12.42578125" style="10"/>
    <col min="3828" max="3828" width="4.7109375" style="10" customWidth="1"/>
    <col min="3829" max="3829" width="4.5703125" style="10" customWidth="1"/>
    <col min="3830" max="3830" width="4.42578125" style="10" customWidth="1"/>
    <col min="3831" max="3831" width="4" style="10" customWidth="1"/>
    <col min="3832" max="3832" width="2.42578125" style="10" customWidth="1"/>
    <col min="3833" max="3833" width="46.140625" style="10" customWidth="1"/>
    <col min="3834" max="3835" width="12.5703125" style="10" customWidth="1"/>
    <col min="3836" max="3836" width="11.140625" style="10" customWidth="1"/>
    <col min="3837" max="3837" width="12.140625" style="10" customWidth="1"/>
    <col min="3838" max="3838" width="2.85546875" style="10" customWidth="1"/>
    <col min="3839" max="3839" width="12.5703125" style="10" customWidth="1"/>
    <col min="3840" max="3840" width="12.42578125" style="10" customWidth="1"/>
    <col min="3841" max="3841" width="11.140625" style="10" customWidth="1"/>
    <col min="3842" max="3842" width="12.85546875" style="10" customWidth="1"/>
    <col min="3843" max="3843" width="12.42578125" style="10" customWidth="1"/>
    <col min="3844" max="4083" width="12.42578125" style="10"/>
    <col min="4084" max="4084" width="4.7109375" style="10" customWidth="1"/>
    <col min="4085" max="4085" width="4.5703125" style="10" customWidth="1"/>
    <col min="4086" max="4086" width="4.42578125" style="10" customWidth="1"/>
    <col min="4087" max="4087" width="4" style="10" customWidth="1"/>
    <col min="4088" max="4088" width="2.42578125" style="10" customWidth="1"/>
    <col min="4089" max="4089" width="46.140625" style="10" customWidth="1"/>
    <col min="4090" max="4091" width="12.5703125" style="10" customWidth="1"/>
    <col min="4092" max="4092" width="11.140625" style="10" customWidth="1"/>
    <col min="4093" max="4093" width="12.140625" style="10" customWidth="1"/>
    <col min="4094" max="4094" width="2.85546875" style="10" customWidth="1"/>
    <col min="4095" max="4095" width="12.5703125" style="10" customWidth="1"/>
    <col min="4096" max="4096" width="12.42578125" style="10" customWidth="1"/>
    <col min="4097" max="4097" width="11.140625" style="10" customWidth="1"/>
    <col min="4098" max="4098" width="12.85546875" style="10" customWidth="1"/>
    <col min="4099" max="4099" width="12.42578125" style="10" customWidth="1"/>
    <col min="4100" max="4339" width="12.42578125" style="10"/>
    <col min="4340" max="4340" width="4.7109375" style="10" customWidth="1"/>
    <col min="4341" max="4341" width="4.5703125" style="10" customWidth="1"/>
    <col min="4342" max="4342" width="4.42578125" style="10" customWidth="1"/>
    <col min="4343" max="4343" width="4" style="10" customWidth="1"/>
    <col min="4344" max="4344" width="2.42578125" style="10" customWidth="1"/>
    <col min="4345" max="4345" width="46.140625" style="10" customWidth="1"/>
    <col min="4346" max="4347" width="12.5703125" style="10" customWidth="1"/>
    <col min="4348" max="4348" width="11.140625" style="10" customWidth="1"/>
    <col min="4349" max="4349" width="12.140625" style="10" customWidth="1"/>
    <col min="4350" max="4350" width="2.85546875" style="10" customWidth="1"/>
    <col min="4351" max="4351" width="12.5703125" style="10" customWidth="1"/>
    <col min="4352" max="4352" width="12.42578125" style="10" customWidth="1"/>
    <col min="4353" max="4353" width="11.140625" style="10" customWidth="1"/>
    <col min="4354" max="4354" width="12.85546875" style="10" customWidth="1"/>
    <col min="4355" max="4355" width="12.42578125" style="10" customWidth="1"/>
    <col min="4356" max="4595" width="12.42578125" style="10"/>
    <col min="4596" max="4596" width="4.7109375" style="10" customWidth="1"/>
    <col min="4597" max="4597" width="4.5703125" style="10" customWidth="1"/>
    <col min="4598" max="4598" width="4.42578125" style="10" customWidth="1"/>
    <col min="4599" max="4599" width="4" style="10" customWidth="1"/>
    <col min="4600" max="4600" width="2.42578125" style="10" customWidth="1"/>
    <col min="4601" max="4601" width="46.140625" style="10" customWidth="1"/>
    <col min="4602" max="4603" width="12.5703125" style="10" customWidth="1"/>
    <col min="4604" max="4604" width="11.140625" style="10" customWidth="1"/>
    <col min="4605" max="4605" width="12.140625" style="10" customWidth="1"/>
    <col min="4606" max="4606" width="2.85546875" style="10" customWidth="1"/>
    <col min="4607" max="4607" width="12.5703125" style="10" customWidth="1"/>
    <col min="4608" max="4608" width="12.42578125" style="10" customWidth="1"/>
    <col min="4609" max="4609" width="11.140625" style="10" customWidth="1"/>
    <col min="4610" max="4610" width="12.85546875" style="10" customWidth="1"/>
    <col min="4611" max="4611" width="12.42578125" style="10" customWidth="1"/>
    <col min="4612" max="4851" width="12.42578125" style="10"/>
    <col min="4852" max="4852" width="4.7109375" style="10" customWidth="1"/>
    <col min="4853" max="4853" width="4.5703125" style="10" customWidth="1"/>
    <col min="4854" max="4854" width="4.42578125" style="10" customWidth="1"/>
    <col min="4855" max="4855" width="4" style="10" customWidth="1"/>
    <col min="4856" max="4856" width="2.42578125" style="10" customWidth="1"/>
    <col min="4857" max="4857" width="46.140625" style="10" customWidth="1"/>
    <col min="4858" max="4859" width="12.5703125" style="10" customWidth="1"/>
    <col min="4860" max="4860" width="11.140625" style="10" customWidth="1"/>
    <col min="4861" max="4861" width="12.140625" style="10" customWidth="1"/>
    <col min="4862" max="4862" width="2.85546875" style="10" customWidth="1"/>
    <col min="4863" max="4863" width="12.5703125" style="10" customWidth="1"/>
    <col min="4864" max="4864" width="12.42578125" style="10" customWidth="1"/>
    <col min="4865" max="4865" width="11.140625" style="10" customWidth="1"/>
    <col min="4866" max="4866" width="12.85546875" style="10" customWidth="1"/>
    <col min="4867" max="4867" width="12.42578125" style="10" customWidth="1"/>
    <col min="4868" max="5107" width="12.42578125" style="10"/>
    <col min="5108" max="5108" width="4.7109375" style="10" customWidth="1"/>
    <col min="5109" max="5109" width="4.5703125" style="10" customWidth="1"/>
    <col min="5110" max="5110" width="4.42578125" style="10" customWidth="1"/>
    <col min="5111" max="5111" width="4" style="10" customWidth="1"/>
    <col min="5112" max="5112" width="2.42578125" style="10" customWidth="1"/>
    <col min="5113" max="5113" width="46.140625" style="10" customWidth="1"/>
    <col min="5114" max="5115" width="12.5703125" style="10" customWidth="1"/>
    <col min="5116" max="5116" width="11.140625" style="10" customWidth="1"/>
    <col min="5117" max="5117" width="12.140625" style="10" customWidth="1"/>
    <col min="5118" max="5118" width="2.85546875" style="10" customWidth="1"/>
    <col min="5119" max="5119" width="12.5703125" style="10" customWidth="1"/>
    <col min="5120" max="5120" width="12.42578125" style="10" customWidth="1"/>
    <col min="5121" max="5121" width="11.140625" style="10" customWidth="1"/>
    <col min="5122" max="5122" width="12.85546875" style="10" customWidth="1"/>
    <col min="5123" max="5123" width="12.42578125" style="10" customWidth="1"/>
    <col min="5124" max="5363" width="12.42578125" style="10"/>
    <col min="5364" max="5364" width="4.7109375" style="10" customWidth="1"/>
    <col min="5365" max="5365" width="4.5703125" style="10" customWidth="1"/>
    <col min="5366" max="5366" width="4.42578125" style="10" customWidth="1"/>
    <col min="5367" max="5367" width="4" style="10" customWidth="1"/>
    <col min="5368" max="5368" width="2.42578125" style="10" customWidth="1"/>
    <col min="5369" max="5369" width="46.140625" style="10" customWidth="1"/>
    <col min="5370" max="5371" width="12.5703125" style="10" customWidth="1"/>
    <col min="5372" max="5372" width="11.140625" style="10" customWidth="1"/>
    <col min="5373" max="5373" width="12.140625" style="10" customWidth="1"/>
    <col min="5374" max="5374" width="2.85546875" style="10" customWidth="1"/>
    <col min="5375" max="5375" width="12.5703125" style="10" customWidth="1"/>
    <col min="5376" max="5376" width="12.42578125" style="10" customWidth="1"/>
    <col min="5377" max="5377" width="11.140625" style="10" customWidth="1"/>
    <col min="5378" max="5378" width="12.85546875" style="10" customWidth="1"/>
    <col min="5379" max="5379" width="12.42578125" style="10" customWidth="1"/>
    <col min="5380" max="5619" width="12.42578125" style="10"/>
    <col min="5620" max="5620" width="4.7109375" style="10" customWidth="1"/>
    <col min="5621" max="5621" width="4.5703125" style="10" customWidth="1"/>
    <col min="5622" max="5622" width="4.42578125" style="10" customWidth="1"/>
    <col min="5623" max="5623" width="4" style="10" customWidth="1"/>
    <col min="5624" max="5624" width="2.42578125" style="10" customWidth="1"/>
    <col min="5625" max="5625" width="46.140625" style="10" customWidth="1"/>
    <col min="5626" max="5627" width="12.5703125" style="10" customWidth="1"/>
    <col min="5628" max="5628" width="11.140625" style="10" customWidth="1"/>
    <col min="5629" max="5629" width="12.140625" style="10" customWidth="1"/>
    <col min="5630" max="5630" width="2.85546875" style="10" customWidth="1"/>
    <col min="5631" max="5631" width="12.5703125" style="10" customWidth="1"/>
    <col min="5632" max="5632" width="12.42578125" style="10" customWidth="1"/>
    <col min="5633" max="5633" width="11.140625" style="10" customWidth="1"/>
    <col min="5634" max="5634" width="12.85546875" style="10" customWidth="1"/>
    <col min="5635" max="5635" width="12.42578125" style="10" customWidth="1"/>
    <col min="5636" max="5875" width="12.42578125" style="10"/>
    <col min="5876" max="5876" width="4.7109375" style="10" customWidth="1"/>
    <col min="5877" max="5877" width="4.5703125" style="10" customWidth="1"/>
    <col min="5878" max="5878" width="4.42578125" style="10" customWidth="1"/>
    <col min="5879" max="5879" width="4" style="10" customWidth="1"/>
    <col min="5880" max="5880" width="2.42578125" style="10" customWidth="1"/>
    <col min="5881" max="5881" width="46.140625" style="10" customWidth="1"/>
    <col min="5882" max="5883" width="12.5703125" style="10" customWidth="1"/>
    <col min="5884" max="5884" width="11.140625" style="10" customWidth="1"/>
    <col min="5885" max="5885" width="12.140625" style="10" customWidth="1"/>
    <col min="5886" max="5886" width="2.85546875" style="10" customWidth="1"/>
    <col min="5887" max="5887" width="12.5703125" style="10" customWidth="1"/>
    <col min="5888" max="5888" width="12.42578125" style="10" customWidth="1"/>
    <col min="5889" max="5889" width="11.140625" style="10" customWidth="1"/>
    <col min="5890" max="5890" width="12.85546875" style="10" customWidth="1"/>
    <col min="5891" max="5891" width="12.42578125" style="10" customWidth="1"/>
    <col min="5892" max="6131" width="12.42578125" style="10"/>
    <col min="6132" max="6132" width="4.7109375" style="10" customWidth="1"/>
    <col min="6133" max="6133" width="4.5703125" style="10" customWidth="1"/>
    <col min="6134" max="6134" width="4.42578125" style="10" customWidth="1"/>
    <col min="6135" max="6135" width="4" style="10" customWidth="1"/>
    <col min="6136" max="6136" width="2.42578125" style="10" customWidth="1"/>
    <col min="6137" max="6137" width="46.140625" style="10" customWidth="1"/>
    <col min="6138" max="6139" width="12.5703125" style="10" customWidth="1"/>
    <col min="6140" max="6140" width="11.140625" style="10" customWidth="1"/>
    <col min="6141" max="6141" width="12.140625" style="10" customWidth="1"/>
    <col min="6142" max="6142" width="2.85546875" style="10" customWidth="1"/>
    <col min="6143" max="6143" width="12.5703125" style="10" customWidth="1"/>
    <col min="6144" max="6144" width="12.42578125" style="10" customWidth="1"/>
    <col min="6145" max="6145" width="11.140625" style="10" customWidth="1"/>
    <col min="6146" max="6146" width="12.85546875" style="10" customWidth="1"/>
    <col min="6147" max="6147" width="12.42578125" style="10" customWidth="1"/>
    <col min="6148" max="6387" width="12.42578125" style="10"/>
    <col min="6388" max="6388" width="4.7109375" style="10" customWidth="1"/>
    <col min="6389" max="6389" width="4.5703125" style="10" customWidth="1"/>
    <col min="6390" max="6390" width="4.42578125" style="10" customWidth="1"/>
    <col min="6391" max="6391" width="4" style="10" customWidth="1"/>
    <col min="6392" max="6392" width="2.42578125" style="10" customWidth="1"/>
    <col min="6393" max="6393" width="46.140625" style="10" customWidth="1"/>
    <col min="6394" max="6395" width="12.5703125" style="10" customWidth="1"/>
    <col min="6396" max="6396" width="11.140625" style="10" customWidth="1"/>
    <col min="6397" max="6397" width="12.140625" style="10" customWidth="1"/>
    <col min="6398" max="6398" width="2.85546875" style="10" customWidth="1"/>
    <col min="6399" max="6399" width="12.5703125" style="10" customWidth="1"/>
    <col min="6400" max="6400" width="12.42578125" style="10" customWidth="1"/>
    <col min="6401" max="6401" width="11.140625" style="10" customWidth="1"/>
    <col min="6402" max="6402" width="12.85546875" style="10" customWidth="1"/>
    <col min="6403" max="6403" width="12.42578125" style="10" customWidth="1"/>
    <col min="6404" max="6643" width="12.42578125" style="10"/>
    <col min="6644" max="6644" width="4.7109375" style="10" customWidth="1"/>
    <col min="6645" max="6645" width="4.5703125" style="10" customWidth="1"/>
    <col min="6646" max="6646" width="4.42578125" style="10" customWidth="1"/>
    <col min="6647" max="6647" width="4" style="10" customWidth="1"/>
    <col min="6648" max="6648" width="2.42578125" style="10" customWidth="1"/>
    <col min="6649" max="6649" width="46.140625" style="10" customWidth="1"/>
    <col min="6650" max="6651" width="12.5703125" style="10" customWidth="1"/>
    <col min="6652" max="6652" width="11.140625" style="10" customWidth="1"/>
    <col min="6653" max="6653" width="12.140625" style="10" customWidth="1"/>
    <col min="6654" max="6654" width="2.85546875" style="10" customWidth="1"/>
    <col min="6655" max="6655" width="12.5703125" style="10" customWidth="1"/>
    <col min="6656" max="6656" width="12.42578125" style="10" customWidth="1"/>
    <col min="6657" max="6657" width="11.140625" style="10" customWidth="1"/>
    <col min="6658" max="6658" width="12.85546875" style="10" customWidth="1"/>
    <col min="6659" max="6659" width="12.42578125" style="10" customWidth="1"/>
    <col min="6660" max="6899" width="12.42578125" style="10"/>
    <col min="6900" max="6900" width="4.7109375" style="10" customWidth="1"/>
    <col min="6901" max="6901" width="4.5703125" style="10" customWidth="1"/>
    <col min="6902" max="6902" width="4.42578125" style="10" customWidth="1"/>
    <col min="6903" max="6903" width="4" style="10" customWidth="1"/>
    <col min="6904" max="6904" width="2.42578125" style="10" customWidth="1"/>
    <col min="6905" max="6905" width="46.140625" style="10" customWidth="1"/>
    <col min="6906" max="6907" width="12.5703125" style="10" customWidth="1"/>
    <col min="6908" max="6908" width="11.140625" style="10" customWidth="1"/>
    <col min="6909" max="6909" width="12.140625" style="10" customWidth="1"/>
    <col min="6910" max="6910" width="2.85546875" style="10" customWidth="1"/>
    <col min="6911" max="6911" width="12.5703125" style="10" customWidth="1"/>
    <col min="6912" max="6912" width="12.42578125" style="10" customWidth="1"/>
    <col min="6913" max="6913" width="11.140625" style="10" customWidth="1"/>
    <col min="6914" max="6914" width="12.85546875" style="10" customWidth="1"/>
    <col min="6915" max="6915" width="12.42578125" style="10" customWidth="1"/>
    <col min="6916" max="7155" width="12.42578125" style="10"/>
    <col min="7156" max="7156" width="4.7109375" style="10" customWidth="1"/>
    <col min="7157" max="7157" width="4.5703125" style="10" customWidth="1"/>
    <col min="7158" max="7158" width="4.42578125" style="10" customWidth="1"/>
    <col min="7159" max="7159" width="4" style="10" customWidth="1"/>
    <col min="7160" max="7160" width="2.42578125" style="10" customWidth="1"/>
    <col min="7161" max="7161" width="46.140625" style="10" customWidth="1"/>
    <col min="7162" max="7163" width="12.5703125" style="10" customWidth="1"/>
    <col min="7164" max="7164" width="11.140625" style="10" customWidth="1"/>
    <col min="7165" max="7165" width="12.140625" style="10" customWidth="1"/>
    <col min="7166" max="7166" width="2.85546875" style="10" customWidth="1"/>
    <col min="7167" max="7167" width="12.5703125" style="10" customWidth="1"/>
    <col min="7168" max="7168" width="12.42578125" style="10" customWidth="1"/>
    <col min="7169" max="7169" width="11.140625" style="10" customWidth="1"/>
    <col min="7170" max="7170" width="12.85546875" style="10" customWidth="1"/>
    <col min="7171" max="7171" width="12.42578125" style="10" customWidth="1"/>
    <col min="7172" max="7411" width="12.42578125" style="10"/>
    <col min="7412" max="7412" width="4.7109375" style="10" customWidth="1"/>
    <col min="7413" max="7413" width="4.5703125" style="10" customWidth="1"/>
    <col min="7414" max="7414" width="4.42578125" style="10" customWidth="1"/>
    <col min="7415" max="7415" width="4" style="10" customWidth="1"/>
    <col min="7416" max="7416" width="2.42578125" style="10" customWidth="1"/>
    <col min="7417" max="7417" width="46.140625" style="10" customWidth="1"/>
    <col min="7418" max="7419" width="12.5703125" style="10" customWidth="1"/>
    <col min="7420" max="7420" width="11.140625" style="10" customWidth="1"/>
    <col min="7421" max="7421" width="12.140625" style="10" customWidth="1"/>
    <col min="7422" max="7422" width="2.85546875" style="10" customWidth="1"/>
    <col min="7423" max="7423" width="12.5703125" style="10" customWidth="1"/>
    <col min="7424" max="7424" width="12.42578125" style="10" customWidth="1"/>
    <col min="7425" max="7425" width="11.140625" style="10" customWidth="1"/>
    <col min="7426" max="7426" width="12.85546875" style="10" customWidth="1"/>
    <col min="7427" max="7427" width="12.42578125" style="10" customWidth="1"/>
    <col min="7428" max="7667" width="12.42578125" style="10"/>
    <col min="7668" max="7668" width="4.7109375" style="10" customWidth="1"/>
    <col min="7669" max="7669" width="4.5703125" style="10" customWidth="1"/>
    <col min="7670" max="7670" width="4.42578125" style="10" customWidth="1"/>
    <col min="7671" max="7671" width="4" style="10" customWidth="1"/>
    <col min="7672" max="7672" width="2.42578125" style="10" customWidth="1"/>
    <col min="7673" max="7673" width="46.140625" style="10" customWidth="1"/>
    <col min="7674" max="7675" width="12.5703125" style="10" customWidth="1"/>
    <col min="7676" max="7676" width="11.140625" style="10" customWidth="1"/>
    <col min="7677" max="7677" width="12.140625" style="10" customWidth="1"/>
    <col min="7678" max="7678" width="2.85546875" style="10" customWidth="1"/>
    <col min="7679" max="7679" width="12.5703125" style="10" customWidth="1"/>
    <col min="7680" max="7680" width="12.42578125" style="10" customWidth="1"/>
    <col min="7681" max="7681" width="11.140625" style="10" customWidth="1"/>
    <col min="7682" max="7682" width="12.85546875" style="10" customWidth="1"/>
    <col min="7683" max="7683" width="12.42578125" style="10" customWidth="1"/>
    <col min="7684" max="7923" width="12.42578125" style="10"/>
    <col min="7924" max="7924" width="4.7109375" style="10" customWidth="1"/>
    <col min="7925" max="7925" width="4.5703125" style="10" customWidth="1"/>
    <col min="7926" max="7926" width="4.42578125" style="10" customWidth="1"/>
    <col min="7927" max="7927" width="4" style="10" customWidth="1"/>
    <col min="7928" max="7928" width="2.42578125" style="10" customWidth="1"/>
    <col min="7929" max="7929" width="46.140625" style="10" customWidth="1"/>
    <col min="7930" max="7931" width="12.5703125" style="10" customWidth="1"/>
    <col min="7932" max="7932" width="11.140625" style="10" customWidth="1"/>
    <col min="7933" max="7933" width="12.140625" style="10" customWidth="1"/>
    <col min="7934" max="7934" width="2.85546875" style="10" customWidth="1"/>
    <col min="7935" max="7935" width="12.5703125" style="10" customWidth="1"/>
    <col min="7936" max="7936" width="12.42578125" style="10" customWidth="1"/>
    <col min="7937" max="7937" width="11.140625" style="10" customWidth="1"/>
    <col min="7938" max="7938" width="12.85546875" style="10" customWidth="1"/>
    <col min="7939" max="7939" width="12.42578125" style="10" customWidth="1"/>
    <col min="7940" max="8179" width="12.42578125" style="10"/>
    <col min="8180" max="8180" width="4.7109375" style="10" customWidth="1"/>
    <col min="8181" max="8181" width="4.5703125" style="10" customWidth="1"/>
    <col min="8182" max="8182" width="4.42578125" style="10" customWidth="1"/>
    <col min="8183" max="8183" width="4" style="10" customWidth="1"/>
    <col min="8184" max="8184" width="2.42578125" style="10" customWidth="1"/>
    <col min="8185" max="8185" width="46.140625" style="10" customWidth="1"/>
    <col min="8186" max="8187" width="12.5703125" style="10" customWidth="1"/>
    <col min="8188" max="8188" width="11.140625" style="10" customWidth="1"/>
    <col min="8189" max="8189" width="12.140625" style="10" customWidth="1"/>
    <col min="8190" max="8190" width="2.85546875" style="10" customWidth="1"/>
    <col min="8191" max="8191" width="12.5703125" style="10" customWidth="1"/>
    <col min="8192" max="8192" width="12.42578125" style="10" customWidth="1"/>
    <col min="8193" max="8193" width="11.140625" style="10" customWidth="1"/>
    <col min="8194" max="8194" width="12.85546875" style="10" customWidth="1"/>
    <col min="8195" max="8195" width="12.42578125" style="10" customWidth="1"/>
    <col min="8196" max="8435" width="12.42578125" style="10"/>
    <col min="8436" max="8436" width="4.7109375" style="10" customWidth="1"/>
    <col min="8437" max="8437" width="4.5703125" style="10" customWidth="1"/>
    <col min="8438" max="8438" width="4.42578125" style="10" customWidth="1"/>
    <col min="8439" max="8439" width="4" style="10" customWidth="1"/>
    <col min="8440" max="8440" width="2.42578125" style="10" customWidth="1"/>
    <col min="8441" max="8441" width="46.140625" style="10" customWidth="1"/>
    <col min="8442" max="8443" width="12.5703125" style="10" customWidth="1"/>
    <col min="8444" max="8444" width="11.140625" style="10" customWidth="1"/>
    <col min="8445" max="8445" width="12.140625" style="10" customWidth="1"/>
    <col min="8446" max="8446" width="2.85546875" style="10" customWidth="1"/>
    <col min="8447" max="8447" width="12.5703125" style="10" customWidth="1"/>
    <col min="8448" max="8448" width="12.42578125" style="10" customWidth="1"/>
    <col min="8449" max="8449" width="11.140625" style="10" customWidth="1"/>
    <col min="8450" max="8450" width="12.85546875" style="10" customWidth="1"/>
    <col min="8451" max="8451" width="12.42578125" style="10" customWidth="1"/>
    <col min="8452" max="8691" width="12.42578125" style="10"/>
    <col min="8692" max="8692" width="4.7109375" style="10" customWidth="1"/>
    <col min="8693" max="8693" width="4.5703125" style="10" customWidth="1"/>
    <col min="8694" max="8694" width="4.42578125" style="10" customWidth="1"/>
    <col min="8695" max="8695" width="4" style="10" customWidth="1"/>
    <col min="8696" max="8696" width="2.42578125" style="10" customWidth="1"/>
    <col min="8697" max="8697" width="46.140625" style="10" customWidth="1"/>
    <col min="8698" max="8699" width="12.5703125" style="10" customWidth="1"/>
    <col min="8700" max="8700" width="11.140625" style="10" customWidth="1"/>
    <col min="8701" max="8701" width="12.140625" style="10" customWidth="1"/>
    <col min="8702" max="8702" width="2.85546875" style="10" customWidth="1"/>
    <col min="8703" max="8703" width="12.5703125" style="10" customWidth="1"/>
    <col min="8704" max="8704" width="12.42578125" style="10" customWidth="1"/>
    <col min="8705" max="8705" width="11.140625" style="10" customWidth="1"/>
    <col min="8706" max="8706" width="12.85546875" style="10" customWidth="1"/>
    <col min="8707" max="8707" width="12.42578125" style="10" customWidth="1"/>
    <col min="8708" max="8947" width="12.42578125" style="10"/>
    <col min="8948" max="8948" width="4.7109375" style="10" customWidth="1"/>
    <col min="8949" max="8949" width="4.5703125" style="10" customWidth="1"/>
    <col min="8950" max="8950" width="4.42578125" style="10" customWidth="1"/>
    <col min="8951" max="8951" width="4" style="10" customWidth="1"/>
    <col min="8952" max="8952" width="2.42578125" style="10" customWidth="1"/>
    <col min="8953" max="8953" width="46.140625" style="10" customWidth="1"/>
    <col min="8954" max="8955" width="12.5703125" style="10" customWidth="1"/>
    <col min="8956" max="8956" width="11.140625" style="10" customWidth="1"/>
    <col min="8957" max="8957" width="12.140625" style="10" customWidth="1"/>
    <col min="8958" max="8958" width="2.85546875" style="10" customWidth="1"/>
    <col min="8959" max="8959" width="12.5703125" style="10" customWidth="1"/>
    <col min="8960" max="8960" width="12.42578125" style="10" customWidth="1"/>
    <col min="8961" max="8961" width="11.140625" style="10" customWidth="1"/>
    <col min="8962" max="8962" width="12.85546875" style="10" customWidth="1"/>
    <col min="8963" max="8963" width="12.42578125" style="10" customWidth="1"/>
    <col min="8964" max="9203" width="12.42578125" style="10"/>
    <col min="9204" max="9204" width="4.7109375" style="10" customWidth="1"/>
    <col min="9205" max="9205" width="4.5703125" style="10" customWidth="1"/>
    <col min="9206" max="9206" width="4.42578125" style="10" customWidth="1"/>
    <col min="9207" max="9207" width="4" style="10" customWidth="1"/>
    <col min="9208" max="9208" width="2.42578125" style="10" customWidth="1"/>
    <col min="9209" max="9209" width="46.140625" style="10" customWidth="1"/>
    <col min="9210" max="9211" width="12.5703125" style="10" customWidth="1"/>
    <col min="9212" max="9212" width="11.140625" style="10" customWidth="1"/>
    <col min="9213" max="9213" width="12.140625" style="10" customWidth="1"/>
    <col min="9214" max="9214" width="2.85546875" style="10" customWidth="1"/>
    <col min="9215" max="9215" width="12.5703125" style="10" customWidth="1"/>
    <col min="9216" max="9216" width="12.42578125" style="10" customWidth="1"/>
    <col min="9217" max="9217" width="11.140625" style="10" customWidth="1"/>
    <col min="9218" max="9218" width="12.85546875" style="10" customWidth="1"/>
    <col min="9219" max="9219" width="12.42578125" style="10" customWidth="1"/>
    <col min="9220" max="9459" width="12.42578125" style="10"/>
    <col min="9460" max="9460" width="4.7109375" style="10" customWidth="1"/>
    <col min="9461" max="9461" width="4.5703125" style="10" customWidth="1"/>
    <col min="9462" max="9462" width="4.42578125" style="10" customWidth="1"/>
    <col min="9463" max="9463" width="4" style="10" customWidth="1"/>
    <col min="9464" max="9464" width="2.42578125" style="10" customWidth="1"/>
    <col min="9465" max="9465" width="46.140625" style="10" customWidth="1"/>
    <col min="9466" max="9467" width="12.5703125" style="10" customWidth="1"/>
    <col min="9468" max="9468" width="11.140625" style="10" customWidth="1"/>
    <col min="9469" max="9469" width="12.140625" style="10" customWidth="1"/>
    <col min="9470" max="9470" width="2.85546875" style="10" customWidth="1"/>
    <col min="9471" max="9471" width="12.5703125" style="10" customWidth="1"/>
    <col min="9472" max="9472" width="12.42578125" style="10" customWidth="1"/>
    <col min="9473" max="9473" width="11.140625" style="10" customWidth="1"/>
    <col min="9474" max="9474" width="12.85546875" style="10" customWidth="1"/>
    <col min="9475" max="9475" width="12.42578125" style="10" customWidth="1"/>
    <col min="9476" max="9715" width="12.42578125" style="10"/>
    <col min="9716" max="9716" width="4.7109375" style="10" customWidth="1"/>
    <col min="9717" max="9717" width="4.5703125" style="10" customWidth="1"/>
    <col min="9718" max="9718" width="4.42578125" style="10" customWidth="1"/>
    <col min="9719" max="9719" width="4" style="10" customWidth="1"/>
    <col min="9720" max="9720" width="2.42578125" style="10" customWidth="1"/>
    <col min="9721" max="9721" width="46.140625" style="10" customWidth="1"/>
    <col min="9722" max="9723" width="12.5703125" style="10" customWidth="1"/>
    <col min="9724" max="9724" width="11.140625" style="10" customWidth="1"/>
    <col min="9725" max="9725" width="12.140625" style="10" customWidth="1"/>
    <col min="9726" max="9726" width="2.85546875" style="10" customWidth="1"/>
    <col min="9727" max="9727" width="12.5703125" style="10" customWidth="1"/>
    <col min="9728" max="9728" width="12.42578125" style="10" customWidth="1"/>
    <col min="9729" max="9729" width="11.140625" style="10" customWidth="1"/>
    <col min="9730" max="9730" width="12.85546875" style="10" customWidth="1"/>
    <col min="9731" max="9731" width="12.42578125" style="10" customWidth="1"/>
    <col min="9732" max="9971" width="12.42578125" style="10"/>
    <col min="9972" max="9972" width="4.7109375" style="10" customWidth="1"/>
    <col min="9973" max="9973" width="4.5703125" style="10" customWidth="1"/>
    <col min="9974" max="9974" width="4.42578125" style="10" customWidth="1"/>
    <col min="9975" max="9975" width="4" style="10" customWidth="1"/>
    <col min="9976" max="9976" width="2.42578125" style="10" customWidth="1"/>
    <col min="9977" max="9977" width="46.140625" style="10" customWidth="1"/>
    <col min="9978" max="9979" width="12.5703125" style="10" customWidth="1"/>
    <col min="9980" max="9980" width="11.140625" style="10" customWidth="1"/>
    <col min="9981" max="9981" width="12.140625" style="10" customWidth="1"/>
    <col min="9982" max="9982" width="2.85546875" style="10" customWidth="1"/>
    <col min="9983" max="9983" width="12.5703125" style="10" customWidth="1"/>
    <col min="9984" max="9984" width="12.42578125" style="10" customWidth="1"/>
    <col min="9985" max="9985" width="11.140625" style="10" customWidth="1"/>
    <col min="9986" max="9986" width="12.85546875" style="10" customWidth="1"/>
    <col min="9987" max="9987" width="12.42578125" style="10" customWidth="1"/>
    <col min="9988" max="10227" width="12.42578125" style="10"/>
    <col min="10228" max="10228" width="4.7109375" style="10" customWidth="1"/>
    <col min="10229" max="10229" width="4.5703125" style="10" customWidth="1"/>
    <col min="10230" max="10230" width="4.42578125" style="10" customWidth="1"/>
    <col min="10231" max="10231" width="4" style="10" customWidth="1"/>
    <col min="10232" max="10232" width="2.42578125" style="10" customWidth="1"/>
    <col min="10233" max="10233" width="46.140625" style="10" customWidth="1"/>
    <col min="10234" max="10235" width="12.5703125" style="10" customWidth="1"/>
    <col min="10236" max="10236" width="11.140625" style="10" customWidth="1"/>
    <col min="10237" max="10237" width="12.140625" style="10" customWidth="1"/>
    <col min="10238" max="10238" width="2.85546875" style="10" customWidth="1"/>
    <col min="10239" max="10239" width="12.5703125" style="10" customWidth="1"/>
    <col min="10240" max="10240" width="12.42578125" style="10" customWidth="1"/>
    <col min="10241" max="10241" width="11.140625" style="10" customWidth="1"/>
    <col min="10242" max="10242" width="12.85546875" style="10" customWidth="1"/>
    <col min="10243" max="10243" width="12.42578125" style="10" customWidth="1"/>
    <col min="10244" max="10483" width="12.42578125" style="10"/>
    <col min="10484" max="10484" width="4.7109375" style="10" customWidth="1"/>
    <col min="10485" max="10485" width="4.5703125" style="10" customWidth="1"/>
    <col min="10486" max="10486" width="4.42578125" style="10" customWidth="1"/>
    <col min="10487" max="10487" width="4" style="10" customWidth="1"/>
    <col min="10488" max="10488" width="2.42578125" style="10" customWidth="1"/>
    <col min="10489" max="10489" width="46.140625" style="10" customWidth="1"/>
    <col min="10490" max="10491" width="12.5703125" style="10" customWidth="1"/>
    <col min="10492" max="10492" width="11.140625" style="10" customWidth="1"/>
    <col min="10493" max="10493" width="12.140625" style="10" customWidth="1"/>
    <col min="10494" max="10494" width="2.85546875" style="10" customWidth="1"/>
    <col min="10495" max="10495" width="12.5703125" style="10" customWidth="1"/>
    <col min="10496" max="10496" width="12.42578125" style="10" customWidth="1"/>
    <col min="10497" max="10497" width="11.140625" style="10" customWidth="1"/>
    <col min="10498" max="10498" width="12.85546875" style="10" customWidth="1"/>
    <col min="10499" max="10499" width="12.42578125" style="10" customWidth="1"/>
    <col min="10500" max="10739" width="12.42578125" style="10"/>
    <col min="10740" max="10740" width="4.7109375" style="10" customWidth="1"/>
    <col min="10741" max="10741" width="4.5703125" style="10" customWidth="1"/>
    <col min="10742" max="10742" width="4.42578125" style="10" customWidth="1"/>
    <col min="10743" max="10743" width="4" style="10" customWidth="1"/>
    <col min="10744" max="10744" width="2.42578125" style="10" customWidth="1"/>
    <col min="10745" max="10745" width="46.140625" style="10" customWidth="1"/>
    <col min="10746" max="10747" width="12.5703125" style="10" customWidth="1"/>
    <col min="10748" max="10748" width="11.140625" style="10" customWidth="1"/>
    <col min="10749" max="10749" width="12.140625" style="10" customWidth="1"/>
    <col min="10750" max="10750" width="2.85546875" style="10" customWidth="1"/>
    <col min="10751" max="10751" width="12.5703125" style="10" customWidth="1"/>
    <col min="10752" max="10752" width="12.42578125" style="10" customWidth="1"/>
    <col min="10753" max="10753" width="11.140625" style="10" customWidth="1"/>
    <col min="10754" max="10754" width="12.85546875" style="10" customWidth="1"/>
    <col min="10755" max="10755" width="12.42578125" style="10" customWidth="1"/>
    <col min="10756" max="10995" width="12.42578125" style="10"/>
    <col min="10996" max="10996" width="4.7109375" style="10" customWidth="1"/>
    <col min="10997" max="10997" width="4.5703125" style="10" customWidth="1"/>
    <col min="10998" max="10998" width="4.42578125" style="10" customWidth="1"/>
    <col min="10999" max="10999" width="4" style="10" customWidth="1"/>
    <col min="11000" max="11000" width="2.42578125" style="10" customWidth="1"/>
    <col min="11001" max="11001" width="46.140625" style="10" customWidth="1"/>
    <col min="11002" max="11003" width="12.5703125" style="10" customWidth="1"/>
    <col min="11004" max="11004" width="11.140625" style="10" customWidth="1"/>
    <col min="11005" max="11005" width="12.140625" style="10" customWidth="1"/>
    <col min="11006" max="11006" width="2.85546875" style="10" customWidth="1"/>
    <col min="11007" max="11007" width="12.5703125" style="10" customWidth="1"/>
    <col min="11008" max="11008" width="12.42578125" style="10" customWidth="1"/>
    <col min="11009" max="11009" width="11.140625" style="10" customWidth="1"/>
    <col min="11010" max="11010" width="12.85546875" style="10" customWidth="1"/>
    <col min="11011" max="11011" width="12.42578125" style="10" customWidth="1"/>
    <col min="11012" max="11251" width="12.42578125" style="10"/>
    <col min="11252" max="11252" width="4.7109375" style="10" customWidth="1"/>
    <col min="11253" max="11253" width="4.5703125" style="10" customWidth="1"/>
    <col min="11254" max="11254" width="4.42578125" style="10" customWidth="1"/>
    <col min="11255" max="11255" width="4" style="10" customWidth="1"/>
    <col min="11256" max="11256" width="2.42578125" style="10" customWidth="1"/>
    <col min="11257" max="11257" width="46.140625" style="10" customWidth="1"/>
    <col min="11258" max="11259" width="12.5703125" style="10" customWidth="1"/>
    <col min="11260" max="11260" width="11.140625" style="10" customWidth="1"/>
    <col min="11261" max="11261" width="12.140625" style="10" customWidth="1"/>
    <col min="11262" max="11262" width="2.85546875" style="10" customWidth="1"/>
    <col min="11263" max="11263" width="12.5703125" style="10" customWidth="1"/>
    <col min="11264" max="11264" width="12.42578125" style="10" customWidth="1"/>
    <col min="11265" max="11265" width="11.140625" style="10" customWidth="1"/>
    <col min="11266" max="11266" width="12.85546875" style="10" customWidth="1"/>
    <col min="11267" max="11267" width="12.42578125" style="10" customWidth="1"/>
    <col min="11268" max="11507" width="12.42578125" style="10"/>
    <col min="11508" max="11508" width="4.7109375" style="10" customWidth="1"/>
    <col min="11509" max="11509" width="4.5703125" style="10" customWidth="1"/>
    <col min="11510" max="11510" width="4.42578125" style="10" customWidth="1"/>
    <col min="11511" max="11511" width="4" style="10" customWidth="1"/>
    <col min="11512" max="11512" width="2.42578125" style="10" customWidth="1"/>
    <col min="11513" max="11513" width="46.140625" style="10" customWidth="1"/>
    <col min="11514" max="11515" width="12.5703125" style="10" customWidth="1"/>
    <col min="11516" max="11516" width="11.140625" style="10" customWidth="1"/>
    <col min="11517" max="11517" width="12.140625" style="10" customWidth="1"/>
    <col min="11518" max="11518" width="2.85546875" style="10" customWidth="1"/>
    <col min="11519" max="11519" width="12.5703125" style="10" customWidth="1"/>
    <col min="11520" max="11520" width="12.42578125" style="10" customWidth="1"/>
    <col min="11521" max="11521" width="11.140625" style="10" customWidth="1"/>
    <col min="11522" max="11522" width="12.85546875" style="10" customWidth="1"/>
    <col min="11523" max="11523" width="12.42578125" style="10" customWidth="1"/>
    <col min="11524" max="11763" width="12.42578125" style="10"/>
    <col min="11764" max="11764" width="4.7109375" style="10" customWidth="1"/>
    <col min="11765" max="11765" width="4.5703125" style="10" customWidth="1"/>
    <col min="11766" max="11766" width="4.42578125" style="10" customWidth="1"/>
    <col min="11767" max="11767" width="4" style="10" customWidth="1"/>
    <col min="11768" max="11768" width="2.42578125" style="10" customWidth="1"/>
    <col min="11769" max="11769" width="46.140625" style="10" customWidth="1"/>
    <col min="11770" max="11771" width="12.5703125" style="10" customWidth="1"/>
    <col min="11772" max="11772" width="11.140625" style="10" customWidth="1"/>
    <col min="11773" max="11773" width="12.140625" style="10" customWidth="1"/>
    <col min="11774" max="11774" width="2.85546875" style="10" customWidth="1"/>
    <col min="11775" max="11775" width="12.5703125" style="10" customWidth="1"/>
    <col min="11776" max="11776" width="12.42578125" style="10" customWidth="1"/>
    <col min="11777" max="11777" width="11.140625" style="10" customWidth="1"/>
    <col min="11778" max="11778" width="12.85546875" style="10" customWidth="1"/>
    <col min="11779" max="11779" width="12.42578125" style="10" customWidth="1"/>
    <col min="11780" max="12019" width="12.42578125" style="10"/>
    <col min="12020" max="12020" width="4.7109375" style="10" customWidth="1"/>
    <col min="12021" max="12021" width="4.5703125" style="10" customWidth="1"/>
    <col min="12022" max="12022" width="4.42578125" style="10" customWidth="1"/>
    <col min="12023" max="12023" width="4" style="10" customWidth="1"/>
    <col min="12024" max="12024" width="2.42578125" style="10" customWidth="1"/>
    <col min="12025" max="12025" width="46.140625" style="10" customWidth="1"/>
    <col min="12026" max="12027" width="12.5703125" style="10" customWidth="1"/>
    <col min="12028" max="12028" width="11.140625" style="10" customWidth="1"/>
    <col min="12029" max="12029" width="12.140625" style="10" customWidth="1"/>
    <col min="12030" max="12030" width="2.85546875" style="10" customWidth="1"/>
    <col min="12031" max="12031" width="12.5703125" style="10" customWidth="1"/>
    <col min="12032" max="12032" width="12.42578125" style="10" customWidth="1"/>
    <col min="12033" max="12033" width="11.140625" style="10" customWidth="1"/>
    <col min="12034" max="12034" width="12.85546875" style="10" customWidth="1"/>
    <col min="12035" max="12035" width="12.42578125" style="10" customWidth="1"/>
    <col min="12036" max="12275" width="12.42578125" style="10"/>
    <col min="12276" max="12276" width="4.7109375" style="10" customWidth="1"/>
    <col min="12277" max="12277" width="4.5703125" style="10" customWidth="1"/>
    <col min="12278" max="12278" width="4.42578125" style="10" customWidth="1"/>
    <col min="12279" max="12279" width="4" style="10" customWidth="1"/>
    <col min="12280" max="12280" width="2.42578125" style="10" customWidth="1"/>
    <col min="12281" max="12281" width="46.140625" style="10" customWidth="1"/>
    <col min="12282" max="12283" width="12.5703125" style="10" customWidth="1"/>
    <col min="12284" max="12284" width="11.140625" style="10" customWidth="1"/>
    <col min="12285" max="12285" width="12.140625" style="10" customWidth="1"/>
    <col min="12286" max="12286" width="2.85546875" style="10" customWidth="1"/>
    <col min="12287" max="12287" width="12.5703125" style="10" customWidth="1"/>
    <col min="12288" max="12288" width="12.42578125" style="10" customWidth="1"/>
    <col min="12289" max="12289" width="11.140625" style="10" customWidth="1"/>
    <col min="12290" max="12290" width="12.85546875" style="10" customWidth="1"/>
    <col min="12291" max="12291" width="12.42578125" style="10" customWidth="1"/>
    <col min="12292" max="12531" width="12.42578125" style="10"/>
    <col min="12532" max="12532" width="4.7109375" style="10" customWidth="1"/>
    <col min="12533" max="12533" width="4.5703125" style="10" customWidth="1"/>
    <col min="12534" max="12534" width="4.42578125" style="10" customWidth="1"/>
    <col min="12535" max="12535" width="4" style="10" customWidth="1"/>
    <col min="12536" max="12536" width="2.42578125" style="10" customWidth="1"/>
    <col min="12537" max="12537" width="46.140625" style="10" customWidth="1"/>
    <col min="12538" max="12539" width="12.5703125" style="10" customWidth="1"/>
    <col min="12540" max="12540" width="11.140625" style="10" customWidth="1"/>
    <col min="12541" max="12541" width="12.140625" style="10" customWidth="1"/>
    <col min="12542" max="12542" width="2.85546875" style="10" customWidth="1"/>
    <col min="12543" max="12543" width="12.5703125" style="10" customWidth="1"/>
    <col min="12544" max="12544" width="12.42578125" style="10" customWidth="1"/>
    <col min="12545" max="12545" width="11.140625" style="10" customWidth="1"/>
    <col min="12546" max="12546" width="12.85546875" style="10" customWidth="1"/>
    <col min="12547" max="12547" width="12.42578125" style="10" customWidth="1"/>
    <col min="12548" max="12787" width="12.42578125" style="10"/>
    <col min="12788" max="12788" width="4.7109375" style="10" customWidth="1"/>
    <col min="12789" max="12789" width="4.5703125" style="10" customWidth="1"/>
    <col min="12790" max="12790" width="4.42578125" style="10" customWidth="1"/>
    <col min="12791" max="12791" width="4" style="10" customWidth="1"/>
    <col min="12792" max="12792" width="2.42578125" style="10" customWidth="1"/>
    <col min="12793" max="12793" width="46.140625" style="10" customWidth="1"/>
    <col min="12794" max="12795" width="12.5703125" style="10" customWidth="1"/>
    <col min="12796" max="12796" width="11.140625" style="10" customWidth="1"/>
    <col min="12797" max="12797" width="12.140625" style="10" customWidth="1"/>
    <col min="12798" max="12798" width="2.85546875" style="10" customWidth="1"/>
    <col min="12799" max="12799" width="12.5703125" style="10" customWidth="1"/>
    <col min="12800" max="12800" width="12.42578125" style="10" customWidth="1"/>
    <col min="12801" max="12801" width="11.140625" style="10" customWidth="1"/>
    <col min="12802" max="12802" width="12.85546875" style="10" customWidth="1"/>
    <col min="12803" max="12803" width="12.42578125" style="10" customWidth="1"/>
    <col min="12804" max="13043" width="12.42578125" style="10"/>
    <col min="13044" max="13044" width="4.7109375" style="10" customWidth="1"/>
    <col min="13045" max="13045" width="4.5703125" style="10" customWidth="1"/>
    <col min="13046" max="13046" width="4.42578125" style="10" customWidth="1"/>
    <col min="13047" max="13047" width="4" style="10" customWidth="1"/>
    <col min="13048" max="13048" width="2.42578125" style="10" customWidth="1"/>
    <col min="13049" max="13049" width="46.140625" style="10" customWidth="1"/>
    <col min="13050" max="13051" width="12.5703125" style="10" customWidth="1"/>
    <col min="13052" max="13052" width="11.140625" style="10" customWidth="1"/>
    <col min="13053" max="13053" width="12.140625" style="10" customWidth="1"/>
    <col min="13054" max="13054" width="2.85546875" style="10" customWidth="1"/>
    <col min="13055" max="13055" width="12.5703125" style="10" customWidth="1"/>
    <col min="13056" max="13056" width="12.42578125" style="10" customWidth="1"/>
    <col min="13057" max="13057" width="11.140625" style="10" customWidth="1"/>
    <col min="13058" max="13058" width="12.85546875" style="10" customWidth="1"/>
    <col min="13059" max="13059" width="12.42578125" style="10" customWidth="1"/>
    <col min="13060" max="13299" width="12.42578125" style="10"/>
    <col min="13300" max="13300" width="4.7109375" style="10" customWidth="1"/>
    <col min="13301" max="13301" width="4.5703125" style="10" customWidth="1"/>
    <col min="13302" max="13302" width="4.42578125" style="10" customWidth="1"/>
    <col min="13303" max="13303" width="4" style="10" customWidth="1"/>
    <col min="13304" max="13304" width="2.42578125" style="10" customWidth="1"/>
    <col min="13305" max="13305" width="46.140625" style="10" customWidth="1"/>
    <col min="13306" max="13307" width="12.5703125" style="10" customWidth="1"/>
    <col min="13308" max="13308" width="11.140625" style="10" customWidth="1"/>
    <col min="13309" max="13309" width="12.140625" style="10" customWidth="1"/>
    <col min="13310" max="13310" width="2.85546875" style="10" customWidth="1"/>
    <col min="13311" max="13311" width="12.5703125" style="10" customWidth="1"/>
    <col min="13312" max="13312" width="12.42578125" style="10" customWidth="1"/>
    <col min="13313" max="13313" width="11.140625" style="10" customWidth="1"/>
    <col min="13314" max="13314" width="12.85546875" style="10" customWidth="1"/>
    <col min="13315" max="13315" width="12.42578125" style="10" customWidth="1"/>
    <col min="13316" max="13555" width="12.42578125" style="10"/>
    <col min="13556" max="13556" width="4.7109375" style="10" customWidth="1"/>
    <col min="13557" max="13557" width="4.5703125" style="10" customWidth="1"/>
    <col min="13558" max="13558" width="4.42578125" style="10" customWidth="1"/>
    <col min="13559" max="13559" width="4" style="10" customWidth="1"/>
    <col min="13560" max="13560" width="2.42578125" style="10" customWidth="1"/>
    <col min="13561" max="13561" width="46.140625" style="10" customWidth="1"/>
    <col min="13562" max="13563" width="12.5703125" style="10" customWidth="1"/>
    <col min="13564" max="13564" width="11.140625" style="10" customWidth="1"/>
    <col min="13565" max="13565" width="12.140625" style="10" customWidth="1"/>
    <col min="13566" max="13566" width="2.85546875" style="10" customWidth="1"/>
    <col min="13567" max="13567" width="12.5703125" style="10" customWidth="1"/>
    <col min="13568" max="13568" width="12.42578125" style="10" customWidth="1"/>
    <col min="13569" max="13569" width="11.140625" style="10" customWidth="1"/>
    <col min="13570" max="13570" width="12.85546875" style="10" customWidth="1"/>
    <col min="13571" max="13571" width="12.42578125" style="10" customWidth="1"/>
    <col min="13572" max="13811" width="12.42578125" style="10"/>
    <col min="13812" max="13812" width="4.7109375" style="10" customWidth="1"/>
    <col min="13813" max="13813" width="4.5703125" style="10" customWidth="1"/>
    <col min="13814" max="13814" width="4.42578125" style="10" customWidth="1"/>
    <col min="13815" max="13815" width="4" style="10" customWidth="1"/>
    <col min="13816" max="13816" width="2.42578125" style="10" customWidth="1"/>
    <col min="13817" max="13817" width="46.140625" style="10" customWidth="1"/>
    <col min="13818" max="13819" width="12.5703125" style="10" customWidth="1"/>
    <col min="13820" max="13820" width="11.140625" style="10" customWidth="1"/>
    <col min="13821" max="13821" width="12.140625" style="10" customWidth="1"/>
    <col min="13822" max="13822" width="2.85546875" style="10" customWidth="1"/>
    <col min="13823" max="13823" width="12.5703125" style="10" customWidth="1"/>
    <col min="13824" max="13824" width="12.42578125" style="10" customWidth="1"/>
    <col min="13825" max="13825" width="11.140625" style="10" customWidth="1"/>
    <col min="13826" max="13826" width="12.85546875" style="10" customWidth="1"/>
    <col min="13827" max="13827" width="12.42578125" style="10" customWidth="1"/>
    <col min="13828" max="14067" width="12.42578125" style="10"/>
    <col min="14068" max="14068" width="4.7109375" style="10" customWidth="1"/>
    <col min="14069" max="14069" width="4.5703125" style="10" customWidth="1"/>
    <col min="14070" max="14070" width="4.42578125" style="10" customWidth="1"/>
    <col min="14071" max="14071" width="4" style="10" customWidth="1"/>
    <col min="14072" max="14072" width="2.42578125" style="10" customWidth="1"/>
    <col min="14073" max="14073" width="46.140625" style="10" customWidth="1"/>
    <col min="14074" max="14075" width="12.5703125" style="10" customWidth="1"/>
    <col min="14076" max="14076" width="11.140625" style="10" customWidth="1"/>
    <col min="14077" max="14077" width="12.140625" style="10" customWidth="1"/>
    <col min="14078" max="14078" width="2.85546875" style="10" customWidth="1"/>
    <col min="14079" max="14079" width="12.5703125" style="10" customWidth="1"/>
    <col min="14080" max="14080" width="12.42578125" style="10" customWidth="1"/>
    <col min="14081" max="14081" width="11.140625" style="10" customWidth="1"/>
    <col min="14082" max="14082" width="12.85546875" style="10" customWidth="1"/>
    <col min="14083" max="14083" width="12.42578125" style="10" customWidth="1"/>
    <col min="14084" max="14323" width="12.42578125" style="10"/>
    <col min="14324" max="14324" width="4.7109375" style="10" customWidth="1"/>
    <col min="14325" max="14325" width="4.5703125" style="10" customWidth="1"/>
    <col min="14326" max="14326" width="4.42578125" style="10" customWidth="1"/>
    <col min="14327" max="14327" width="4" style="10" customWidth="1"/>
    <col min="14328" max="14328" width="2.42578125" style="10" customWidth="1"/>
    <col min="14329" max="14329" width="46.140625" style="10" customWidth="1"/>
    <col min="14330" max="14331" width="12.5703125" style="10" customWidth="1"/>
    <col min="14332" max="14332" width="11.140625" style="10" customWidth="1"/>
    <col min="14333" max="14333" width="12.140625" style="10" customWidth="1"/>
    <col min="14334" max="14334" width="2.85546875" style="10" customWidth="1"/>
    <col min="14335" max="14335" width="12.5703125" style="10" customWidth="1"/>
    <col min="14336" max="14336" width="12.42578125" style="10" customWidth="1"/>
    <col min="14337" max="14337" width="11.140625" style="10" customWidth="1"/>
    <col min="14338" max="14338" width="12.85546875" style="10" customWidth="1"/>
    <col min="14339" max="14339" width="12.42578125" style="10" customWidth="1"/>
    <col min="14340" max="14579" width="12.42578125" style="10"/>
    <col min="14580" max="14580" width="4.7109375" style="10" customWidth="1"/>
    <col min="14581" max="14581" width="4.5703125" style="10" customWidth="1"/>
    <col min="14582" max="14582" width="4.42578125" style="10" customWidth="1"/>
    <col min="14583" max="14583" width="4" style="10" customWidth="1"/>
    <col min="14584" max="14584" width="2.42578125" style="10" customWidth="1"/>
    <col min="14585" max="14585" width="46.140625" style="10" customWidth="1"/>
    <col min="14586" max="14587" width="12.5703125" style="10" customWidth="1"/>
    <col min="14588" max="14588" width="11.140625" style="10" customWidth="1"/>
    <col min="14589" max="14589" width="12.140625" style="10" customWidth="1"/>
    <col min="14590" max="14590" width="2.85546875" style="10" customWidth="1"/>
    <col min="14591" max="14591" width="12.5703125" style="10" customWidth="1"/>
    <col min="14592" max="14592" width="12.42578125" style="10" customWidth="1"/>
    <col min="14593" max="14593" width="11.140625" style="10" customWidth="1"/>
    <col min="14594" max="14594" width="12.85546875" style="10" customWidth="1"/>
    <col min="14595" max="14595" width="12.42578125" style="10" customWidth="1"/>
    <col min="14596" max="14835" width="12.42578125" style="10"/>
    <col min="14836" max="14836" width="4.7109375" style="10" customWidth="1"/>
    <col min="14837" max="14837" width="4.5703125" style="10" customWidth="1"/>
    <col min="14838" max="14838" width="4.42578125" style="10" customWidth="1"/>
    <col min="14839" max="14839" width="4" style="10" customWidth="1"/>
    <col min="14840" max="14840" width="2.42578125" style="10" customWidth="1"/>
    <col min="14841" max="14841" width="46.140625" style="10" customWidth="1"/>
    <col min="14842" max="14843" width="12.5703125" style="10" customWidth="1"/>
    <col min="14844" max="14844" width="11.140625" style="10" customWidth="1"/>
    <col min="14845" max="14845" width="12.140625" style="10" customWidth="1"/>
    <col min="14846" max="14846" width="2.85546875" style="10" customWidth="1"/>
    <col min="14847" max="14847" width="12.5703125" style="10" customWidth="1"/>
    <col min="14848" max="14848" width="12.42578125" style="10" customWidth="1"/>
    <col min="14849" max="14849" width="11.140625" style="10" customWidth="1"/>
    <col min="14850" max="14850" width="12.85546875" style="10" customWidth="1"/>
    <col min="14851" max="14851" width="12.42578125" style="10" customWidth="1"/>
    <col min="14852" max="15091" width="12.42578125" style="10"/>
    <col min="15092" max="15092" width="4.7109375" style="10" customWidth="1"/>
    <col min="15093" max="15093" width="4.5703125" style="10" customWidth="1"/>
    <col min="15094" max="15094" width="4.42578125" style="10" customWidth="1"/>
    <col min="15095" max="15095" width="4" style="10" customWidth="1"/>
    <col min="15096" max="15096" width="2.42578125" style="10" customWidth="1"/>
    <col min="15097" max="15097" width="46.140625" style="10" customWidth="1"/>
    <col min="15098" max="15099" width="12.5703125" style="10" customWidth="1"/>
    <col min="15100" max="15100" width="11.140625" style="10" customWidth="1"/>
    <col min="15101" max="15101" width="12.140625" style="10" customWidth="1"/>
    <col min="15102" max="15102" width="2.85546875" style="10" customWidth="1"/>
    <col min="15103" max="15103" width="12.5703125" style="10" customWidth="1"/>
    <col min="15104" max="15104" width="12.42578125" style="10" customWidth="1"/>
    <col min="15105" max="15105" width="11.140625" style="10" customWidth="1"/>
    <col min="15106" max="15106" width="12.85546875" style="10" customWidth="1"/>
    <col min="15107" max="15107" width="12.42578125" style="10" customWidth="1"/>
    <col min="15108" max="15347" width="12.42578125" style="10"/>
    <col min="15348" max="15348" width="4.7109375" style="10" customWidth="1"/>
    <col min="15349" max="15349" width="4.5703125" style="10" customWidth="1"/>
    <col min="15350" max="15350" width="4.42578125" style="10" customWidth="1"/>
    <col min="15351" max="15351" width="4" style="10" customWidth="1"/>
    <col min="15352" max="15352" width="2.42578125" style="10" customWidth="1"/>
    <col min="15353" max="15353" width="46.140625" style="10" customWidth="1"/>
    <col min="15354" max="15355" width="12.5703125" style="10" customWidth="1"/>
    <col min="15356" max="15356" width="11.140625" style="10" customWidth="1"/>
    <col min="15357" max="15357" width="12.140625" style="10" customWidth="1"/>
    <col min="15358" max="15358" width="2.85546875" style="10" customWidth="1"/>
    <col min="15359" max="15359" width="12.5703125" style="10" customWidth="1"/>
    <col min="15360" max="15360" width="12.42578125" style="10" customWidth="1"/>
    <col min="15361" max="15361" width="11.140625" style="10" customWidth="1"/>
    <col min="15362" max="15362" width="12.85546875" style="10" customWidth="1"/>
    <col min="15363" max="15363" width="12.42578125" style="10" customWidth="1"/>
    <col min="15364" max="15603" width="12.42578125" style="10"/>
    <col min="15604" max="15604" width="4.7109375" style="10" customWidth="1"/>
    <col min="15605" max="15605" width="4.5703125" style="10" customWidth="1"/>
    <col min="15606" max="15606" width="4.42578125" style="10" customWidth="1"/>
    <col min="15607" max="15607" width="4" style="10" customWidth="1"/>
    <col min="15608" max="15608" width="2.42578125" style="10" customWidth="1"/>
    <col min="15609" max="15609" width="46.140625" style="10" customWidth="1"/>
    <col min="15610" max="15611" width="12.5703125" style="10" customWidth="1"/>
    <col min="15612" max="15612" width="11.140625" style="10" customWidth="1"/>
    <col min="15613" max="15613" width="12.140625" style="10" customWidth="1"/>
    <col min="15614" max="15614" width="2.85546875" style="10" customWidth="1"/>
    <col min="15615" max="15615" width="12.5703125" style="10" customWidth="1"/>
    <col min="15616" max="15616" width="12.42578125" style="10" customWidth="1"/>
    <col min="15617" max="15617" width="11.140625" style="10" customWidth="1"/>
    <col min="15618" max="15618" width="12.85546875" style="10" customWidth="1"/>
    <col min="15619" max="15619" width="12.42578125" style="10" customWidth="1"/>
    <col min="15620" max="15859" width="12.42578125" style="10"/>
    <col min="15860" max="15860" width="4.7109375" style="10" customWidth="1"/>
    <col min="15861" max="15861" width="4.5703125" style="10" customWidth="1"/>
    <col min="15862" max="15862" width="4.42578125" style="10" customWidth="1"/>
    <col min="15863" max="15863" width="4" style="10" customWidth="1"/>
    <col min="15864" max="15864" width="2.42578125" style="10" customWidth="1"/>
    <col min="15865" max="15865" width="46.140625" style="10" customWidth="1"/>
    <col min="15866" max="15867" width="12.5703125" style="10" customWidth="1"/>
    <col min="15868" max="15868" width="11.140625" style="10" customWidth="1"/>
    <col min="15869" max="15869" width="12.140625" style="10" customWidth="1"/>
    <col min="15870" max="15870" width="2.85546875" style="10" customWidth="1"/>
    <col min="15871" max="15871" width="12.5703125" style="10" customWidth="1"/>
    <col min="15872" max="15872" width="12.42578125" style="10" customWidth="1"/>
    <col min="15873" max="15873" width="11.140625" style="10" customWidth="1"/>
    <col min="15874" max="15874" width="12.85546875" style="10" customWidth="1"/>
    <col min="15875" max="15875" width="12.42578125" style="10" customWidth="1"/>
    <col min="15876" max="16115" width="12.42578125" style="10"/>
    <col min="16116" max="16116" width="4.7109375" style="10" customWidth="1"/>
    <col min="16117" max="16117" width="4.5703125" style="10" customWidth="1"/>
    <col min="16118" max="16118" width="4.42578125" style="10" customWidth="1"/>
    <col min="16119" max="16119" width="4" style="10" customWidth="1"/>
    <col min="16120" max="16120" width="2.42578125" style="10" customWidth="1"/>
    <col min="16121" max="16121" width="46.140625" style="10" customWidth="1"/>
    <col min="16122" max="16123" width="12.5703125" style="10" customWidth="1"/>
    <col min="16124" max="16124" width="11.140625" style="10" customWidth="1"/>
    <col min="16125" max="16125" width="12.140625" style="10" customWidth="1"/>
    <col min="16126" max="16126" width="2.85546875" style="10" customWidth="1"/>
    <col min="16127" max="16127" width="12.5703125" style="10" customWidth="1"/>
    <col min="16128" max="16128" width="12.42578125" style="10" customWidth="1"/>
    <col min="16129" max="16129" width="11.140625" style="10" customWidth="1"/>
    <col min="16130" max="16130" width="12.85546875" style="10" customWidth="1"/>
    <col min="16131" max="16131" width="12.42578125" style="10" customWidth="1"/>
    <col min="16132" max="16384" width="12.42578125" style="10"/>
  </cols>
  <sheetData>
    <row r="1" spans="2:17" ht="21">
      <c r="B1" s="227" t="s">
        <v>95</v>
      </c>
      <c r="C1" s="227"/>
      <c r="D1" s="227"/>
      <c r="E1" s="227"/>
      <c r="F1" s="227"/>
      <c r="G1" s="227"/>
      <c r="H1" s="227"/>
      <c r="I1" s="227"/>
      <c r="J1" s="227"/>
      <c r="K1" s="227"/>
      <c r="L1" s="227"/>
      <c r="M1" s="227"/>
      <c r="N1" s="227"/>
      <c r="O1" s="227"/>
    </row>
    <row r="2" spans="2:17" ht="16.5" customHeight="1">
      <c r="B2" s="228" t="s">
        <v>49</v>
      </c>
      <c r="C2" s="228"/>
      <c r="D2" s="228"/>
      <c r="E2" s="228"/>
      <c r="F2" s="228"/>
      <c r="G2" s="228"/>
      <c r="H2" s="228"/>
      <c r="I2" s="228"/>
      <c r="J2" s="228"/>
      <c r="K2" s="228"/>
      <c r="L2" s="228"/>
      <c r="M2" s="228"/>
      <c r="N2" s="228"/>
      <c r="O2" s="228"/>
    </row>
    <row r="3" spans="2:17" ht="3.75" customHeight="1">
      <c r="B3" s="11"/>
      <c r="C3" s="11"/>
      <c r="D3" s="11"/>
      <c r="E3" s="11"/>
      <c r="F3" s="11"/>
      <c r="G3" s="11"/>
      <c r="H3" s="71"/>
      <c r="I3" s="11"/>
      <c r="J3" s="11"/>
      <c r="K3" s="11"/>
      <c r="L3" s="11"/>
      <c r="M3" s="88"/>
      <c r="N3" s="11"/>
      <c r="O3" s="11"/>
    </row>
    <row r="4" spans="2:17">
      <c r="G4" s="229" t="s">
        <v>44</v>
      </c>
      <c r="H4" s="229"/>
      <c r="I4" s="229" t="s">
        <v>45</v>
      </c>
      <c r="J4" s="229"/>
      <c r="K4" s="11"/>
      <c r="L4" s="230" t="s">
        <v>46</v>
      </c>
      <c r="M4" s="230"/>
      <c r="N4" s="229" t="s">
        <v>45</v>
      </c>
      <c r="O4" s="229"/>
    </row>
    <row r="5" spans="2:17" ht="15.75" customHeight="1">
      <c r="G5" s="16">
        <v>43831</v>
      </c>
      <c r="H5" s="63">
        <f>+EDATE(G5,-12)</f>
        <v>43466</v>
      </c>
      <c r="I5" s="15" t="s">
        <v>47</v>
      </c>
      <c r="J5" s="15" t="s">
        <v>48</v>
      </c>
      <c r="K5" s="15"/>
      <c r="L5" s="16" t="s">
        <v>70</v>
      </c>
      <c r="M5" s="63" t="s">
        <v>55</v>
      </c>
      <c r="N5" s="15" t="s">
        <v>47</v>
      </c>
      <c r="O5" s="15" t="s">
        <v>48</v>
      </c>
    </row>
    <row r="6" spans="2:17" ht="6" customHeight="1">
      <c r="B6" s="17"/>
      <c r="C6" s="17"/>
      <c r="D6" s="17"/>
      <c r="E6" s="18"/>
      <c r="F6" s="17"/>
      <c r="G6" s="15"/>
      <c r="H6" s="72"/>
      <c r="I6" s="52"/>
      <c r="J6" s="11"/>
      <c r="K6" s="11"/>
      <c r="L6" s="11"/>
      <c r="M6" s="88"/>
      <c r="N6" s="11"/>
      <c r="O6" s="11"/>
    </row>
    <row r="7" spans="2:17" s="17" customFormat="1" ht="18.75" customHeight="1">
      <c r="B7" s="19" t="s">
        <v>0</v>
      </c>
      <c r="C7" s="19"/>
      <c r="D7" s="19"/>
      <c r="E7" s="19"/>
      <c r="F7" s="19"/>
      <c r="G7" s="20" t="e">
        <f>+#REF!</f>
        <v>#REF!</v>
      </c>
      <c r="H7" s="20">
        <v>296656.89999999991</v>
      </c>
      <c r="I7" s="21" t="e">
        <f>(+G7/H7-1)</f>
        <v>#REF!</v>
      </c>
      <c r="J7" s="20" t="e">
        <f>+G7-H7</f>
        <v>#REF!</v>
      </c>
      <c r="K7" s="22"/>
      <c r="L7" s="20" t="e">
        <f>+#REF!</f>
        <v>#REF!</v>
      </c>
      <c r="M7" s="20"/>
      <c r="N7" s="21" t="e">
        <f>(+L7/M7-1)</f>
        <v>#REF!</v>
      </c>
      <c r="O7" s="20" t="e">
        <f>+L7-M7</f>
        <v>#REF!</v>
      </c>
      <c r="Q7" s="92"/>
    </row>
    <row r="8" spans="2:17" s="27" customFormat="1">
      <c r="B8" s="23"/>
      <c r="C8" s="23" t="s">
        <v>1</v>
      </c>
      <c r="D8" s="23"/>
      <c r="E8" s="23"/>
      <c r="F8" s="23"/>
      <c r="G8" s="24" t="e">
        <f>+#REF!</f>
        <v>#REF!</v>
      </c>
      <c r="H8" s="24">
        <v>254735.8</v>
      </c>
      <c r="I8" s="25" t="e">
        <f>(+G8/H8-1)</f>
        <v>#REF!</v>
      </c>
      <c r="J8" s="24" t="e">
        <f>+G8-H8</f>
        <v>#REF!</v>
      </c>
      <c r="K8" s="26"/>
      <c r="L8" s="24" t="e">
        <f>+#REF!</f>
        <v>#REF!</v>
      </c>
      <c r="M8" s="24"/>
      <c r="N8" s="25" t="e">
        <f>(+L8/M8-1)</f>
        <v>#REF!</v>
      </c>
      <c r="O8" s="24" t="e">
        <f>+L8-M8</f>
        <v>#REF!</v>
      </c>
      <c r="P8" s="84"/>
      <c r="Q8" s="92"/>
    </row>
    <row r="9" spans="2:17" s="28" customFormat="1" ht="12.75" outlineLevel="1">
      <c r="D9" s="28" t="s">
        <v>2</v>
      </c>
      <c r="G9" s="29" t="e">
        <f>+#REF!</f>
        <v>#REF!</v>
      </c>
      <c r="H9" s="29">
        <v>56602.1</v>
      </c>
      <c r="I9" s="30" t="e">
        <f>+(+G9/H9-1)</f>
        <v>#REF!</v>
      </c>
      <c r="J9" s="29" t="e">
        <f>+G9-H9</f>
        <v>#REF!</v>
      </c>
      <c r="K9" s="31"/>
      <c r="L9" s="29" t="e">
        <f>+#REF!</f>
        <v>#REF!</v>
      </c>
      <c r="M9" s="29"/>
      <c r="N9" s="30" t="e">
        <f>+(+L9/M9-1)</f>
        <v>#REF!</v>
      </c>
      <c r="O9" s="29" t="e">
        <f>+L9-M9</f>
        <v>#REF!</v>
      </c>
    </row>
    <row r="10" spans="2:17" s="28" customFormat="1" ht="12.75" outlineLevel="1">
      <c r="D10" s="28" t="s">
        <v>3</v>
      </c>
      <c r="G10" s="29" t="e">
        <f>+#REF!</f>
        <v>#REF!</v>
      </c>
      <c r="H10" s="29">
        <v>18453.399999999998</v>
      </c>
      <c r="I10" s="30" t="e">
        <f t="shared" ref="I10:I11" si="0">+(+G10/H10-1)</f>
        <v>#REF!</v>
      </c>
      <c r="J10" s="29" t="e">
        <f t="shared" ref="J10:J11" si="1">+G10-H10</f>
        <v>#REF!</v>
      </c>
      <c r="K10" s="31"/>
      <c r="L10" s="29" t="e">
        <f>+#REF!</f>
        <v>#REF!</v>
      </c>
      <c r="M10" s="29"/>
      <c r="N10" s="30" t="e">
        <f t="shared" ref="N10:N11" si="2">+(+L10/M10-1)</f>
        <v>#REF!</v>
      </c>
      <c r="O10" s="29" t="e">
        <f t="shared" ref="O10:O11" si="3">+L10-M10</f>
        <v>#REF!</v>
      </c>
    </row>
    <row r="11" spans="2:17" s="28" customFormat="1" ht="12.75" outlineLevel="1">
      <c r="D11" s="28" t="s">
        <v>52</v>
      </c>
      <c r="G11" s="29" t="e">
        <f>+#REF!</f>
        <v>#REF!</v>
      </c>
      <c r="H11" s="29">
        <v>111561</v>
      </c>
      <c r="I11" s="30" t="e">
        <f t="shared" si="0"/>
        <v>#REF!</v>
      </c>
      <c r="J11" s="29" t="e">
        <f t="shared" si="1"/>
        <v>#REF!</v>
      </c>
      <c r="K11" s="31"/>
      <c r="L11" s="29" t="e">
        <f>+#REF!</f>
        <v>#REF!</v>
      </c>
      <c r="M11" s="29"/>
      <c r="N11" s="30" t="e">
        <f t="shared" si="2"/>
        <v>#REF!</v>
      </c>
      <c r="O11" s="29" t="e">
        <f t="shared" si="3"/>
        <v>#REF!</v>
      </c>
    </row>
    <row r="12" spans="2:17" s="28" customFormat="1" ht="12.75" outlineLevel="1">
      <c r="D12" s="28" t="s">
        <v>71</v>
      </c>
      <c r="G12" s="29" t="e">
        <f>+#REF!</f>
        <v>#REF!</v>
      </c>
      <c r="H12" s="29">
        <v>0</v>
      </c>
      <c r="I12" s="30" t="e">
        <f t="shared" ref="I12:I19" si="4">+(+G12/H12-1)</f>
        <v>#REF!</v>
      </c>
      <c r="J12" s="29" t="e">
        <f t="shared" ref="J12:J19" si="5">+G12-H12</f>
        <v>#REF!</v>
      </c>
      <c r="K12" s="31"/>
      <c r="L12" s="29" t="e">
        <f>+#REF!</f>
        <v>#REF!</v>
      </c>
      <c r="M12" s="29"/>
      <c r="N12" s="30" t="e">
        <f t="shared" ref="N12:N19" si="6">+(+L12/M12-1)</f>
        <v>#REF!</v>
      </c>
      <c r="O12" s="29" t="e">
        <f t="shared" ref="O12:O19" si="7">+L12-M12</f>
        <v>#REF!</v>
      </c>
    </row>
    <row r="13" spans="2:17" s="28" customFormat="1" ht="12.75" outlineLevel="1">
      <c r="D13" s="28" t="s">
        <v>4</v>
      </c>
      <c r="G13" s="29" t="e">
        <f>+#REF!</f>
        <v>#REF!</v>
      </c>
      <c r="H13" s="29">
        <v>24540.9</v>
      </c>
      <c r="I13" s="30" t="e">
        <f t="shared" si="4"/>
        <v>#REF!</v>
      </c>
      <c r="J13" s="29" t="e">
        <f t="shared" si="5"/>
        <v>#REF!</v>
      </c>
      <c r="K13" s="31"/>
      <c r="L13" s="29" t="e">
        <f>+#REF!</f>
        <v>#REF!</v>
      </c>
      <c r="M13" s="29"/>
      <c r="N13" s="30" t="e">
        <f t="shared" si="6"/>
        <v>#REF!</v>
      </c>
      <c r="O13" s="29" t="e">
        <f t="shared" si="7"/>
        <v>#REF!</v>
      </c>
    </row>
    <row r="14" spans="2:17" s="28" customFormat="1" ht="12.75" outlineLevel="1">
      <c r="D14" s="28" t="s">
        <v>5</v>
      </c>
      <c r="G14" s="29" t="e">
        <f>+#REF!</f>
        <v>#REF!</v>
      </c>
      <c r="H14" s="29">
        <v>160.09999999999997</v>
      </c>
      <c r="I14" s="30" t="e">
        <f t="shared" si="4"/>
        <v>#REF!</v>
      </c>
      <c r="J14" s="29" t="e">
        <f t="shared" si="5"/>
        <v>#REF!</v>
      </c>
      <c r="K14" s="31"/>
      <c r="L14" s="29" t="e">
        <f>+#REF!</f>
        <v>#REF!</v>
      </c>
      <c r="M14" s="29"/>
      <c r="N14" s="30" t="e">
        <f t="shared" si="6"/>
        <v>#REF!</v>
      </c>
      <c r="O14" s="29" t="e">
        <f t="shared" si="7"/>
        <v>#REF!</v>
      </c>
    </row>
    <row r="15" spans="2:17" s="28" customFormat="1" ht="12.75" outlineLevel="1">
      <c r="D15" s="28" t="s">
        <v>6</v>
      </c>
      <c r="G15" s="29" t="e">
        <f>+#REF!</f>
        <v>#REF!</v>
      </c>
      <c r="H15" s="29">
        <v>4057.0999999999995</v>
      </c>
      <c r="I15" s="30" t="e">
        <f t="shared" si="4"/>
        <v>#REF!</v>
      </c>
      <c r="J15" s="29" t="e">
        <f t="shared" si="5"/>
        <v>#REF!</v>
      </c>
      <c r="K15" s="31"/>
      <c r="L15" s="29" t="e">
        <f>+#REF!</f>
        <v>#REF!</v>
      </c>
      <c r="M15" s="29"/>
      <c r="N15" s="30" t="e">
        <f t="shared" si="6"/>
        <v>#REF!</v>
      </c>
      <c r="O15" s="29" t="e">
        <f t="shared" si="7"/>
        <v>#REF!</v>
      </c>
    </row>
    <row r="16" spans="2:17" s="28" customFormat="1" ht="12.75" outlineLevel="1">
      <c r="D16" s="28" t="s">
        <v>94</v>
      </c>
      <c r="G16" s="29" t="e">
        <f>+#REF!</f>
        <v>#REF!</v>
      </c>
      <c r="H16" s="29">
        <v>199.10000000000002</v>
      </c>
      <c r="I16" s="30" t="e">
        <f t="shared" si="4"/>
        <v>#REF!</v>
      </c>
      <c r="J16" s="29" t="e">
        <f t="shared" si="5"/>
        <v>#REF!</v>
      </c>
      <c r="K16" s="31"/>
      <c r="L16" s="29" t="e">
        <f>+#REF!</f>
        <v>#REF!</v>
      </c>
      <c r="M16" s="29"/>
      <c r="N16" s="30" t="e">
        <f t="shared" si="6"/>
        <v>#REF!</v>
      </c>
      <c r="O16" s="29" t="e">
        <f t="shared" si="7"/>
        <v>#REF!</v>
      </c>
    </row>
    <row r="17" spans="2:17" s="28" customFormat="1" ht="12.75" outlineLevel="1">
      <c r="D17" s="28" t="s">
        <v>7</v>
      </c>
      <c r="G17" s="29" t="e">
        <f>+#REF!</f>
        <v>#REF!</v>
      </c>
      <c r="H17" s="29">
        <v>14706.2</v>
      </c>
      <c r="I17" s="30" t="e">
        <f t="shared" si="4"/>
        <v>#REF!</v>
      </c>
      <c r="J17" s="29" t="e">
        <f t="shared" si="5"/>
        <v>#REF!</v>
      </c>
      <c r="K17" s="31"/>
      <c r="L17" s="29" t="e">
        <f>+#REF!</f>
        <v>#REF!</v>
      </c>
      <c r="M17" s="29"/>
      <c r="N17" s="30" t="e">
        <f t="shared" si="6"/>
        <v>#REF!</v>
      </c>
      <c r="O17" s="29" t="e">
        <f t="shared" si="7"/>
        <v>#REF!</v>
      </c>
    </row>
    <row r="18" spans="2:17" s="28" customFormat="1" ht="12.75" outlineLevel="1">
      <c r="D18" s="28" t="s">
        <v>8</v>
      </c>
      <c r="G18" s="29" t="e">
        <f>+#REF!</f>
        <v>#REF!</v>
      </c>
      <c r="H18" s="29">
        <v>9260.1</v>
      </c>
      <c r="I18" s="30" t="e">
        <f t="shared" si="4"/>
        <v>#REF!</v>
      </c>
      <c r="J18" s="29" t="e">
        <f t="shared" si="5"/>
        <v>#REF!</v>
      </c>
      <c r="K18" s="31"/>
      <c r="L18" s="29" t="e">
        <f>+#REF!</f>
        <v>#REF!</v>
      </c>
      <c r="M18" s="29"/>
      <c r="N18" s="30" t="e">
        <f t="shared" si="6"/>
        <v>#REF!</v>
      </c>
      <c r="O18" s="29" t="e">
        <f t="shared" si="7"/>
        <v>#REF!</v>
      </c>
    </row>
    <row r="19" spans="2:17" s="28" customFormat="1" ht="12.75" outlineLevel="1">
      <c r="D19" s="28" t="s">
        <v>9</v>
      </c>
      <c r="G19" s="29" t="e">
        <f>+#REF!</f>
        <v>#REF!</v>
      </c>
      <c r="H19" s="29">
        <v>15195.800000000001</v>
      </c>
      <c r="I19" s="30" t="e">
        <f t="shared" si="4"/>
        <v>#REF!</v>
      </c>
      <c r="J19" s="29" t="e">
        <f t="shared" si="5"/>
        <v>#REF!</v>
      </c>
      <c r="K19" s="31"/>
      <c r="L19" s="29" t="e">
        <f>+#REF!</f>
        <v>#REF!</v>
      </c>
      <c r="M19" s="29"/>
      <c r="N19" s="30" t="e">
        <f t="shared" si="6"/>
        <v>#REF!</v>
      </c>
      <c r="O19" s="29" t="e">
        <f t="shared" si="7"/>
        <v>#REF!</v>
      </c>
    </row>
    <row r="20" spans="2:17" s="12" customFormat="1">
      <c r="B20" s="23"/>
      <c r="C20" s="23" t="s">
        <v>61</v>
      </c>
      <c r="D20" s="23"/>
      <c r="E20" s="23"/>
      <c r="F20" s="23"/>
      <c r="G20" s="24" t="e">
        <f>+#REF!</f>
        <v>#REF!</v>
      </c>
      <c r="H20" s="24">
        <v>28593</v>
      </c>
      <c r="I20" s="25" t="e">
        <f>(+G20/H20-1)</f>
        <v>#REF!</v>
      </c>
      <c r="J20" s="24" t="e">
        <f>+G20-H20</f>
        <v>#REF!</v>
      </c>
      <c r="K20" s="26"/>
      <c r="L20" s="24" t="e">
        <f>+#REF!</f>
        <v>#REF!</v>
      </c>
      <c r="M20" s="24"/>
      <c r="N20" s="25" t="e">
        <f>(+L20/M20-1)</f>
        <v>#REF!</v>
      </c>
      <c r="O20" s="24" t="e">
        <f>+L20-M20</f>
        <v>#REF!</v>
      </c>
      <c r="Q20" s="92"/>
    </row>
    <row r="21" spans="2:17" s="28" customFormat="1" ht="12.75" outlineLevel="1">
      <c r="D21" s="28" t="s">
        <v>72</v>
      </c>
      <c r="G21" s="29" t="e">
        <f>+#REF!</f>
        <v>#REF!</v>
      </c>
      <c r="H21" s="29">
        <v>9234.5999999999985</v>
      </c>
      <c r="I21" s="30" t="e">
        <f t="shared" ref="I21" si="8">+(+G21/H21-1)</f>
        <v>#REF!</v>
      </c>
      <c r="J21" s="29" t="e">
        <f t="shared" ref="J21" si="9">+G21-H21</f>
        <v>#REF!</v>
      </c>
      <c r="K21" s="31"/>
      <c r="L21" s="29" t="e">
        <f>+#REF!</f>
        <v>#REF!</v>
      </c>
      <c r="M21" s="29"/>
      <c r="N21" s="30" t="e">
        <f t="shared" ref="N21" si="10">+(+L21/M21-1)</f>
        <v>#REF!</v>
      </c>
      <c r="O21" s="29" t="e">
        <f t="shared" ref="O21" si="11">+L21-M21</f>
        <v>#REF!</v>
      </c>
    </row>
    <row r="22" spans="2:17" s="28" customFormat="1" ht="12.75" outlineLevel="1">
      <c r="D22" s="28" t="s">
        <v>73</v>
      </c>
      <c r="G22" s="29" t="e">
        <f>+#REF!</f>
        <v>#REF!</v>
      </c>
      <c r="H22" s="29">
        <v>15003.9</v>
      </c>
      <c r="I22" s="30" t="e">
        <f t="shared" ref="I22:I25" si="12">+(+G22/H22-1)</f>
        <v>#REF!</v>
      </c>
      <c r="J22" s="29" t="e">
        <f t="shared" ref="J22:J25" si="13">+G22-H22</f>
        <v>#REF!</v>
      </c>
      <c r="K22" s="31"/>
      <c r="L22" s="29" t="e">
        <f>+#REF!</f>
        <v>#REF!</v>
      </c>
      <c r="M22" s="29"/>
      <c r="N22" s="30" t="e">
        <f t="shared" ref="N22:N25" si="14">+(+L22/M22-1)</f>
        <v>#REF!</v>
      </c>
      <c r="O22" s="29" t="e">
        <f t="shared" ref="O22:O25" si="15">+L22-M22</f>
        <v>#REF!</v>
      </c>
    </row>
    <row r="23" spans="2:17" s="28" customFormat="1" ht="12.75" outlineLevel="1">
      <c r="D23" s="28" t="s">
        <v>74</v>
      </c>
      <c r="G23" s="29" t="e">
        <f>+#REF!</f>
        <v>#REF!</v>
      </c>
      <c r="H23" s="29">
        <v>0</v>
      </c>
      <c r="I23" s="30" t="e">
        <f t="shared" si="12"/>
        <v>#REF!</v>
      </c>
      <c r="J23" s="29" t="e">
        <f t="shared" si="13"/>
        <v>#REF!</v>
      </c>
      <c r="K23" s="31"/>
      <c r="L23" s="29" t="e">
        <f>+#REF!</f>
        <v>#REF!</v>
      </c>
      <c r="M23" s="29"/>
      <c r="N23" s="30" t="e">
        <f t="shared" si="14"/>
        <v>#REF!</v>
      </c>
      <c r="O23" s="29" t="e">
        <f t="shared" si="15"/>
        <v>#REF!</v>
      </c>
    </row>
    <row r="24" spans="2:17" s="28" customFormat="1" ht="12.75" outlineLevel="1">
      <c r="D24" s="28" t="s">
        <v>75</v>
      </c>
      <c r="G24" s="29" t="e">
        <f>+#REF!</f>
        <v>#REF!</v>
      </c>
      <c r="H24" s="29">
        <v>0</v>
      </c>
      <c r="I24" s="30" t="e">
        <f t="shared" si="12"/>
        <v>#REF!</v>
      </c>
      <c r="J24" s="29" t="e">
        <f t="shared" si="13"/>
        <v>#REF!</v>
      </c>
      <c r="K24" s="31"/>
      <c r="L24" s="29" t="e">
        <f>+#REF!</f>
        <v>#REF!</v>
      </c>
      <c r="M24" s="29"/>
      <c r="N24" s="30" t="e">
        <f t="shared" si="14"/>
        <v>#REF!</v>
      </c>
      <c r="O24" s="29" t="e">
        <f t="shared" si="15"/>
        <v>#REF!</v>
      </c>
    </row>
    <row r="25" spans="2:17" s="28" customFormat="1" ht="12.75" outlineLevel="1">
      <c r="D25" s="28" t="s">
        <v>10</v>
      </c>
      <c r="G25" s="29" t="e">
        <f>+#REF!</f>
        <v>#REF!</v>
      </c>
      <c r="H25" s="29">
        <v>4354.5</v>
      </c>
      <c r="I25" s="30" t="e">
        <f t="shared" si="12"/>
        <v>#REF!</v>
      </c>
      <c r="J25" s="29" t="e">
        <f t="shared" si="13"/>
        <v>#REF!</v>
      </c>
      <c r="K25" s="31"/>
      <c r="L25" s="29" t="e">
        <f>+#REF!</f>
        <v>#REF!</v>
      </c>
      <c r="M25" s="29"/>
      <c r="N25" s="30" t="e">
        <f t="shared" si="14"/>
        <v>#REF!</v>
      </c>
      <c r="O25" s="29" t="e">
        <f t="shared" si="15"/>
        <v>#REF!</v>
      </c>
    </row>
    <row r="26" spans="2:17" s="27" customFormat="1" ht="15">
      <c r="B26" s="23"/>
      <c r="C26" s="23" t="s">
        <v>11</v>
      </c>
      <c r="D26" s="23"/>
      <c r="E26" s="23"/>
      <c r="F26" s="23"/>
      <c r="G26" s="24" t="e">
        <f>+#REF!</f>
        <v>#REF!</v>
      </c>
      <c r="H26" s="24">
        <v>12972.200000000003</v>
      </c>
      <c r="I26" s="25" t="e">
        <f>(+G26/H26-1)</f>
        <v>#REF!</v>
      </c>
      <c r="J26" s="24" t="e">
        <f>+G26-H26</f>
        <v>#REF!</v>
      </c>
      <c r="K26" s="26"/>
      <c r="L26" s="24" t="e">
        <f>+#REF!</f>
        <v>#REF!</v>
      </c>
      <c r="M26" s="24"/>
      <c r="N26" s="25" t="e">
        <f>(+L26/M26-1)</f>
        <v>#REF!</v>
      </c>
      <c r="O26" s="24" t="e">
        <f>+L26-M26</f>
        <v>#REF!</v>
      </c>
    </row>
    <row r="27" spans="2:17" s="28" customFormat="1" outlineLevel="1">
      <c r="D27" s="28" t="s">
        <v>12</v>
      </c>
      <c r="G27" s="29" t="e">
        <f>+#REF!</f>
        <v>#REF!</v>
      </c>
      <c r="H27" s="29">
        <v>11485.9</v>
      </c>
      <c r="I27" s="30" t="e">
        <f t="shared" ref="I27:I29" si="16">+(+G27/H27-1)</f>
        <v>#REF!</v>
      </c>
      <c r="J27" s="29" t="e">
        <f t="shared" ref="J27:J29" si="17">+G27-H27</f>
        <v>#REF!</v>
      </c>
      <c r="K27" s="31"/>
      <c r="L27" s="29" t="e">
        <f>+#REF!</f>
        <v>#REF!</v>
      </c>
      <c r="M27" s="29"/>
      <c r="N27" s="30" t="e">
        <f t="shared" ref="N27:N29" si="18">+(+L27/M27-1)</f>
        <v>#REF!</v>
      </c>
      <c r="O27" s="29" t="e">
        <f t="shared" ref="O27:O29" si="19">+L27-M27</f>
        <v>#REF!</v>
      </c>
      <c r="Q27" s="92"/>
    </row>
    <row r="28" spans="2:17" s="28" customFormat="1" outlineLevel="1">
      <c r="D28" s="28" t="s">
        <v>13</v>
      </c>
      <c r="G28" s="29" t="e">
        <f>+#REF!</f>
        <v>#REF!</v>
      </c>
      <c r="H28" s="29">
        <v>30</v>
      </c>
      <c r="I28" s="30" t="e">
        <f t="shared" si="16"/>
        <v>#REF!</v>
      </c>
      <c r="J28" s="29" t="e">
        <f t="shared" si="17"/>
        <v>#REF!</v>
      </c>
      <c r="K28" s="31"/>
      <c r="L28" s="29" t="e">
        <f>+#REF!</f>
        <v>#REF!</v>
      </c>
      <c r="M28" s="29"/>
      <c r="N28" s="30" t="e">
        <f t="shared" si="18"/>
        <v>#REF!</v>
      </c>
      <c r="O28" s="29" t="e">
        <f t="shared" si="19"/>
        <v>#REF!</v>
      </c>
      <c r="Q28" s="92"/>
    </row>
    <row r="29" spans="2:17" s="28" customFormat="1" outlineLevel="1">
      <c r="D29" s="28" t="s">
        <v>14</v>
      </c>
      <c r="G29" s="29" t="e">
        <f>+#REF!</f>
        <v>#REF!</v>
      </c>
      <c r="H29" s="29">
        <v>1456.3000000000006</v>
      </c>
      <c r="I29" s="30" t="e">
        <f t="shared" si="16"/>
        <v>#REF!</v>
      </c>
      <c r="J29" s="29" t="e">
        <f t="shared" si="17"/>
        <v>#REF!</v>
      </c>
      <c r="K29" s="31"/>
      <c r="L29" s="29" t="e">
        <f>+#REF!</f>
        <v>#REF!</v>
      </c>
      <c r="M29" s="29"/>
      <c r="N29" s="30" t="e">
        <f t="shared" si="18"/>
        <v>#REF!</v>
      </c>
      <c r="O29" s="29" t="e">
        <f t="shared" si="19"/>
        <v>#REF!</v>
      </c>
      <c r="Q29" s="92"/>
    </row>
    <row r="30" spans="2:17" s="27" customFormat="1">
      <c r="B30" s="23"/>
      <c r="C30" s="23" t="s">
        <v>15</v>
      </c>
      <c r="D30" s="23"/>
      <c r="E30" s="23"/>
      <c r="F30" s="23"/>
      <c r="G30" s="24" t="e">
        <f>+#REF!</f>
        <v>#REF!</v>
      </c>
      <c r="H30" s="24">
        <v>355.90000000000003</v>
      </c>
      <c r="I30" s="25" t="e">
        <f>(+G30/H30-1)</f>
        <v>#REF!</v>
      </c>
      <c r="J30" s="24" t="e">
        <f>+G30-H30</f>
        <v>#REF!</v>
      </c>
      <c r="K30" s="26"/>
      <c r="L30" s="24" t="e">
        <f>+#REF!</f>
        <v>#REF!</v>
      </c>
      <c r="M30" s="24"/>
      <c r="N30" s="25" t="e">
        <f>(+L30/M30-1)</f>
        <v>#REF!</v>
      </c>
      <c r="O30" s="24" t="e">
        <f>+L30-M30</f>
        <v>#REF!</v>
      </c>
      <c r="Q30" s="92"/>
    </row>
    <row r="31" spans="2:17" s="27" customFormat="1">
      <c r="D31" s="28" t="s">
        <v>76</v>
      </c>
      <c r="E31" s="28"/>
      <c r="G31" s="29" t="e">
        <f>+#REF!</f>
        <v>#REF!</v>
      </c>
      <c r="H31" s="29">
        <v>0</v>
      </c>
      <c r="I31" s="30" t="e">
        <f t="shared" ref="I31:I33" si="20">+(+G31/H31-1)</f>
        <v>#REF!</v>
      </c>
      <c r="J31" s="29" t="e">
        <f t="shared" ref="J31:J33" si="21">+G31-H31</f>
        <v>#REF!</v>
      </c>
      <c r="K31" s="31"/>
      <c r="L31" s="29" t="e">
        <f>+#REF!</f>
        <v>#REF!</v>
      </c>
      <c r="M31" s="29"/>
      <c r="N31" s="30" t="e">
        <f t="shared" ref="N31:N33" si="22">+(+L31/M31-1)</f>
        <v>#REF!</v>
      </c>
      <c r="O31" s="29" t="e">
        <f t="shared" ref="O31:O33" si="23">+L31-M31</f>
        <v>#REF!</v>
      </c>
      <c r="Q31" s="92"/>
    </row>
    <row r="32" spans="2:17" s="27" customFormat="1">
      <c r="D32" s="28" t="s">
        <v>77</v>
      </c>
      <c r="E32" s="28"/>
      <c r="G32" s="29" t="e">
        <f>+#REF!</f>
        <v>#REF!</v>
      </c>
      <c r="H32" s="29">
        <v>0</v>
      </c>
      <c r="I32" s="30" t="e">
        <f t="shared" si="20"/>
        <v>#REF!</v>
      </c>
      <c r="J32" s="29" t="e">
        <f t="shared" si="21"/>
        <v>#REF!</v>
      </c>
      <c r="K32" s="31"/>
      <c r="L32" s="29" t="e">
        <f>+#REF!</f>
        <v>#REF!</v>
      </c>
      <c r="M32" s="29"/>
      <c r="N32" s="30" t="e">
        <f t="shared" si="22"/>
        <v>#REF!</v>
      </c>
      <c r="O32" s="29" t="e">
        <f t="shared" si="23"/>
        <v>#REF!</v>
      </c>
      <c r="Q32" s="92"/>
    </row>
    <row r="33" spans="2:25" s="27" customFormat="1">
      <c r="D33" s="28" t="s">
        <v>78</v>
      </c>
      <c r="E33" s="28"/>
      <c r="G33" s="29" t="e">
        <f>+#REF!</f>
        <v>#REF!</v>
      </c>
      <c r="H33" s="29">
        <v>355.90000000000003</v>
      </c>
      <c r="I33" s="30" t="e">
        <f t="shared" si="20"/>
        <v>#REF!</v>
      </c>
      <c r="J33" s="29" t="e">
        <f t="shared" si="21"/>
        <v>#REF!</v>
      </c>
      <c r="K33" s="31"/>
      <c r="L33" s="29" t="e">
        <f>+#REF!</f>
        <v>#REF!</v>
      </c>
      <c r="M33" s="29"/>
      <c r="N33" s="30" t="e">
        <f t="shared" si="22"/>
        <v>#REF!</v>
      </c>
      <c r="O33" s="29" t="e">
        <f t="shared" si="23"/>
        <v>#REF!</v>
      </c>
      <c r="Q33" s="92"/>
    </row>
    <row r="34" spans="2:25" ht="5.25" customHeight="1">
      <c r="G34" s="32"/>
      <c r="H34" s="32"/>
      <c r="I34" s="33"/>
      <c r="J34" s="32"/>
      <c r="K34" s="33"/>
      <c r="L34" s="32"/>
      <c r="M34" s="9"/>
      <c r="N34" s="33"/>
      <c r="O34" s="32"/>
      <c r="Q34" s="92"/>
    </row>
    <row r="35" spans="2:25" s="17" customFormat="1" ht="18.75" customHeight="1">
      <c r="B35" s="19" t="s">
        <v>16</v>
      </c>
      <c r="C35" s="19"/>
      <c r="D35" s="19"/>
      <c r="E35" s="19"/>
      <c r="F35" s="19"/>
      <c r="G35" s="20" t="e">
        <f>+#REF!</f>
        <v>#REF!</v>
      </c>
      <c r="H35" s="20">
        <v>264995.39999999997</v>
      </c>
      <c r="I35" s="21" t="e">
        <f>(+G35/H35-1)</f>
        <v>#REF!</v>
      </c>
      <c r="J35" s="20" t="e">
        <f>+G35-H35</f>
        <v>#REF!</v>
      </c>
      <c r="K35" s="22"/>
      <c r="L35" s="20" t="e">
        <f>+#REF!</f>
        <v>#REF!</v>
      </c>
      <c r="M35" s="20"/>
      <c r="N35" s="21" t="e">
        <f>(+L35/M35-1)</f>
        <v>#REF!</v>
      </c>
      <c r="O35" s="20" t="e">
        <f>+L35-M35</f>
        <v>#REF!</v>
      </c>
      <c r="Q35" s="92"/>
    </row>
    <row r="36" spans="2:25" s="27" customFormat="1">
      <c r="B36" s="23"/>
      <c r="C36" s="23" t="s">
        <v>17</v>
      </c>
      <c r="D36" s="23"/>
      <c r="E36" s="23"/>
      <c r="F36" s="23"/>
      <c r="G36" s="24" t="e">
        <f>+#REF!</f>
        <v>#REF!</v>
      </c>
      <c r="H36" s="24">
        <v>247265.59999999998</v>
      </c>
      <c r="I36" s="25" t="e">
        <f>(+G36/H36-1)</f>
        <v>#REF!</v>
      </c>
      <c r="J36" s="24" t="e">
        <f>+G36-H36</f>
        <v>#REF!</v>
      </c>
      <c r="K36" s="26"/>
      <c r="L36" s="24" t="e">
        <f>+#REF!</f>
        <v>#REF!</v>
      </c>
      <c r="M36" s="24"/>
      <c r="N36" s="25" t="e">
        <f>(+L36/M36-1)</f>
        <v>#REF!</v>
      </c>
      <c r="O36" s="24" t="e">
        <f>+L36-M36</f>
        <v>#REF!</v>
      </c>
      <c r="Q36" s="92"/>
    </row>
    <row r="37" spans="2:25" s="34" customFormat="1">
      <c r="C37" s="34" t="s">
        <v>41</v>
      </c>
      <c r="D37" s="35"/>
      <c r="E37" s="36"/>
      <c r="F37" s="37"/>
      <c r="G37" s="38" t="e">
        <f>+#REF!</f>
        <v>#REF!</v>
      </c>
      <c r="H37" s="38">
        <v>156864.99999999997</v>
      </c>
      <c r="I37" s="39" t="e">
        <f t="shared" ref="I37:I67" si="24">+(+G37/H37-1)</f>
        <v>#REF!</v>
      </c>
      <c r="J37" s="38" t="e">
        <f t="shared" ref="J37:J67" si="25">+G37-H37</f>
        <v>#REF!</v>
      </c>
      <c r="K37" s="40"/>
      <c r="L37" s="38" t="e">
        <f>+#REF!</f>
        <v>#REF!</v>
      </c>
      <c r="M37" s="38"/>
      <c r="N37" s="39" t="e">
        <f t="shared" ref="N37:N67" si="26">+(+L37/M37-1)</f>
        <v>#REF!</v>
      </c>
      <c r="O37" s="38" t="e">
        <f t="shared" ref="O37:O67" si="27">+L37-M37</f>
        <v>#REF!</v>
      </c>
      <c r="Q37" s="84"/>
    </row>
    <row r="38" spans="2:25" s="28" customFormat="1" ht="15" outlineLevel="1">
      <c r="D38" s="28" t="s">
        <v>18</v>
      </c>
      <c r="G38" s="29" t="e">
        <f>+#REF!</f>
        <v>#REF!</v>
      </c>
      <c r="H38" s="29">
        <v>104043.3</v>
      </c>
      <c r="I38" s="30" t="e">
        <f t="shared" si="24"/>
        <v>#REF!</v>
      </c>
      <c r="J38" s="29" t="e">
        <f t="shared" si="25"/>
        <v>#REF!</v>
      </c>
      <c r="K38" s="31"/>
      <c r="L38" s="29" t="e">
        <f>+#REF!</f>
        <v>#REF!</v>
      </c>
      <c r="M38" s="29"/>
      <c r="N38" s="30" t="e">
        <f t="shared" si="26"/>
        <v>#REF!</v>
      </c>
      <c r="O38" s="29" t="e">
        <f t="shared" si="27"/>
        <v>#REF!</v>
      </c>
      <c r="P38" s="75"/>
      <c r="Q38" s="84"/>
    </row>
    <row r="39" spans="2:25" s="3" customFormat="1" ht="18">
      <c r="C39" s="1"/>
      <c r="D39" s="28" t="s">
        <v>79</v>
      </c>
      <c r="E39" s="28"/>
      <c r="F39" s="2"/>
      <c r="G39" s="29" t="e">
        <f>+#REF!</f>
        <v>#REF!</v>
      </c>
      <c r="H39" s="29">
        <v>5296.5</v>
      </c>
      <c r="I39" s="30" t="e">
        <f t="shared" ref="I39:I43" si="28">+(+G39/H39-1)</f>
        <v>#REF!</v>
      </c>
      <c r="J39" s="29" t="e">
        <f t="shared" ref="J39:J43" si="29">+G39-H39</f>
        <v>#REF!</v>
      </c>
      <c r="K39" s="31"/>
      <c r="L39" s="29" t="e">
        <f>+#REF!</f>
        <v>#REF!</v>
      </c>
      <c r="M39" s="29"/>
      <c r="N39" s="30" t="e">
        <f t="shared" ref="N39:N43" si="30">+(+L39/M39-1)</f>
        <v>#REF!</v>
      </c>
      <c r="O39" s="29" t="e">
        <f t="shared" ref="O39:O43" si="31">+L39-M39</f>
        <v>#REF!</v>
      </c>
      <c r="P39" s="29"/>
      <c r="Q39" s="29"/>
      <c r="R39" s="29"/>
      <c r="S39" s="29"/>
      <c r="T39" s="4"/>
      <c r="U39" s="4"/>
      <c r="V39" s="4"/>
      <c r="W39" s="4"/>
      <c r="X39" s="4"/>
      <c r="Y39" s="4"/>
    </row>
    <row r="40" spans="2:25" s="28" customFormat="1" ht="15" outlineLevel="1">
      <c r="D40" s="28" t="s">
        <v>53</v>
      </c>
      <c r="G40" s="29" t="e">
        <f>+#REF!</f>
        <v>#REF!</v>
      </c>
      <c r="H40" s="29">
        <v>6984.6</v>
      </c>
      <c r="I40" s="30" t="e">
        <f t="shared" si="28"/>
        <v>#REF!</v>
      </c>
      <c r="J40" s="29" t="e">
        <f t="shared" si="29"/>
        <v>#REF!</v>
      </c>
      <c r="K40" s="31"/>
      <c r="L40" s="29" t="e">
        <f>+#REF!</f>
        <v>#REF!</v>
      </c>
      <c r="M40" s="29"/>
      <c r="N40" s="30" t="e">
        <f t="shared" si="30"/>
        <v>#REF!</v>
      </c>
      <c r="O40" s="29" t="e">
        <f t="shared" si="31"/>
        <v>#REF!</v>
      </c>
      <c r="Q40" s="84"/>
    </row>
    <row r="41" spans="2:25" s="28" customFormat="1" ht="15" outlineLevel="1">
      <c r="D41" s="28" t="s">
        <v>54</v>
      </c>
      <c r="G41" s="29" t="e">
        <f>+#REF!</f>
        <v>#REF!</v>
      </c>
      <c r="H41" s="29">
        <v>8170.4</v>
      </c>
      <c r="I41" s="30" t="e">
        <f t="shared" si="28"/>
        <v>#REF!</v>
      </c>
      <c r="J41" s="29" t="e">
        <f t="shared" si="29"/>
        <v>#REF!</v>
      </c>
      <c r="K41" s="31"/>
      <c r="L41" s="29" t="e">
        <f>+#REF!</f>
        <v>#REF!</v>
      </c>
      <c r="M41" s="29"/>
      <c r="N41" s="30" t="e">
        <f t="shared" si="30"/>
        <v>#REF!</v>
      </c>
      <c r="O41" s="29" t="e">
        <f t="shared" si="31"/>
        <v>#REF!</v>
      </c>
      <c r="Q41" s="84"/>
    </row>
    <row r="42" spans="2:25" s="28" customFormat="1" ht="15" outlineLevel="1">
      <c r="D42" s="28" t="s">
        <v>19</v>
      </c>
      <c r="G42" s="29" t="e">
        <f>+#REF!</f>
        <v>#REF!</v>
      </c>
      <c r="H42" s="29">
        <v>12862.3</v>
      </c>
      <c r="I42" s="30" t="e">
        <f t="shared" si="28"/>
        <v>#REF!</v>
      </c>
      <c r="J42" s="29" t="e">
        <f t="shared" si="29"/>
        <v>#REF!</v>
      </c>
      <c r="K42" s="31"/>
      <c r="L42" s="29" t="e">
        <f>+#REF!</f>
        <v>#REF!</v>
      </c>
      <c r="M42" s="29"/>
      <c r="N42" s="30" t="e">
        <f t="shared" si="30"/>
        <v>#REF!</v>
      </c>
      <c r="O42" s="29" t="e">
        <f t="shared" si="31"/>
        <v>#REF!</v>
      </c>
      <c r="Q42" s="84"/>
    </row>
    <row r="43" spans="2:25" s="28" customFormat="1" ht="15" outlineLevel="1">
      <c r="D43" s="28" t="s">
        <v>42</v>
      </c>
      <c r="G43" s="29" t="e">
        <f>+#REF!</f>
        <v>#REF!</v>
      </c>
      <c r="H43" s="29">
        <v>14028.3</v>
      </c>
      <c r="I43" s="30" t="e">
        <f t="shared" si="28"/>
        <v>#REF!</v>
      </c>
      <c r="J43" s="29" t="e">
        <f t="shared" si="29"/>
        <v>#REF!</v>
      </c>
      <c r="K43" s="31"/>
      <c r="L43" s="29" t="e">
        <f>+#REF!</f>
        <v>#REF!</v>
      </c>
      <c r="M43" s="29"/>
      <c r="N43" s="30" t="e">
        <f t="shared" si="30"/>
        <v>#REF!</v>
      </c>
      <c r="O43" s="29" t="e">
        <f t="shared" si="31"/>
        <v>#REF!</v>
      </c>
      <c r="Q43" s="84"/>
    </row>
    <row r="44" spans="2:25" s="28" customFormat="1" ht="15" outlineLevel="1">
      <c r="D44" s="28" t="s">
        <v>80</v>
      </c>
      <c r="G44" s="29" t="e">
        <f>+#REF!</f>
        <v>#REF!</v>
      </c>
      <c r="H44" s="29">
        <v>346.2</v>
      </c>
      <c r="I44" s="30" t="e">
        <f t="shared" ref="I44:I57" si="32">+(+G44/H44-1)</f>
        <v>#REF!</v>
      </c>
      <c r="J44" s="29" t="e">
        <f t="shared" ref="J44:J57" si="33">+G44-H44</f>
        <v>#REF!</v>
      </c>
      <c r="K44" s="31"/>
      <c r="L44" s="29" t="e">
        <f>+#REF!</f>
        <v>#REF!</v>
      </c>
      <c r="M44" s="29"/>
      <c r="N44" s="30" t="e">
        <f t="shared" ref="N44:N57" si="34">+(+L44/M44-1)</f>
        <v>#REF!</v>
      </c>
      <c r="O44" s="29" t="e">
        <f t="shared" ref="O44:O57" si="35">+L44-M44</f>
        <v>#REF!</v>
      </c>
      <c r="Q44" s="84"/>
    </row>
    <row r="45" spans="2:25" s="28" customFormat="1" ht="15" outlineLevel="1">
      <c r="D45" s="28" t="s">
        <v>81</v>
      </c>
      <c r="G45" s="29" t="e">
        <f>+#REF!</f>
        <v>#REF!</v>
      </c>
      <c r="H45" s="29">
        <v>0</v>
      </c>
      <c r="I45" s="30" t="e">
        <f t="shared" si="32"/>
        <v>#REF!</v>
      </c>
      <c r="J45" s="29" t="e">
        <f t="shared" si="33"/>
        <v>#REF!</v>
      </c>
      <c r="K45" s="31"/>
      <c r="L45" s="29" t="e">
        <f>+#REF!</f>
        <v>#REF!</v>
      </c>
      <c r="M45" s="29"/>
      <c r="N45" s="30" t="e">
        <f t="shared" si="34"/>
        <v>#REF!</v>
      </c>
      <c r="O45" s="29" t="e">
        <f t="shared" si="35"/>
        <v>#REF!</v>
      </c>
      <c r="Q45" s="84"/>
    </row>
    <row r="46" spans="2:25" s="28" customFormat="1" ht="15" outlineLevel="1">
      <c r="D46" s="28" t="s">
        <v>82</v>
      </c>
      <c r="G46" s="29" t="e">
        <f>+#REF!</f>
        <v>#REF!</v>
      </c>
      <c r="H46" s="29">
        <v>1345.5</v>
      </c>
      <c r="I46" s="30" t="e">
        <f t="shared" si="32"/>
        <v>#REF!</v>
      </c>
      <c r="J46" s="29" t="e">
        <f t="shared" si="33"/>
        <v>#REF!</v>
      </c>
      <c r="K46" s="31"/>
      <c r="L46" s="29" t="e">
        <f>+#REF!</f>
        <v>#REF!</v>
      </c>
      <c r="M46" s="29"/>
      <c r="N46" s="30" t="e">
        <f t="shared" si="34"/>
        <v>#REF!</v>
      </c>
      <c r="O46" s="29" t="e">
        <f t="shared" si="35"/>
        <v>#REF!</v>
      </c>
      <c r="Q46" s="84"/>
    </row>
    <row r="47" spans="2:25" s="28" customFormat="1" ht="15" outlineLevel="1">
      <c r="D47" s="119" t="s">
        <v>107</v>
      </c>
      <c r="G47" s="29" t="e">
        <f>+#REF!</f>
        <v>#REF!</v>
      </c>
      <c r="H47" s="29">
        <v>928.7</v>
      </c>
      <c r="I47" s="30" t="e">
        <f t="shared" si="32"/>
        <v>#REF!</v>
      </c>
      <c r="J47" s="29" t="e">
        <f t="shared" si="33"/>
        <v>#REF!</v>
      </c>
      <c r="K47" s="31"/>
      <c r="L47" s="29" t="e">
        <f>+#REF!</f>
        <v>#REF!</v>
      </c>
      <c r="M47" s="29"/>
      <c r="N47" s="30" t="e">
        <f t="shared" si="34"/>
        <v>#REF!</v>
      </c>
      <c r="O47" s="29" t="e">
        <f t="shared" si="35"/>
        <v>#REF!</v>
      </c>
      <c r="Q47" s="84"/>
    </row>
    <row r="48" spans="2:25" s="28" customFormat="1" ht="15" outlineLevel="1">
      <c r="D48" s="28" t="s">
        <v>83</v>
      </c>
      <c r="G48" s="29" t="e">
        <f>+#REF!</f>
        <v>#REF!</v>
      </c>
      <c r="H48" s="29">
        <v>41.1</v>
      </c>
      <c r="I48" s="30" t="e">
        <f t="shared" si="32"/>
        <v>#REF!</v>
      </c>
      <c r="J48" s="29" t="e">
        <f t="shared" si="33"/>
        <v>#REF!</v>
      </c>
      <c r="K48" s="31"/>
      <c r="L48" s="29" t="e">
        <f>+#REF!</f>
        <v>#REF!</v>
      </c>
      <c r="M48" s="29"/>
      <c r="N48" s="30" t="e">
        <f t="shared" si="34"/>
        <v>#REF!</v>
      </c>
      <c r="O48" s="29" t="e">
        <f t="shared" si="35"/>
        <v>#REF!</v>
      </c>
      <c r="Q48" s="84"/>
    </row>
    <row r="49" spans="3:17" s="28" customFormat="1" ht="15" outlineLevel="1">
      <c r="D49" s="28" t="s">
        <v>20</v>
      </c>
      <c r="G49" s="29" t="e">
        <f>+#REF!</f>
        <v>#REF!</v>
      </c>
      <c r="H49" s="29">
        <v>881.9</v>
      </c>
      <c r="I49" s="30" t="e">
        <f t="shared" si="32"/>
        <v>#REF!</v>
      </c>
      <c r="J49" s="29" t="e">
        <f t="shared" si="33"/>
        <v>#REF!</v>
      </c>
      <c r="K49" s="31"/>
      <c r="L49" s="29" t="e">
        <f>+#REF!</f>
        <v>#REF!</v>
      </c>
      <c r="M49" s="29"/>
      <c r="N49" s="30" t="e">
        <f t="shared" si="34"/>
        <v>#REF!</v>
      </c>
      <c r="O49" s="29" t="e">
        <f t="shared" si="35"/>
        <v>#REF!</v>
      </c>
      <c r="Q49" s="84"/>
    </row>
    <row r="50" spans="3:17" s="28" customFormat="1" ht="15" outlineLevel="1">
      <c r="D50" s="28" t="s">
        <v>84</v>
      </c>
      <c r="G50" s="29" t="e">
        <f>+#REF!</f>
        <v>#REF!</v>
      </c>
      <c r="H50" s="29">
        <v>552.79999999999995</v>
      </c>
      <c r="I50" s="30" t="e">
        <f t="shared" si="32"/>
        <v>#REF!</v>
      </c>
      <c r="J50" s="29" t="e">
        <f t="shared" si="33"/>
        <v>#REF!</v>
      </c>
      <c r="K50" s="31"/>
      <c r="L50" s="29" t="e">
        <f>+#REF!</f>
        <v>#REF!</v>
      </c>
      <c r="M50" s="29"/>
      <c r="N50" s="30" t="e">
        <f t="shared" si="34"/>
        <v>#REF!</v>
      </c>
      <c r="O50" s="29" t="e">
        <f t="shared" si="35"/>
        <v>#REF!</v>
      </c>
      <c r="Q50" s="84"/>
    </row>
    <row r="51" spans="3:17" s="28" customFormat="1" ht="15" outlineLevel="1">
      <c r="D51" s="28" t="s">
        <v>85</v>
      </c>
      <c r="G51" s="29" t="e">
        <f>+#REF!</f>
        <v>#REF!</v>
      </c>
      <c r="H51" s="29">
        <v>388.40000000000003</v>
      </c>
      <c r="I51" s="30" t="e">
        <f t="shared" si="32"/>
        <v>#REF!</v>
      </c>
      <c r="J51" s="29" t="e">
        <f t="shared" si="33"/>
        <v>#REF!</v>
      </c>
      <c r="K51" s="31"/>
      <c r="L51" s="29" t="e">
        <f>+#REF!</f>
        <v>#REF!</v>
      </c>
      <c r="M51" s="29"/>
      <c r="N51" s="30" t="e">
        <f t="shared" si="34"/>
        <v>#REF!</v>
      </c>
      <c r="O51" s="29" t="e">
        <f t="shared" si="35"/>
        <v>#REF!</v>
      </c>
      <c r="Q51" s="84"/>
    </row>
    <row r="52" spans="3:17" s="28" customFormat="1" ht="15" outlineLevel="1">
      <c r="D52" s="28" t="s">
        <v>86</v>
      </c>
      <c r="G52" s="29" t="e">
        <f>+#REF!</f>
        <v>#REF!</v>
      </c>
      <c r="H52" s="29">
        <v>467.9</v>
      </c>
      <c r="I52" s="30" t="e">
        <f t="shared" si="32"/>
        <v>#REF!</v>
      </c>
      <c r="J52" s="29" t="e">
        <f t="shared" si="33"/>
        <v>#REF!</v>
      </c>
      <c r="K52" s="31"/>
      <c r="L52" s="29" t="e">
        <f>+#REF!</f>
        <v>#REF!</v>
      </c>
      <c r="M52" s="29"/>
      <c r="N52" s="30" t="e">
        <f t="shared" si="34"/>
        <v>#REF!</v>
      </c>
      <c r="O52" s="29" t="e">
        <f t="shared" si="35"/>
        <v>#REF!</v>
      </c>
      <c r="Q52" s="84"/>
    </row>
    <row r="53" spans="3:17" s="28" customFormat="1" ht="15" outlineLevel="1">
      <c r="D53" s="28" t="s">
        <v>87</v>
      </c>
      <c r="G53" s="29" t="e">
        <f>+#REF!</f>
        <v>#REF!</v>
      </c>
      <c r="H53" s="29">
        <v>97.9</v>
      </c>
      <c r="I53" s="30" t="e">
        <f t="shared" si="32"/>
        <v>#REF!</v>
      </c>
      <c r="J53" s="29" t="e">
        <f t="shared" si="33"/>
        <v>#REF!</v>
      </c>
      <c r="K53" s="31"/>
      <c r="L53" s="29" t="e">
        <f>+#REF!</f>
        <v>#REF!</v>
      </c>
      <c r="M53" s="29"/>
      <c r="N53" s="30" t="e">
        <f t="shared" si="34"/>
        <v>#REF!</v>
      </c>
      <c r="O53" s="29" t="e">
        <f t="shared" si="35"/>
        <v>#REF!</v>
      </c>
      <c r="Q53" s="84"/>
    </row>
    <row r="54" spans="3:17" s="28" customFormat="1" ht="15" outlineLevel="1">
      <c r="D54" s="28" t="s">
        <v>88</v>
      </c>
      <c r="G54" s="29" t="e">
        <f>+#REF!</f>
        <v>#REF!</v>
      </c>
      <c r="H54" s="29">
        <v>233.8</v>
      </c>
      <c r="I54" s="30" t="e">
        <f t="shared" si="32"/>
        <v>#REF!</v>
      </c>
      <c r="J54" s="29" t="e">
        <f t="shared" si="33"/>
        <v>#REF!</v>
      </c>
      <c r="K54" s="31"/>
      <c r="L54" s="29" t="e">
        <f>+#REF!</f>
        <v>#REF!</v>
      </c>
      <c r="M54" s="29"/>
      <c r="N54" s="30" t="e">
        <f t="shared" si="34"/>
        <v>#REF!</v>
      </c>
      <c r="O54" s="29" t="e">
        <f t="shared" si="35"/>
        <v>#REF!</v>
      </c>
      <c r="Q54" s="84"/>
    </row>
    <row r="55" spans="3:17" s="28" customFormat="1" ht="15" outlineLevel="1">
      <c r="D55" s="28" t="s">
        <v>89</v>
      </c>
      <c r="G55" s="29" t="e">
        <f>+#REF!</f>
        <v>#REF!</v>
      </c>
      <c r="H55" s="29">
        <v>53.3</v>
      </c>
      <c r="I55" s="30" t="e">
        <f t="shared" si="32"/>
        <v>#REF!</v>
      </c>
      <c r="J55" s="29" t="e">
        <f t="shared" si="33"/>
        <v>#REF!</v>
      </c>
      <c r="K55" s="31"/>
      <c r="L55" s="29" t="e">
        <f>+#REF!</f>
        <v>#REF!</v>
      </c>
      <c r="M55" s="29"/>
      <c r="N55" s="30" t="e">
        <f t="shared" si="34"/>
        <v>#REF!</v>
      </c>
      <c r="O55" s="29" t="e">
        <f t="shared" si="35"/>
        <v>#REF!</v>
      </c>
      <c r="Q55" s="84"/>
    </row>
    <row r="56" spans="3:17" s="28" customFormat="1" ht="15" outlineLevel="1">
      <c r="D56" s="28" t="s">
        <v>90</v>
      </c>
      <c r="G56" s="29" t="e">
        <f>+#REF!</f>
        <v>#REF!</v>
      </c>
      <c r="H56" s="29">
        <v>142.1</v>
      </c>
      <c r="I56" s="30" t="e">
        <f t="shared" si="32"/>
        <v>#REF!</v>
      </c>
      <c r="J56" s="29" t="e">
        <f t="shared" si="33"/>
        <v>#REF!</v>
      </c>
      <c r="K56" s="31"/>
      <c r="L56" s="29" t="e">
        <f>+#REF!</f>
        <v>#REF!</v>
      </c>
      <c r="M56" s="29"/>
      <c r="N56" s="30" t="e">
        <f t="shared" si="34"/>
        <v>#REF!</v>
      </c>
      <c r="O56" s="29" t="e">
        <f t="shared" si="35"/>
        <v>#REF!</v>
      </c>
      <c r="Q56" s="84"/>
    </row>
    <row r="57" spans="3:17" s="28" customFormat="1" ht="15" outlineLevel="1">
      <c r="D57" s="28" t="s">
        <v>37</v>
      </c>
      <c r="G57" s="29" t="e">
        <f>+#REF!</f>
        <v>#REF!</v>
      </c>
      <c r="H57" s="29">
        <v>-4.5297099404706387E-14</v>
      </c>
      <c r="I57" s="30" t="e">
        <f t="shared" si="32"/>
        <v>#REF!</v>
      </c>
      <c r="J57" s="29" t="e">
        <f t="shared" si="33"/>
        <v>#REF!</v>
      </c>
      <c r="K57" s="31"/>
      <c r="L57" s="29" t="e">
        <f>+#REF!</f>
        <v>#REF!</v>
      </c>
      <c r="M57" s="29"/>
      <c r="N57" s="30" t="e">
        <f t="shared" si="34"/>
        <v>#REF!</v>
      </c>
      <c r="O57" s="29" t="e">
        <f t="shared" si="35"/>
        <v>#REF!</v>
      </c>
      <c r="Q57" s="84"/>
    </row>
    <row r="58" spans="3:17" s="34" customFormat="1">
      <c r="C58" s="34" t="s">
        <v>21</v>
      </c>
      <c r="D58" s="35"/>
      <c r="E58" s="36"/>
      <c r="F58" s="37"/>
      <c r="G58" s="38" t="e">
        <f>+#REF!</f>
        <v>#REF!</v>
      </c>
      <c r="H58" s="38">
        <v>17563.5</v>
      </c>
      <c r="I58" s="39" t="e">
        <f t="shared" si="24"/>
        <v>#REF!</v>
      </c>
      <c r="J58" s="38" t="e">
        <f t="shared" si="25"/>
        <v>#REF!</v>
      </c>
      <c r="K58" s="40"/>
      <c r="L58" s="38" t="e">
        <f>+#REF!</f>
        <v>#REF!</v>
      </c>
      <c r="M58" s="29"/>
      <c r="N58" s="39" t="e">
        <f t="shared" si="26"/>
        <v>#REF!</v>
      </c>
      <c r="O58" s="38" t="e">
        <f t="shared" si="27"/>
        <v>#REF!</v>
      </c>
      <c r="Q58" s="84"/>
    </row>
    <row r="59" spans="3:17" s="28" customFormat="1" ht="15" outlineLevel="2">
      <c r="D59" s="28" t="s">
        <v>22</v>
      </c>
      <c r="G59" s="29" t="e">
        <f>+#REF!</f>
        <v>#REF!</v>
      </c>
      <c r="H59" s="29">
        <v>8182.3</v>
      </c>
      <c r="I59" s="30" t="e">
        <f t="shared" si="24"/>
        <v>#REF!</v>
      </c>
      <c r="J59" s="29" t="e">
        <f t="shared" si="25"/>
        <v>#REF!</v>
      </c>
      <c r="K59" s="31"/>
      <c r="L59" s="29" t="e">
        <f>+#REF!</f>
        <v>#REF!</v>
      </c>
      <c r="M59" s="29"/>
      <c r="N59" s="30" t="e">
        <f t="shared" si="26"/>
        <v>#REF!</v>
      </c>
      <c r="O59" s="29" t="e">
        <f t="shared" si="27"/>
        <v>#REF!</v>
      </c>
      <c r="Q59" s="84"/>
    </row>
    <row r="60" spans="3:17" s="28" customFormat="1" ht="15" outlineLevel="2">
      <c r="D60" s="28" t="s">
        <v>23</v>
      </c>
      <c r="G60" s="29" t="e">
        <f>+#REF!</f>
        <v>#REF!</v>
      </c>
      <c r="H60" s="29">
        <v>9209.6</v>
      </c>
      <c r="I60" s="30" t="e">
        <f t="shared" si="24"/>
        <v>#REF!</v>
      </c>
      <c r="J60" s="29" t="e">
        <f t="shared" si="25"/>
        <v>#REF!</v>
      </c>
      <c r="K60" s="31"/>
      <c r="L60" s="29" t="e">
        <f>+#REF!</f>
        <v>#REF!</v>
      </c>
      <c r="M60" s="29"/>
      <c r="N60" s="30" t="e">
        <f t="shared" si="26"/>
        <v>#REF!</v>
      </c>
      <c r="O60" s="29" t="e">
        <f t="shared" si="27"/>
        <v>#REF!</v>
      </c>
      <c r="Q60" s="84"/>
    </row>
    <row r="61" spans="3:17" s="28" customFormat="1" ht="15" outlineLevel="2">
      <c r="D61" s="28" t="s">
        <v>24</v>
      </c>
      <c r="G61" s="29" t="e">
        <f>+#REF!</f>
        <v>#REF!</v>
      </c>
      <c r="H61" s="29">
        <v>171.6</v>
      </c>
      <c r="I61" s="30" t="e">
        <f t="shared" si="24"/>
        <v>#REF!</v>
      </c>
      <c r="J61" s="29" t="e">
        <f t="shared" si="25"/>
        <v>#REF!</v>
      </c>
      <c r="K61" s="31"/>
      <c r="L61" s="29" t="e">
        <f>+#REF!</f>
        <v>#REF!</v>
      </c>
      <c r="M61" s="29"/>
      <c r="N61" s="30" t="e">
        <f t="shared" si="26"/>
        <v>#REF!</v>
      </c>
      <c r="O61" s="29" t="e">
        <f t="shared" si="27"/>
        <v>#REF!</v>
      </c>
      <c r="Q61" s="84"/>
    </row>
    <row r="62" spans="3:17" s="34" customFormat="1">
      <c r="C62" s="34" t="s">
        <v>25</v>
      </c>
      <c r="D62" s="35"/>
      <c r="E62" s="36"/>
      <c r="F62" s="37"/>
      <c r="G62" s="38" t="e">
        <f>+#REF!</f>
        <v>#REF!</v>
      </c>
      <c r="H62" s="38">
        <v>50618.399999999994</v>
      </c>
      <c r="I62" s="39" t="e">
        <f t="shared" si="24"/>
        <v>#REF!</v>
      </c>
      <c r="J62" s="38" t="e">
        <f t="shared" si="25"/>
        <v>#REF!</v>
      </c>
      <c r="K62" s="40"/>
      <c r="L62" s="38" t="e">
        <f>+#REF!</f>
        <v>#REF!</v>
      </c>
      <c r="M62" s="29"/>
      <c r="N62" s="39" t="e">
        <f t="shared" si="26"/>
        <v>#REF!</v>
      </c>
      <c r="O62" s="38" t="e">
        <f t="shared" si="27"/>
        <v>#REF!</v>
      </c>
      <c r="Q62" s="84"/>
    </row>
    <row r="63" spans="3:17" s="28" customFormat="1" outlineLevel="2">
      <c r="D63" s="28" t="s">
        <v>26</v>
      </c>
      <c r="G63" s="29" t="e">
        <f>+#REF!</f>
        <v>#REF!</v>
      </c>
      <c r="H63" s="29">
        <v>39387.599999999999</v>
      </c>
      <c r="I63" s="30" t="e">
        <f t="shared" si="24"/>
        <v>#REF!</v>
      </c>
      <c r="J63" s="29" t="e">
        <f t="shared" si="25"/>
        <v>#REF!</v>
      </c>
      <c r="K63" s="31"/>
      <c r="L63" s="29" t="e">
        <f>+#REF!</f>
        <v>#REF!</v>
      </c>
      <c r="M63" s="29"/>
      <c r="N63" s="30" t="e">
        <f t="shared" si="26"/>
        <v>#REF!</v>
      </c>
      <c r="O63" s="29" t="e">
        <f t="shared" si="27"/>
        <v>#REF!</v>
      </c>
      <c r="Q63" s="92"/>
    </row>
    <row r="64" spans="3:17" s="28" customFormat="1" outlineLevel="2">
      <c r="D64" s="28" t="s">
        <v>27</v>
      </c>
      <c r="G64" s="29" t="e">
        <f>+#REF!</f>
        <v>#REF!</v>
      </c>
      <c r="H64" s="29">
        <v>11230.8</v>
      </c>
      <c r="I64" s="30" t="e">
        <f t="shared" si="24"/>
        <v>#REF!</v>
      </c>
      <c r="J64" s="29" t="e">
        <f t="shared" si="25"/>
        <v>#REF!</v>
      </c>
      <c r="K64" s="31"/>
      <c r="L64" s="29" t="e">
        <f>+#REF!</f>
        <v>#REF!</v>
      </c>
      <c r="M64" s="29"/>
      <c r="N64" s="30" t="e">
        <f t="shared" si="26"/>
        <v>#REF!</v>
      </c>
      <c r="O64" s="29" t="e">
        <f t="shared" si="27"/>
        <v>#REF!</v>
      </c>
      <c r="Q64" s="92"/>
    </row>
    <row r="65" spans="1:17" s="34" customFormat="1">
      <c r="C65" s="34" t="s">
        <v>43</v>
      </c>
      <c r="D65" s="35"/>
      <c r="E65" s="36"/>
      <c r="F65" s="37"/>
      <c r="G65" s="38" t="e">
        <f>+#REF!</f>
        <v>#REF!</v>
      </c>
      <c r="H65" s="38">
        <v>11554.399999999998</v>
      </c>
      <c r="I65" s="39" t="e">
        <f t="shared" si="24"/>
        <v>#REF!</v>
      </c>
      <c r="J65" s="38" t="e">
        <f t="shared" si="25"/>
        <v>#REF!</v>
      </c>
      <c r="K65" s="40"/>
      <c r="L65" s="38" t="e">
        <f>+#REF!</f>
        <v>#REF!</v>
      </c>
      <c r="M65" s="29"/>
      <c r="N65" s="39" t="e">
        <f t="shared" si="26"/>
        <v>#REF!</v>
      </c>
      <c r="O65" s="38" t="e">
        <f t="shared" si="27"/>
        <v>#REF!</v>
      </c>
      <c r="Q65" s="93"/>
    </row>
    <row r="66" spans="1:17" s="28" customFormat="1" ht="15" outlineLevel="1">
      <c r="D66" s="28" t="s">
        <v>29</v>
      </c>
      <c r="G66" s="29" t="e">
        <f>+#REF!</f>
        <v>#REF!</v>
      </c>
      <c r="H66" s="29">
        <v>2514.2999999999997</v>
      </c>
      <c r="I66" s="30" t="e">
        <f t="shared" si="24"/>
        <v>#REF!</v>
      </c>
      <c r="J66" s="29" t="e">
        <f t="shared" si="25"/>
        <v>#REF!</v>
      </c>
      <c r="K66" s="31"/>
      <c r="L66" s="29" t="e">
        <f>+#REF!</f>
        <v>#REF!</v>
      </c>
      <c r="M66" s="29"/>
      <c r="N66" s="30" t="e">
        <f t="shared" si="26"/>
        <v>#REF!</v>
      </c>
      <c r="O66" s="29" t="e">
        <f t="shared" si="27"/>
        <v>#REF!</v>
      </c>
      <c r="Q66" s="84"/>
    </row>
    <row r="67" spans="1:17" s="28" customFormat="1" ht="15" outlineLevel="1">
      <c r="D67" s="28" t="s">
        <v>30</v>
      </c>
      <c r="G67" s="29" t="e">
        <f>+#REF!</f>
        <v>#REF!</v>
      </c>
      <c r="H67" s="29">
        <v>2037.3</v>
      </c>
      <c r="I67" s="30" t="e">
        <f t="shared" si="24"/>
        <v>#REF!</v>
      </c>
      <c r="J67" s="29" t="e">
        <f t="shared" si="25"/>
        <v>#REF!</v>
      </c>
      <c r="K67" s="31"/>
      <c r="L67" s="29" t="e">
        <f>+#REF!</f>
        <v>#REF!</v>
      </c>
      <c r="M67" s="29"/>
      <c r="N67" s="30" t="e">
        <f t="shared" si="26"/>
        <v>#REF!</v>
      </c>
      <c r="O67" s="29" t="e">
        <f t="shared" si="27"/>
        <v>#REF!</v>
      </c>
      <c r="Q67" s="84"/>
    </row>
    <row r="68" spans="1:17" s="28" customFormat="1" ht="15" outlineLevel="1">
      <c r="D68" s="28" t="s">
        <v>31</v>
      </c>
      <c r="G68" s="29" t="e">
        <f>+#REF!</f>
        <v>#REF!</v>
      </c>
      <c r="H68" s="29">
        <v>444.6</v>
      </c>
      <c r="I68" s="30" t="e">
        <f t="shared" ref="I68:I73" si="36">+(+G68/H68-1)</f>
        <v>#REF!</v>
      </c>
      <c r="J68" s="29" t="e">
        <f t="shared" ref="J68:J73" si="37">+G68-H68</f>
        <v>#REF!</v>
      </c>
      <c r="K68" s="31"/>
      <c r="L68" s="29" t="e">
        <f>+#REF!</f>
        <v>#REF!</v>
      </c>
      <c r="M68" s="29"/>
      <c r="N68" s="30" t="e">
        <f t="shared" ref="N68:N73" si="38">+(+L68/M68-1)</f>
        <v>#REF!</v>
      </c>
      <c r="O68" s="29" t="e">
        <f t="shared" ref="O68:O73" si="39">+L68-M68</f>
        <v>#REF!</v>
      </c>
      <c r="Q68" s="84"/>
    </row>
    <row r="69" spans="1:17" s="28" customFormat="1" ht="15" outlineLevel="1">
      <c r="D69" s="28" t="s">
        <v>32</v>
      </c>
      <c r="G69" s="29" t="e">
        <f>+#REF!</f>
        <v>#REF!</v>
      </c>
      <c r="H69" s="29">
        <v>6558.2</v>
      </c>
      <c r="I69" s="30" t="e">
        <f t="shared" si="36"/>
        <v>#REF!</v>
      </c>
      <c r="J69" s="29" t="e">
        <f t="shared" si="37"/>
        <v>#REF!</v>
      </c>
      <c r="K69" s="31"/>
      <c r="L69" s="29" t="e">
        <f>+#REF!</f>
        <v>#REF!</v>
      </c>
      <c r="M69" s="29"/>
      <c r="N69" s="30" t="e">
        <f t="shared" si="38"/>
        <v>#REF!</v>
      </c>
      <c r="O69" s="29" t="e">
        <f t="shared" si="39"/>
        <v>#REF!</v>
      </c>
      <c r="Q69" s="84"/>
    </row>
    <row r="70" spans="1:17" s="28" customFormat="1" outlineLevel="1">
      <c r="C70" s="34" t="s">
        <v>33</v>
      </c>
      <c r="G70" s="38" t="e">
        <f>+#REF!</f>
        <v>#REF!</v>
      </c>
      <c r="H70" s="38">
        <v>7902.3</v>
      </c>
      <c r="I70" s="30" t="e">
        <f t="shared" si="36"/>
        <v>#REF!</v>
      </c>
      <c r="J70" s="38" t="e">
        <f t="shared" si="37"/>
        <v>#REF!</v>
      </c>
      <c r="K70" s="38"/>
      <c r="L70" s="38" t="e">
        <f>+#REF!</f>
        <v>#REF!</v>
      </c>
      <c r="M70" s="38"/>
      <c r="N70" s="38" t="e">
        <f t="shared" si="38"/>
        <v>#REF!</v>
      </c>
      <c r="O70" s="38" t="e">
        <f t="shared" si="39"/>
        <v>#REF!</v>
      </c>
      <c r="Q70" s="84"/>
    </row>
    <row r="71" spans="1:17" s="34" customFormat="1" ht="16.5">
      <c r="C71" s="34" t="s">
        <v>91</v>
      </c>
      <c r="D71" s="57"/>
      <c r="E71" s="36"/>
      <c r="F71" s="37"/>
      <c r="G71" s="38" t="e">
        <f>+#REF!</f>
        <v>#REF!</v>
      </c>
      <c r="H71" s="38">
        <v>2762</v>
      </c>
      <c r="I71" s="30" t="e">
        <f t="shared" si="36"/>
        <v>#REF!</v>
      </c>
      <c r="J71" s="38" t="e">
        <f t="shared" si="37"/>
        <v>#REF!</v>
      </c>
      <c r="K71" s="38"/>
      <c r="L71" s="38" t="e">
        <f>+#REF!</f>
        <v>#REF!</v>
      </c>
      <c r="M71" s="38"/>
      <c r="N71" s="38" t="e">
        <f t="shared" si="38"/>
        <v>#REF!</v>
      </c>
      <c r="O71" s="38" t="e">
        <f t="shared" si="39"/>
        <v>#REF!</v>
      </c>
      <c r="Q71" s="84"/>
    </row>
    <row r="72" spans="1:17" s="28" customFormat="1" ht="18" hidden="1" outlineLevel="1">
      <c r="C72" s="66"/>
      <c r="D72" s="47" t="s">
        <v>56</v>
      </c>
      <c r="E72" s="47"/>
      <c r="F72" s="47"/>
      <c r="G72" s="48" t="e">
        <f>+#REF!</f>
        <v>#REF!</v>
      </c>
      <c r="H72" s="48"/>
      <c r="I72" s="95" t="e">
        <f t="shared" si="36"/>
        <v>#REF!</v>
      </c>
      <c r="J72" s="48" t="e">
        <f t="shared" si="37"/>
        <v>#REF!</v>
      </c>
      <c r="K72" s="96"/>
      <c r="L72" s="48" t="e">
        <f>+#REF!</f>
        <v>#REF!</v>
      </c>
      <c r="M72" s="48"/>
      <c r="N72" s="95" t="e">
        <f t="shared" si="38"/>
        <v>#REF!</v>
      </c>
      <c r="O72" s="48" t="e">
        <f t="shared" si="39"/>
        <v>#REF!</v>
      </c>
      <c r="Q72" s="92"/>
    </row>
    <row r="73" spans="1:17" s="28" customFormat="1" ht="18" hidden="1" outlineLevel="1">
      <c r="C73" s="66"/>
      <c r="D73" s="47" t="s">
        <v>96</v>
      </c>
      <c r="E73" s="47"/>
      <c r="F73" s="47"/>
      <c r="G73" s="48" t="e">
        <f>+#REF!</f>
        <v>#REF!</v>
      </c>
      <c r="H73" s="48"/>
      <c r="I73" s="95" t="e">
        <f t="shared" si="36"/>
        <v>#REF!</v>
      </c>
      <c r="J73" s="48" t="e">
        <f t="shared" si="37"/>
        <v>#REF!</v>
      </c>
      <c r="K73" s="96"/>
      <c r="L73" s="48" t="e">
        <f>+#REF!</f>
        <v>#REF!</v>
      </c>
      <c r="M73" s="48"/>
      <c r="N73" s="95" t="e">
        <f t="shared" si="38"/>
        <v>#REF!</v>
      </c>
      <c r="O73" s="48" t="e">
        <f t="shared" si="39"/>
        <v>#REF!</v>
      </c>
      <c r="Q73" s="84"/>
    </row>
    <row r="74" spans="1:17" s="41" customFormat="1" ht="3.75" customHeight="1" collapsed="1">
      <c r="A74" s="10"/>
      <c r="B74" s="10"/>
      <c r="E74" s="13"/>
      <c r="F74" s="14"/>
      <c r="G74" s="29"/>
      <c r="H74" s="29"/>
      <c r="I74" s="31"/>
      <c r="J74" s="29"/>
      <c r="K74" s="31"/>
      <c r="L74" s="29"/>
      <c r="M74" s="8"/>
      <c r="N74" s="31"/>
      <c r="O74" s="29"/>
      <c r="Q74" s="84"/>
    </row>
    <row r="75" spans="1:17" s="42" customFormat="1">
      <c r="A75" s="27"/>
      <c r="B75" s="23"/>
      <c r="C75" s="23" t="s">
        <v>34</v>
      </c>
      <c r="D75" s="23"/>
      <c r="E75" s="23"/>
      <c r="F75" s="23"/>
      <c r="G75" s="24" t="e">
        <f>+#REF!</f>
        <v>#REF!</v>
      </c>
      <c r="H75" s="24">
        <v>17729.8</v>
      </c>
      <c r="I75" s="25" t="e">
        <f>(+G75/H75-1)</f>
        <v>#REF!</v>
      </c>
      <c r="J75" s="24" t="e">
        <f>+G75-H75</f>
        <v>#REF!</v>
      </c>
      <c r="K75" s="26"/>
      <c r="L75" s="24" t="e">
        <f>+#REF!</f>
        <v>#REF!</v>
      </c>
      <c r="M75" s="24"/>
      <c r="N75" s="25" t="e">
        <f>(+L75/M75-1)</f>
        <v>#REF!</v>
      </c>
      <c r="O75" s="24" t="e">
        <f>+L75-M75</f>
        <v>#REF!</v>
      </c>
      <c r="Q75" s="92"/>
    </row>
    <row r="76" spans="1:17" s="34" customFormat="1">
      <c r="C76" s="34" t="s">
        <v>22</v>
      </c>
      <c r="D76" s="35"/>
      <c r="E76" s="36"/>
      <c r="F76" s="37"/>
      <c r="G76" s="38" t="e">
        <f>+#REF!</f>
        <v>#REF!</v>
      </c>
      <c r="H76" s="38">
        <v>2562.5</v>
      </c>
      <c r="I76" s="39" t="e">
        <f t="shared" ref="I76:I93" si="40">+(+G76/H76-1)</f>
        <v>#REF!</v>
      </c>
      <c r="J76" s="38" t="e">
        <f t="shared" ref="J76:J93" si="41">+G76-H76</f>
        <v>#REF!</v>
      </c>
      <c r="K76" s="40"/>
      <c r="L76" s="38" t="e">
        <f>+#REF!</f>
        <v>#REF!</v>
      </c>
      <c r="M76" s="38"/>
      <c r="N76" s="39" t="e">
        <f t="shared" ref="N76:N93" si="42">+(+L76/M76-1)</f>
        <v>#REF!</v>
      </c>
      <c r="O76" s="38" t="e">
        <f t="shared" ref="O76:O93" si="43">+L76-M76</f>
        <v>#REF!</v>
      </c>
    </row>
    <row r="77" spans="1:17" s="28" customFormat="1" ht="12.75" outlineLevel="1">
      <c r="D77" s="28" t="s">
        <v>35</v>
      </c>
      <c r="G77" s="29" t="e">
        <f>+#REF!</f>
        <v>#REF!</v>
      </c>
      <c r="H77" s="29">
        <v>1629.6000000000001</v>
      </c>
      <c r="I77" s="30" t="e">
        <f t="shared" si="40"/>
        <v>#REF!</v>
      </c>
      <c r="J77" s="29" t="e">
        <f t="shared" si="41"/>
        <v>#REF!</v>
      </c>
      <c r="K77" s="31"/>
      <c r="L77" s="29" t="e">
        <f>+#REF!</f>
        <v>#REF!</v>
      </c>
      <c r="M77" s="29"/>
      <c r="N77" s="30" t="e">
        <f t="shared" si="42"/>
        <v>#REF!</v>
      </c>
      <c r="O77" s="29" t="e">
        <f t="shared" si="43"/>
        <v>#REF!</v>
      </c>
      <c r="P77" s="75"/>
    </row>
    <row r="78" spans="1:17" s="28" customFormat="1" ht="12.75" outlineLevel="1">
      <c r="D78" s="28" t="s">
        <v>28</v>
      </c>
      <c r="G78" s="29" t="e">
        <f>+#REF!</f>
        <v>#REF!</v>
      </c>
      <c r="H78" s="29">
        <v>932.9</v>
      </c>
      <c r="I78" s="30" t="e">
        <f t="shared" si="40"/>
        <v>#REF!</v>
      </c>
      <c r="J78" s="29" t="e">
        <f t="shared" si="41"/>
        <v>#REF!</v>
      </c>
      <c r="K78" s="31"/>
      <c r="L78" s="29" t="e">
        <f>+#REF!</f>
        <v>#REF!</v>
      </c>
      <c r="M78" s="29"/>
      <c r="N78" s="30" t="e">
        <f t="shared" si="42"/>
        <v>#REF!</v>
      </c>
      <c r="O78" s="29" t="e">
        <f t="shared" si="43"/>
        <v>#REF!</v>
      </c>
      <c r="P78" s="75"/>
      <c r="Q78" s="77"/>
    </row>
    <row r="79" spans="1:17" s="34" customFormat="1">
      <c r="C79" s="34" t="s">
        <v>23</v>
      </c>
      <c r="D79" s="35"/>
      <c r="E79" s="36"/>
      <c r="F79" s="37"/>
      <c r="G79" s="38" t="e">
        <f>+#REF!</f>
        <v>#REF!</v>
      </c>
      <c r="H79" s="38">
        <v>7712</v>
      </c>
      <c r="I79" s="39" t="e">
        <f t="shared" si="40"/>
        <v>#REF!</v>
      </c>
      <c r="J79" s="38" t="e">
        <f t="shared" si="41"/>
        <v>#REF!</v>
      </c>
      <c r="K79" s="40"/>
      <c r="L79" s="38" t="e">
        <f>+#REF!</f>
        <v>#REF!</v>
      </c>
      <c r="M79" s="38"/>
      <c r="N79" s="39" t="e">
        <f t="shared" si="42"/>
        <v>#REF!</v>
      </c>
      <c r="O79" s="38" t="e">
        <f t="shared" si="43"/>
        <v>#REF!</v>
      </c>
    </row>
    <row r="80" spans="1:17" s="28" customFormat="1" ht="12.75" outlineLevel="1">
      <c r="D80" s="28" t="s">
        <v>35</v>
      </c>
      <c r="G80" s="29" t="e">
        <f>+#REF!</f>
        <v>#REF!</v>
      </c>
      <c r="H80" s="29">
        <v>7356</v>
      </c>
      <c r="I80" s="30" t="e">
        <f t="shared" si="40"/>
        <v>#REF!</v>
      </c>
      <c r="J80" s="29" t="e">
        <f t="shared" si="41"/>
        <v>#REF!</v>
      </c>
      <c r="K80" s="31"/>
      <c r="L80" s="29" t="e">
        <f>+#REF!</f>
        <v>#REF!</v>
      </c>
      <c r="M80" s="29"/>
      <c r="N80" s="30" t="e">
        <f t="shared" si="42"/>
        <v>#REF!</v>
      </c>
      <c r="O80" s="29" t="e">
        <f t="shared" si="43"/>
        <v>#REF!</v>
      </c>
    </row>
    <row r="81" spans="1:17" s="28" customFormat="1" ht="12.75" outlineLevel="1">
      <c r="D81" s="28" t="s">
        <v>28</v>
      </c>
      <c r="G81" s="29" t="e">
        <f>+#REF!</f>
        <v>#REF!</v>
      </c>
      <c r="H81" s="29">
        <v>356</v>
      </c>
      <c r="I81" s="30" t="e">
        <f t="shared" si="40"/>
        <v>#REF!</v>
      </c>
      <c r="J81" s="29" t="e">
        <f t="shared" si="41"/>
        <v>#REF!</v>
      </c>
      <c r="K81" s="31"/>
      <c r="L81" s="29" t="e">
        <f>+#REF!</f>
        <v>#REF!</v>
      </c>
      <c r="M81" s="29"/>
      <c r="N81" s="30" t="e">
        <f t="shared" si="42"/>
        <v>#REF!</v>
      </c>
      <c r="O81" s="29" t="e">
        <f t="shared" si="43"/>
        <v>#REF!</v>
      </c>
    </row>
    <row r="82" spans="1:17" s="34" customFormat="1">
      <c r="C82" s="34" t="s">
        <v>29</v>
      </c>
      <c r="D82" s="35"/>
      <c r="E82" s="36"/>
      <c r="F82" s="37"/>
      <c r="G82" s="38" t="e">
        <f>+#REF!</f>
        <v>#REF!</v>
      </c>
      <c r="H82" s="38">
        <v>639.9</v>
      </c>
      <c r="I82" s="39" t="e">
        <f t="shared" si="40"/>
        <v>#REF!</v>
      </c>
      <c r="J82" s="38" t="e">
        <f t="shared" si="41"/>
        <v>#REF!</v>
      </c>
      <c r="K82" s="40"/>
      <c r="L82" s="38" t="e">
        <f>+#REF!</f>
        <v>#REF!</v>
      </c>
      <c r="M82" s="38"/>
      <c r="N82" s="39" t="e">
        <f t="shared" si="42"/>
        <v>#REF!</v>
      </c>
      <c r="O82" s="38" t="e">
        <f t="shared" si="43"/>
        <v>#REF!</v>
      </c>
    </row>
    <row r="83" spans="1:17" s="28" customFormat="1" ht="12.75" outlineLevel="2">
      <c r="D83" s="28" t="s">
        <v>35</v>
      </c>
      <c r="G83" s="29" t="e">
        <f>+#REF!</f>
        <v>#REF!</v>
      </c>
      <c r="H83" s="29">
        <v>134.6</v>
      </c>
      <c r="I83" s="30" t="e">
        <f t="shared" si="40"/>
        <v>#REF!</v>
      </c>
      <c r="J83" s="29" t="e">
        <f t="shared" si="41"/>
        <v>#REF!</v>
      </c>
      <c r="K83" s="31"/>
      <c r="L83" s="29" t="e">
        <f>+#REF!</f>
        <v>#REF!</v>
      </c>
      <c r="M83" s="29"/>
      <c r="N83" s="30" t="e">
        <f t="shared" si="42"/>
        <v>#REF!</v>
      </c>
      <c r="O83" s="29" t="e">
        <f t="shared" si="43"/>
        <v>#REF!</v>
      </c>
    </row>
    <row r="84" spans="1:17" s="28" customFormat="1" ht="12.75" outlineLevel="2">
      <c r="D84" s="28" t="s">
        <v>28</v>
      </c>
      <c r="G84" s="29" t="e">
        <f>+#REF!</f>
        <v>#REF!</v>
      </c>
      <c r="H84" s="29">
        <v>505.3</v>
      </c>
      <c r="I84" s="30" t="e">
        <f t="shared" si="40"/>
        <v>#REF!</v>
      </c>
      <c r="J84" s="29" t="e">
        <f t="shared" si="41"/>
        <v>#REF!</v>
      </c>
      <c r="K84" s="31"/>
      <c r="L84" s="29" t="e">
        <f>+#REF!</f>
        <v>#REF!</v>
      </c>
      <c r="M84" s="29"/>
      <c r="N84" s="30" t="e">
        <f t="shared" si="42"/>
        <v>#REF!</v>
      </c>
      <c r="O84" s="29" t="e">
        <f t="shared" si="43"/>
        <v>#REF!</v>
      </c>
    </row>
    <row r="85" spans="1:17" s="34" customFormat="1">
      <c r="C85" s="34" t="s">
        <v>36</v>
      </c>
      <c r="D85" s="35"/>
      <c r="E85" s="36"/>
      <c r="F85" s="37"/>
      <c r="G85" s="38" t="e">
        <f>+#REF!</f>
        <v>#REF!</v>
      </c>
      <c r="H85" s="38">
        <v>2084</v>
      </c>
      <c r="I85" s="39" t="e">
        <f t="shared" si="40"/>
        <v>#REF!</v>
      </c>
      <c r="J85" s="38" t="e">
        <f t="shared" si="41"/>
        <v>#REF!</v>
      </c>
      <c r="K85" s="40"/>
      <c r="L85" s="38" t="e">
        <f>+#REF!</f>
        <v>#REF!</v>
      </c>
      <c r="M85" s="38"/>
      <c r="N85" s="39" t="e">
        <f t="shared" si="42"/>
        <v>#REF!</v>
      </c>
      <c r="O85" s="38" t="e">
        <f t="shared" si="43"/>
        <v>#REF!</v>
      </c>
    </row>
    <row r="86" spans="1:17" s="28" customFormat="1" ht="12.75" outlineLevel="1">
      <c r="D86" s="28" t="s">
        <v>60</v>
      </c>
      <c r="G86" s="29" t="e">
        <f>+#REF!</f>
        <v>#REF!</v>
      </c>
      <c r="H86" s="29">
        <v>481.70000000000005</v>
      </c>
      <c r="I86" s="30" t="e">
        <f t="shared" si="40"/>
        <v>#REF!</v>
      </c>
      <c r="J86" s="29" t="e">
        <f t="shared" si="41"/>
        <v>#REF!</v>
      </c>
      <c r="K86" s="31"/>
      <c r="L86" s="29" t="e">
        <f>+#REF!</f>
        <v>#REF!</v>
      </c>
      <c r="M86" s="29"/>
      <c r="N86" s="30" t="e">
        <f t="shared" si="42"/>
        <v>#REF!</v>
      </c>
      <c r="O86" s="29" t="e">
        <f t="shared" si="43"/>
        <v>#REF!</v>
      </c>
    </row>
    <row r="87" spans="1:17" s="28" customFormat="1" ht="12.75" outlineLevel="1">
      <c r="D87" s="28" t="s">
        <v>28</v>
      </c>
      <c r="G87" s="29" t="e">
        <f>+#REF!</f>
        <v>#REF!</v>
      </c>
      <c r="H87" s="29">
        <v>1602.3</v>
      </c>
      <c r="I87" s="30" t="e">
        <f t="shared" si="40"/>
        <v>#REF!</v>
      </c>
      <c r="J87" s="29" t="e">
        <f t="shared" si="41"/>
        <v>#REF!</v>
      </c>
      <c r="K87" s="31"/>
      <c r="L87" s="29" t="e">
        <f>+#REF!</f>
        <v>#REF!</v>
      </c>
      <c r="M87" s="29"/>
      <c r="N87" s="30" t="e">
        <f t="shared" si="42"/>
        <v>#REF!</v>
      </c>
      <c r="O87" s="29" t="e">
        <f t="shared" si="43"/>
        <v>#REF!</v>
      </c>
    </row>
    <row r="88" spans="1:17" s="34" customFormat="1">
      <c r="C88" s="34" t="s">
        <v>50</v>
      </c>
      <c r="D88" s="35"/>
      <c r="E88" s="36"/>
      <c r="F88" s="37"/>
      <c r="G88" s="38" t="e">
        <f>+#REF!</f>
        <v>#REF!</v>
      </c>
      <c r="H88" s="38">
        <v>1063.5999999999999</v>
      </c>
      <c r="I88" s="39" t="e">
        <f t="shared" si="40"/>
        <v>#REF!</v>
      </c>
      <c r="J88" s="38" t="e">
        <f t="shared" si="41"/>
        <v>#REF!</v>
      </c>
      <c r="K88" s="40"/>
      <c r="L88" s="38" t="e">
        <f>+#REF!</f>
        <v>#REF!</v>
      </c>
      <c r="M88" s="38"/>
      <c r="N88" s="39" t="e">
        <f t="shared" si="42"/>
        <v>#REF!</v>
      </c>
      <c r="O88" s="38" t="e">
        <f t="shared" si="43"/>
        <v>#REF!</v>
      </c>
    </row>
    <row r="89" spans="1:17" s="28" customFormat="1" ht="12.75" outlineLevel="1">
      <c r="D89" s="28" t="s">
        <v>35</v>
      </c>
      <c r="G89" s="29" t="e">
        <f>+#REF!</f>
        <v>#REF!</v>
      </c>
      <c r="H89" s="29">
        <v>848.1</v>
      </c>
      <c r="I89" s="30" t="e">
        <f t="shared" si="40"/>
        <v>#REF!</v>
      </c>
      <c r="J89" s="29" t="e">
        <f t="shared" si="41"/>
        <v>#REF!</v>
      </c>
      <c r="K89" s="31"/>
      <c r="L89" s="29" t="e">
        <f>+#REF!</f>
        <v>#REF!</v>
      </c>
      <c r="M89" s="29"/>
      <c r="N89" s="30" t="e">
        <f t="shared" si="42"/>
        <v>#REF!</v>
      </c>
      <c r="O89" s="29" t="e">
        <f t="shared" si="43"/>
        <v>#REF!</v>
      </c>
    </row>
    <row r="90" spans="1:17" s="28" customFormat="1" ht="12.75" outlineLevel="1">
      <c r="D90" s="28" t="s">
        <v>28</v>
      </c>
      <c r="G90" s="29" t="e">
        <f>+#REF!</f>
        <v>#REF!</v>
      </c>
      <c r="H90" s="29">
        <v>215.5</v>
      </c>
      <c r="I90" s="30" t="e">
        <f t="shared" si="40"/>
        <v>#REF!</v>
      </c>
      <c r="J90" s="29" t="e">
        <f t="shared" si="41"/>
        <v>#REF!</v>
      </c>
      <c r="K90" s="31"/>
      <c r="L90" s="29" t="e">
        <f>+#REF!</f>
        <v>#REF!</v>
      </c>
      <c r="M90" s="29"/>
      <c r="N90" s="30" t="e">
        <f t="shared" si="42"/>
        <v>#REF!</v>
      </c>
      <c r="O90" s="29" t="e">
        <f t="shared" si="43"/>
        <v>#REF!</v>
      </c>
    </row>
    <row r="91" spans="1:17" s="34" customFormat="1">
      <c r="C91" s="34" t="s">
        <v>37</v>
      </c>
      <c r="D91" s="35"/>
      <c r="E91" s="36"/>
      <c r="F91" s="37"/>
      <c r="G91" s="38" t="e">
        <f>+#REF!</f>
        <v>#REF!</v>
      </c>
      <c r="H91" s="38">
        <v>3667.8</v>
      </c>
      <c r="I91" s="39" t="e">
        <f t="shared" si="40"/>
        <v>#REF!</v>
      </c>
      <c r="J91" s="38" t="e">
        <f t="shared" si="41"/>
        <v>#REF!</v>
      </c>
      <c r="K91" s="40"/>
      <c r="L91" s="38" t="e">
        <f>+#REF!</f>
        <v>#REF!</v>
      </c>
      <c r="M91" s="38"/>
      <c r="N91" s="39" t="e">
        <f t="shared" si="42"/>
        <v>#REF!</v>
      </c>
      <c r="O91" s="38" t="e">
        <f t="shared" si="43"/>
        <v>#REF!</v>
      </c>
      <c r="P91" s="64"/>
    </row>
    <row r="92" spans="1:17" s="28" customFormat="1" outlineLevel="1">
      <c r="D92" s="28" t="s">
        <v>59</v>
      </c>
      <c r="G92" s="29" t="e">
        <f>+#REF!</f>
        <v>#REF!</v>
      </c>
      <c r="H92" s="29">
        <v>2559.3999999999996</v>
      </c>
      <c r="I92" s="30" t="e">
        <f t="shared" si="40"/>
        <v>#REF!</v>
      </c>
      <c r="J92" s="29" t="e">
        <f t="shared" si="41"/>
        <v>#REF!</v>
      </c>
      <c r="K92" s="31"/>
      <c r="L92" s="29" t="e">
        <f>+#REF!</f>
        <v>#REF!</v>
      </c>
      <c r="M92" s="29"/>
      <c r="N92" s="30" t="e">
        <f t="shared" si="42"/>
        <v>#REF!</v>
      </c>
      <c r="O92" s="29" t="e">
        <f t="shared" si="43"/>
        <v>#REF!</v>
      </c>
      <c r="P92" s="64"/>
    </row>
    <row r="93" spans="1:17" s="28" customFormat="1" outlineLevel="1">
      <c r="D93" s="28" t="s">
        <v>28</v>
      </c>
      <c r="G93" s="29" t="e">
        <f>+#REF!</f>
        <v>#REF!</v>
      </c>
      <c r="H93" s="29">
        <v>1108.4000000000001</v>
      </c>
      <c r="I93" s="30" t="e">
        <f t="shared" si="40"/>
        <v>#REF!</v>
      </c>
      <c r="J93" s="29" t="e">
        <f t="shared" si="41"/>
        <v>#REF!</v>
      </c>
      <c r="K93" s="31"/>
      <c r="L93" s="29" t="e">
        <f>+#REF!</f>
        <v>#REF!</v>
      </c>
      <c r="M93" s="29"/>
      <c r="N93" s="30" t="e">
        <f t="shared" si="42"/>
        <v>#REF!</v>
      </c>
      <c r="O93" s="29" t="e">
        <f t="shared" si="43"/>
        <v>#REF!</v>
      </c>
      <c r="P93" s="64"/>
    </row>
    <row r="94" spans="1:17" ht="7.5" customHeight="1">
      <c r="A94" s="41"/>
      <c r="C94" s="41"/>
      <c r="D94" s="43"/>
      <c r="E94" s="44"/>
      <c r="F94" s="43"/>
      <c r="G94" s="29"/>
      <c r="H94" s="29"/>
      <c r="I94" s="31"/>
      <c r="J94" s="29"/>
      <c r="K94" s="31"/>
      <c r="L94" s="29"/>
      <c r="M94" s="38"/>
      <c r="N94" s="31"/>
      <c r="O94" s="29"/>
    </row>
    <row r="95" spans="1:17" ht="18.75" customHeight="1">
      <c r="A95" s="41"/>
      <c r="B95" s="19" t="s">
        <v>38</v>
      </c>
      <c r="C95" s="19"/>
      <c r="D95" s="19"/>
      <c r="E95" s="19"/>
      <c r="F95" s="19"/>
      <c r="G95" s="20" t="e">
        <f>+#REF!</f>
        <v>#REF!</v>
      </c>
      <c r="H95" s="20">
        <v>31661.499999999971</v>
      </c>
      <c r="I95" s="21" t="e">
        <f>(+G95/H95-1)</f>
        <v>#REF!</v>
      </c>
      <c r="J95" s="20" t="e">
        <f>+G95-H95</f>
        <v>#REF!</v>
      </c>
      <c r="K95" s="22"/>
      <c r="L95" s="20" t="e">
        <f>+#REF!</f>
        <v>#REF!</v>
      </c>
      <c r="M95" s="20"/>
      <c r="N95" s="21" t="e">
        <f>(+L95/M95-1)</f>
        <v>#REF!</v>
      </c>
      <c r="O95" s="20" t="e">
        <f>+L95-M95</f>
        <v>#REF!</v>
      </c>
      <c r="P95" s="76"/>
      <c r="Q95" s="69"/>
    </row>
    <row r="96" spans="1:17" s="41" customFormat="1" ht="8.25" customHeight="1">
      <c r="A96" s="28"/>
      <c r="B96" s="10"/>
      <c r="C96" s="10"/>
      <c r="D96" s="12"/>
      <c r="E96" s="13"/>
      <c r="F96" s="14"/>
      <c r="G96" s="29"/>
      <c r="H96" s="29"/>
      <c r="I96" s="31"/>
      <c r="J96" s="29"/>
      <c r="K96" s="31"/>
      <c r="L96" s="29"/>
      <c r="M96" s="29"/>
      <c r="N96" s="31"/>
      <c r="O96" s="29"/>
      <c r="P96" s="60"/>
      <c r="Q96" s="60"/>
    </row>
    <row r="97" spans="1:18" s="42" customFormat="1">
      <c r="A97" s="27"/>
      <c r="B97" s="23"/>
      <c r="C97" s="23" t="s">
        <v>62</v>
      </c>
      <c r="D97" s="23"/>
      <c r="E97" s="23"/>
      <c r="F97" s="23"/>
      <c r="G97" s="24" t="e">
        <f>+#REF!</f>
        <v>#REF!</v>
      </c>
      <c r="H97" s="24">
        <v>91699.400000000009</v>
      </c>
      <c r="I97" s="25" t="e">
        <f>(+G97/H97-1)</f>
        <v>#REF!</v>
      </c>
      <c r="J97" s="24" t="e">
        <f>+G97-H97</f>
        <v>#REF!</v>
      </c>
      <c r="K97" s="26"/>
      <c r="L97" s="24" t="e">
        <f>+#REF!</f>
        <v>#REF!</v>
      </c>
      <c r="M97" s="24"/>
      <c r="N97" s="25" t="e">
        <f>(+L97/M97-1)</f>
        <v>#REF!</v>
      </c>
      <c r="O97" s="24" t="e">
        <f>+L97-M97</f>
        <v>#REF!</v>
      </c>
      <c r="P97" s="60"/>
      <c r="Q97" s="92"/>
    </row>
    <row r="98" spans="1:18" s="42" customFormat="1">
      <c r="A98" s="27"/>
      <c r="B98" s="27"/>
      <c r="C98" s="28" t="s">
        <v>92</v>
      </c>
      <c r="D98" s="27"/>
      <c r="E98" s="27"/>
      <c r="F98" s="27"/>
      <c r="G98" s="29" t="e">
        <f>+#REF!</f>
        <v>#REF!</v>
      </c>
      <c r="H98" s="29">
        <v>15003.9</v>
      </c>
      <c r="I98" s="30" t="e">
        <f t="shared" ref="I98:I99" si="44">+(+G98/H98-1)</f>
        <v>#REF!</v>
      </c>
      <c r="J98" s="29" t="e">
        <f t="shared" ref="J98:J99" si="45">+G98-H98</f>
        <v>#REF!</v>
      </c>
      <c r="K98" s="31"/>
      <c r="L98" s="29" t="e">
        <f>+#REF!</f>
        <v>#REF!</v>
      </c>
      <c r="M98" s="29"/>
      <c r="N98" s="30" t="e">
        <f t="shared" ref="N98:N99" si="46">+(+L98/M98-1)</f>
        <v>#REF!</v>
      </c>
      <c r="O98" s="29" t="e">
        <f t="shared" ref="O98:O99" si="47">+L98-M98</f>
        <v>#REF!</v>
      </c>
      <c r="P98" s="60"/>
      <c r="Q98" s="92"/>
    </row>
    <row r="99" spans="1:18" s="42" customFormat="1">
      <c r="A99" s="27"/>
      <c r="B99" s="27"/>
      <c r="C99" s="28" t="s">
        <v>93</v>
      </c>
      <c r="D99" s="27"/>
      <c r="E99" s="27"/>
      <c r="F99" s="27"/>
      <c r="G99" s="29" t="e">
        <f>+#REF!</f>
        <v>#REF!</v>
      </c>
      <c r="H99" s="29">
        <v>76695.5</v>
      </c>
      <c r="I99" s="30" t="e">
        <f t="shared" si="44"/>
        <v>#REF!</v>
      </c>
      <c r="J99" s="29" t="e">
        <f t="shared" si="45"/>
        <v>#REF!</v>
      </c>
      <c r="K99" s="31"/>
      <c r="L99" s="29" t="e">
        <f>+#REF!</f>
        <v>#REF!</v>
      </c>
      <c r="M99" s="29"/>
      <c r="N99" s="30" t="e">
        <f t="shared" si="46"/>
        <v>#REF!</v>
      </c>
      <c r="O99" s="29" t="e">
        <f t="shared" si="47"/>
        <v>#REF!</v>
      </c>
      <c r="P99" s="60"/>
      <c r="Q99" s="92"/>
    </row>
    <row r="100" spans="1:18" s="41" customFormat="1" ht="8.25" customHeight="1">
      <c r="A100" s="28"/>
      <c r="B100" s="10"/>
      <c r="C100" s="10"/>
      <c r="D100" s="12"/>
      <c r="E100" s="13"/>
      <c r="F100" s="14"/>
      <c r="G100" s="29"/>
      <c r="H100" s="29"/>
      <c r="I100" s="31"/>
      <c r="J100" s="29"/>
      <c r="K100" s="31"/>
      <c r="L100" s="29"/>
      <c r="M100" s="29"/>
      <c r="N100" s="31"/>
      <c r="O100" s="29"/>
      <c r="P100" s="60"/>
      <c r="Q100" s="92"/>
    </row>
    <row r="101" spans="1:18" ht="18.75" customHeight="1">
      <c r="A101" s="41"/>
      <c r="B101" s="19" t="s">
        <v>40</v>
      </c>
      <c r="C101" s="19"/>
      <c r="D101" s="19"/>
      <c r="E101" s="19"/>
      <c r="F101" s="19"/>
      <c r="G101" s="20" t="e">
        <f>+#REF!</f>
        <v>#REF!</v>
      </c>
      <c r="H101" s="20">
        <v>-60037.900000000038</v>
      </c>
      <c r="I101" s="21" t="e">
        <f>(+G101/H101-1)</f>
        <v>#REF!</v>
      </c>
      <c r="J101" s="20" t="e">
        <f>+G101-H101</f>
        <v>#REF!</v>
      </c>
      <c r="K101" s="22"/>
      <c r="L101" s="20" t="e">
        <f>+#REF!</f>
        <v>#REF!</v>
      </c>
      <c r="M101" s="20"/>
      <c r="N101" s="21" t="e">
        <f>(+L101/M101-1)</f>
        <v>#REF!</v>
      </c>
      <c r="O101" s="20" t="e">
        <f>+L101-M101</f>
        <v>#REF!</v>
      </c>
      <c r="P101" s="60"/>
      <c r="Q101" s="92"/>
    </row>
    <row r="102" spans="1:18" ht="19.5" customHeight="1">
      <c r="G102" s="45"/>
      <c r="H102" s="73"/>
      <c r="I102" s="46"/>
      <c r="J102" s="45"/>
      <c r="K102" s="46"/>
      <c r="L102" s="45"/>
      <c r="M102" s="85"/>
      <c r="N102" s="46"/>
      <c r="O102" s="45"/>
    </row>
    <row r="103" spans="1:18" ht="18.75" customHeight="1">
      <c r="A103" s="41"/>
      <c r="B103" s="19" t="s">
        <v>97</v>
      </c>
      <c r="C103" s="19"/>
      <c r="D103" s="19"/>
      <c r="E103" s="19"/>
      <c r="F103" s="19"/>
      <c r="G103" s="20" t="e">
        <f>+#REF!</f>
        <v>#REF!</v>
      </c>
      <c r="H103" s="20">
        <v>16657.599999999977</v>
      </c>
      <c r="I103" s="21" t="e">
        <f>(+G103/H103-1)</f>
        <v>#REF!</v>
      </c>
      <c r="J103" s="20" t="e">
        <f>+G103-H103</f>
        <v>#REF!</v>
      </c>
      <c r="K103" s="22"/>
      <c r="L103" s="20" t="e">
        <f>+#REF!</f>
        <v>#REF!</v>
      </c>
      <c r="M103" s="20"/>
      <c r="N103" s="21" t="e">
        <f>(+L103/M103-1)</f>
        <v>#REF!</v>
      </c>
      <c r="O103" s="20" t="e">
        <f>+L103-M103</f>
        <v>#REF!</v>
      </c>
      <c r="P103" s="76"/>
      <c r="Q103" s="69"/>
    </row>
    <row r="104" spans="1:18" ht="19.5" customHeight="1">
      <c r="G104" s="45"/>
      <c r="H104" s="45"/>
      <c r="I104" s="46"/>
      <c r="J104" s="45"/>
      <c r="K104" s="46"/>
      <c r="L104" s="45"/>
      <c r="M104" s="85"/>
      <c r="N104" s="46"/>
      <c r="O104" s="45"/>
    </row>
    <row r="105" spans="1:18" ht="18.75" customHeight="1">
      <c r="A105" s="41"/>
      <c r="B105" s="19" t="s">
        <v>98</v>
      </c>
      <c r="C105" s="19"/>
      <c r="D105" s="19"/>
      <c r="E105" s="19"/>
      <c r="F105" s="19"/>
      <c r="G105" s="20" t="e">
        <f>+#REF!</f>
        <v>#REF!</v>
      </c>
      <c r="H105" s="20">
        <v>-60037.900000000023</v>
      </c>
      <c r="I105" s="21" t="e">
        <f>(+G105/H105-1)</f>
        <v>#REF!</v>
      </c>
      <c r="J105" s="20" t="e">
        <f>+G105-H105</f>
        <v>#REF!</v>
      </c>
      <c r="K105" s="22"/>
      <c r="L105" s="20" t="e">
        <f>+#REF!</f>
        <v>#REF!</v>
      </c>
      <c r="M105" s="20"/>
      <c r="N105" s="21" t="e">
        <f>(+L105/M105-1)</f>
        <v>#REF!</v>
      </c>
      <c r="O105" s="20" t="e">
        <f>+L105-M105</f>
        <v>#REF!</v>
      </c>
      <c r="P105" s="60"/>
      <c r="Q105" s="92"/>
    </row>
    <row r="106" spans="1:18" s="78" customFormat="1" ht="18.75" customHeight="1">
      <c r="A106" s="99"/>
      <c r="B106" s="97"/>
      <c r="C106" s="97"/>
      <c r="D106" s="97"/>
      <c r="E106" s="97"/>
      <c r="F106" s="97"/>
      <c r="G106" s="98"/>
      <c r="H106" s="98"/>
      <c r="I106" s="100"/>
      <c r="J106" s="98"/>
      <c r="K106" s="101"/>
      <c r="L106" s="98"/>
      <c r="M106" s="98"/>
      <c r="N106" s="100"/>
      <c r="O106" s="98"/>
      <c r="P106" s="102"/>
      <c r="Q106" s="103"/>
    </row>
    <row r="107" spans="1:18" ht="19.5" customHeight="1">
      <c r="B107" s="104" t="s">
        <v>99</v>
      </c>
      <c r="G107" s="45"/>
      <c r="H107" s="73"/>
      <c r="I107" s="46"/>
      <c r="J107" s="45"/>
      <c r="K107" s="46"/>
      <c r="L107" s="45"/>
      <c r="M107" s="85"/>
      <c r="N107" s="46"/>
      <c r="O107" s="45"/>
    </row>
    <row r="108" spans="1:18" ht="6.75" customHeight="1">
      <c r="G108" s="45"/>
      <c r="H108" s="73"/>
      <c r="I108" s="46"/>
      <c r="J108" s="45"/>
      <c r="K108" s="46"/>
      <c r="L108" s="45"/>
      <c r="M108" s="85"/>
      <c r="N108" s="46"/>
      <c r="O108" s="45"/>
    </row>
    <row r="109" spans="1:18" s="34" customFormat="1" ht="15.75" customHeight="1">
      <c r="B109" s="59" t="s">
        <v>100</v>
      </c>
      <c r="C109" s="51"/>
      <c r="D109" s="49"/>
      <c r="E109" s="50"/>
      <c r="F109" s="47"/>
      <c r="G109" s="51"/>
      <c r="H109" s="51"/>
      <c r="I109" s="51"/>
      <c r="J109" s="54"/>
      <c r="K109" s="51"/>
      <c r="L109" s="51"/>
      <c r="M109" s="51"/>
      <c r="N109" s="51"/>
      <c r="O109" s="51"/>
    </row>
    <row r="110" spans="1:18" s="34" customFormat="1" ht="15.75" customHeight="1">
      <c r="B110" s="59"/>
      <c r="C110" s="105" t="s">
        <v>66</v>
      </c>
      <c r="D110" s="49"/>
      <c r="E110" s="50"/>
      <c r="F110" s="47"/>
      <c r="G110" s="51"/>
      <c r="H110" s="51"/>
      <c r="I110" s="51"/>
      <c r="J110" s="54"/>
      <c r="K110" s="51"/>
      <c r="L110" s="51"/>
      <c r="M110" s="51"/>
      <c r="N110" s="51"/>
      <c r="O110" s="51"/>
    </row>
    <row r="111" spans="1:18" s="34" customFormat="1" ht="15" customHeight="1">
      <c r="B111" s="61"/>
      <c r="C111" s="106" t="s">
        <v>67</v>
      </c>
      <c r="D111" s="49"/>
      <c r="E111" s="50"/>
      <c r="F111" s="47"/>
      <c r="G111" s="51"/>
      <c r="H111" s="51"/>
      <c r="I111" s="51"/>
      <c r="J111" s="47"/>
      <c r="K111" s="51"/>
      <c r="L111" s="51"/>
      <c r="M111" s="51"/>
      <c r="N111" s="51"/>
      <c r="O111" s="51"/>
    </row>
    <row r="112" spans="1:18" s="34" customFormat="1" ht="15.75" customHeight="1">
      <c r="B112" s="61"/>
      <c r="C112" s="107" t="s">
        <v>68</v>
      </c>
      <c r="D112" s="49"/>
      <c r="E112" s="50"/>
      <c r="F112" s="47"/>
      <c r="G112" s="51"/>
      <c r="H112" s="51"/>
      <c r="I112" s="51"/>
      <c r="J112" s="47"/>
      <c r="K112" s="51"/>
      <c r="L112" s="51"/>
      <c r="M112" s="51"/>
      <c r="N112" s="51"/>
      <c r="O112" s="51"/>
      <c r="Q112" s="58"/>
      <c r="R112" s="37"/>
    </row>
    <row r="113" spans="2:32" s="51" customFormat="1" ht="2.25" customHeight="1">
      <c r="B113" s="61"/>
      <c r="C113" s="59"/>
      <c r="D113" s="49"/>
      <c r="E113" s="50"/>
      <c r="F113" s="47"/>
      <c r="J113" s="47"/>
    </row>
    <row r="114" spans="2:32" s="34" customFormat="1" ht="15.75" customHeight="1">
      <c r="B114" s="108" t="s">
        <v>101</v>
      </c>
      <c r="C114" s="51"/>
      <c r="D114" s="49"/>
      <c r="E114" s="50"/>
      <c r="F114" s="47"/>
      <c r="G114" s="51"/>
      <c r="H114" s="51"/>
      <c r="I114" s="51"/>
      <c r="J114" s="47"/>
      <c r="K114" s="51"/>
      <c r="L114" s="51"/>
      <c r="M114" s="51"/>
      <c r="N114" s="51"/>
      <c r="O114" s="51"/>
    </row>
    <row r="115" spans="2:32" s="51" customFormat="1" ht="5.25" customHeight="1">
      <c r="B115" s="62"/>
      <c r="D115" s="49"/>
      <c r="E115" s="50"/>
      <c r="F115" s="47"/>
      <c r="J115" s="47"/>
    </row>
    <row r="116" spans="2:32" s="34" customFormat="1">
      <c r="B116" s="94" t="s">
        <v>102</v>
      </c>
      <c r="C116" s="51"/>
      <c r="D116" s="49"/>
      <c r="E116" s="50"/>
      <c r="F116" s="47"/>
      <c r="G116" s="54"/>
      <c r="H116" s="54"/>
      <c r="I116" s="55"/>
      <c r="J116" s="47"/>
      <c r="K116" s="47"/>
      <c r="L116" s="56"/>
      <c r="M116" s="47"/>
      <c r="N116" s="47"/>
      <c r="O116" s="47"/>
    </row>
    <row r="117" spans="2:32" s="34" customFormat="1">
      <c r="B117" s="109" t="s">
        <v>69</v>
      </c>
      <c r="C117" s="51"/>
      <c r="D117" s="49"/>
      <c r="E117" s="50"/>
      <c r="F117" s="47"/>
      <c r="G117" s="54"/>
      <c r="H117" s="54"/>
      <c r="I117" s="55"/>
      <c r="J117" s="47"/>
      <c r="K117" s="47"/>
      <c r="L117" s="56"/>
      <c r="M117" s="47"/>
      <c r="N117" s="47"/>
      <c r="O117" s="47"/>
    </row>
    <row r="118" spans="2:32" s="34" customFormat="1" ht="5.25" customHeight="1">
      <c r="B118" s="94"/>
      <c r="C118" s="51"/>
      <c r="D118" s="49"/>
      <c r="E118" s="50"/>
      <c r="F118" s="47"/>
      <c r="G118" s="54"/>
      <c r="H118" s="54"/>
      <c r="I118" s="55"/>
      <c r="J118" s="47"/>
      <c r="K118" s="47"/>
      <c r="L118" s="56"/>
      <c r="M118" s="47"/>
      <c r="N118" s="47"/>
      <c r="O118" s="47"/>
    </row>
    <row r="119" spans="2:32" s="51" customFormat="1" ht="15.75" customHeight="1">
      <c r="B119" s="110" t="s">
        <v>103</v>
      </c>
      <c r="D119" s="49"/>
      <c r="E119" s="50"/>
      <c r="F119" s="47"/>
      <c r="G119" s="54"/>
      <c r="H119" s="54"/>
      <c r="I119" s="55"/>
      <c r="J119" s="47"/>
      <c r="K119" s="47"/>
      <c r="L119" s="56"/>
      <c r="M119" s="47"/>
      <c r="N119" s="47"/>
      <c r="O119" s="47"/>
    </row>
    <row r="120" spans="2:32" s="51" customFormat="1" ht="15.75" customHeight="1">
      <c r="B120" s="94" t="s">
        <v>63</v>
      </c>
      <c r="D120" s="49"/>
      <c r="E120" s="50"/>
      <c r="F120" s="47"/>
      <c r="G120" s="54"/>
      <c r="H120" s="54"/>
      <c r="I120" s="55"/>
      <c r="J120" s="47"/>
      <c r="K120" s="47"/>
      <c r="L120" s="56"/>
      <c r="M120" s="47"/>
      <c r="N120" s="47"/>
      <c r="O120" s="47"/>
    </row>
    <row r="121" spans="2:32" s="51" customFormat="1">
      <c r="B121" s="65"/>
      <c r="D121" s="49"/>
      <c r="E121" s="50"/>
      <c r="F121" s="47"/>
      <c r="G121" s="54"/>
      <c r="H121" s="54"/>
      <c r="I121" s="55"/>
      <c r="J121" s="47"/>
      <c r="K121" s="47"/>
      <c r="L121" s="56"/>
      <c r="M121" s="47"/>
      <c r="N121" s="47"/>
      <c r="O121" s="47"/>
    </row>
    <row r="122" spans="2:32" s="69" customFormat="1" ht="18">
      <c r="B122" s="111" t="s">
        <v>58</v>
      </c>
      <c r="C122" s="112"/>
      <c r="D122" s="113"/>
      <c r="E122" s="114"/>
      <c r="F122" s="115"/>
      <c r="G122" s="86"/>
      <c r="H122" s="86"/>
      <c r="I122" s="86"/>
      <c r="J122" s="86"/>
      <c r="K122" s="67"/>
      <c r="L122" s="86"/>
      <c r="M122" s="86"/>
      <c r="N122" s="86"/>
      <c r="O122" s="86"/>
    </row>
    <row r="123" spans="2:32" s="69" customFormat="1" ht="15.75" customHeight="1">
      <c r="B123" s="66"/>
      <c r="C123" s="51" t="s">
        <v>104</v>
      </c>
      <c r="D123" s="7"/>
      <c r="E123" s="5"/>
      <c r="F123" s="6"/>
      <c r="G123" s="56" t="e">
        <f>+#REF!</f>
        <v>#REF!</v>
      </c>
      <c r="H123" s="56"/>
      <c r="I123" s="56"/>
      <c r="J123" s="116"/>
      <c r="K123" s="89"/>
      <c r="L123" s="56" t="e">
        <f>+#REF!</f>
        <v>#REF!</v>
      </c>
      <c r="M123" s="89"/>
      <c r="N123" s="67"/>
      <c r="O123" s="66"/>
      <c r="Q123" s="70"/>
    </row>
    <row r="124" spans="2:32" s="66" customFormat="1" ht="15.75" customHeight="1">
      <c r="C124" s="51" t="s">
        <v>57</v>
      </c>
      <c r="D124" s="7"/>
      <c r="E124" s="5"/>
      <c r="F124" s="6"/>
      <c r="G124" s="56" t="e">
        <f>+#REF!</f>
        <v>#REF!</v>
      </c>
      <c r="H124" s="56"/>
      <c r="I124" s="56"/>
      <c r="J124" s="116"/>
      <c r="K124" s="89"/>
      <c r="L124" s="117" t="e">
        <f>+#REF!</f>
        <v>#REF!</v>
      </c>
      <c r="M124" s="67"/>
      <c r="N124" s="67"/>
      <c r="Q124" s="90"/>
    </row>
    <row r="125" spans="2:32" s="66" customFormat="1" ht="18">
      <c r="D125" s="7"/>
      <c r="E125" s="5"/>
      <c r="F125" s="6"/>
      <c r="G125" s="6"/>
      <c r="H125" s="6"/>
      <c r="I125" s="6"/>
      <c r="J125" s="67"/>
      <c r="K125" s="67"/>
      <c r="L125" s="67"/>
      <c r="M125" s="67"/>
      <c r="N125" s="67"/>
      <c r="R125" s="67"/>
      <c r="S125" s="67"/>
      <c r="T125" s="67"/>
      <c r="U125" s="67"/>
      <c r="V125" s="67"/>
      <c r="W125" s="67"/>
      <c r="X125" s="67"/>
      <c r="Y125" s="67"/>
      <c r="Z125" s="67"/>
      <c r="AA125" s="67"/>
      <c r="AB125" s="67"/>
      <c r="AC125" s="67"/>
      <c r="AD125" s="67"/>
      <c r="AE125" s="67"/>
      <c r="AF125" s="67"/>
    </row>
    <row r="126" spans="2:32" s="69" customFormat="1" ht="24" customHeight="1">
      <c r="B126" s="225" t="s">
        <v>105</v>
      </c>
      <c r="C126" s="225"/>
      <c r="D126" s="225"/>
      <c r="E126" s="225"/>
      <c r="F126" s="225"/>
      <c r="G126" s="225"/>
      <c r="H126" s="225"/>
      <c r="I126" s="225"/>
      <c r="J126" s="225"/>
      <c r="K126" s="225"/>
      <c r="L126" s="225"/>
      <c r="M126" s="225"/>
      <c r="N126" s="225"/>
      <c r="O126" s="225"/>
      <c r="R126" s="68"/>
      <c r="S126" s="68"/>
      <c r="T126" s="68"/>
      <c r="U126" s="68"/>
      <c r="V126" s="68"/>
      <c r="W126" s="68"/>
      <c r="X126" s="68"/>
      <c r="Y126" s="68"/>
      <c r="Z126" s="68"/>
      <c r="AA126" s="68"/>
      <c r="AB126" s="68"/>
      <c r="AC126" s="68"/>
      <c r="AD126" s="68"/>
      <c r="AE126" s="68"/>
      <c r="AF126" s="68"/>
    </row>
    <row r="127" spans="2:32" s="69" customFormat="1" ht="24" customHeight="1">
      <c r="B127" s="225"/>
      <c r="C127" s="225"/>
      <c r="D127" s="225"/>
      <c r="E127" s="225"/>
      <c r="F127" s="225"/>
      <c r="G127" s="225"/>
      <c r="H127" s="225"/>
      <c r="I127" s="225"/>
      <c r="J127" s="225"/>
      <c r="K127" s="225"/>
      <c r="L127" s="225"/>
      <c r="M127" s="225"/>
      <c r="N127" s="225"/>
      <c r="O127" s="225"/>
      <c r="Q127" s="70"/>
      <c r="R127" s="68"/>
      <c r="S127" s="68"/>
      <c r="T127" s="68"/>
      <c r="U127" s="68"/>
      <c r="V127" s="68"/>
      <c r="W127" s="68"/>
      <c r="X127" s="68"/>
      <c r="Y127" s="68"/>
      <c r="Z127" s="68"/>
      <c r="AA127" s="68"/>
      <c r="AB127" s="68"/>
      <c r="AC127" s="68"/>
      <c r="AD127" s="68"/>
      <c r="AE127" s="68"/>
      <c r="AF127" s="68"/>
    </row>
    <row r="128" spans="2:32" s="69" customFormat="1" ht="15" customHeight="1">
      <c r="B128" s="61"/>
      <c r="C128" s="226" t="s">
        <v>64</v>
      </c>
      <c r="D128" s="226"/>
      <c r="E128" s="226"/>
      <c r="F128" s="226"/>
      <c r="G128" s="226"/>
      <c r="H128" s="226"/>
      <c r="I128" s="226"/>
      <c r="J128" s="226"/>
      <c r="K128" s="226"/>
      <c r="L128" s="226"/>
      <c r="M128" s="226"/>
      <c r="N128" s="226"/>
      <c r="O128" s="226"/>
      <c r="Q128" s="91"/>
      <c r="R128" s="47"/>
      <c r="S128" s="51"/>
      <c r="T128" s="51"/>
      <c r="U128" s="68"/>
      <c r="V128" s="68"/>
      <c r="W128" s="68"/>
      <c r="X128" s="68"/>
      <c r="Y128" s="68"/>
      <c r="Z128" s="68"/>
      <c r="AA128" s="68"/>
      <c r="AB128" s="68"/>
      <c r="AC128" s="68"/>
      <c r="AD128" s="68"/>
      <c r="AE128" s="68"/>
      <c r="AF128" s="68"/>
    </row>
    <row r="129" spans="2:32" s="69" customFormat="1" ht="18">
      <c r="B129" s="61"/>
      <c r="C129" s="226"/>
      <c r="D129" s="226"/>
      <c r="E129" s="226"/>
      <c r="F129" s="226"/>
      <c r="G129" s="226"/>
      <c r="H129" s="226"/>
      <c r="I129" s="226"/>
      <c r="J129" s="226"/>
      <c r="K129" s="226"/>
      <c r="L129" s="226"/>
      <c r="M129" s="226"/>
      <c r="N129" s="226"/>
      <c r="O129" s="226"/>
      <c r="R129" s="68"/>
      <c r="S129" s="68"/>
      <c r="T129" s="68"/>
      <c r="U129" s="68"/>
      <c r="V129" s="68"/>
      <c r="W129" s="68"/>
      <c r="X129" s="68"/>
      <c r="Y129" s="68"/>
      <c r="Z129" s="68"/>
      <c r="AA129" s="68"/>
      <c r="AB129" s="68"/>
      <c r="AC129" s="68"/>
      <c r="AD129" s="68"/>
      <c r="AE129" s="68"/>
      <c r="AF129" s="68"/>
    </row>
    <row r="130" spans="2:32" s="69" customFormat="1" ht="15" customHeight="1">
      <c r="B130" s="61"/>
      <c r="C130" s="226" t="s">
        <v>65</v>
      </c>
      <c r="D130" s="226"/>
      <c r="E130" s="226"/>
      <c r="F130" s="226"/>
      <c r="G130" s="226"/>
      <c r="H130" s="226"/>
      <c r="I130" s="226"/>
      <c r="J130" s="226"/>
      <c r="K130" s="226"/>
      <c r="L130" s="226"/>
      <c r="M130" s="226"/>
      <c r="N130" s="226"/>
      <c r="O130" s="226"/>
      <c r="R130" s="68"/>
      <c r="S130" s="68"/>
      <c r="T130" s="68"/>
      <c r="U130" s="68"/>
      <c r="V130" s="68"/>
      <c r="W130" s="68"/>
      <c r="X130" s="68"/>
      <c r="Y130" s="68"/>
      <c r="Z130" s="68"/>
      <c r="AA130" s="68"/>
      <c r="AB130" s="68"/>
      <c r="AC130" s="68"/>
      <c r="AD130" s="68"/>
      <c r="AE130" s="68"/>
      <c r="AF130" s="68"/>
    </row>
    <row r="131" spans="2:32" s="69" customFormat="1" ht="21.75" customHeight="1">
      <c r="B131" s="66"/>
      <c r="C131" s="226"/>
      <c r="D131" s="226"/>
      <c r="E131" s="226"/>
      <c r="F131" s="226"/>
      <c r="G131" s="226"/>
      <c r="H131" s="226"/>
      <c r="I131" s="226"/>
      <c r="J131" s="226"/>
      <c r="K131" s="226"/>
      <c r="L131" s="226"/>
      <c r="M131" s="226"/>
      <c r="N131" s="226"/>
      <c r="O131" s="226"/>
    </row>
    <row r="132" spans="2:32" s="69" customFormat="1" ht="25.5" customHeight="1">
      <c r="B132" s="225" t="s">
        <v>106</v>
      </c>
      <c r="C132" s="225"/>
      <c r="D132" s="225"/>
      <c r="E132" s="225"/>
      <c r="F132" s="225"/>
      <c r="G132" s="225"/>
      <c r="H132" s="225"/>
      <c r="I132" s="225"/>
      <c r="J132" s="225"/>
      <c r="K132" s="225"/>
      <c r="L132" s="225"/>
      <c r="M132" s="225"/>
      <c r="N132" s="225"/>
      <c r="O132" s="225"/>
    </row>
    <row r="133" spans="2:32" s="69" customFormat="1" ht="25.5" customHeight="1">
      <c r="B133" s="225"/>
      <c r="C133" s="225"/>
      <c r="D133" s="225"/>
      <c r="E133" s="225"/>
      <c r="F133" s="225"/>
      <c r="G133" s="225"/>
      <c r="H133" s="225"/>
      <c r="I133" s="225"/>
      <c r="J133" s="225"/>
      <c r="K133" s="225"/>
      <c r="L133" s="225"/>
      <c r="M133" s="225"/>
      <c r="N133" s="225"/>
      <c r="O133" s="225"/>
    </row>
    <row r="134" spans="2:32" ht="16.5">
      <c r="B134" s="118"/>
      <c r="C134" s="51"/>
      <c r="D134" s="49"/>
      <c r="E134" s="50"/>
      <c r="F134" s="47"/>
      <c r="G134" s="47"/>
      <c r="H134" s="87"/>
      <c r="I134" s="47"/>
      <c r="J134" s="47"/>
      <c r="K134" s="47"/>
      <c r="L134" s="47"/>
      <c r="N134" s="47"/>
      <c r="O134" s="47"/>
    </row>
    <row r="135" spans="2:32" ht="16.5">
      <c r="B135" s="81"/>
    </row>
    <row r="136" spans="2:32" ht="16.5">
      <c r="B136" s="81"/>
    </row>
    <row r="137" spans="2:32" ht="16.5">
      <c r="B137" s="82"/>
    </row>
    <row r="138" spans="2:32" ht="16.5">
      <c r="B138" s="81"/>
    </row>
    <row r="139" spans="2:32" ht="16.5">
      <c r="B139" s="81"/>
    </row>
    <row r="140" spans="2:32" ht="16.5">
      <c r="B140" s="81"/>
    </row>
    <row r="141" spans="2:32" ht="16.5">
      <c r="B141" s="83"/>
    </row>
    <row r="142" spans="2:32" ht="16.5">
      <c r="B142" s="83"/>
      <c r="C142" s="78"/>
      <c r="D142" s="79"/>
      <c r="E142" s="80"/>
      <c r="F142" s="53"/>
      <c r="G142" s="53"/>
      <c r="I142" s="53"/>
      <c r="J142" s="53"/>
      <c r="K142" s="53"/>
      <c r="L142" s="53"/>
      <c r="M142" s="87"/>
      <c r="N142" s="53"/>
      <c r="O142" s="53"/>
      <c r="P142" s="78"/>
      <c r="Q142" s="78"/>
    </row>
    <row r="143" spans="2:32">
      <c r="C143" s="78"/>
      <c r="D143" s="79"/>
      <c r="E143" s="80"/>
      <c r="F143" s="53"/>
      <c r="G143" s="53"/>
      <c r="I143" s="53"/>
      <c r="J143" s="53"/>
      <c r="K143" s="53"/>
      <c r="L143" s="53"/>
      <c r="M143" s="87"/>
      <c r="N143" s="53"/>
      <c r="O143" s="53"/>
      <c r="P143" s="78"/>
      <c r="Q143" s="78"/>
    </row>
    <row r="144" spans="2:32">
      <c r="C144" s="78"/>
      <c r="D144" s="79"/>
      <c r="E144" s="80"/>
      <c r="F144" s="53"/>
      <c r="G144" s="53"/>
      <c r="I144" s="53"/>
      <c r="J144" s="53"/>
      <c r="K144" s="53"/>
      <c r="L144" s="53"/>
      <c r="M144" s="87"/>
      <c r="N144" s="53"/>
      <c r="O144" s="53"/>
      <c r="P144" s="78"/>
      <c r="Q144" s="78"/>
    </row>
    <row r="145" spans="3:17">
      <c r="C145" s="78"/>
      <c r="D145" s="79"/>
      <c r="E145" s="80"/>
      <c r="F145" s="53"/>
      <c r="G145" s="53"/>
      <c r="I145" s="53"/>
      <c r="J145" s="53"/>
      <c r="K145" s="53"/>
      <c r="L145" s="53"/>
      <c r="M145" s="87"/>
      <c r="N145" s="53"/>
      <c r="O145" s="53"/>
      <c r="P145" s="78"/>
      <c r="Q145" s="78"/>
    </row>
    <row r="146" spans="3:17">
      <c r="C146" s="78"/>
      <c r="D146" s="79"/>
      <c r="E146" s="80"/>
      <c r="F146" s="53"/>
      <c r="G146" s="53"/>
      <c r="I146" s="53"/>
      <c r="J146" s="53"/>
      <c r="K146" s="53"/>
      <c r="L146" s="53"/>
      <c r="M146" s="87"/>
      <c r="N146" s="53"/>
      <c r="O146" s="53"/>
      <c r="P146" s="78"/>
      <c r="Q146" s="78"/>
    </row>
    <row r="147" spans="3:17">
      <c r="C147" s="78"/>
      <c r="D147" s="79"/>
      <c r="E147" s="80"/>
      <c r="F147" s="53"/>
      <c r="G147" s="53"/>
      <c r="I147" s="53"/>
      <c r="J147" s="53"/>
      <c r="K147" s="53"/>
      <c r="L147" s="53"/>
      <c r="M147" s="87"/>
      <c r="N147" s="53"/>
      <c r="O147" s="53"/>
      <c r="P147" s="78"/>
      <c r="Q147" s="78"/>
    </row>
    <row r="148" spans="3:17">
      <c r="C148" s="78"/>
      <c r="D148" s="79"/>
      <c r="E148" s="80"/>
      <c r="F148" s="53"/>
      <c r="G148" s="53"/>
      <c r="I148" s="53"/>
      <c r="J148" s="53"/>
      <c r="K148" s="53"/>
      <c r="L148" s="53"/>
      <c r="M148" s="87"/>
      <c r="N148" s="53"/>
      <c r="O148" s="53"/>
      <c r="P148" s="78"/>
      <c r="Q148" s="78"/>
    </row>
    <row r="149" spans="3:17">
      <c r="C149" s="78"/>
      <c r="D149" s="79"/>
      <c r="E149" s="80"/>
      <c r="F149" s="53"/>
      <c r="G149" s="53"/>
      <c r="I149" s="53"/>
      <c r="J149" s="53"/>
      <c r="K149" s="53"/>
      <c r="L149" s="53"/>
      <c r="M149" s="87"/>
      <c r="N149" s="53"/>
      <c r="O149" s="53"/>
      <c r="P149" s="78"/>
      <c r="Q149" s="78"/>
    </row>
    <row r="150" spans="3:17">
      <c r="C150" s="78"/>
      <c r="D150" s="79"/>
      <c r="E150" s="80"/>
      <c r="F150" s="53"/>
      <c r="G150" s="53"/>
      <c r="I150" s="53"/>
      <c r="J150" s="53"/>
      <c r="K150" s="53"/>
      <c r="L150" s="53"/>
      <c r="M150" s="87"/>
      <c r="N150" s="53"/>
      <c r="O150" s="53"/>
      <c r="P150" s="78"/>
      <c r="Q150" s="78"/>
    </row>
    <row r="151" spans="3:17">
      <c r="C151" s="78"/>
      <c r="D151" s="79"/>
      <c r="E151" s="80"/>
      <c r="F151" s="53"/>
      <c r="G151" s="53"/>
      <c r="I151" s="53"/>
      <c r="J151" s="53"/>
      <c r="K151" s="53"/>
      <c r="L151" s="53"/>
      <c r="M151" s="87"/>
      <c r="N151" s="53"/>
      <c r="O151" s="53"/>
      <c r="P151" s="78"/>
      <c r="Q151" s="78"/>
    </row>
    <row r="152" spans="3:17">
      <c r="C152" s="78"/>
      <c r="D152" s="79"/>
      <c r="E152" s="80"/>
      <c r="F152" s="53"/>
      <c r="G152" s="53"/>
      <c r="I152" s="53"/>
      <c r="J152" s="53"/>
      <c r="K152" s="53"/>
      <c r="L152" s="53"/>
      <c r="M152" s="87"/>
      <c r="N152" s="53"/>
      <c r="O152" s="53"/>
      <c r="P152" s="78"/>
      <c r="Q152" s="78"/>
    </row>
  </sheetData>
  <mergeCells count="10">
    <mergeCell ref="B126:O127"/>
    <mergeCell ref="C128:O129"/>
    <mergeCell ref="C130:O131"/>
    <mergeCell ref="B132:O133"/>
    <mergeCell ref="B1:O1"/>
    <mergeCell ref="B2:O2"/>
    <mergeCell ref="G4:H4"/>
    <mergeCell ref="I4:J4"/>
    <mergeCell ref="L4:M4"/>
    <mergeCell ref="N4:O4"/>
  </mergeCells>
  <printOptions horizontalCentered="1"/>
  <pageMargins left="0" right="0" top="0.55118110236220474" bottom="0" header="0.31496062992125984" footer="0"/>
  <pageSetup paperSize="9" scale="7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pageSetUpPr fitToPage="1"/>
  </sheetPr>
  <dimension ref="A1:AF84"/>
  <sheetViews>
    <sheetView showGridLines="0" zoomScale="96" zoomScaleNormal="96" zoomScaleSheetLayoutView="90" workbookViewId="0">
      <selection activeCell="F49" sqref="F49"/>
    </sheetView>
  </sheetViews>
  <sheetFormatPr baseColWidth="10" defaultColWidth="10.7109375" defaultRowHeight="12.75"/>
  <cols>
    <col min="1" max="1" width="5.7109375" style="153" customWidth="1"/>
    <col min="2" max="2" width="51" style="153" bestFit="1" customWidth="1"/>
    <col min="3" max="3" width="12.28515625" style="153" customWidth="1"/>
    <col min="4" max="4" width="11" style="153" bestFit="1" customWidth="1"/>
    <col min="5" max="5" width="11.5703125" style="153" bestFit="1" customWidth="1"/>
    <col min="6" max="6" width="12.140625" style="153" bestFit="1" customWidth="1"/>
    <col min="7" max="7" width="10.85546875" style="153" customWidth="1"/>
    <col min="8" max="8" width="12.140625" style="153" bestFit="1" customWidth="1"/>
    <col min="9" max="9" width="12.42578125" style="153" customWidth="1"/>
    <col min="10" max="10" width="12.140625" style="153" bestFit="1" customWidth="1"/>
    <col min="11" max="14" width="11.42578125" style="140"/>
    <col min="15" max="15" width="14.7109375" style="140" bestFit="1" customWidth="1"/>
    <col min="16" max="253" width="11.42578125" style="140"/>
    <col min="254" max="254" width="5.7109375" style="140" customWidth="1"/>
    <col min="255" max="255" width="51" style="140" bestFit="1" customWidth="1"/>
    <col min="256" max="256" width="12.28515625" style="140" customWidth="1"/>
    <col min="257" max="258" width="10.28515625" style="140" customWidth="1"/>
    <col min="259" max="259" width="11.28515625" style="140" bestFit="1" customWidth="1"/>
    <col min="260" max="260" width="10.85546875" style="140" customWidth="1"/>
    <col min="261" max="261" width="12.140625" style="140" bestFit="1" customWidth="1"/>
    <col min="262" max="262" width="12.42578125" style="140" customWidth="1"/>
    <col min="263" max="263" width="12.140625" style="140" bestFit="1" customWidth="1"/>
    <col min="264" max="264" width="11.42578125" style="140" customWidth="1"/>
    <col min="265" max="265" width="15.28515625" style="140" bestFit="1" customWidth="1"/>
    <col min="266" max="270" width="11.42578125" style="140"/>
    <col min="271" max="271" width="14.7109375" style="140" bestFit="1" customWidth="1"/>
    <col min="272" max="509" width="11.42578125" style="140"/>
    <col min="510" max="510" width="5.7109375" style="140" customWidth="1"/>
    <col min="511" max="511" width="51" style="140" bestFit="1" customWidth="1"/>
    <col min="512" max="512" width="12.28515625" style="140" customWidth="1"/>
    <col min="513" max="514" width="10.28515625" style="140" customWidth="1"/>
    <col min="515" max="515" width="11.28515625" style="140" bestFit="1" customWidth="1"/>
    <col min="516" max="516" width="10.85546875" style="140" customWidth="1"/>
    <col min="517" max="517" width="12.140625" style="140" bestFit="1" customWidth="1"/>
    <col min="518" max="518" width="12.42578125" style="140" customWidth="1"/>
    <col min="519" max="519" width="12.140625" style="140" bestFit="1" customWidth="1"/>
    <col min="520" max="520" width="11.42578125" style="140" customWidth="1"/>
    <col min="521" max="521" width="15.28515625" style="140" bestFit="1" customWidth="1"/>
    <col min="522" max="526" width="11.42578125" style="140"/>
    <col min="527" max="527" width="14.7109375" style="140" bestFit="1" customWidth="1"/>
    <col min="528" max="765" width="11.42578125" style="140"/>
    <col min="766" max="766" width="5.7109375" style="140" customWidth="1"/>
    <col min="767" max="767" width="51" style="140" bestFit="1" customWidth="1"/>
    <col min="768" max="768" width="12.28515625" style="140" customWidth="1"/>
    <col min="769" max="770" width="10.28515625" style="140" customWidth="1"/>
    <col min="771" max="771" width="11.28515625" style="140" bestFit="1" customWidth="1"/>
    <col min="772" max="772" width="10.85546875" style="140" customWidth="1"/>
    <col min="773" max="773" width="12.140625" style="140" bestFit="1" customWidth="1"/>
    <col min="774" max="774" width="12.42578125" style="140" customWidth="1"/>
    <col min="775" max="775" width="12.140625" style="140" bestFit="1" customWidth="1"/>
    <col min="776" max="776" width="11.42578125" style="140" customWidth="1"/>
    <col min="777" max="777" width="15.28515625" style="140" bestFit="1" customWidth="1"/>
    <col min="778" max="782" width="11.42578125" style="140"/>
    <col min="783" max="783" width="14.7109375" style="140" bestFit="1" customWidth="1"/>
    <col min="784" max="1021" width="11.42578125" style="140"/>
    <col min="1022" max="1022" width="5.7109375" style="140" customWidth="1"/>
    <col min="1023" max="1023" width="51" style="140" bestFit="1" customWidth="1"/>
    <col min="1024" max="1024" width="12.28515625" style="140" customWidth="1"/>
    <col min="1025" max="1026" width="10.28515625" style="140" customWidth="1"/>
    <col min="1027" max="1027" width="11.28515625" style="140" bestFit="1" customWidth="1"/>
    <col min="1028" max="1028" width="10.85546875" style="140" customWidth="1"/>
    <col min="1029" max="1029" width="12.140625" style="140" bestFit="1" customWidth="1"/>
    <col min="1030" max="1030" width="12.42578125" style="140" customWidth="1"/>
    <col min="1031" max="1031" width="12.140625" style="140" bestFit="1" customWidth="1"/>
    <col min="1032" max="1032" width="11.42578125" style="140" customWidth="1"/>
    <col min="1033" max="1033" width="15.28515625" style="140" bestFit="1" customWidth="1"/>
    <col min="1034" max="1038" width="11.42578125" style="140"/>
    <col min="1039" max="1039" width="14.7109375" style="140" bestFit="1" customWidth="1"/>
    <col min="1040" max="1277" width="11.42578125" style="140"/>
    <col min="1278" max="1278" width="5.7109375" style="140" customWidth="1"/>
    <col min="1279" max="1279" width="51" style="140" bestFit="1" customWidth="1"/>
    <col min="1280" max="1280" width="12.28515625" style="140" customWidth="1"/>
    <col min="1281" max="1282" width="10.28515625" style="140" customWidth="1"/>
    <col min="1283" max="1283" width="11.28515625" style="140" bestFit="1" customWidth="1"/>
    <col min="1284" max="1284" width="10.85546875" style="140" customWidth="1"/>
    <col min="1285" max="1285" width="12.140625" style="140" bestFit="1" customWidth="1"/>
    <col min="1286" max="1286" width="12.42578125" style="140" customWidth="1"/>
    <col min="1287" max="1287" width="12.140625" style="140" bestFit="1" customWidth="1"/>
    <col min="1288" max="1288" width="11.42578125" style="140" customWidth="1"/>
    <col min="1289" max="1289" width="15.28515625" style="140" bestFit="1" customWidth="1"/>
    <col min="1290" max="1294" width="11.42578125" style="140"/>
    <col min="1295" max="1295" width="14.7109375" style="140" bestFit="1" customWidth="1"/>
    <col min="1296" max="1533" width="11.42578125" style="140"/>
    <col min="1534" max="1534" width="5.7109375" style="140" customWidth="1"/>
    <col min="1535" max="1535" width="51" style="140" bestFit="1" customWidth="1"/>
    <col min="1536" max="1536" width="12.28515625" style="140" customWidth="1"/>
    <col min="1537" max="1538" width="10.28515625" style="140" customWidth="1"/>
    <col min="1539" max="1539" width="11.28515625" style="140" bestFit="1" customWidth="1"/>
    <col min="1540" max="1540" width="10.85546875" style="140" customWidth="1"/>
    <col min="1541" max="1541" width="12.140625" style="140" bestFit="1" customWidth="1"/>
    <col min="1542" max="1542" width="12.42578125" style="140" customWidth="1"/>
    <col min="1543" max="1543" width="12.140625" style="140" bestFit="1" customWidth="1"/>
    <col min="1544" max="1544" width="11.42578125" style="140" customWidth="1"/>
    <col min="1545" max="1545" width="15.28515625" style="140" bestFit="1" customWidth="1"/>
    <col min="1546" max="1550" width="11.42578125" style="140"/>
    <col min="1551" max="1551" width="14.7109375" style="140" bestFit="1" customWidth="1"/>
    <col min="1552" max="1789" width="11.42578125" style="140"/>
    <col min="1790" max="1790" width="5.7109375" style="140" customWidth="1"/>
    <col min="1791" max="1791" width="51" style="140" bestFit="1" customWidth="1"/>
    <col min="1792" max="1792" width="12.28515625" style="140" customWidth="1"/>
    <col min="1793" max="1794" width="10.28515625" style="140" customWidth="1"/>
    <col min="1795" max="1795" width="11.28515625" style="140" bestFit="1" customWidth="1"/>
    <col min="1796" max="1796" width="10.85546875" style="140" customWidth="1"/>
    <col min="1797" max="1797" width="12.140625" style="140" bestFit="1" customWidth="1"/>
    <col min="1798" max="1798" width="12.42578125" style="140" customWidth="1"/>
    <col min="1799" max="1799" width="12.140625" style="140" bestFit="1" customWidth="1"/>
    <col min="1800" max="1800" width="11.42578125" style="140" customWidth="1"/>
    <col min="1801" max="1801" width="15.28515625" style="140" bestFit="1" customWidth="1"/>
    <col min="1802" max="1806" width="11.42578125" style="140"/>
    <col min="1807" max="1807" width="14.7109375" style="140" bestFit="1" customWidth="1"/>
    <col min="1808" max="2045" width="11.42578125" style="140"/>
    <col min="2046" max="2046" width="5.7109375" style="140" customWidth="1"/>
    <col min="2047" max="2047" width="51" style="140" bestFit="1" customWidth="1"/>
    <col min="2048" max="2048" width="12.28515625" style="140" customWidth="1"/>
    <col min="2049" max="2050" width="10.28515625" style="140" customWidth="1"/>
    <col min="2051" max="2051" width="11.28515625" style="140" bestFit="1" customWidth="1"/>
    <col min="2052" max="2052" width="10.85546875" style="140" customWidth="1"/>
    <col min="2053" max="2053" width="12.140625" style="140" bestFit="1" customWidth="1"/>
    <col min="2054" max="2054" width="12.42578125" style="140" customWidth="1"/>
    <col min="2055" max="2055" width="12.140625" style="140" bestFit="1" customWidth="1"/>
    <col min="2056" max="2056" width="11.42578125" style="140" customWidth="1"/>
    <col min="2057" max="2057" width="15.28515625" style="140" bestFit="1" customWidth="1"/>
    <col min="2058" max="2062" width="11.42578125" style="140"/>
    <col min="2063" max="2063" width="14.7109375" style="140" bestFit="1" customWidth="1"/>
    <col min="2064" max="2301" width="11.42578125" style="140"/>
    <col min="2302" max="2302" width="5.7109375" style="140" customWidth="1"/>
    <col min="2303" max="2303" width="51" style="140" bestFit="1" customWidth="1"/>
    <col min="2304" max="2304" width="12.28515625" style="140" customWidth="1"/>
    <col min="2305" max="2306" width="10.28515625" style="140" customWidth="1"/>
    <col min="2307" max="2307" width="11.28515625" style="140" bestFit="1" customWidth="1"/>
    <col min="2308" max="2308" width="10.85546875" style="140" customWidth="1"/>
    <col min="2309" max="2309" width="12.140625" style="140" bestFit="1" customWidth="1"/>
    <col min="2310" max="2310" width="12.42578125" style="140" customWidth="1"/>
    <col min="2311" max="2311" width="12.140625" style="140" bestFit="1" customWidth="1"/>
    <col min="2312" max="2312" width="11.42578125" style="140" customWidth="1"/>
    <col min="2313" max="2313" width="15.28515625" style="140" bestFit="1" customWidth="1"/>
    <col min="2314" max="2318" width="11.42578125" style="140"/>
    <col min="2319" max="2319" width="14.7109375" style="140" bestFit="1" customWidth="1"/>
    <col min="2320" max="2557" width="11.42578125" style="140"/>
    <col min="2558" max="2558" width="5.7109375" style="140" customWidth="1"/>
    <col min="2559" max="2559" width="51" style="140" bestFit="1" customWidth="1"/>
    <col min="2560" max="2560" width="12.28515625" style="140" customWidth="1"/>
    <col min="2561" max="2562" width="10.28515625" style="140" customWidth="1"/>
    <col min="2563" max="2563" width="11.28515625" style="140" bestFit="1" customWidth="1"/>
    <col min="2564" max="2564" width="10.85546875" style="140" customWidth="1"/>
    <col min="2565" max="2565" width="12.140625" style="140" bestFit="1" customWidth="1"/>
    <col min="2566" max="2566" width="12.42578125" style="140" customWidth="1"/>
    <col min="2567" max="2567" width="12.140625" style="140" bestFit="1" customWidth="1"/>
    <col min="2568" max="2568" width="11.42578125" style="140" customWidth="1"/>
    <col min="2569" max="2569" width="15.28515625" style="140" bestFit="1" customWidth="1"/>
    <col min="2570" max="2574" width="11.42578125" style="140"/>
    <col min="2575" max="2575" width="14.7109375" style="140" bestFit="1" customWidth="1"/>
    <col min="2576" max="2813" width="11.42578125" style="140"/>
    <col min="2814" max="2814" width="5.7109375" style="140" customWidth="1"/>
    <col min="2815" max="2815" width="51" style="140" bestFit="1" customWidth="1"/>
    <col min="2816" max="2816" width="12.28515625" style="140" customWidth="1"/>
    <col min="2817" max="2818" width="10.28515625" style="140" customWidth="1"/>
    <col min="2819" max="2819" width="11.28515625" style="140" bestFit="1" customWidth="1"/>
    <col min="2820" max="2820" width="10.85546875" style="140" customWidth="1"/>
    <col min="2821" max="2821" width="12.140625" style="140" bestFit="1" customWidth="1"/>
    <col min="2822" max="2822" width="12.42578125" style="140" customWidth="1"/>
    <col min="2823" max="2823" width="12.140625" style="140" bestFit="1" customWidth="1"/>
    <col min="2824" max="2824" width="11.42578125" style="140" customWidth="1"/>
    <col min="2825" max="2825" width="15.28515625" style="140" bestFit="1" customWidth="1"/>
    <col min="2826" max="2830" width="11.42578125" style="140"/>
    <col min="2831" max="2831" width="14.7109375" style="140" bestFit="1" customWidth="1"/>
    <col min="2832" max="3069" width="11.42578125" style="140"/>
    <col min="3070" max="3070" width="5.7109375" style="140" customWidth="1"/>
    <col min="3071" max="3071" width="51" style="140" bestFit="1" customWidth="1"/>
    <col min="3072" max="3072" width="12.28515625" style="140" customWidth="1"/>
    <col min="3073" max="3074" width="10.28515625" style="140" customWidth="1"/>
    <col min="3075" max="3075" width="11.28515625" style="140" bestFit="1" customWidth="1"/>
    <col min="3076" max="3076" width="10.85546875" style="140" customWidth="1"/>
    <col min="3077" max="3077" width="12.140625" style="140" bestFit="1" customWidth="1"/>
    <col min="3078" max="3078" width="12.42578125" style="140" customWidth="1"/>
    <col min="3079" max="3079" width="12.140625" style="140" bestFit="1" customWidth="1"/>
    <col min="3080" max="3080" width="11.42578125" style="140" customWidth="1"/>
    <col min="3081" max="3081" width="15.28515625" style="140" bestFit="1" customWidth="1"/>
    <col min="3082" max="3086" width="11.42578125" style="140"/>
    <col min="3087" max="3087" width="14.7109375" style="140" bestFit="1" customWidth="1"/>
    <col min="3088" max="3325" width="11.42578125" style="140"/>
    <col min="3326" max="3326" width="5.7109375" style="140" customWidth="1"/>
    <col min="3327" max="3327" width="51" style="140" bestFit="1" customWidth="1"/>
    <col min="3328" max="3328" width="12.28515625" style="140" customWidth="1"/>
    <col min="3329" max="3330" width="10.28515625" style="140" customWidth="1"/>
    <col min="3331" max="3331" width="11.28515625" style="140" bestFit="1" customWidth="1"/>
    <col min="3332" max="3332" width="10.85546875" style="140" customWidth="1"/>
    <col min="3333" max="3333" width="12.140625" style="140" bestFit="1" customWidth="1"/>
    <col min="3334" max="3334" width="12.42578125" style="140" customWidth="1"/>
    <col min="3335" max="3335" width="12.140625" style="140" bestFit="1" customWidth="1"/>
    <col min="3336" max="3336" width="11.42578125" style="140" customWidth="1"/>
    <col min="3337" max="3337" width="15.28515625" style="140" bestFit="1" customWidth="1"/>
    <col min="3338" max="3342" width="11.42578125" style="140"/>
    <col min="3343" max="3343" width="14.7109375" style="140" bestFit="1" customWidth="1"/>
    <col min="3344" max="3581" width="11.42578125" style="140"/>
    <col min="3582" max="3582" width="5.7109375" style="140" customWidth="1"/>
    <col min="3583" max="3583" width="51" style="140" bestFit="1" customWidth="1"/>
    <col min="3584" max="3584" width="12.28515625" style="140" customWidth="1"/>
    <col min="3585" max="3586" width="10.28515625" style="140" customWidth="1"/>
    <col min="3587" max="3587" width="11.28515625" style="140" bestFit="1" customWidth="1"/>
    <col min="3588" max="3588" width="10.85546875" style="140" customWidth="1"/>
    <col min="3589" max="3589" width="12.140625" style="140" bestFit="1" customWidth="1"/>
    <col min="3590" max="3590" width="12.42578125" style="140" customWidth="1"/>
    <col min="3591" max="3591" width="12.140625" style="140" bestFit="1" customWidth="1"/>
    <col min="3592" max="3592" width="11.42578125" style="140" customWidth="1"/>
    <col min="3593" max="3593" width="15.28515625" style="140" bestFit="1" customWidth="1"/>
    <col min="3594" max="3598" width="11.42578125" style="140"/>
    <col min="3599" max="3599" width="14.7109375" style="140" bestFit="1" customWidth="1"/>
    <col min="3600" max="3837" width="11.42578125" style="140"/>
    <col min="3838" max="3838" width="5.7109375" style="140" customWidth="1"/>
    <col min="3839" max="3839" width="51" style="140" bestFit="1" customWidth="1"/>
    <col min="3840" max="3840" width="12.28515625" style="140" customWidth="1"/>
    <col min="3841" max="3842" width="10.28515625" style="140" customWidth="1"/>
    <col min="3843" max="3843" width="11.28515625" style="140" bestFit="1" customWidth="1"/>
    <col min="3844" max="3844" width="10.85546875" style="140" customWidth="1"/>
    <col min="3845" max="3845" width="12.140625" style="140" bestFit="1" customWidth="1"/>
    <col min="3846" max="3846" width="12.42578125" style="140" customWidth="1"/>
    <col min="3847" max="3847" width="12.140625" style="140" bestFit="1" customWidth="1"/>
    <col min="3848" max="3848" width="11.42578125" style="140" customWidth="1"/>
    <col min="3849" max="3849" width="15.28515625" style="140" bestFit="1" customWidth="1"/>
    <col min="3850" max="3854" width="11.42578125" style="140"/>
    <col min="3855" max="3855" width="14.7109375" style="140" bestFit="1" customWidth="1"/>
    <col min="3856" max="4093" width="11.42578125" style="140"/>
    <col min="4094" max="4094" width="5.7109375" style="140" customWidth="1"/>
    <col min="4095" max="4095" width="51" style="140" bestFit="1" customWidth="1"/>
    <col min="4096" max="4096" width="12.28515625" style="140" customWidth="1"/>
    <col min="4097" max="4098" width="10.28515625" style="140" customWidth="1"/>
    <col min="4099" max="4099" width="11.28515625" style="140" bestFit="1" customWidth="1"/>
    <col min="4100" max="4100" width="10.85546875" style="140" customWidth="1"/>
    <col min="4101" max="4101" width="12.140625" style="140" bestFit="1" customWidth="1"/>
    <col min="4102" max="4102" width="12.42578125" style="140" customWidth="1"/>
    <col min="4103" max="4103" width="12.140625" style="140" bestFit="1" customWidth="1"/>
    <col min="4104" max="4104" width="11.42578125" style="140" customWidth="1"/>
    <col min="4105" max="4105" width="15.28515625" style="140" bestFit="1" customWidth="1"/>
    <col min="4106" max="4110" width="11.42578125" style="140"/>
    <col min="4111" max="4111" width="14.7109375" style="140" bestFit="1" customWidth="1"/>
    <col min="4112" max="4349" width="11.42578125" style="140"/>
    <col min="4350" max="4350" width="5.7109375" style="140" customWidth="1"/>
    <col min="4351" max="4351" width="51" style="140" bestFit="1" customWidth="1"/>
    <col min="4352" max="4352" width="12.28515625" style="140" customWidth="1"/>
    <col min="4353" max="4354" width="10.28515625" style="140" customWidth="1"/>
    <col min="4355" max="4355" width="11.28515625" style="140" bestFit="1" customWidth="1"/>
    <col min="4356" max="4356" width="10.85546875" style="140" customWidth="1"/>
    <col min="4357" max="4357" width="12.140625" style="140" bestFit="1" customWidth="1"/>
    <col min="4358" max="4358" width="12.42578125" style="140" customWidth="1"/>
    <col min="4359" max="4359" width="12.140625" style="140" bestFit="1" customWidth="1"/>
    <col min="4360" max="4360" width="11.42578125" style="140" customWidth="1"/>
    <col min="4361" max="4361" width="15.28515625" style="140" bestFit="1" customWidth="1"/>
    <col min="4362" max="4366" width="11.42578125" style="140"/>
    <col min="4367" max="4367" width="14.7109375" style="140" bestFit="1" customWidth="1"/>
    <col min="4368" max="4605" width="11.42578125" style="140"/>
    <col min="4606" max="4606" width="5.7109375" style="140" customWidth="1"/>
    <col min="4607" max="4607" width="51" style="140" bestFit="1" customWidth="1"/>
    <col min="4608" max="4608" width="12.28515625" style="140" customWidth="1"/>
    <col min="4609" max="4610" width="10.28515625" style="140" customWidth="1"/>
    <col min="4611" max="4611" width="11.28515625" style="140" bestFit="1" customWidth="1"/>
    <col min="4612" max="4612" width="10.85546875" style="140" customWidth="1"/>
    <col min="4613" max="4613" width="12.140625" style="140" bestFit="1" customWidth="1"/>
    <col min="4614" max="4614" width="12.42578125" style="140" customWidth="1"/>
    <col min="4615" max="4615" width="12.140625" style="140" bestFit="1" customWidth="1"/>
    <col min="4616" max="4616" width="11.42578125" style="140" customWidth="1"/>
    <col min="4617" max="4617" width="15.28515625" style="140" bestFit="1" customWidth="1"/>
    <col min="4618" max="4622" width="11.42578125" style="140"/>
    <col min="4623" max="4623" width="14.7109375" style="140" bestFit="1" customWidth="1"/>
    <col min="4624" max="4861" width="11.42578125" style="140"/>
    <col min="4862" max="4862" width="5.7109375" style="140" customWidth="1"/>
    <col min="4863" max="4863" width="51" style="140" bestFit="1" customWidth="1"/>
    <col min="4864" max="4864" width="12.28515625" style="140" customWidth="1"/>
    <col min="4865" max="4866" width="10.28515625" style="140" customWidth="1"/>
    <col min="4867" max="4867" width="11.28515625" style="140" bestFit="1" customWidth="1"/>
    <col min="4868" max="4868" width="10.85546875" style="140" customWidth="1"/>
    <col min="4869" max="4869" width="12.140625" style="140" bestFit="1" customWidth="1"/>
    <col min="4870" max="4870" width="12.42578125" style="140" customWidth="1"/>
    <col min="4871" max="4871" width="12.140625" style="140" bestFit="1" customWidth="1"/>
    <col min="4872" max="4872" width="11.42578125" style="140" customWidth="1"/>
    <col min="4873" max="4873" width="15.28515625" style="140" bestFit="1" customWidth="1"/>
    <col min="4874" max="4878" width="11.42578125" style="140"/>
    <col min="4879" max="4879" width="14.7109375" style="140" bestFit="1" customWidth="1"/>
    <col min="4880" max="5117" width="11.42578125" style="140"/>
    <col min="5118" max="5118" width="5.7109375" style="140" customWidth="1"/>
    <col min="5119" max="5119" width="51" style="140" bestFit="1" customWidth="1"/>
    <col min="5120" max="5120" width="12.28515625" style="140" customWidth="1"/>
    <col min="5121" max="5122" width="10.28515625" style="140" customWidth="1"/>
    <col min="5123" max="5123" width="11.28515625" style="140" bestFit="1" customWidth="1"/>
    <col min="5124" max="5124" width="10.85546875" style="140" customWidth="1"/>
    <col min="5125" max="5125" width="12.140625" style="140" bestFit="1" customWidth="1"/>
    <col min="5126" max="5126" width="12.42578125" style="140" customWidth="1"/>
    <col min="5127" max="5127" width="12.140625" style="140" bestFit="1" customWidth="1"/>
    <col min="5128" max="5128" width="11.42578125" style="140" customWidth="1"/>
    <col min="5129" max="5129" width="15.28515625" style="140" bestFit="1" customWidth="1"/>
    <col min="5130" max="5134" width="11.42578125" style="140"/>
    <col min="5135" max="5135" width="14.7109375" style="140" bestFit="1" customWidth="1"/>
    <col min="5136" max="5373" width="11.42578125" style="140"/>
    <col min="5374" max="5374" width="5.7109375" style="140" customWidth="1"/>
    <col min="5375" max="5375" width="51" style="140" bestFit="1" customWidth="1"/>
    <col min="5376" max="5376" width="12.28515625" style="140" customWidth="1"/>
    <col min="5377" max="5378" width="10.28515625" style="140" customWidth="1"/>
    <col min="5379" max="5379" width="11.28515625" style="140" bestFit="1" customWidth="1"/>
    <col min="5380" max="5380" width="10.85546875" style="140" customWidth="1"/>
    <col min="5381" max="5381" width="12.140625" style="140" bestFit="1" customWidth="1"/>
    <col min="5382" max="5382" width="12.42578125" style="140" customWidth="1"/>
    <col min="5383" max="5383" width="12.140625" style="140" bestFit="1" customWidth="1"/>
    <col min="5384" max="5384" width="11.42578125" style="140" customWidth="1"/>
    <col min="5385" max="5385" width="15.28515625" style="140" bestFit="1" customWidth="1"/>
    <col min="5386" max="5390" width="11.42578125" style="140"/>
    <col min="5391" max="5391" width="14.7109375" style="140" bestFit="1" customWidth="1"/>
    <col min="5392" max="5629" width="11.42578125" style="140"/>
    <col min="5630" max="5630" width="5.7109375" style="140" customWidth="1"/>
    <col min="5631" max="5631" width="51" style="140" bestFit="1" customWidth="1"/>
    <col min="5632" max="5632" width="12.28515625" style="140" customWidth="1"/>
    <col min="5633" max="5634" width="10.28515625" style="140" customWidth="1"/>
    <col min="5635" max="5635" width="11.28515625" style="140" bestFit="1" customWidth="1"/>
    <col min="5636" max="5636" width="10.85546875" style="140" customWidth="1"/>
    <col min="5637" max="5637" width="12.140625" style="140" bestFit="1" customWidth="1"/>
    <col min="5638" max="5638" width="12.42578125" style="140" customWidth="1"/>
    <col min="5639" max="5639" width="12.140625" style="140" bestFit="1" customWidth="1"/>
    <col min="5640" max="5640" width="11.42578125" style="140" customWidth="1"/>
    <col min="5641" max="5641" width="15.28515625" style="140" bestFit="1" customWidth="1"/>
    <col min="5642" max="5646" width="11.42578125" style="140"/>
    <col min="5647" max="5647" width="14.7109375" style="140" bestFit="1" customWidth="1"/>
    <col min="5648" max="5885" width="11.42578125" style="140"/>
    <col min="5886" max="5886" width="5.7109375" style="140" customWidth="1"/>
    <col min="5887" max="5887" width="51" style="140" bestFit="1" customWidth="1"/>
    <col min="5888" max="5888" width="12.28515625" style="140" customWidth="1"/>
    <col min="5889" max="5890" width="10.28515625" style="140" customWidth="1"/>
    <col min="5891" max="5891" width="11.28515625" style="140" bestFit="1" customWidth="1"/>
    <col min="5892" max="5892" width="10.85546875" style="140" customWidth="1"/>
    <col min="5893" max="5893" width="12.140625" style="140" bestFit="1" customWidth="1"/>
    <col min="5894" max="5894" width="12.42578125" style="140" customWidth="1"/>
    <col min="5895" max="5895" width="12.140625" style="140" bestFit="1" customWidth="1"/>
    <col min="5896" max="5896" width="11.42578125" style="140" customWidth="1"/>
    <col min="5897" max="5897" width="15.28515625" style="140" bestFit="1" customWidth="1"/>
    <col min="5898" max="5902" width="11.42578125" style="140"/>
    <col min="5903" max="5903" width="14.7109375" style="140" bestFit="1" customWidth="1"/>
    <col min="5904" max="6141" width="11.42578125" style="140"/>
    <col min="6142" max="6142" width="5.7109375" style="140" customWidth="1"/>
    <col min="6143" max="6143" width="51" style="140" bestFit="1" customWidth="1"/>
    <col min="6144" max="6144" width="12.28515625" style="140" customWidth="1"/>
    <col min="6145" max="6146" width="10.28515625" style="140" customWidth="1"/>
    <col min="6147" max="6147" width="11.28515625" style="140" bestFit="1" customWidth="1"/>
    <col min="6148" max="6148" width="10.85546875" style="140" customWidth="1"/>
    <col min="6149" max="6149" width="12.140625" style="140" bestFit="1" customWidth="1"/>
    <col min="6150" max="6150" width="12.42578125" style="140" customWidth="1"/>
    <col min="6151" max="6151" width="12.140625" style="140" bestFit="1" customWidth="1"/>
    <col min="6152" max="6152" width="11.42578125" style="140" customWidth="1"/>
    <col min="6153" max="6153" width="15.28515625" style="140" bestFit="1" customWidth="1"/>
    <col min="6154" max="6158" width="11.42578125" style="140"/>
    <col min="6159" max="6159" width="14.7109375" style="140" bestFit="1" customWidth="1"/>
    <col min="6160" max="6397" width="11.42578125" style="140"/>
    <col min="6398" max="6398" width="5.7109375" style="140" customWidth="1"/>
    <col min="6399" max="6399" width="51" style="140" bestFit="1" customWidth="1"/>
    <col min="6400" max="6400" width="12.28515625" style="140" customWidth="1"/>
    <col min="6401" max="6402" width="10.28515625" style="140" customWidth="1"/>
    <col min="6403" max="6403" width="11.28515625" style="140" bestFit="1" customWidth="1"/>
    <col min="6404" max="6404" width="10.85546875" style="140" customWidth="1"/>
    <col min="6405" max="6405" width="12.140625" style="140" bestFit="1" customWidth="1"/>
    <col min="6406" max="6406" width="12.42578125" style="140" customWidth="1"/>
    <col min="6407" max="6407" width="12.140625" style="140" bestFit="1" customWidth="1"/>
    <col min="6408" max="6408" width="11.42578125" style="140" customWidth="1"/>
    <col min="6409" max="6409" width="15.28515625" style="140" bestFit="1" customWidth="1"/>
    <col min="6410" max="6414" width="11.42578125" style="140"/>
    <col min="6415" max="6415" width="14.7109375" style="140" bestFit="1" customWidth="1"/>
    <col min="6416" max="6653" width="11.42578125" style="140"/>
    <col min="6654" max="6654" width="5.7109375" style="140" customWidth="1"/>
    <col min="6655" max="6655" width="51" style="140" bestFit="1" customWidth="1"/>
    <col min="6656" max="6656" width="12.28515625" style="140" customWidth="1"/>
    <col min="6657" max="6658" width="10.28515625" style="140" customWidth="1"/>
    <col min="6659" max="6659" width="11.28515625" style="140" bestFit="1" customWidth="1"/>
    <col min="6660" max="6660" width="10.85546875" style="140" customWidth="1"/>
    <col min="6661" max="6661" width="12.140625" style="140" bestFit="1" customWidth="1"/>
    <col min="6662" max="6662" width="12.42578125" style="140" customWidth="1"/>
    <col min="6663" max="6663" width="12.140625" style="140" bestFit="1" customWidth="1"/>
    <col min="6664" max="6664" width="11.42578125" style="140" customWidth="1"/>
    <col min="6665" max="6665" width="15.28515625" style="140" bestFit="1" customWidth="1"/>
    <col min="6666" max="6670" width="11.42578125" style="140"/>
    <col min="6671" max="6671" width="14.7109375" style="140" bestFit="1" customWidth="1"/>
    <col min="6672" max="6909" width="11.42578125" style="140"/>
    <col min="6910" max="6910" width="5.7109375" style="140" customWidth="1"/>
    <col min="6911" max="6911" width="51" style="140" bestFit="1" customWidth="1"/>
    <col min="6912" max="6912" width="12.28515625" style="140" customWidth="1"/>
    <col min="6913" max="6914" width="10.28515625" style="140" customWidth="1"/>
    <col min="6915" max="6915" width="11.28515625" style="140" bestFit="1" customWidth="1"/>
    <col min="6916" max="6916" width="10.85546875" style="140" customWidth="1"/>
    <col min="6917" max="6917" width="12.140625" style="140" bestFit="1" customWidth="1"/>
    <col min="6918" max="6918" width="12.42578125" style="140" customWidth="1"/>
    <col min="6919" max="6919" width="12.140625" style="140" bestFit="1" customWidth="1"/>
    <col min="6920" max="6920" width="11.42578125" style="140" customWidth="1"/>
    <col min="6921" max="6921" width="15.28515625" style="140" bestFit="1" customWidth="1"/>
    <col min="6922" max="6926" width="11.42578125" style="140"/>
    <col min="6927" max="6927" width="14.7109375" style="140" bestFit="1" customWidth="1"/>
    <col min="6928" max="7165" width="11.42578125" style="140"/>
    <col min="7166" max="7166" width="5.7109375" style="140" customWidth="1"/>
    <col min="7167" max="7167" width="51" style="140" bestFit="1" customWidth="1"/>
    <col min="7168" max="7168" width="12.28515625" style="140" customWidth="1"/>
    <col min="7169" max="7170" width="10.28515625" style="140" customWidth="1"/>
    <col min="7171" max="7171" width="11.28515625" style="140" bestFit="1" customWidth="1"/>
    <col min="7172" max="7172" width="10.85546875" style="140" customWidth="1"/>
    <col min="7173" max="7173" width="12.140625" style="140" bestFit="1" customWidth="1"/>
    <col min="7174" max="7174" width="12.42578125" style="140" customWidth="1"/>
    <col min="7175" max="7175" width="12.140625" style="140" bestFit="1" customWidth="1"/>
    <col min="7176" max="7176" width="11.42578125" style="140" customWidth="1"/>
    <col min="7177" max="7177" width="15.28515625" style="140" bestFit="1" customWidth="1"/>
    <col min="7178" max="7182" width="11.42578125" style="140"/>
    <col min="7183" max="7183" width="14.7109375" style="140" bestFit="1" customWidth="1"/>
    <col min="7184" max="7421" width="11.42578125" style="140"/>
    <col min="7422" max="7422" width="5.7109375" style="140" customWidth="1"/>
    <col min="7423" max="7423" width="51" style="140" bestFit="1" customWidth="1"/>
    <col min="7424" max="7424" width="12.28515625" style="140" customWidth="1"/>
    <col min="7425" max="7426" width="10.28515625" style="140" customWidth="1"/>
    <col min="7427" max="7427" width="11.28515625" style="140" bestFit="1" customWidth="1"/>
    <col min="7428" max="7428" width="10.85546875" style="140" customWidth="1"/>
    <col min="7429" max="7429" width="12.140625" style="140" bestFit="1" customWidth="1"/>
    <col min="7430" max="7430" width="12.42578125" style="140" customWidth="1"/>
    <col min="7431" max="7431" width="12.140625" style="140" bestFit="1" customWidth="1"/>
    <col min="7432" max="7432" width="11.42578125" style="140" customWidth="1"/>
    <col min="7433" max="7433" width="15.28515625" style="140" bestFit="1" customWidth="1"/>
    <col min="7434" max="7438" width="11.42578125" style="140"/>
    <col min="7439" max="7439" width="14.7109375" style="140" bestFit="1" customWidth="1"/>
    <col min="7440" max="7677" width="11.42578125" style="140"/>
    <col min="7678" max="7678" width="5.7109375" style="140" customWidth="1"/>
    <col min="7679" max="7679" width="51" style="140" bestFit="1" customWidth="1"/>
    <col min="7680" max="7680" width="12.28515625" style="140" customWidth="1"/>
    <col min="7681" max="7682" width="10.28515625" style="140" customWidth="1"/>
    <col min="7683" max="7683" width="11.28515625" style="140" bestFit="1" customWidth="1"/>
    <col min="7684" max="7684" width="10.85546875" style="140" customWidth="1"/>
    <col min="7685" max="7685" width="12.140625" style="140" bestFit="1" customWidth="1"/>
    <col min="7686" max="7686" width="12.42578125" style="140" customWidth="1"/>
    <col min="7687" max="7687" width="12.140625" style="140" bestFit="1" customWidth="1"/>
    <col min="7688" max="7688" width="11.42578125" style="140" customWidth="1"/>
    <col min="7689" max="7689" width="15.28515625" style="140" bestFit="1" customWidth="1"/>
    <col min="7690" max="7694" width="11.42578125" style="140"/>
    <col min="7695" max="7695" width="14.7109375" style="140" bestFit="1" customWidth="1"/>
    <col min="7696" max="7933" width="11.42578125" style="140"/>
    <col min="7934" max="7934" width="5.7109375" style="140" customWidth="1"/>
    <col min="7935" max="7935" width="51" style="140" bestFit="1" customWidth="1"/>
    <col min="7936" max="7936" width="12.28515625" style="140" customWidth="1"/>
    <col min="7937" max="7938" width="10.28515625" style="140" customWidth="1"/>
    <col min="7939" max="7939" width="11.28515625" style="140" bestFit="1" customWidth="1"/>
    <col min="7940" max="7940" width="10.85546875" style="140" customWidth="1"/>
    <col min="7941" max="7941" width="12.140625" style="140" bestFit="1" customWidth="1"/>
    <col min="7942" max="7942" width="12.42578125" style="140" customWidth="1"/>
    <col min="7943" max="7943" width="12.140625" style="140" bestFit="1" customWidth="1"/>
    <col min="7944" max="7944" width="11.42578125" style="140" customWidth="1"/>
    <col min="7945" max="7945" width="15.28515625" style="140" bestFit="1" customWidth="1"/>
    <col min="7946" max="7950" width="11.42578125" style="140"/>
    <col min="7951" max="7951" width="14.7109375" style="140" bestFit="1" customWidth="1"/>
    <col min="7952" max="8189" width="11.42578125" style="140"/>
    <col min="8190" max="8190" width="5.7109375" style="140" customWidth="1"/>
    <col min="8191" max="8191" width="51" style="140" bestFit="1" customWidth="1"/>
    <col min="8192" max="8192" width="12.28515625" style="140" customWidth="1"/>
    <col min="8193" max="8194" width="10.28515625" style="140" customWidth="1"/>
    <col min="8195" max="8195" width="11.28515625" style="140" bestFit="1" customWidth="1"/>
    <col min="8196" max="8196" width="10.85546875" style="140" customWidth="1"/>
    <col min="8197" max="8197" width="12.140625" style="140" bestFit="1" customWidth="1"/>
    <col min="8198" max="8198" width="12.42578125" style="140" customWidth="1"/>
    <col min="8199" max="8199" width="12.140625" style="140" bestFit="1" customWidth="1"/>
    <col min="8200" max="8200" width="11.42578125" style="140" customWidth="1"/>
    <col min="8201" max="8201" width="15.28515625" style="140" bestFit="1" customWidth="1"/>
    <col min="8202" max="8206" width="11.42578125" style="140"/>
    <col min="8207" max="8207" width="14.7109375" style="140" bestFit="1" customWidth="1"/>
    <col min="8208" max="8445" width="11.42578125" style="140"/>
    <col min="8446" max="8446" width="5.7109375" style="140" customWidth="1"/>
    <col min="8447" max="8447" width="51" style="140" bestFit="1" customWidth="1"/>
    <col min="8448" max="8448" width="12.28515625" style="140" customWidth="1"/>
    <col min="8449" max="8450" width="10.28515625" style="140" customWidth="1"/>
    <col min="8451" max="8451" width="11.28515625" style="140" bestFit="1" customWidth="1"/>
    <col min="8452" max="8452" width="10.85546875" style="140" customWidth="1"/>
    <col min="8453" max="8453" width="12.140625" style="140" bestFit="1" customWidth="1"/>
    <col min="8454" max="8454" width="12.42578125" style="140" customWidth="1"/>
    <col min="8455" max="8455" width="12.140625" style="140" bestFit="1" customWidth="1"/>
    <col min="8456" max="8456" width="11.42578125" style="140" customWidth="1"/>
    <col min="8457" max="8457" width="15.28515625" style="140" bestFit="1" customWidth="1"/>
    <col min="8458" max="8462" width="11.42578125" style="140"/>
    <col min="8463" max="8463" width="14.7109375" style="140" bestFit="1" customWidth="1"/>
    <col min="8464" max="8701" width="11.42578125" style="140"/>
    <col min="8702" max="8702" width="5.7109375" style="140" customWidth="1"/>
    <col min="8703" max="8703" width="51" style="140" bestFit="1" customWidth="1"/>
    <col min="8704" max="8704" width="12.28515625" style="140" customWidth="1"/>
    <col min="8705" max="8706" width="10.28515625" style="140" customWidth="1"/>
    <col min="8707" max="8707" width="11.28515625" style="140" bestFit="1" customWidth="1"/>
    <col min="8708" max="8708" width="10.85546875" style="140" customWidth="1"/>
    <col min="8709" max="8709" width="12.140625" style="140" bestFit="1" customWidth="1"/>
    <col min="8710" max="8710" width="12.42578125" style="140" customWidth="1"/>
    <col min="8711" max="8711" width="12.140625" style="140" bestFit="1" customWidth="1"/>
    <col min="8712" max="8712" width="11.42578125" style="140" customWidth="1"/>
    <col min="8713" max="8713" width="15.28515625" style="140" bestFit="1" customWidth="1"/>
    <col min="8714" max="8718" width="11.42578125" style="140"/>
    <col min="8719" max="8719" width="14.7109375" style="140" bestFit="1" customWidth="1"/>
    <col min="8720" max="8957" width="11.42578125" style="140"/>
    <col min="8958" max="8958" width="5.7109375" style="140" customWidth="1"/>
    <col min="8959" max="8959" width="51" style="140" bestFit="1" customWidth="1"/>
    <col min="8960" max="8960" width="12.28515625" style="140" customWidth="1"/>
    <col min="8961" max="8962" width="10.28515625" style="140" customWidth="1"/>
    <col min="8963" max="8963" width="11.28515625" style="140" bestFit="1" customWidth="1"/>
    <col min="8964" max="8964" width="10.85546875" style="140" customWidth="1"/>
    <col min="8965" max="8965" width="12.140625" style="140" bestFit="1" customWidth="1"/>
    <col min="8966" max="8966" width="12.42578125" style="140" customWidth="1"/>
    <col min="8967" max="8967" width="12.140625" style="140" bestFit="1" customWidth="1"/>
    <col min="8968" max="8968" width="11.42578125" style="140" customWidth="1"/>
    <col min="8969" max="8969" width="15.28515625" style="140" bestFit="1" customWidth="1"/>
    <col min="8970" max="8974" width="11.42578125" style="140"/>
    <col min="8975" max="8975" width="14.7109375" style="140" bestFit="1" customWidth="1"/>
    <col min="8976" max="9213" width="11.42578125" style="140"/>
    <col min="9214" max="9214" width="5.7109375" style="140" customWidth="1"/>
    <col min="9215" max="9215" width="51" style="140" bestFit="1" customWidth="1"/>
    <col min="9216" max="9216" width="12.28515625" style="140" customWidth="1"/>
    <col min="9217" max="9218" width="10.28515625" style="140" customWidth="1"/>
    <col min="9219" max="9219" width="11.28515625" style="140" bestFit="1" customWidth="1"/>
    <col min="9220" max="9220" width="10.85546875" style="140" customWidth="1"/>
    <col min="9221" max="9221" width="12.140625" style="140" bestFit="1" customWidth="1"/>
    <col min="9222" max="9222" width="12.42578125" style="140" customWidth="1"/>
    <col min="9223" max="9223" width="12.140625" style="140" bestFit="1" customWidth="1"/>
    <col min="9224" max="9224" width="11.42578125" style="140" customWidth="1"/>
    <col min="9225" max="9225" width="15.28515625" style="140" bestFit="1" customWidth="1"/>
    <col min="9226" max="9230" width="11.42578125" style="140"/>
    <col min="9231" max="9231" width="14.7109375" style="140" bestFit="1" customWidth="1"/>
    <col min="9232" max="9469" width="11.42578125" style="140"/>
    <col min="9470" max="9470" width="5.7109375" style="140" customWidth="1"/>
    <col min="9471" max="9471" width="51" style="140" bestFit="1" customWidth="1"/>
    <col min="9472" max="9472" width="12.28515625" style="140" customWidth="1"/>
    <col min="9473" max="9474" width="10.28515625" style="140" customWidth="1"/>
    <col min="9475" max="9475" width="11.28515625" style="140" bestFit="1" customWidth="1"/>
    <col min="9476" max="9476" width="10.85546875" style="140" customWidth="1"/>
    <col min="9477" max="9477" width="12.140625" style="140" bestFit="1" customWidth="1"/>
    <col min="9478" max="9478" width="12.42578125" style="140" customWidth="1"/>
    <col min="9479" max="9479" width="12.140625" style="140" bestFit="1" customWidth="1"/>
    <col min="9480" max="9480" width="11.42578125" style="140" customWidth="1"/>
    <col min="9481" max="9481" width="15.28515625" style="140" bestFit="1" customWidth="1"/>
    <col min="9482" max="9486" width="11.42578125" style="140"/>
    <col min="9487" max="9487" width="14.7109375" style="140" bestFit="1" customWidth="1"/>
    <col min="9488" max="9725" width="11.42578125" style="140"/>
    <col min="9726" max="9726" width="5.7109375" style="140" customWidth="1"/>
    <col min="9727" max="9727" width="51" style="140" bestFit="1" customWidth="1"/>
    <col min="9728" max="9728" width="12.28515625" style="140" customWidth="1"/>
    <col min="9729" max="9730" width="10.28515625" style="140" customWidth="1"/>
    <col min="9731" max="9731" width="11.28515625" style="140" bestFit="1" customWidth="1"/>
    <col min="9732" max="9732" width="10.85546875" style="140" customWidth="1"/>
    <col min="9733" max="9733" width="12.140625" style="140" bestFit="1" customWidth="1"/>
    <col min="9734" max="9734" width="12.42578125" style="140" customWidth="1"/>
    <col min="9735" max="9735" width="12.140625" style="140" bestFit="1" customWidth="1"/>
    <col min="9736" max="9736" width="11.42578125" style="140" customWidth="1"/>
    <col min="9737" max="9737" width="15.28515625" style="140" bestFit="1" customWidth="1"/>
    <col min="9738" max="9742" width="11.42578125" style="140"/>
    <col min="9743" max="9743" width="14.7109375" style="140" bestFit="1" customWidth="1"/>
    <col min="9744" max="9981" width="11.42578125" style="140"/>
    <col min="9982" max="9982" width="5.7109375" style="140" customWidth="1"/>
    <col min="9983" max="9983" width="51" style="140" bestFit="1" customWidth="1"/>
    <col min="9984" max="9984" width="12.28515625" style="140" customWidth="1"/>
    <col min="9985" max="9986" width="10.28515625" style="140" customWidth="1"/>
    <col min="9987" max="9987" width="11.28515625" style="140" bestFit="1" customWidth="1"/>
    <col min="9988" max="9988" width="10.85546875" style="140" customWidth="1"/>
    <col min="9989" max="9989" width="12.140625" style="140" bestFit="1" customWidth="1"/>
    <col min="9990" max="9990" width="12.42578125" style="140" customWidth="1"/>
    <col min="9991" max="9991" width="12.140625" style="140" bestFit="1" customWidth="1"/>
    <col min="9992" max="9992" width="11.42578125" style="140" customWidth="1"/>
    <col min="9993" max="9993" width="15.28515625" style="140" bestFit="1" customWidth="1"/>
    <col min="9994" max="9998" width="11.42578125" style="140"/>
    <col min="9999" max="9999" width="14.7109375" style="140" bestFit="1" customWidth="1"/>
    <col min="10000" max="10237" width="11.42578125" style="140"/>
    <col min="10238" max="10238" width="5.7109375" style="140" customWidth="1"/>
    <col min="10239" max="10239" width="51" style="140" bestFit="1" customWidth="1"/>
    <col min="10240" max="10240" width="12.28515625" style="140" customWidth="1"/>
    <col min="10241" max="10242" width="10.28515625" style="140" customWidth="1"/>
    <col min="10243" max="10243" width="11.28515625" style="140" bestFit="1" customWidth="1"/>
    <col min="10244" max="10244" width="10.85546875" style="140" customWidth="1"/>
    <col min="10245" max="10245" width="12.140625" style="140" bestFit="1" customWidth="1"/>
    <col min="10246" max="10246" width="12.42578125" style="140" customWidth="1"/>
    <col min="10247" max="10247" width="12.140625" style="140" bestFit="1" customWidth="1"/>
    <col min="10248" max="10248" width="11.42578125" style="140" customWidth="1"/>
    <col min="10249" max="10249" width="15.28515625" style="140" bestFit="1" customWidth="1"/>
    <col min="10250" max="10254" width="11.42578125" style="140"/>
    <col min="10255" max="10255" width="14.7109375" style="140" bestFit="1" customWidth="1"/>
    <col min="10256" max="10493" width="11.42578125" style="140"/>
    <col min="10494" max="10494" width="5.7109375" style="140" customWidth="1"/>
    <col min="10495" max="10495" width="51" style="140" bestFit="1" customWidth="1"/>
    <col min="10496" max="10496" width="12.28515625" style="140" customWidth="1"/>
    <col min="10497" max="10498" width="10.28515625" style="140" customWidth="1"/>
    <col min="10499" max="10499" width="11.28515625" style="140" bestFit="1" customWidth="1"/>
    <col min="10500" max="10500" width="10.85546875" style="140" customWidth="1"/>
    <col min="10501" max="10501" width="12.140625" style="140" bestFit="1" customWidth="1"/>
    <col min="10502" max="10502" width="12.42578125" style="140" customWidth="1"/>
    <col min="10503" max="10503" width="12.140625" style="140" bestFit="1" customWidth="1"/>
    <col min="10504" max="10504" width="11.42578125" style="140" customWidth="1"/>
    <col min="10505" max="10505" width="15.28515625" style="140" bestFit="1" customWidth="1"/>
    <col min="10506" max="10510" width="11.42578125" style="140"/>
    <col min="10511" max="10511" width="14.7109375" style="140" bestFit="1" customWidth="1"/>
    <col min="10512" max="10749" width="11.42578125" style="140"/>
    <col min="10750" max="10750" width="5.7109375" style="140" customWidth="1"/>
    <col min="10751" max="10751" width="51" style="140" bestFit="1" customWidth="1"/>
    <col min="10752" max="10752" width="12.28515625" style="140" customWidth="1"/>
    <col min="10753" max="10754" width="10.28515625" style="140" customWidth="1"/>
    <col min="10755" max="10755" width="11.28515625" style="140" bestFit="1" customWidth="1"/>
    <col min="10756" max="10756" width="10.85546875" style="140" customWidth="1"/>
    <col min="10757" max="10757" width="12.140625" style="140" bestFit="1" customWidth="1"/>
    <col min="10758" max="10758" width="12.42578125" style="140" customWidth="1"/>
    <col min="10759" max="10759" width="12.140625" style="140" bestFit="1" customWidth="1"/>
    <col min="10760" max="10760" width="11.42578125" style="140" customWidth="1"/>
    <col min="10761" max="10761" width="15.28515625" style="140" bestFit="1" customWidth="1"/>
    <col min="10762" max="10766" width="11.42578125" style="140"/>
    <col min="10767" max="10767" width="14.7109375" style="140" bestFit="1" customWidth="1"/>
    <col min="10768" max="11005" width="11.42578125" style="140"/>
    <col min="11006" max="11006" width="5.7109375" style="140" customWidth="1"/>
    <col min="11007" max="11007" width="51" style="140" bestFit="1" customWidth="1"/>
    <col min="11008" max="11008" width="12.28515625" style="140" customWidth="1"/>
    <col min="11009" max="11010" width="10.28515625" style="140" customWidth="1"/>
    <col min="11011" max="11011" width="11.28515625" style="140" bestFit="1" customWidth="1"/>
    <col min="11012" max="11012" width="10.85546875" style="140" customWidth="1"/>
    <col min="11013" max="11013" width="12.140625" style="140" bestFit="1" customWidth="1"/>
    <col min="11014" max="11014" width="12.42578125" style="140" customWidth="1"/>
    <col min="11015" max="11015" width="12.140625" style="140" bestFit="1" customWidth="1"/>
    <col min="11016" max="11016" width="11.42578125" style="140" customWidth="1"/>
    <col min="11017" max="11017" width="15.28515625" style="140" bestFit="1" customWidth="1"/>
    <col min="11018" max="11022" width="11.42578125" style="140"/>
    <col min="11023" max="11023" width="14.7109375" style="140" bestFit="1" customWidth="1"/>
    <col min="11024" max="11261" width="11.42578125" style="140"/>
    <col min="11262" max="11262" width="5.7109375" style="140" customWidth="1"/>
    <col min="11263" max="11263" width="51" style="140" bestFit="1" customWidth="1"/>
    <col min="11264" max="11264" width="12.28515625" style="140" customWidth="1"/>
    <col min="11265" max="11266" width="10.28515625" style="140" customWidth="1"/>
    <col min="11267" max="11267" width="11.28515625" style="140" bestFit="1" customWidth="1"/>
    <col min="11268" max="11268" width="10.85546875" style="140" customWidth="1"/>
    <col min="11269" max="11269" width="12.140625" style="140" bestFit="1" customWidth="1"/>
    <col min="11270" max="11270" width="12.42578125" style="140" customWidth="1"/>
    <col min="11271" max="11271" width="12.140625" style="140" bestFit="1" customWidth="1"/>
    <col min="11272" max="11272" width="11.42578125" style="140" customWidth="1"/>
    <col min="11273" max="11273" width="15.28515625" style="140" bestFit="1" customWidth="1"/>
    <col min="11274" max="11278" width="11.42578125" style="140"/>
    <col min="11279" max="11279" width="14.7109375" style="140" bestFit="1" customWidth="1"/>
    <col min="11280" max="11517" width="11.42578125" style="140"/>
    <col min="11518" max="11518" width="5.7109375" style="140" customWidth="1"/>
    <col min="11519" max="11519" width="51" style="140" bestFit="1" customWidth="1"/>
    <col min="11520" max="11520" width="12.28515625" style="140" customWidth="1"/>
    <col min="11521" max="11522" width="10.28515625" style="140" customWidth="1"/>
    <col min="11523" max="11523" width="11.28515625" style="140" bestFit="1" customWidth="1"/>
    <col min="11524" max="11524" width="10.85546875" style="140" customWidth="1"/>
    <col min="11525" max="11525" width="12.140625" style="140" bestFit="1" customWidth="1"/>
    <col min="11526" max="11526" width="12.42578125" style="140" customWidth="1"/>
    <col min="11527" max="11527" width="12.140625" style="140" bestFit="1" customWidth="1"/>
    <col min="11528" max="11528" width="11.42578125" style="140" customWidth="1"/>
    <col min="11529" max="11529" width="15.28515625" style="140" bestFit="1" customWidth="1"/>
    <col min="11530" max="11534" width="11.42578125" style="140"/>
    <col min="11535" max="11535" width="14.7109375" style="140" bestFit="1" customWidth="1"/>
    <col min="11536" max="11773" width="11.42578125" style="140"/>
    <col min="11774" max="11774" width="5.7109375" style="140" customWidth="1"/>
    <col min="11775" max="11775" width="51" style="140" bestFit="1" customWidth="1"/>
    <col min="11776" max="11776" width="12.28515625" style="140" customWidth="1"/>
    <col min="11777" max="11778" width="10.28515625" style="140" customWidth="1"/>
    <col min="11779" max="11779" width="11.28515625" style="140" bestFit="1" customWidth="1"/>
    <col min="11780" max="11780" width="10.85546875" style="140" customWidth="1"/>
    <col min="11781" max="11781" width="12.140625" style="140" bestFit="1" customWidth="1"/>
    <col min="11782" max="11782" width="12.42578125" style="140" customWidth="1"/>
    <col min="11783" max="11783" width="12.140625" style="140" bestFit="1" customWidth="1"/>
    <col min="11784" max="11784" width="11.42578125" style="140" customWidth="1"/>
    <col min="11785" max="11785" width="15.28515625" style="140" bestFit="1" customWidth="1"/>
    <col min="11786" max="11790" width="11.42578125" style="140"/>
    <col min="11791" max="11791" width="14.7109375" style="140" bestFit="1" customWidth="1"/>
    <col min="11792" max="12029" width="11.42578125" style="140"/>
    <col min="12030" max="12030" width="5.7109375" style="140" customWidth="1"/>
    <col min="12031" max="12031" width="51" style="140" bestFit="1" customWidth="1"/>
    <col min="12032" max="12032" width="12.28515625" style="140" customWidth="1"/>
    <col min="12033" max="12034" width="10.28515625" style="140" customWidth="1"/>
    <col min="12035" max="12035" width="11.28515625" style="140" bestFit="1" customWidth="1"/>
    <col min="12036" max="12036" width="10.85546875" style="140" customWidth="1"/>
    <col min="12037" max="12037" width="12.140625" style="140" bestFit="1" customWidth="1"/>
    <col min="12038" max="12038" width="12.42578125" style="140" customWidth="1"/>
    <col min="12039" max="12039" width="12.140625" style="140" bestFit="1" customWidth="1"/>
    <col min="12040" max="12040" width="11.42578125" style="140" customWidth="1"/>
    <col min="12041" max="12041" width="15.28515625" style="140" bestFit="1" customWidth="1"/>
    <col min="12042" max="12046" width="11.42578125" style="140"/>
    <col min="12047" max="12047" width="14.7109375" style="140" bestFit="1" customWidth="1"/>
    <col min="12048" max="12285" width="11.42578125" style="140"/>
    <col min="12286" max="12286" width="5.7109375" style="140" customWidth="1"/>
    <col min="12287" max="12287" width="51" style="140" bestFit="1" customWidth="1"/>
    <col min="12288" max="12288" width="12.28515625" style="140" customWidth="1"/>
    <col min="12289" max="12290" width="10.28515625" style="140" customWidth="1"/>
    <col min="12291" max="12291" width="11.28515625" style="140" bestFit="1" customWidth="1"/>
    <col min="12292" max="12292" width="10.85546875" style="140" customWidth="1"/>
    <col min="12293" max="12293" width="12.140625" style="140" bestFit="1" customWidth="1"/>
    <col min="12294" max="12294" width="12.42578125" style="140" customWidth="1"/>
    <col min="12295" max="12295" width="12.140625" style="140" bestFit="1" customWidth="1"/>
    <col min="12296" max="12296" width="11.42578125" style="140" customWidth="1"/>
    <col min="12297" max="12297" width="15.28515625" style="140" bestFit="1" customWidth="1"/>
    <col min="12298" max="12302" width="11.42578125" style="140"/>
    <col min="12303" max="12303" width="14.7109375" style="140" bestFit="1" customWidth="1"/>
    <col min="12304" max="12541" width="11.42578125" style="140"/>
    <col min="12542" max="12542" width="5.7109375" style="140" customWidth="1"/>
    <col min="12543" max="12543" width="51" style="140" bestFit="1" customWidth="1"/>
    <col min="12544" max="12544" width="12.28515625" style="140" customWidth="1"/>
    <col min="12545" max="12546" width="10.28515625" style="140" customWidth="1"/>
    <col min="12547" max="12547" width="11.28515625" style="140" bestFit="1" customWidth="1"/>
    <col min="12548" max="12548" width="10.85546875" style="140" customWidth="1"/>
    <col min="12549" max="12549" width="12.140625" style="140" bestFit="1" customWidth="1"/>
    <col min="12550" max="12550" width="12.42578125" style="140" customWidth="1"/>
    <col min="12551" max="12551" width="12.140625" style="140" bestFit="1" customWidth="1"/>
    <col min="12552" max="12552" width="11.42578125" style="140" customWidth="1"/>
    <col min="12553" max="12553" width="15.28515625" style="140" bestFit="1" customWidth="1"/>
    <col min="12554" max="12558" width="11.42578125" style="140"/>
    <col min="12559" max="12559" width="14.7109375" style="140" bestFit="1" customWidth="1"/>
    <col min="12560" max="12797" width="11.42578125" style="140"/>
    <col min="12798" max="12798" width="5.7109375" style="140" customWidth="1"/>
    <col min="12799" max="12799" width="51" style="140" bestFit="1" customWidth="1"/>
    <col min="12800" max="12800" width="12.28515625" style="140" customWidth="1"/>
    <col min="12801" max="12802" width="10.28515625" style="140" customWidth="1"/>
    <col min="12803" max="12803" width="11.28515625" style="140" bestFit="1" customWidth="1"/>
    <col min="12804" max="12804" width="10.85546875" style="140" customWidth="1"/>
    <col min="12805" max="12805" width="12.140625" style="140" bestFit="1" customWidth="1"/>
    <col min="12806" max="12806" width="12.42578125" style="140" customWidth="1"/>
    <col min="12807" max="12807" width="12.140625" style="140" bestFit="1" customWidth="1"/>
    <col min="12808" max="12808" width="11.42578125" style="140" customWidth="1"/>
    <col min="12809" max="12809" width="15.28515625" style="140" bestFit="1" customWidth="1"/>
    <col min="12810" max="12814" width="11.42578125" style="140"/>
    <col min="12815" max="12815" width="14.7109375" style="140" bestFit="1" customWidth="1"/>
    <col min="12816" max="13053" width="11.42578125" style="140"/>
    <col min="13054" max="13054" width="5.7109375" style="140" customWidth="1"/>
    <col min="13055" max="13055" width="51" style="140" bestFit="1" customWidth="1"/>
    <col min="13056" max="13056" width="12.28515625" style="140" customWidth="1"/>
    <col min="13057" max="13058" width="10.28515625" style="140" customWidth="1"/>
    <col min="13059" max="13059" width="11.28515625" style="140" bestFit="1" customWidth="1"/>
    <col min="13060" max="13060" width="10.85546875" style="140" customWidth="1"/>
    <col min="13061" max="13061" width="12.140625" style="140" bestFit="1" customWidth="1"/>
    <col min="13062" max="13062" width="12.42578125" style="140" customWidth="1"/>
    <col min="13063" max="13063" width="12.140625" style="140" bestFit="1" customWidth="1"/>
    <col min="13064" max="13064" width="11.42578125" style="140" customWidth="1"/>
    <col min="13065" max="13065" width="15.28515625" style="140" bestFit="1" customWidth="1"/>
    <col min="13066" max="13070" width="11.42578125" style="140"/>
    <col min="13071" max="13071" width="14.7109375" style="140" bestFit="1" customWidth="1"/>
    <col min="13072" max="13309" width="11.42578125" style="140"/>
    <col min="13310" max="13310" width="5.7109375" style="140" customWidth="1"/>
    <col min="13311" max="13311" width="51" style="140" bestFit="1" customWidth="1"/>
    <col min="13312" max="13312" width="12.28515625" style="140" customWidth="1"/>
    <col min="13313" max="13314" width="10.28515625" style="140" customWidth="1"/>
    <col min="13315" max="13315" width="11.28515625" style="140" bestFit="1" customWidth="1"/>
    <col min="13316" max="13316" width="10.85546875" style="140" customWidth="1"/>
    <col min="13317" max="13317" width="12.140625" style="140" bestFit="1" customWidth="1"/>
    <col min="13318" max="13318" width="12.42578125" style="140" customWidth="1"/>
    <col min="13319" max="13319" width="12.140625" style="140" bestFit="1" customWidth="1"/>
    <col min="13320" max="13320" width="11.42578125" style="140" customWidth="1"/>
    <col min="13321" max="13321" width="15.28515625" style="140" bestFit="1" customWidth="1"/>
    <col min="13322" max="13326" width="11.42578125" style="140"/>
    <col min="13327" max="13327" width="14.7109375" style="140" bestFit="1" customWidth="1"/>
    <col min="13328" max="13565" width="11.42578125" style="140"/>
    <col min="13566" max="13566" width="5.7109375" style="140" customWidth="1"/>
    <col min="13567" max="13567" width="51" style="140" bestFit="1" customWidth="1"/>
    <col min="13568" max="13568" width="12.28515625" style="140" customWidth="1"/>
    <col min="13569" max="13570" width="10.28515625" style="140" customWidth="1"/>
    <col min="13571" max="13571" width="11.28515625" style="140" bestFit="1" customWidth="1"/>
    <col min="13572" max="13572" width="10.85546875" style="140" customWidth="1"/>
    <col min="13573" max="13573" width="12.140625" style="140" bestFit="1" customWidth="1"/>
    <col min="13574" max="13574" width="12.42578125" style="140" customWidth="1"/>
    <col min="13575" max="13575" width="12.140625" style="140" bestFit="1" customWidth="1"/>
    <col min="13576" max="13576" width="11.42578125" style="140" customWidth="1"/>
    <col min="13577" max="13577" width="15.28515625" style="140" bestFit="1" customWidth="1"/>
    <col min="13578" max="13582" width="11.42578125" style="140"/>
    <col min="13583" max="13583" width="14.7109375" style="140" bestFit="1" customWidth="1"/>
    <col min="13584" max="13821" width="11.42578125" style="140"/>
    <col min="13822" max="13822" width="5.7109375" style="140" customWidth="1"/>
    <col min="13823" max="13823" width="51" style="140" bestFit="1" customWidth="1"/>
    <col min="13824" max="13824" width="12.28515625" style="140" customWidth="1"/>
    <col min="13825" max="13826" width="10.28515625" style="140" customWidth="1"/>
    <col min="13827" max="13827" width="11.28515625" style="140" bestFit="1" customWidth="1"/>
    <col min="13828" max="13828" width="10.85546875" style="140" customWidth="1"/>
    <col min="13829" max="13829" width="12.140625" style="140" bestFit="1" customWidth="1"/>
    <col min="13830" max="13830" width="12.42578125" style="140" customWidth="1"/>
    <col min="13831" max="13831" width="12.140625" style="140" bestFit="1" customWidth="1"/>
    <col min="13832" max="13832" width="11.42578125" style="140" customWidth="1"/>
    <col min="13833" max="13833" width="15.28515625" style="140" bestFit="1" customWidth="1"/>
    <col min="13834" max="13838" width="11.42578125" style="140"/>
    <col min="13839" max="13839" width="14.7109375" style="140" bestFit="1" customWidth="1"/>
    <col min="13840" max="14077" width="11.42578125" style="140"/>
    <col min="14078" max="14078" width="5.7109375" style="140" customWidth="1"/>
    <col min="14079" max="14079" width="51" style="140" bestFit="1" customWidth="1"/>
    <col min="14080" max="14080" width="12.28515625" style="140" customWidth="1"/>
    <col min="14081" max="14082" width="10.28515625" style="140" customWidth="1"/>
    <col min="14083" max="14083" width="11.28515625" style="140" bestFit="1" customWidth="1"/>
    <col min="14084" max="14084" width="10.85546875" style="140" customWidth="1"/>
    <col min="14085" max="14085" width="12.140625" style="140" bestFit="1" customWidth="1"/>
    <col min="14086" max="14086" width="12.42578125" style="140" customWidth="1"/>
    <col min="14087" max="14087" width="12.140625" style="140" bestFit="1" customWidth="1"/>
    <col min="14088" max="14088" width="11.42578125" style="140" customWidth="1"/>
    <col min="14089" max="14089" width="15.28515625" style="140" bestFit="1" customWidth="1"/>
    <col min="14090" max="14094" width="11.42578125" style="140"/>
    <col min="14095" max="14095" width="14.7109375" style="140" bestFit="1" customWidth="1"/>
    <col min="14096" max="14333" width="11.42578125" style="140"/>
    <col min="14334" max="14334" width="5.7109375" style="140" customWidth="1"/>
    <col min="14335" max="14335" width="51" style="140" bestFit="1" customWidth="1"/>
    <col min="14336" max="14336" width="12.28515625" style="140" customWidth="1"/>
    <col min="14337" max="14338" width="10.28515625" style="140" customWidth="1"/>
    <col min="14339" max="14339" width="11.28515625" style="140" bestFit="1" customWidth="1"/>
    <col min="14340" max="14340" width="10.85546875" style="140" customWidth="1"/>
    <col min="14341" max="14341" width="12.140625" style="140" bestFit="1" customWidth="1"/>
    <col min="14342" max="14342" width="12.42578125" style="140" customWidth="1"/>
    <col min="14343" max="14343" width="12.140625" style="140" bestFit="1" customWidth="1"/>
    <col min="14344" max="14344" width="11.42578125" style="140" customWidth="1"/>
    <col min="14345" max="14345" width="15.28515625" style="140" bestFit="1" customWidth="1"/>
    <col min="14346" max="14350" width="11.42578125" style="140"/>
    <col min="14351" max="14351" width="14.7109375" style="140" bestFit="1" customWidth="1"/>
    <col min="14352" max="14589" width="11.42578125" style="140"/>
    <col min="14590" max="14590" width="5.7109375" style="140" customWidth="1"/>
    <col min="14591" max="14591" width="51" style="140" bestFit="1" customWidth="1"/>
    <col min="14592" max="14592" width="12.28515625" style="140" customWidth="1"/>
    <col min="14593" max="14594" width="10.28515625" style="140" customWidth="1"/>
    <col min="14595" max="14595" width="11.28515625" style="140" bestFit="1" customWidth="1"/>
    <col min="14596" max="14596" width="10.85546875" style="140" customWidth="1"/>
    <col min="14597" max="14597" width="12.140625" style="140" bestFit="1" customWidth="1"/>
    <col min="14598" max="14598" width="12.42578125" style="140" customWidth="1"/>
    <col min="14599" max="14599" width="12.140625" style="140" bestFit="1" customWidth="1"/>
    <col min="14600" max="14600" width="11.42578125" style="140" customWidth="1"/>
    <col min="14601" max="14601" width="15.28515625" style="140" bestFit="1" customWidth="1"/>
    <col min="14602" max="14606" width="11.42578125" style="140"/>
    <col min="14607" max="14607" width="14.7109375" style="140" bestFit="1" customWidth="1"/>
    <col min="14608" max="14845" width="11.42578125" style="140"/>
    <col min="14846" max="14846" width="5.7109375" style="140" customWidth="1"/>
    <col min="14847" max="14847" width="51" style="140" bestFit="1" customWidth="1"/>
    <col min="14848" max="14848" width="12.28515625" style="140" customWidth="1"/>
    <col min="14849" max="14850" width="10.28515625" style="140" customWidth="1"/>
    <col min="14851" max="14851" width="11.28515625" style="140" bestFit="1" customWidth="1"/>
    <col min="14852" max="14852" width="10.85546875" style="140" customWidth="1"/>
    <col min="14853" max="14853" width="12.140625" style="140" bestFit="1" customWidth="1"/>
    <col min="14854" max="14854" width="12.42578125" style="140" customWidth="1"/>
    <col min="14855" max="14855" width="12.140625" style="140" bestFit="1" customWidth="1"/>
    <col min="14856" max="14856" width="11.42578125" style="140" customWidth="1"/>
    <col min="14857" max="14857" width="15.28515625" style="140" bestFit="1" customWidth="1"/>
    <col min="14858" max="14862" width="11.42578125" style="140"/>
    <col min="14863" max="14863" width="14.7109375" style="140" bestFit="1" customWidth="1"/>
    <col min="14864" max="15101" width="11.42578125" style="140"/>
    <col min="15102" max="15102" width="5.7109375" style="140" customWidth="1"/>
    <col min="15103" max="15103" width="51" style="140" bestFit="1" customWidth="1"/>
    <col min="15104" max="15104" width="12.28515625" style="140" customWidth="1"/>
    <col min="15105" max="15106" width="10.28515625" style="140" customWidth="1"/>
    <col min="15107" max="15107" width="11.28515625" style="140" bestFit="1" customWidth="1"/>
    <col min="15108" max="15108" width="10.85546875" style="140" customWidth="1"/>
    <col min="15109" max="15109" width="12.140625" style="140" bestFit="1" customWidth="1"/>
    <col min="15110" max="15110" width="12.42578125" style="140" customWidth="1"/>
    <col min="15111" max="15111" width="12.140625" style="140" bestFit="1" customWidth="1"/>
    <col min="15112" max="15112" width="11.42578125" style="140" customWidth="1"/>
    <col min="15113" max="15113" width="15.28515625" style="140" bestFit="1" customWidth="1"/>
    <col min="15114" max="15118" width="11.42578125" style="140"/>
    <col min="15119" max="15119" width="14.7109375" style="140" bestFit="1" customWidth="1"/>
    <col min="15120" max="15357" width="11.42578125" style="140"/>
    <col min="15358" max="15358" width="5.7109375" style="140" customWidth="1"/>
    <col min="15359" max="15359" width="51" style="140" bestFit="1" customWidth="1"/>
    <col min="15360" max="15360" width="12.28515625" style="140" customWidth="1"/>
    <col min="15361" max="15362" width="10.28515625" style="140" customWidth="1"/>
    <col min="15363" max="15363" width="11.28515625" style="140" bestFit="1" customWidth="1"/>
    <col min="15364" max="15364" width="10.85546875" style="140" customWidth="1"/>
    <col min="15365" max="15365" width="12.140625" style="140" bestFit="1" customWidth="1"/>
    <col min="15366" max="15366" width="12.42578125" style="140" customWidth="1"/>
    <col min="15367" max="15367" width="12.140625" style="140" bestFit="1" customWidth="1"/>
    <col min="15368" max="15368" width="11.42578125" style="140" customWidth="1"/>
    <col min="15369" max="15369" width="15.28515625" style="140" bestFit="1" customWidth="1"/>
    <col min="15370" max="15374" width="11.42578125" style="140"/>
    <col min="15375" max="15375" width="14.7109375" style="140" bestFit="1" customWidth="1"/>
    <col min="15376" max="15613" width="11.42578125" style="140"/>
    <col min="15614" max="15614" width="5.7109375" style="140" customWidth="1"/>
    <col min="15615" max="15615" width="51" style="140" bestFit="1" customWidth="1"/>
    <col min="15616" max="15616" width="12.28515625" style="140" customWidth="1"/>
    <col min="15617" max="15618" width="10.28515625" style="140" customWidth="1"/>
    <col min="15619" max="15619" width="11.28515625" style="140" bestFit="1" customWidth="1"/>
    <col min="15620" max="15620" width="10.85546875" style="140" customWidth="1"/>
    <col min="15621" max="15621" width="12.140625" style="140" bestFit="1" customWidth="1"/>
    <col min="15622" max="15622" width="12.42578125" style="140" customWidth="1"/>
    <col min="15623" max="15623" width="12.140625" style="140" bestFit="1" customWidth="1"/>
    <col min="15624" max="15624" width="11.42578125" style="140" customWidth="1"/>
    <col min="15625" max="15625" width="15.28515625" style="140" bestFit="1" customWidth="1"/>
    <col min="15626" max="15630" width="11.42578125" style="140"/>
    <col min="15631" max="15631" width="14.7109375" style="140" bestFit="1" customWidth="1"/>
    <col min="15632" max="15869" width="11.42578125" style="140"/>
    <col min="15870" max="15870" width="5.7109375" style="140" customWidth="1"/>
    <col min="15871" max="15871" width="51" style="140" bestFit="1" customWidth="1"/>
    <col min="15872" max="15872" width="12.28515625" style="140" customWidth="1"/>
    <col min="15873" max="15874" width="10.28515625" style="140" customWidth="1"/>
    <col min="15875" max="15875" width="11.28515625" style="140" bestFit="1" customWidth="1"/>
    <col min="15876" max="15876" width="10.85546875" style="140" customWidth="1"/>
    <col min="15877" max="15877" width="12.140625" style="140" bestFit="1" customWidth="1"/>
    <col min="15878" max="15878" width="12.42578125" style="140" customWidth="1"/>
    <col min="15879" max="15879" width="12.140625" style="140" bestFit="1" customWidth="1"/>
    <col min="15880" max="15880" width="11.42578125" style="140" customWidth="1"/>
    <col min="15881" max="15881" width="15.28515625" style="140" bestFit="1" customWidth="1"/>
    <col min="15882" max="15886" width="11.42578125" style="140"/>
    <col min="15887" max="15887" width="14.7109375" style="140" bestFit="1" customWidth="1"/>
    <col min="15888" max="16125" width="11.42578125" style="140"/>
    <col min="16126" max="16126" width="5.7109375" style="140" customWidth="1"/>
    <col min="16127" max="16127" width="51" style="140" bestFit="1" customWidth="1"/>
    <col min="16128" max="16128" width="12.28515625" style="140" customWidth="1"/>
    <col min="16129" max="16130" width="10.28515625" style="140" customWidth="1"/>
    <col min="16131" max="16131" width="11.28515625" style="140" bestFit="1" customWidth="1"/>
    <col min="16132" max="16132" width="10.85546875" style="140" customWidth="1"/>
    <col min="16133" max="16133" width="12.140625" style="140" bestFit="1" customWidth="1"/>
    <col min="16134" max="16134" width="12.42578125" style="140" customWidth="1"/>
    <col min="16135" max="16135" width="12.140625" style="140" bestFit="1" customWidth="1"/>
    <col min="16136" max="16136" width="11.42578125" style="140" customWidth="1"/>
    <col min="16137" max="16137" width="15.28515625" style="140" bestFit="1" customWidth="1"/>
    <col min="16138" max="16142" width="11.42578125" style="140"/>
    <col min="16143" max="16143" width="14.7109375" style="140" bestFit="1" customWidth="1"/>
    <col min="16144" max="16384" width="11.42578125" style="140"/>
  </cols>
  <sheetData>
    <row r="1" spans="1:32">
      <c r="A1" s="152" t="s">
        <v>118</v>
      </c>
      <c r="C1" s="154"/>
      <c r="D1" s="154"/>
      <c r="E1" s="154"/>
      <c r="F1" s="155"/>
      <c r="G1" s="155"/>
      <c r="H1" s="155"/>
    </row>
    <row r="2" spans="1:32">
      <c r="A2" s="156" t="s">
        <v>119</v>
      </c>
      <c r="C2" s="155"/>
      <c r="D2" s="155"/>
      <c r="E2" s="155"/>
      <c r="F2" s="155"/>
      <c r="G2" s="155"/>
      <c r="H2" s="155"/>
      <c r="J2" s="157"/>
    </row>
    <row r="3" spans="1:32" ht="15">
      <c r="A3" s="232" t="s">
        <v>212</v>
      </c>
      <c r="B3" s="232"/>
      <c r="C3" s="232"/>
      <c r="D3" s="232"/>
      <c r="E3" s="232"/>
      <c r="F3" s="232"/>
      <c r="G3" s="232"/>
      <c r="H3" s="232"/>
      <c r="I3" s="232"/>
      <c r="J3" s="232"/>
      <c r="K3" s="141"/>
      <c r="L3" s="141"/>
      <c r="M3" s="141"/>
      <c r="N3" s="141"/>
      <c r="O3" s="141"/>
      <c r="P3" s="141"/>
      <c r="Q3" s="141"/>
      <c r="R3" s="141"/>
      <c r="S3" s="141"/>
      <c r="T3" s="141"/>
      <c r="U3" s="141"/>
      <c r="V3" s="141"/>
      <c r="W3" s="141"/>
      <c r="X3" s="141"/>
      <c r="Y3" s="141"/>
      <c r="Z3" s="141"/>
      <c r="AA3" s="141"/>
      <c r="AB3" s="141"/>
      <c r="AC3" s="141"/>
      <c r="AD3" s="141"/>
      <c r="AE3" s="141"/>
      <c r="AF3" s="141"/>
    </row>
    <row r="4" spans="1:32" ht="15">
      <c r="A4" s="232" t="s">
        <v>207</v>
      </c>
      <c r="B4" s="232"/>
      <c r="C4" s="232"/>
      <c r="D4" s="232"/>
      <c r="E4" s="232"/>
      <c r="F4" s="232"/>
      <c r="G4" s="232"/>
      <c r="H4" s="232"/>
      <c r="I4" s="232"/>
      <c r="J4" s="232"/>
      <c r="K4" s="141"/>
      <c r="L4" s="141"/>
      <c r="M4" s="141"/>
      <c r="N4" s="141"/>
      <c r="O4" s="141"/>
      <c r="P4" s="141"/>
      <c r="Q4" s="141"/>
      <c r="R4" s="141"/>
      <c r="S4" s="141"/>
      <c r="T4" s="141"/>
      <c r="U4" s="141"/>
      <c r="V4" s="141"/>
      <c r="W4" s="141"/>
      <c r="X4" s="141"/>
      <c r="Y4" s="141"/>
      <c r="Z4" s="141"/>
      <c r="AA4" s="141"/>
      <c r="AB4" s="141"/>
      <c r="AC4" s="141"/>
      <c r="AD4" s="141"/>
      <c r="AE4" s="141"/>
      <c r="AF4" s="141"/>
    </row>
    <row r="5" spans="1:32" ht="15.75" thickBot="1">
      <c r="A5" s="233" t="s">
        <v>120</v>
      </c>
      <c r="B5" s="233"/>
      <c r="C5" s="233"/>
      <c r="D5" s="233"/>
      <c r="E5" s="233"/>
      <c r="F5" s="233"/>
      <c r="G5" s="233"/>
      <c r="H5" s="233"/>
      <c r="I5" s="233"/>
      <c r="J5" s="233"/>
      <c r="K5" s="141"/>
      <c r="L5" s="141"/>
      <c r="M5" s="141"/>
      <c r="N5" s="141"/>
      <c r="O5" s="141"/>
      <c r="P5" s="141"/>
      <c r="Q5" s="141"/>
      <c r="R5" s="141"/>
      <c r="S5" s="141"/>
      <c r="T5" s="141"/>
      <c r="U5" s="141"/>
      <c r="V5" s="141"/>
      <c r="W5" s="141"/>
      <c r="X5" s="141"/>
      <c r="Y5" s="141"/>
      <c r="Z5" s="141"/>
      <c r="AA5" s="141"/>
      <c r="AB5" s="141"/>
      <c r="AC5" s="141"/>
      <c r="AD5" s="141"/>
      <c r="AE5" s="141"/>
      <c r="AF5" s="141"/>
    </row>
    <row r="6" spans="1:32">
      <c r="A6" s="158"/>
      <c r="B6" s="159"/>
      <c r="C6" s="234" t="s">
        <v>121</v>
      </c>
      <c r="D6" s="234"/>
      <c r="E6" s="234"/>
      <c r="F6" s="234"/>
      <c r="G6" s="234"/>
      <c r="H6" s="234"/>
      <c r="I6" s="160" t="s">
        <v>122</v>
      </c>
      <c r="J6" s="161"/>
    </row>
    <row r="7" spans="1:32">
      <c r="A7" s="145"/>
      <c r="B7" s="162" t="s">
        <v>123</v>
      </c>
      <c r="C7" s="163" t="s">
        <v>124</v>
      </c>
      <c r="D7" s="163" t="s">
        <v>125</v>
      </c>
      <c r="E7" s="163" t="s">
        <v>126</v>
      </c>
      <c r="F7" s="163" t="s">
        <v>127</v>
      </c>
      <c r="G7" s="163" t="s">
        <v>128</v>
      </c>
      <c r="H7" s="163" t="s">
        <v>129</v>
      </c>
      <c r="I7" s="164" t="s">
        <v>130</v>
      </c>
      <c r="J7" s="165" t="s">
        <v>131</v>
      </c>
    </row>
    <row r="8" spans="1:32">
      <c r="A8" s="145"/>
      <c r="B8" s="166"/>
      <c r="C8" s="164" t="s">
        <v>132</v>
      </c>
      <c r="D8" s="164" t="s">
        <v>133</v>
      </c>
      <c r="E8" s="164" t="s">
        <v>134</v>
      </c>
      <c r="F8" s="164" t="s">
        <v>135</v>
      </c>
      <c r="G8" s="167" t="s">
        <v>136</v>
      </c>
      <c r="H8" s="168"/>
      <c r="I8" s="164" t="s">
        <v>137</v>
      </c>
      <c r="J8" s="169"/>
    </row>
    <row r="9" spans="1:32" ht="11.25" customHeight="1">
      <c r="A9" s="170"/>
      <c r="B9" s="171"/>
      <c r="C9" s="172"/>
      <c r="D9" s="172"/>
      <c r="E9" s="172"/>
      <c r="F9" s="172"/>
      <c r="G9" s="172"/>
      <c r="H9" s="172"/>
      <c r="I9" s="172"/>
      <c r="J9" s="173"/>
    </row>
    <row r="10" spans="1:32" ht="11.25" customHeight="1">
      <c r="A10" s="147" t="s">
        <v>138</v>
      </c>
      <c r="B10" s="148" t="s">
        <v>139</v>
      </c>
      <c r="C10" s="174">
        <v>1480623</v>
      </c>
      <c r="D10" s="174">
        <v>169884.09999999998</v>
      </c>
      <c r="E10" s="174">
        <v>59023.4</v>
      </c>
      <c r="F10" s="174">
        <v>1627571.3</v>
      </c>
      <c r="G10" s="174">
        <v>9653.2999999999993</v>
      </c>
      <c r="H10" s="174">
        <v>3346755.0999999996</v>
      </c>
      <c r="I10" s="174">
        <v>539148.79999999993</v>
      </c>
      <c r="J10" s="175">
        <v>3885903.8999999994</v>
      </c>
      <c r="K10" s="142"/>
      <c r="L10" s="142"/>
      <c r="M10" s="142"/>
      <c r="N10" s="142"/>
      <c r="O10" s="142"/>
      <c r="P10" s="142"/>
      <c r="Q10" s="142"/>
      <c r="R10" s="142"/>
    </row>
    <row r="11" spans="1:32" ht="11.25" customHeight="1">
      <c r="A11" s="145"/>
      <c r="B11" s="146" t="s">
        <v>140</v>
      </c>
      <c r="C11" s="176">
        <v>1162266</v>
      </c>
      <c r="D11" s="176">
        <v>124510.8</v>
      </c>
      <c r="E11" s="176">
        <v>22918.799999999999</v>
      </c>
      <c r="F11" s="176">
        <v>664930.4</v>
      </c>
      <c r="G11" s="176">
        <v>0</v>
      </c>
      <c r="H11" s="177">
        <v>1974626</v>
      </c>
      <c r="I11" s="176">
        <v>132330.6</v>
      </c>
      <c r="J11" s="178">
        <v>2106956.6</v>
      </c>
      <c r="K11" s="142"/>
      <c r="L11" s="142"/>
      <c r="M11" s="142"/>
      <c r="N11" s="142"/>
      <c r="O11" s="142"/>
      <c r="P11" s="142"/>
      <c r="Q11" s="142"/>
      <c r="R11" s="142"/>
    </row>
    <row r="12" spans="1:32" ht="11.25" customHeight="1">
      <c r="A12" s="145"/>
      <c r="B12" s="146" t="s">
        <v>141</v>
      </c>
      <c r="C12" s="176">
        <v>0</v>
      </c>
      <c r="D12" s="176">
        <v>171.9</v>
      </c>
      <c r="E12" s="176">
        <v>5314.5</v>
      </c>
      <c r="F12" s="176">
        <v>898606.9</v>
      </c>
      <c r="G12" s="176">
        <v>9653.2999999999993</v>
      </c>
      <c r="H12" s="177">
        <v>913746.60000000009</v>
      </c>
      <c r="I12" s="176">
        <v>145672.9</v>
      </c>
      <c r="J12" s="178">
        <v>1059419.5</v>
      </c>
      <c r="K12" s="142"/>
      <c r="L12" s="142"/>
      <c r="M12" s="142"/>
      <c r="N12" s="142"/>
      <c r="O12" s="142"/>
      <c r="P12" s="142"/>
      <c r="Q12" s="142"/>
      <c r="R12" s="142"/>
    </row>
    <row r="13" spans="1:32" ht="11.25" customHeight="1">
      <c r="A13" s="145"/>
      <c r="B13" s="146" t="s">
        <v>142</v>
      </c>
      <c r="C13" s="176">
        <v>298573.2</v>
      </c>
      <c r="D13" s="176">
        <v>43305.7</v>
      </c>
      <c r="E13" s="176">
        <v>23111.7</v>
      </c>
      <c r="F13" s="176">
        <v>1351.8</v>
      </c>
      <c r="G13" s="176">
        <v>0</v>
      </c>
      <c r="H13" s="177">
        <v>366342.40000000002</v>
      </c>
      <c r="I13" s="176">
        <v>32914.6</v>
      </c>
      <c r="J13" s="178">
        <v>399257</v>
      </c>
      <c r="K13" s="142"/>
      <c r="L13" s="142"/>
      <c r="M13" s="142"/>
      <c r="N13" s="142"/>
      <c r="O13" s="142"/>
      <c r="P13" s="142"/>
      <c r="Q13" s="142"/>
      <c r="R13" s="142"/>
    </row>
    <row r="14" spans="1:32" ht="11.25" customHeight="1">
      <c r="A14" s="145"/>
      <c r="B14" s="146" t="s">
        <v>143</v>
      </c>
      <c r="C14" s="176">
        <v>0.2</v>
      </c>
      <c r="D14" s="176">
        <v>1864.3</v>
      </c>
      <c r="E14" s="176">
        <v>2932.3</v>
      </c>
      <c r="F14" s="176">
        <v>0</v>
      </c>
      <c r="G14" s="176">
        <v>0</v>
      </c>
      <c r="H14" s="177">
        <v>4796.8</v>
      </c>
      <c r="I14" s="176">
        <v>0</v>
      </c>
      <c r="J14" s="178">
        <v>4796.8</v>
      </c>
      <c r="K14" s="142"/>
      <c r="L14" s="142"/>
      <c r="M14" s="142"/>
      <c r="N14" s="142"/>
      <c r="O14" s="142"/>
      <c r="P14" s="142"/>
      <c r="Q14" s="142"/>
      <c r="R14" s="142"/>
    </row>
    <row r="15" spans="1:32" ht="11.25" customHeight="1">
      <c r="A15" s="145"/>
      <c r="B15" s="146" t="s">
        <v>144</v>
      </c>
      <c r="C15" s="176">
        <v>0</v>
      </c>
      <c r="D15" s="176">
        <v>0</v>
      </c>
      <c r="E15" s="176">
        <v>0</v>
      </c>
      <c r="F15" s="176">
        <v>0</v>
      </c>
      <c r="G15" s="176">
        <v>0</v>
      </c>
      <c r="H15" s="177">
        <v>0</v>
      </c>
      <c r="I15" s="176">
        <v>0</v>
      </c>
      <c r="J15" s="178">
        <v>0</v>
      </c>
      <c r="K15" s="142"/>
      <c r="L15" s="142"/>
      <c r="M15" s="142"/>
      <c r="N15" s="142"/>
      <c r="O15" s="142"/>
      <c r="P15" s="142"/>
      <c r="Q15" s="142"/>
      <c r="R15" s="142"/>
    </row>
    <row r="16" spans="1:32" ht="11.25" customHeight="1">
      <c r="A16" s="145"/>
      <c r="B16" s="146" t="s">
        <v>208</v>
      </c>
      <c r="C16" s="176">
        <v>18449.5</v>
      </c>
      <c r="D16" s="176">
        <v>0</v>
      </c>
      <c r="E16" s="176">
        <v>4732</v>
      </c>
      <c r="F16" s="176">
        <v>62682.2</v>
      </c>
      <c r="G16" s="176">
        <v>0</v>
      </c>
      <c r="H16" s="177">
        <v>85863.7</v>
      </c>
      <c r="I16" s="176">
        <v>166430</v>
      </c>
      <c r="J16" s="178">
        <v>252293.7</v>
      </c>
      <c r="K16" s="142"/>
      <c r="L16" s="142"/>
      <c r="M16" s="142"/>
      <c r="N16" s="142"/>
      <c r="O16" s="142"/>
      <c r="P16" s="142"/>
      <c r="Q16" s="142"/>
      <c r="R16" s="142"/>
    </row>
    <row r="17" spans="1:18" ht="11.25" customHeight="1">
      <c r="A17" s="145"/>
      <c r="B17" s="146" t="s">
        <v>145</v>
      </c>
      <c r="C17" s="176">
        <v>1334.1</v>
      </c>
      <c r="D17" s="176">
        <v>31.400000000000002</v>
      </c>
      <c r="E17" s="176">
        <v>14.099999999999994</v>
      </c>
      <c r="F17" s="176">
        <v>0</v>
      </c>
      <c r="G17" s="176">
        <v>0</v>
      </c>
      <c r="H17" s="177">
        <v>1379.6</v>
      </c>
      <c r="I17" s="176">
        <v>10691.800000000001</v>
      </c>
      <c r="J17" s="178">
        <v>12071.400000000001</v>
      </c>
      <c r="K17" s="142"/>
      <c r="L17" s="142"/>
      <c r="M17" s="142"/>
      <c r="N17" s="142"/>
      <c r="O17" s="142"/>
      <c r="P17" s="142"/>
      <c r="Q17" s="142"/>
      <c r="R17" s="142"/>
    </row>
    <row r="18" spans="1:18" ht="11.25" customHeight="1">
      <c r="A18" s="145"/>
      <c r="B18" s="146" t="s">
        <v>146</v>
      </c>
      <c r="C18" s="176">
        <v>0</v>
      </c>
      <c r="D18" s="176">
        <v>0</v>
      </c>
      <c r="E18" s="176">
        <v>0</v>
      </c>
      <c r="F18" s="176">
        <v>0</v>
      </c>
      <c r="G18" s="176">
        <v>0</v>
      </c>
      <c r="H18" s="177">
        <v>0</v>
      </c>
      <c r="I18" s="176">
        <v>51108.900000000009</v>
      </c>
      <c r="J18" s="178">
        <v>51108.900000000009</v>
      </c>
      <c r="K18" s="142"/>
      <c r="L18" s="142"/>
      <c r="M18" s="142"/>
      <c r="N18" s="142"/>
      <c r="O18" s="142"/>
      <c r="P18" s="142"/>
      <c r="Q18" s="142"/>
      <c r="R18" s="142"/>
    </row>
    <row r="19" spans="1:18" ht="11.25" customHeight="1">
      <c r="A19" s="145"/>
      <c r="B19" s="146" t="s">
        <v>147</v>
      </c>
      <c r="C19" s="176">
        <v>0</v>
      </c>
      <c r="D19" s="176">
        <v>0</v>
      </c>
      <c r="E19" s="176">
        <v>0</v>
      </c>
      <c r="F19" s="176">
        <v>0</v>
      </c>
      <c r="G19" s="176">
        <v>0</v>
      </c>
      <c r="H19" s="177">
        <v>0</v>
      </c>
      <c r="I19" s="176">
        <v>0</v>
      </c>
      <c r="J19" s="178">
        <v>0</v>
      </c>
      <c r="K19" s="142"/>
      <c r="L19" s="142"/>
      <c r="M19" s="142"/>
      <c r="N19" s="142"/>
      <c r="O19" s="142"/>
      <c r="P19" s="142"/>
      <c r="Q19" s="142"/>
      <c r="R19" s="142"/>
    </row>
    <row r="20" spans="1:18" ht="6" customHeight="1">
      <c r="A20" s="145"/>
      <c r="B20" s="146"/>
      <c r="C20" s="177"/>
      <c r="D20" s="177"/>
      <c r="E20" s="177"/>
      <c r="F20" s="177"/>
      <c r="G20" s="177"/>
      <c r="H20" s="177"/>
      <c r="I20" s="177"/>
      <c r="J20" s="178"/>
      <c r="K20" s="142"/>
      <c r="L20" s="142"/>
      <c r="M20" s="142"/>
      <c r="N20" s="142"/>
      <c r="O20" s="142"/>
      <c r="P20" s="142"/>
      <c r="Q20" s="142"/>
      <c r="R20" s="142"/>
    </row>
    <row r="21" spans="1:18" ht="11.25" customHeight="1">
      <c r="A21" s="147" t="s">
        <v>148</v>
      </c>
      <c r="B21" s="148" t="s">
        <v>149</v>
      </c>
      <c r="C21" s="174">
        <v>1613796.4000000001</v>
      </c>
      <c r="D21" s="174">
        <v>74192.399999999994</v>
      </c>
      <c r="E21" s="174">
        <v>273657.10000000003</v>
      </c>
      <c r="F21" s="174">
        <v>1649695.5999999999</v>
      </c>
      <c r="G21" s="174">
        <v>35345.300000000003</v>
      </c>
      <c r="H21" s="174">
        <v>3646686.8</v>
      </c>
      <c r="I21" s="174">
        <v>611510.20000000007</v>
      </c>
      <c r="J21" s="175">
        <v>4258197</v>
      </c>
      <c r="K21" s="142"/>
      <c r="L21" s="142"/>
      <c r="M21" s="142"/>
      <c r="N21" s="142"/>
      <c r="O21" s="142"/>
      <c r="P21" s="142"/>
      <c r="Q21" s="142"/>
      <c r="R21" s="142"/>
    </row>
    <row r="22" spans="1:18" ht="11.25" customHeight="1">
      <c r="A22" s="145"/>
      <c r="B22" s="146" t="s">
        <v>150</v>
      </c>
      <c r="C22" s="177">
        <v>373523.10000000003</v>
      </c>
      <c r="D22" s="177">
        <v>46280.9</v>
      </c>
      <c r="E22" s="177">
        <v>102391.00000000001</v>
      </c>
      <c r="F22" s="177">
        <v>39338.799999999996</v>
      </c>
      <c r="G22" s="177">
        <v>0</v>
      </c>
      <c r="H22" s="177">
        <v>561533.80000000005</v>
      </c>
      <c r="I22" s="177">
        <v>134089.29999999999</v>
      </c>
      <c r="J22" s="178">
        <v>695623.10000000009</v>
      </c>
      <c r="K22" s="142"/>
      <c r="L22" s="142"/>
      <c r="M22" s="142"/>
      <c r="N22" s="142"/>
      <c r="O22" s="142"/>
      <c r="P22" s="142"/>
      <c r="Q22" s="142"/>
      <c r="R22" s="142"/>
    </row>
    <row r="23" spans="1:18" ht="11.25" customHeight="1">
      <c r="A23" s="145"/>
      <c r="B23" s="146" t="s">
        <v>151</v>
      </c>
      <c r="C23" s="176">
        <v>305526.2</v>
      </c>
      <c r="D23" s="176">
        <v>35038.199999999997</v>
      </c>
      <c r="E23" s="176">
        <v>79740.800000000003</v>
      </c>
      <c r="F23" s="176">
        <v>36092.699999999997</v>
      </c>
      <c r="G23" s="176">
        <v>0</v>
      </c>
      <c r="H23" s="177">
        <v>456397.9</v>
      </c>
      <c r="I23" s="176">
        <v>85898.8</v>
      </c>
      <c r="J23" s="178">
        <v>542296.70000000007</v>
      </c>
      <c r="K23" s="142"/>
      <c r="L23" s="142"/>
      <c r="M23" s="142"/>
      <c r="N23" s="142"/>
      <c r="O23" s="142"/>
      <c r="P23" s="142"/>
      <c r="Q23" s="142"/>
      <c r="R23" s="142"/>
    </row>
    <row r="24" spans="1:18" ht="11.25" customHeight="1">
      <c r="A24" s="145"/>
      <c r="B24" s="146" t="s">
        <v>152</v>
      </c>
      <c r="C24" s="176">
        <v>67996.900000000009</v>
      </c>
      <c r="D24" s="176">
        <v>11239.3</v>
      </c>
      <c r="E24" s="176">
        <v>22649.9</v>
      </c>
      <c r="F24" s="176">
        <v>3246.1</v>
      </c>
      <c r="G24" s="176">
        <v>0</v>
      </c>
      <c r="H24" s="177">
        <v>105132.20000000001</v>
      </c>
      <c r="I24" s="176">
        <v>46606</v>
      </c>
      <c r="J24" s="178">
        <v>151738.20000000001</v>
      </c>
      <c r="K24" s="142"/>
      <c r="L24" s="142"/>
      <c r="M24" s="142"/>
      <c r="N24" s="142"/>
      <c r="O24" s="142"/>
      <c r="P24" s="142"/>
      <c r="Q24" s="142"/>
      <c r="R24" s="142"/>
    </row>
    <row r="25" spans="1:18" ht="11.25" customHeight="1">
      <c r="A25" s="145"/>
      <c r="B25" s="146" t="s">
        <v>153</v>
      </c>
      <c r="C25" s="176">
        <v>0</v>
      </c>
      <c r="D25" s="176">
        <v>3.4</v>
      </c>
      <c r="E25" s="176">
        <v>0.30000000000000004</v>
      </c>
      <c r="F25" s="176">
        <v>0</v>
      </c>
      <c r="G25" s="176">
        <v>0</v>
      </c>
      <c r="H25" s="177">
        <v>3.7</v>
      </c>
      <c r="I25" s="176">
        <v>1584.5</v>
      </c>
      <c r="J25" s="178">
        <v>1588.2</v>
      </c>
      <c r="K25" s="142"/>
      <c r="L25" s="142"/>
      <c r="M25" s="142"/>
      <c r="N25" s="142"/>
      <c r="O25" s="142"/>
      <c r="P25" s="142"/>
      <c r="Q25" s="142"/>
      <c r="R25" s="142"/>
    </row>
    <row r="26" spans="1:18" ht="11.25" customHeight="1">
      <c r="A26" s="145"/>
      <c r="B26" s="146" t="s">
        <v>154</v>
      </c>
      <c r="C26" s="177">
        <v>542588.4</v>
      </c>
      <c r="D26" s="177">
        <v>0.1</v>
      </c>
      <c r="E26" s="177">
        <v>354.59999999999997</v>
      </c>
      <c r="F26" s="177">
        <v>0</v>
      </c>
      <c r="G26" s="177">
        <v>0</v>
      </c>
      <c r="H26" s="177">
        <v>542943.1</v>
      </c>
      <c r="I26" s="177">
        <v>1551.1999999999998</v>
      </c>
      <c r="J26" s="178">
        <v>544494.29999999993</v>
      </c>
      <c r="K26" s="142"/>
      <c r="L26" s="142"/>
      <c r="M26" s="142"/>
      <c r="N26" s="142"/>
      <c r="O26" s="142"/>
      <c r="P26" s="142"/>
      <c r="Q26" s="142"/>
      <c r="R26" s="142"/>
    </row>
    <row r="27" spans="1:18" ht="11.25" customHeight="1">
      <c r="A27" s="145"/>
      <c r="B27" s="146" t="s">
        <v>209</v>
      </c>
      <c r="C27" s="176">
        <v>542588.4</v>
      </c>
      <c r="D27" s="176">
        <v>0</v>
      </c>
      <c r="E27" s="176">
        <v>332.4</v>
      </c>
      <c r="F27" s="176">
        <v>0</v>
      </c>
      <c r="G27" s="176">
        <v>0</v>
      </c>
      <c r="H27" s="177">
        <v>542920.80000000005</v>
      </c>
      <c r="I27" s="176">
        <v>1551.1999999999998</v>
      </c>
      <c r="J27" s="178">
        <v>544472</v>
      </c>
      <c r="K27" s="142"/>
      <c r="L27" s="142"/>
      <c r="M27" s="142"/>
      <c r="N27" s="142"/>
      <c r="O27" s="142"/>
      <c r="P27" s="142"/>
      <c r="Q27" s="142"/>
      <c r="R27" s="142"/>
    </row>
    <row r="28" spans="1:18" ht="11.25" customHeight="1">
      <c r="A28" s="145"/>
      <c r="B28" s="146" t="s">
        <v>155</v>
      </c>
      <c r="C28" s="176">
        <v>0</v>
      </c>
      <c r="D28" s="176">
        <v>0.1</v>
      </c>
      <c r="E28" s="176">
        <v>22.2</v>
      </c>
      <c r="F28" s="176">
        <v>0</v>
      </c>
      <c r="G28" s="176">
        <v>0</v>
      </c>
      <c r="H28" s="177">
        <v>22.3</v>
      </c>
      <c r="I28" s="176">
        <v>0</v>
      </c>
      <c r="J28" s="178">
        <v>22.3</v>
      </c>
      <c r="K28" s="142"/>
      <c r="L28" s="142"/>
      <c r="M28" s="142"/>
      <c r="N28" s="142"/>
      <c r="O28" s="142"/>
      <c r="P28" s="142"/>
      <c r="Q28" s="142"/>
      <c r="R28" s="142"/>
    </row>
    <row r="29" spans="1:18" ht="11.25" customHeight="1">
      <c r="A29" s="145"/>
      <c r="B29" s="179" t="s">
        <v>156</v>
      </c>
      <c r="C29" s="176">
        <v>0</v>
      </c>
      <c r="D29" s="176">
        <v>154.6</v>
      </c>
      <c r="E29" s="176">
        <v>90445.799999999988</v>
      </c>
      <c r="F29" s="176">
        <v>1155609.8999999999</v>
      </c>
      <c r="G29" s="176">
        <v>35345.300000000003</v>
      </c>
      <c r="H29" s="177">
        <v>1281555.5999999999</v>
      </c>
      <c r="I29" s="176">
        <v>0</v>
      </c>
      <c r="J29" s="178">
        <v>1281555.5999999999</v>
      </c>
      <c r="K29" s="142"/>
      <c r="L29" s="142"/>
      <c r="M29" s="142"/>
      <c r="N29" s="142"/>
      <c r="O29" s="142"/>
      <c r="P29" s="142"/>
      <c r="Q29" s="142"/>
      <c r="R29" s="142"/>
    </row>
    <row r="30" spans="1:18" ht="11.25" customHeight="1">
      <c r="A30" s="145"/>
      <c r="B30" s="146" t="s">
        <v>157</v>
      </c>
      <c r="C30" s="176">
        <v>139.30000000000001</v>
      </c>
      <c r="D30" s="176">
        <v>0.5</v>
      </c>
      <c r="E30" s="176">
        <v>15.7</v>
      </c>
      <c r="F30" s="176">
        <v>0</v>
      </c>
      <c r="G30" s="176">
        <v>0</v>
      </c>
      <c r="H30" s="177">
        <v>155.5</v>
      </c>
      <c r="I30" s="176">
        <v>4969.8999999999996</v>
      </c>
      <c r="J30" s="178">
        <v>5125.3999999999996</v>
      </c>
      <c r="K30" s="142"/>
      <c r="L30" s="142"/>
      <c r="M30" s="142"/>
      <c r="N30" s="142"/>
      <c r="O30" s="142"/>
      <c r="P30" s="142"/>
      <c r="Q30" s="142"/>
      <c r="R30" s="142"/>
    </row>
    <row r="31" spans="1:18" ht="11.25" customHeight="1">
      <c r="A31" s="145"/>
      <c r="B31" s="146" t="s">
        <v>145</v>
      </c>
      <c r="C31" s="177">
        <v>697545.60000000009</v>
      </c>
      <c r="D31" s="177">
        <v>27756.300000000003</v>
      </c>
      <c r="E31" s="177">
        <v>80450</v>
      </c>
      <c r="F31" s="177">
        <v>454746.9</v>
      </c>
      <c r="G31" s="177">
        <v>0</v>
      </c>
      <c r="H31" s="177">
        <v>1260498.8000000003</v>
      </c>
      <c r="I31" s="177">
        <v>392249.89999999997</v>
      </c>
      <c r="J31" s="178">
        <v>1652748.7000000002</v>
      </c>
      <c r="K31" s="142"/>
      <c r="L31" s="142"/>
      <c r="M31" s="142"/>
      <c r="N31" s="142"/>
      <c r="O31" s="142"/>
      <c r="P31" s="142"/>
      <c r="Q31" s="142"/>
      <c r="R31" s="142"/>
    </row>
    <row r="32" spans="1:18" ht="14.25" customHeight="1">
      <c r="A32" s="145"/>
      <c r="B32" s="179" t="s">
        <v>158</v>
      </c>
      <c r="C32" s="176">
        <v>348903.7</v>
      </c>
      <c r="D32" s="176">
        <v>4045.8</v>
      </c>
      <c r="E32" s="176">
        <v>79580.5</v>
      </c>
      <c r="F32" s="176">
        <v>449543.9</v>
      </c>
      <c r="G32" s="176">
        <v>0</v>
      </c>
      <c r="H32" s="177">
        <v>882073.9</v>
      </c>
      <c r="I32" s="176">
        <v>373426.39999999997</v>
      </c>
      <c r="J32" s="178">
        <v>1255500.3</v>
      </c>
      <c r="K32" s="142"/>
      <c r="L32" s="142"/>
      <c r="M32" s="142"/>
      <c r="N32" s="142"/>
      <c r="O32" s="142"/>
      <c r="P32" s="142"/>
      <c r="Q32" s="142"/>
      <c r="R32" s="142"/>
    </row>
    <row r="33" spans="1:18" ht="11.25" customHeight="1">
      <c r="A33" s="145"/>
      <c r="B33" s="146" t="s">
        <v>159</v>
      </c>
      <c r="C33" s="177">
        <v>348618.4</v>
      </c>
      <c r="D33" s="177">
        <v>23707.300000000003</v>
      </c>
      <c r="E33" s="177">
        <v>804.9</v>
      </c>
      <c r="F33" s="177">
        <v>5203</v>
      </c>
      <c r="G33" s="177">
        <v>0</v>
      </c>
      <c r="H33" s="177">
        <v>378333.60000000003</v>
      </c>
      <c r="I33" s="177">
        <v>18823.499999999996</v>
      </c>
      <c r="J33" s="178">
        <v>397157.10000000003</v>
      </c>
      <c r="K33" s="142"/>
      <c r="L33" s="142"/>
      <c r="M33" s="142"/>
      <c r="N33" s="142"/>
      <c r="O33" s="142"/>
      <c r="P33" s="142"/>
      <c r="Q33" s="142"/>
      <c r="R33" s="142"/>
    </row>
    <row r="34" spans="1:18" ht="11.25" customHeight="1">
      <c r="A34" s="145"/>
      <c r="B34" s="146" t="s">
        <v>160</v>
      </c>
      <c r="C34" s="176">
        <v>179460.5</v>
      </c>
      <c r="D34" s="176">
        <v>23250.9</v>
      </c>
      <c r="E34" s="176">
        <v>749.5</v>
      </c>
      <c r="F34" s="176">
        <v>5203</v>
      </c>
      <c r="G34" s="176">
        <v>0</v>
      </c>
      <c r="H34" s="177">
        <v>208663.9</v>
      </c>
      <c r="I34" s="176">
        <v>18736.899999999998</v>
      </c>
      <c r="J34" s="178">
        <v>227400.8</v>
      </c>
      <c r="K34" s="142"/>
      <c r="L34" s="142"/>
      <c r="M34" s="142"/>
      <c r="N34" s="142"/>
      <c r="O34" s="142"/>
      <c r="P34" s="142"/>
      <c r="Q34" s="142"/>
      <c r="R34" s="142"/>
    </row>
    <row r="35" spans="1:18" ht="11.25" customHeight="1">
      <c r="A35" s="145"/>
      <c r="B35" s="179" t="s">
        <v>161</v>
      </c>
      <c r="C35" s="176">
        <v>158605.90000000002</v>
      </c>
      <c r="D35" s="176">
        <v>216.7</v>
      </c>
      <c r="E35" s="176">
        <v>55.4</v>
      </c>
      <c r="F35" s="176">
        <v>0</v>
      </c>
      <c r="G35" s="176">
        <v>0</v>
      </c>
      <c r="H35" s="177">
        <v>158878.00000000003</v>
      </c>
      <c r="I35" s="176">
        <v>0</v>
      </c>
      <c r="J35" s="178">
        <v>158878.00000000003</v>
      </c>
      <c r="K35" s="142"/>
      <c r="L35" s="142"/>
      <c r="M35" s="142"/>
      <c r="N35" s="142"/>
      <c r="O35" s="142"/>
      <c r="P35" s="142"/>
      <c r="Q35" s="142"/>
      <c r="R35" s="142"/>
    </row>
    <row r="36" spans="1:18" ht="11.25" customHeight="1">
      <c r="A36" s="145"/>
      <c r="B36" s="146" t="s">
        <v>162</v>
      </c>
      <c r="C36" s="176">
        <v>10552</v>
      </c>
      <c r="D36" s="176">
        <v>239.7000000000001</v>
      </c>
      <c r="E36" s="176">
        <v>0</v>
      </c>
      <c r="F36" s="176">
        <v>0</v>
      </c>
      <c r="G36" s="176">
        <v>0</v>
      </c>
      <c r="H36" s="177">
        <v>10791.7</v>
      </c>
      <c r="I36" s="176">
        <v>86.6</v>
      </c>
      <c r="J36" s="178">
        <v>10878.300000000001</v>
      </c>
      <c r="K36" s="142"/>
      <c r="L36" s="142"/>
      <c r="M36" s="142"/>
      <c r="N36" s="142"/>
      <c r="O36" s="142"/>
      <c r="P36" s="142"/>
      <c r="Q36" s="142"/>
      <c r="R36" s="142"/>
    </row>
    <row r="37" spans="1:18" ht="11.25" customHeight="1">
      <c r="A37" s="145"/>
      <c r="B37" s="146" t="s">
        <v>163</v>
      </c>
      <c r="C37" s="176">
        <v>23.5</v>
      </c>
      <c r="D37" s="176">
        <v>3.2</v>
      </c>
      <c r="E37" s="176">
        <v>64.599999999999994</v>
      </c>
      <c r="F37" s="176">
        <v>0</v>
      </c>
      <c r="G37" s="176">
        <v>0</v>
      </c>
      <c r="H37" s="177">
        <v>91.3</v>
      </c>
      <c r="I37" s="176">
        <v>0</v>
      </c>
      <c r="J37" s="178">
        <v>91.3</v>
      </c>
      <c r="K37" s="142"/>
      <c r="L37" s="142"/>
      <c r="M37" s="142"/>
      <c r="N37" s="142"/>
      <c r="O37" s="142"/>
      <c r="P37" s="142"/>
      <c r="Q37" s="142"/>
      <c r="R37" s="142"/>
    </row>
    <row r="38" spans="1:18" ht="11.25" customHeight="1">
      <c r="A38" s="145"/>
      <c r="B38" s="146" t="s">
        <v>164</v>
      </c>
      <c r="C38" s="176">
        <v>0</v>
      </c>
      <c r="D38" s="176">
        <v>0</v>
      </c>
      <c r="E38" s="176">
        <v>0</v>
      </c>
      <c r="F38" s="176">
        <v>0</v>
      </c>
      <c r="G38" s="176">
        <v>0</v>
      </c>
      <c r="H38" s="177">
        <v>0</v>
      </c>
      <c r="I38" s="176">
        <v>0</v>
      </c>
      <c r="J38" s="178">
        <v>0</v>
      </c>
      <c r="K38" s="142"/>
      <c r="L38" s="142"/>
      <c r="M38" s="142"/>
      <c r="N38" s="142"/>
      <c r="O38" s="142"/>
      <c r="P38" s="142"/>
      <c r="Q38" s="142"/>
      <c r="R38" s="142"/>
    </row>
    <row r="39" spans="1:18" ht="11.25" customHeight="1">
      <c r="A39" s="145"/>
      <c r="B39" s="146" t="s">
        <v>165</v>
      </c>
      <c r="C39" s="176">
        <v>0</v>
      </c>
      <c r="D39" s="176">
        <v>0</v>
      </c>
      <c r="E39" s="176">
        <v>0</v>
      </c>
      <c r="F39" s="176">
        <v>0</v>
      </c>
      <c r="G39" s="176">
        <v>0</v>
      </c>
      <c r="H39" s="177">
        <v>0</v>
      </c>
      <c r="I39" s="176">
        <v>78649.899999999994</v>
      </c>
      <c r="J39" s="178">
        <v>78649.899999999994</v>
      </c>
      <c r="K39" s="142"/>
      <c r="L39" s="142"/>
      <c r="M39" s="142"/>
      <c r="N39" s="142"/>
      <c r="O39" s="142"/>
      <c r="P39" s="142"/>
      <c r="Q39" s="142"/>
      <c r="R39" s="142"/>
    </row>
    <row r="40" spans="1:18" ht="6" customHeight="1">
      <c r="A40" s="145"/>
      <c r="B40" s="146"/>
      <c r="C40" s="177"/>
      <c r="D40" s="177"/>
      <c r="E40" s="177"/>
      <c r="F40" s="177"/>
      <c r="G40" s="177"/>
      <c r="H40" s="177"/>
      <c r="I40" s="177"/>
      <c r="J40" s="178"/>
      <c r="K40" s="142"/>
      <c r="L40" s="142"/>
      <c r="M40" s="142"/>
      <c r="N40" s="142"/>
      <c r="O40" s="142"/>
      <c r="P40" s="142"/>
      <c r="Q40" s="142"/>
      <c r="R40" s="142"/>
    </row>
    <row r="41" spans="1:18" ht="11.25" customHeight="1">
      <c r="A41" s="147" t="s">
        <v>166</v>
      </c>
      <c r="B41" s="148" t="s">
        <v>167</v>
      </c>
      <c r="C41" s="174">
        <v>-133173.40000000014</v>
      </c>
      <c r="D41" s="174">
        <v>95691.699999999983</v>
      </c>
      <c r="E41" s="174">
        <v>-214633.70000000004</v>
      </c>
      <c r="F41" s="174">
        <v>-22124.299999999814</v>
      </c>
      <c r="G41" s="174">
        <v>-25692.000000000004</v>
      </c>
      <c r="H41" s="174">
        <v>-299931.7</v>
      </c>
      <c r="I41" s="174">
        <v>-72361.40000000014</v>
      </c>
      <c r="J41" s="175">
        <v>-372293.10000000015</v>
      </c>
      <c r="K41" s="142"/>
      <c r="L41" s="142"/>
      <c r="M41" s="142"/>
      <c r="N41" s="142"/>
      <c r="O41" s="142"/>
      <c r="P41" s="142"/>
      <c r="Q41" s="142"/>
      <c r="R41" s="142"/>
    </row>
    <row r="42" spans="1:18" ht="6" customHeight="1">
      <c r="A42" s="145"/>
      <c r="B42" s="146"/>
      <c r="C42" s="177"/>
      <c r="D42" s="177"/>
      <c r="E42" s="177"/>
      <c r="F42" s="177"/>
      <c r="G42" s="177"/>
      <c r="H42" s="174"/>
      <c r="I42" s="177"/>
      <c r="J42" s="178"/>
      <c r="K42" s="142"/>
      <c r="L42" s="142"/>
      <c r="M42" s="142"/>
      <c r="N42" s="142"/>
      <c r="O42" s="142"/>
      <c r="P42" s="142"/>
      <c r="Q42" s="142"/>
      <c r="R42" s="142"/>
    </row>
    <row r="43" spans="1:18" ht="11.25" customHeight="1">
      <c r="A43" s="147" t="s">
        <v>168</v>
      </c>
      <c r="B43" s="148" t="s">
        <v>169</v>
      </c>
      <c r="C43" s="174">
        <v>38.6</v>
      </c>
      <c r="D43" s="174">
        <v>5.0999999999999996</v>
      </c>
      <c r="E43" s="174">
        <v>12.900000000000004</v>
      </c>
      <c r="F43" s="180">
        <v>0</v>
      </c>
      <c r="G43" s="180">
        <v>0</v>
      </c>
      <c r="H43" s="174">
        <v>56.600000000000009</v>
      </c>
      <c r="I43" s="174">
        <v>0</v>
      </c>
      <c r="J43" s="175">
        <v>56.600000000000009</v>
      </c>
      <c r="K43" s="142"/>
      <c r="L43" s="142"/>
      <c r="M43" s="142"/>
      <c r="N43" s="142"/>
      <c r="O43" s="142"/>
      <c r="P43" s="142"/>
      <c r="Q43" s="142"/>
      <c r="R43" s="142"/>
    </row>
    <row r="44" spans="1:18" ht="6" customHeight="1">
      <c r="A44" s="145"/>
      <c r="B44" s="146"/>
      <c r="C44" s="176"/>
      <c r="D44" s="176"/>
      <c r="E44" s="176"/>
      <c r="F44" s="176"/>
      <c r="G44" s="176"/>
      <c r="H44" s="177"/>
      <c r="I44" s="176"/>
      <c r="J44" s="178"/>
      <c r="K44" s="142"/>
      <c r="L44" s="142"/>
      <c r="M44" s="142"/>
      <c r="N44" s="142"/>
      <c r="O44" s="142"/>
      <c r="P44" s="142"/>
      <c r="Q44" s="142"/>
      <c r="R44" s="142"/>
    </row>
    <row r="45" spans="1:18" ht="11.25" customHeight="1">
      <c r="A45" s="147" t="s">
        <v>170</v>
      </c>
      <c r="B45" s="148" t="s">
        <v>171</v>
      </c>
      <c r="C45" s="174">
        <v>66415.700000000012</v>
      </c>
      <c r="D45" s="174">
        <v>51475.900000000016</v>
      </c>
      <c r="E45" s="174">
        <v>66891.700000000012</v>
      </c>
      <c r="F45" s="174">
        <v>303.39999999999998</v>
      </c>
      <c r="G45" s="174">
        <v>0</v>
      </c>
      <c r="H45" s="174">
        <v>185086.70000000004</v>
      </c>
      <c r="I45" s="174">
        <v>197633.19999999998</v>
      </c>
      <c r="J45" s="175">
        <v>382719.9</v>
      </c>
      <c r="K45" s="142"/>
      <c r="L45" s="142"/>
      <c r="M45" s="142"/>
      <c r="N45" s="142"/>
      <c r="O45" s="142"/>
      <c r="P45" s="142"/>
      <c r="Q45" s="142"/>
      <c r="R45" s="142"/>
    </row>
    <row r="46" spans="1:18" ht="11.25" customHeight="1">
      <c r="A46" s="145"/>
      <c r="B46" s="146" t="s">
        <v>172</v>
      </c>
      <c r="C46" s="176">
        <v>23011.5</v>
      </c>
      <c r="D46" s="176">
        <v>34622.5</v>
      </c>
      <c r="E46" s="176">
        <v>47520.4</v>
      </c>
      <c r="F46" s="176">
        <v>303.39999999999998</v>
      </c>
      <c r="G46" s="176">
        <v>0</v>
      </c>
      <c r="H46" s="177">
        <v>105457.79999999999</v>
      </c>
      <c r="I46" s="176">
        <v>69068.39999999998</v>
      </c>
      <c r="J46" s="178">
        <v>174526.19999999995</v>
      </c>
      <c r="K46" s="142"/>
      <c r="L46" s="142"/>
      <c r="M46" s="142"/>
      <c r="N46" s="142"/>
      <c r="O46" s="142"/>
      <c r="P46" s="142"/>
      <c r="Q46" s="142"/>
      <c r="R46" s="142"/>
    </row>
    <row r="47" spans="1:18" ht="11.25" customHeight="1">
      <c r="A47" s="145"/>
      <c r="B47" s="146" t="s">
        <v>173</v>
      </c>
      <c r="C47" s="177">
        <v>43404.200000000004</v>
      </c>
      <c r="D47" s="177">
        <v>16853.400000000016</v>
      </c>
      <c r="E47" s="177">
        <v>19336.2</v>
      </c>
      <c r="F47" s="177">
        <v>0</v>
      </c>
      <c r="G47" s="177">
        <v>0</v>
      </c>
      <c r="H47" s="177">
        <v>79593.800000000017</v>
      </c>
      <c r="I47" s="177">
        <v>128564.8</v>
      </c>
      <c r="J47" s="178">
        <v>208158.60000000003</v>
      </c>
      <c r="K47" s="142"/>
      <c r="L47" s="142"/>
      <c r="M47" s="142"/>
      <c r="N47" s="142"/>
      <c r="O47" s="142"/>
      <c r="P47" s="142"/>
      <c r="Q47" s="142"/>
      <c r="R47" s="142"/>
    </row>
    <row r="48" spans="1:18" ht="11.25" customHeight="1">
      <c r="A48" s="145"/>
      <c r="B48" s="146" t="s">
        <v>174</v>
      </c>
      <c r="C48" s="176">
        <v>30992.5</v>
      </c>
      <c r="D48" s="176">
        <v>12051.9</v>
      </c>
      <c r="E48" s="176">
        <v>18181.900000000001</v>
      </c>
      <c r="F48" s="176">
        <v>0</v>
      </c>
      <c r="G48" s="176">
        <v>0</v>
      </c>
      <c r="H48" s="177">
        <v>61226.3</v>
      </c>
      <c r="I48" s="176">
        <v>46969.100000000006</v>
      </c>
      <c r="J48" s="178">
        <v>108195.40000000001</v>
      </c>
      <c r="K48" s="142"/>
      <c r="L48" s="142"/>
      <c r="M48" s="142"/>
      <c r="N48" s="142"/>
      <c r="O48" s="142"/>
      <c r="P48" s="142"/>
      <c r="Q48" s="142"/>
      <c r="R48" s="142"/>
    </row>
    <row r="49" spans="1:18" ht="11.25" customHeight="1">
      <c r="A49" s="145"/>
      <c r="B49" s="146" t="s">
        <v>175</v>
      </c>
      <c r="C49" s="176">
        <v>12411.700000000003</v>
      </c>
      <c r="D49" s="176">
        <v>4801.5000000000146</v>
      </c>
      <c r="E49" s="176">
        <v>1154.3</v>
      </c>
      <c r="F49" s="176">
        <v>0</v>
      </c>
      <c r="G49" s="176">
        <v>0</v>
      </c>
      <c r="H49" s="177">
        <v>18367.500000000018</v>
      </c>
      <c r="I49" s="176">
        <v>81595.7</v>
      </c>
      <c r="J49" s="178">
        <v>99963.200000000012</v>
      </c>
      <c r="K49" s="142"/>
      <c r="L49" s="142"/>
      <c r="M49" s="142"/>
      <c r="N49" s="142"/>
      <c r="O49" s="142"/>
      <c r="P49" s="142"/>
      <c r="Q49" s="142"/>
      <c r="R49" s="142"/>
    </row>
    <row r="50" spans="1:18" ht="11.25" customHeight="1">
      <c r="A50" s="145"/>
      <c r="B50" s="146" t="s">
        <v>176</v>
      </c>
      <c r="C50" s="177">
        <v>0</v>
      </c>
      <c r="D50" s="177">
        <v>0</v>
      </c>
      <c r="E50" s="177">
        <v>35.1</v>
      </c>
      <c r="F50" s="177">
        <v>0</v>
      </c>
      <c r="G50" s="177">
        <v>0</v>
      </c>
      <c r="H50" s="177">
        <v>35.1</v>
      </c>
      <c r="I50" s="177">
        <v>0</v>
      </c>
      <c r="J50" s="178">
        <v>35.1</v>
      </c>
      <c r="K50" s="142"/>
      <c r="L50" s="142"/>
      <c r="M50" s="142"/>
      <c r="N50" s="142"/>
      <c r="O50" s="142"/>
      <c r="P50" s="142"/>
      <c r="Q50" s="142"/>
      <c r="R50" s="142"/>
    </row>
    <row r="51" spans="1:18" ht="11.25" customHeight="1">
      <c r="A51" s="145"/>
      <c r="B51" s="146" t="s">
        <v>174</v>
      </c>
      <c r="C51" s="176">
        <v>0</v>
      </c>
      <c r="D51" s="176">
        <v>0</v>
      </c>
      <c r="E51" s="176">
        <v>0</v>
      </c>
      <c r="F51" s="176">
        <v>0</v>
      </c>
      <c r="G51" s="176">
        <v>0</v>
      </c>
      <c r="H51" s="177">
        <v>0</v>
      </c>
      <c r="I51" s="176">
        <v>0</v>
      </c>
      <c r="J51" s="178">
        <v>0</v>
      </c>
      <c r="K51" s="142"/>
      <c r="L51" s="142"/>
      <c r="M51" s="142"/>
      <c r="N51" s="142"/>
      <c r="O51" s="142"/>
      <c r="P51" s="142"/>
      <c r="Q51" s="142"/>
      <c r="R51" s="142"/>
    </row>
    <row r="52" spans="1:18" ht="11.25" customHeight="1">
      <c r="A52" s="145"/>
      <c r="B52" s="146" t="s">
        <v>177</v>
      </c>
      <c r="C52" s="176">
        <v>0</v>
      </c>
      <c r="D52" s="176">
        <v>0</v>
      </c>
      <c r="E52" s="176">
        <v>35.1</v>
      </c>
      <c r="F52" s="176">
        <v>0</v>
      </c>
      <c r="G52" s="176">
        <v>0</v>
      </c>
      <c r="H52" s="177">
        <v>35.1</v>
      </c>
      <c r="I52" s="176">
        <v>0</v>
      </c>
      <c r="J52" s="178">
        <v>35.1</v>
      </c>
      <c r="K52" s="142"/>
      <c r="L52" s="142"/>
      <c r="M52" s="142"/>
      <c r="N52" s="142"/>
      <c r="O52" s="142"/>
      <c r="P52" s="142"/>
      <c r="Q52" s="142"/>
      <c r="R52" s="142"/>
    </row>
    <row r="53" spans="1:18" ht="7.5" customHeight="1">
      <c r="A53" s="145"/>
      <c r="B53" s="146"/>
      <c r="C53" s="177"/>
      <c r="D53" s="177"/>
      <c r="E53" s="177"/>
      <c r="F53" s="177"/>
      <c r="G53" s="177"/>
      <c r="H53" s="177"/>
      <c r="I53" s="177"/>
      <c r="J53" s="178"/>
      <c r="K53" s="142"/>
      <c r="L53" s="142"/>
      <c r="M53" s="142"/>
      <c r="N53" s="142"/>
      <c r="O53" s="142"/>
      <c r="P53" s="142"/>
      <c r="Q53" s="142"/>
      <c r="R53" s="142"/>
    </row>
    <row r="54" spans="1:18" ht="11.25" customHeight="1">
      <c r="A54" s="147" t="s">
        <v>178</v>
      </c>
      <c r="B54" s="148" t="s">
        <v>179</v>
      </c>
      <c r="C54" s="174">
        <v>1480661.6</v>
      </c>
      <c r="D54" s="174">
        <v>169889.19999999998</v>
      </c>
      <c r="E54" s="174">
        <v>59036.3</v>
      </c>
      <c r="F54" s="174">
        <v>1627571.3</v>
      </c>
      <c r="G54" s="174">
        <v>9653.2999999999993</v>
      </c>
      <c r="H54" s="174">
        <v>3346811.7</v>
      </c>
      <c r="I54" s="174">
        <v>539148.79999999993</v>
      </c>
      <c r="J54" s="175">
        <v>3885960.5</v>
      </c>
      <c r="K54" s="142"/>
      <c r="L54" s="142"/>
      <c r="M54" s="142"/>
      <c r="N54" s="142"/>
      <c r="O54" s="142"/>
      <c r="P54" s="142"/>
      <c r="Q54" s="142"/>
      <c r="R54" s="142"/>
    </row>
    <row r="55" spans="1:18" ht="11.25" customHeight="1">
      <c r="A55" s="147" t="s">
        <v>180</v>
      </c>
      <c r="B55" s="148" t="s">
        <v>181</v>
      </c>
      <c r="C55" s="174">
        <v>1680212.1</v>
      </c>
      <c r="D55" s="174">
        <v>125668.30000000002</v>
      </c>
      <c r="E55" s="174">
        <v>340548.80000000005</v>
      </c>
      <c r="F55" s="174">
        <v>1649998.9999999998</v>
      </c>
      <c r="G55" s="174">
        <v>35345.300000000003</v>
      </c>
      <c r="H55" s="174">
        <v>3831773.5</v>
      </c>
      <c r="I55" s="174">
        <v>809143.4</v>
      </c>
      <c r="J55" s="175">
        <v>4640916.9000000004</v>
      </c>
      <c r="K55" s="142"/>
      <c r="L55" s="142"/>
      <c r="M55" s="142"/>
      <c r="N55" s="142"/>
      <c r="O55" s="142"/>
      <c r="P55" s="142"/>
      <c r="Q55" s="142"/>
      <c r="R55" s="142"/>
    </row>
    <row r="56" spans="1:18" ht="11.25" customHeight="1">
      <c r="A56" s="147" t="s">
        <v>182</v>
      </c>
      <c r="B56" s="148" t="s">
        <v>183</v>
      </c>
      <c r="C56" s="174">
        <v>-199550.5</v>
      </c>
      <c r="D56" s="174">
        <v>44220.899999999965</v>
      </c>
      <c r="E56" s="174">
        <v>-281512.50000000006</v>
      </c>
      <c r="F56" s="174">
        <v>-22427.699999999721</v>
      </c>
      <c r="G56" s="174">
        <v>-25692.000000000004</v>
      </c>
      <c r="H56" s="174">
        <v>-484961.79999999981</v>
      </c>
      <c r="I56" s="174">
        <v>-269994.60000000009</v>
      </c>
      <c r="J56" s="175">
        <v>-754956.39999999991</v>
      </c>
      <c r="K56" s="142"/>
      <c r="L56" s="142"/>
      <c r="M56" s="142"/>
      <c r="N56" s="142"/>
      <c r="O56" s="142"/>
      <c r="P56" s="142"/>
      <c r="Q56" s="142"/>
      <c r="R56" s="142"/>
    </row>
    <row r="57" spans="1:18" ht="6.75" customHeight="1">
      <c r="A57" s="147"/>
      <c r="B57" s="148"/>
      <c r="C57" s="174"/>
      <c r="D57" s="174"/>
      <c r="E57" s="174"/>
      <c r="F57" s="174"/>
      <c r="G57" s="174"/>
      <c r="H57" s="174"/>
      <c r="I57" s="174"/>
      <c r="J57" s="175"/>
      <c r="K57" s="142"/>
      <c r="L57" s="142"/>
      <c r="M57" s="142"/>
      <c r="N57" s="142"/>
      <c r="O57" s="142"/>
      <c r="P57" s="142"/>
      <c r="Q57" s="142"/>
      <c r="R57" s="142"/>
    </row>
    <row r="58" spans="1:18" ht="11.25" customHeight="1">
      <c r="A58" s="147" t="s">
        <v>184</v>
      </c>
      <c r="B58" s="148" t="s">
        <v>185</v>
      </c>
      <c r="C58" s="174">
        <v>0</v>
      </c>
      <c r="D58" s="174">
        <v>4263.6000000000004</v>
      </c>
      <c r="E58" s="174">
        <v>281701.2</v>
      </c>
      <c r="F58" s="174">
        <v>378857.1</v>
      </c>
      <c r="G58" s="174">
        <v>25692</v>
      </c>
      <c r="H58" s="174">
        <v>690513.89999999991</v>
      </c>
      <c r="I58" s="174">
        <v>364567.69999999995</v>
      </c>
      <c r="J58" s="175">
        <v>1055081.5999999999</v>
      </c>
      <c r="K58" s="142"/>
      <c r="L58" s="142"/>
      <c r="M58" s="142"/>
      <c r="N58" s="142"/>
      <c r="O58" s="142"/>
      <c r="P58" s="142"/>
      <c r="Q58" s="142"/>
      <c r="R58" s="142"/>
    </row>
    <row r="59" spans="1:18" ht="11.25" customHeight="1">
      <c r="A59" s="145"/>
      <c r="B59" s="146" t="s">
        <v>186</v>
      </c>
      <c r="C59" s="176">
        <v>0</v>
      </c>
      <c r="D59" s="176">
        <v>0</v>
      </c>
      <c r="E59" s="176">
        <v>114551.70000000001</v>
      </c>
      <c r="F59" s="176">
        <v>284308</v>
      </c>
      <c r="G59" s="176">
        <v>25692</v>
      </c>
      <c r="H59" s="177">
        <v>424551.7</v>
      </c>
      <c r="I59" s="176">
        <v>220580.2</v>
      </c>
      <c r="J59" s="178">
        <v>645131.9</v>
      </c>
      <c r="K59" s="142"/>
      <c r="L59" s="142"/>
      <c r="M59" s="142"/>
      <c r="N59" s="142"/>
      <c r="O59" s="142"/>
      <c r="P59" s="142"/>
      <c r="Q59" s="142"/>
      <c r="R59" s="142"/>
    </row>
    <row r="60" spans="1:18" ht="11.25" customHeight="1">
      <c r="A60" s="145"/>
      <c r="B60" s="146" t="s">
        <v>187</v>
      </c>
      <c r="C60" s="176">
        <v>0</v>
      </c>
      <c r="D60" s="176">
        <v>3177.2</v>
      </c>
      <c r="E60" s="176">
        <v>26153.8</v>
      </c>
      <c r="F60" s="176">
        <v>0</v>
      </c>
      <c r="G60" s="176">
        <v>0</v>
      </c>
      <c r="H60" s="177">
        <v>29331</v>
      </c>
      <c r="I60" s="181">
        <v>98745.099999999991</v>
      </c>
      <c r="J60" s="178">
        <v>128076.09999999999</v>
      </c>
      <c r="K60" s="142"/>
      <c r="L60" s="142"/>
      <c r="M60" s="142"/>
      <c r="N60" s="142"/>
      <c r="O60" s="142"/>
      <c r="P60" s="142"/>
      <c r="Q60" s="142"/>
      <c r="R60" s="142"/>
    </row>
    <row r="61" spans="1:18" ht="11.25" customHeight="1">
      <c r="A61" s="145"/>
      <c r="B61" s="146" t="s">
        <v>188</v>
      </c>
      <c r="C61" s="176">
        <v>0</v>
      </c>
      <c r="D61" s="176">
        <v>86.4</v>
      </c>
      <c r="E61" s="176">
        <v>0</v>
      </c>
      <c r="F61" s="176">
        <v>0</v>
      </c>
      <c r="G61" s="176">
        <v>0</v>
      </c>
      <c r="H61" s="177">
        <v>86.4</v>
      </c>
      <c r="I61" s="176">
        <v>77.099999999999994</v>
      </c>
      <c r="J61" s="178">
        <v>163.5</v>
      </c>
      <c r="K61" s="142"/>
      <c r="L61" s="142"/>
      <c r="M61" s="142"/>
      <c r="N61" s="142"/>
      <c r="O61" s="142"/>
      <c r="P61" s="142"/>
      <c r="Q61" s="142"/>
      <c r="R61" s="142"/>
    </row>
    <row r="62" spans="1:18" ht="11.25" customHeight="1">
      <c r="A62" s="145"/>
      <c r="B62" s="146" t="s">
        <v>189</v>
      </c>
      <c r="C62" s="176">
        <v>0</v>
      </c>
      <c r="D62" s="176">
        <v>1000</v>
      </c>
      <c r="E62" s="176">
        <v>137894.70000000001</v>
      </c>
      <c r="F62" s="176">
        <v>94549.1</v>
      </c>
      <c r="G62" s="176">
        <v>0</v>
      </c>
      <c r="H62" s="177">
        <v>233443.80000000002</v>
      </c>
      <c r="I62" s="176">
        <v>45165.299999999996</v>
      </c>
      <c r="J62" s="178">
        <v>278609.10000000003</v>
      </c>
      <c r="K62" s="142"/>
      <c r="L62" s="142"/>
      <c r="M62" s="142"/>
      <c r="N62" s="142"/>
      <c r="O62" s="142"/>
      <c r="P62" s="142"/>
      <c r="Q62" s="142"/>
      <c r="R62" s="142"/>
    </row>
    <row r="63" spans="1:18" ht="11.25" customHeight="1">
      <c r="A63" s="145"/>
      <c r="B63" s="146" t="s">
        <v>190</v>
      </c>
      <c r="C63" s="176">
        <v>0</v>
      </c>
      <c r="D63" s="176">
        <v>0</v>
      </c>
      <c r="E63" s="176">
        <v>0</v>
      </c>
      <c r="F63" s="176">
        <v>0</v>
      </c>
      <c r="G63" s="176">
        <v>0</v>
      </c>
      <c r="H63" s="177">
        <v>0</v>
      </c>
      <c r="I63" s="176">
        <v>0</v>
      </c>
      <c r="J63" s="178">
        <v>0</v>
      </c>
      <c r="K63" s="142"/>
      <c r="L63" s="142"/>
      <c r="M63" s="142"/>
      <c r="N63" s="142"/>
      <c r="O63" s="142"/>
      <c r="P63" s="142"/>
      <c r="Q63" s="142"/>
      <c r="R63" s="142"/>
    </row>
    <row r="64" spans="1:18" ht="12" customHeight="1">
      <c r="A64" s="145"/>
      <c r="B64" s="146" t="s">
        <v>191</v>
      </c>
      <c r="C64" s="176">
        <v>0</v>
      </c>
      <c r="D64" s="176">
        <v>0</v>
      </c>
      <c r="E64" s="176">
        <v>3101</v>
      </c>
      <c r="F64" s="176">
        <v>0</v>
      </c>
      <c r="G64" s="176">
        <v>0</v>
      </c>
      <c r="H64" s="177">
        <v>3101</v>
      </c>
      <c r="I64" s="176">
        <v>0</v>
      </c>
      <c r="J64" s="178">
        <v>3101</v>
      </c>
      <c r="K64" s="142"/>
      <c r="L64" s="142"/>
      <c r="M64" s="142"/>
      <c r="N64" s="142"/>
      <c r="O64" s="142"/>
      <c r="P64" s="142"/>
      <c r="Q64" s="142"/>
      <c r="R64" s="142"/>
    </row>
    <row r="65" spans="1:18" ht="11.25" customHeight="1">
      <c r="A65" s="147" t="s">
        <v>192</v>
      </c>
      <c r="B65" s="148" t="s">
        <v>193</v>
      </c>
      <c r="C65" s="174">
        <v>645131.9</v>
      </c>
      <c r="D65" s="174">
        <v>128076.09999999999</v>
      </c>
      <c r="E65" s="174">
        <v>163.5</v>
      </c>
      <c r="F65" s="174">
        <v>278609.10000000003</v>
      </c>
      <c r="G65" s="174">
        <v>0</v>
      </c>
      <c r="H65" s="174">
        <v>1051980.6000000001</v>
      </c>
      <c r="I65" s="174">
        <v>3101</v>
      </c>
      <c r="J65" s="175">
        <v>1055081.6000000001</v>
      </c>
      <c r="K65" s="142"/>
      <c r="L65" s="142"/>
      <c r="M65" s="142"/>
      <c r="N65" s="142"/>
      <c r="O65" s="142"/>
      <c r="P65" s="142"/>
      <c r="Q65" s="142"/>
      <c r="R65" s="142"/>
    </row>
    <row r="66" spans="1:18" ht="6.75" customHeight="1">
      <c r="A66" s="147"/>
      <c r="B66" s="148"/>
      <c r="C66" s="174"/>
      <c r="D66" s="174"/>
      <c r="E66" s="174"/>
      <c r="F66" s="174"/>
      <c r="G66" s="174"/>
      <c r="H66" s="174"/>
      <c r="I66" s="174"/>
      <c r="J66" s="175"/>
      <c r="K66" s="142"/>
      <c r="L66" s="142"/>
      <c r="M66" s="142"/>
      <c r="N66" s="142"/>
      <c r="O66" s="142"/>
      <c r="P66" s="142"/>
      <c r="Q66" s="142"/>
      <c r="R66" s="142"/>
    </row>
    <row r="67" spans="1:18" ht="12" customHeight="1">
      <c r="A67" s="147" t="s">
        <v>194</v>
      </c>
      <c r="B67" s="148" t="s">
        <v>195</v>
      </c>
      <c r="C67" s="174">
        <v>1480661.6</v>
      </c>
      <c r="D67" s="174">
        <v>174152.8</v>
      </c>
      <c r="E67" s="174">
        <v>340737.5</v>
      </c>
      <c r="F67" s="174">
        <v>2006428.4</v>
      </c>
      <c r="G67" s="174">
        <v>35345.300000000003</v>
      </c>
      <c r="H67" s="174">
        <v>4037325.5999999996</v>
      </c>
      <c r="I67" s="174">
        <v>903716.49999999988</v>
      </c>
      <c r="J67" s="175">
        <v>4941042.0999999996</v>
      </c>
      <c r="K67" s="142"/>
      <c r="L67" s="142"/>
      <c r="M67" s="142"/>
      <c r="N67" s="142"/>
      <c r="O67" s="142"/>
      <c r="P67" s="142"/>
      <c r="Q67" s="142"/>
      <c r="R67" s="142"/>
    </row>
    <row r="68" spans="1:18" ht="12.75" customHeight="1">
      <c r="A68" s="147" t="s">
        <v>196</v>
      </c>
      <c r="B68" s="148" t="s">
        <v>197</v>
      </c>
      <c r="C68" s="174">
        <v>1782755.6</v>
      </c>
      <c r="D68" s="174">
        <v>253744.40000000002</v>
      </c>
      <c r="E68" s="174">
        <v>340379.9</v>
      </c>
      <c r="F68" s="174">
        <v>1928608.0999999999</v>
      </c>
      <c r="G68" s="174">
        <v>35345.300000000003</v>
      </c>
      <c r="H68" s="174">
        <v>4340833.3</v>
      </c>
      <c r="I68" s="174">
        <v>810693.20000000007</v>
      </c>
      <c r="J68" s="175">
        <v>5151526.5</v>
      </c>
      <c r="K68" s="142"/>
      <c r="L68" s="142"/>
      <c r="M68" s="142"/>
      <c r="N68" s="142"/>
      <c r="O68" s="142"/>
      <c r="P68" s="142"/>
      <c r="Q68" s="142"/>
      <c r="R68" s="142"/>
    </row>
    <row r="69" spans="1:18" ht="15" customHeight="1" thickBot="1">
      <c r="A69" s="147" t="s">
        <v>198</v>
      </c>
      <c r="B69" s="148" t="s">
        <v>199</v>
      </c>
      <c r="C69" s="174">
        <v>2325344</v>
      </c>
      <c r="D69" s="174">
        <v>253744.40000000002</v>
      </c>
      <c r="E69" s="174">
        <v>340712.30000000005</v>
      </c>
      <c r="F69" s="174">
        <v>1928608.0999999999</v>
      </c>
      <c r="G69" s="174">
        <v>35345.300000000003</v>
      </c>
      <c r="H69" s="174">
        <v>4883754.0999999996</v>
      </c>
      <c r="I69" s="174">
        <v>812244.4</v>
      </c>
      <c r="J69" s="175">
        <v>5695998.5</v>
      </c>
      <c r="K69" s="142"/>
      <c r="L69" s="142"/>
      <c r="M69" s="142"/>
      <c r="N69" s="142"/>
      <c r="O69" s="142"/>
      <c r="P69" s="142"/>
      <c r="Q69" s="142"/>
      <c r="R69" s="142"/>
    </row>
    <row r="70" spans="1:18" ht="17.25" customHeight="1">
      <c r="A70" s="143" t="s">
        <v>200</v>
      </c>
      <c r="B70" s="144" t="s">
        <v>210</v>
      </c>
      <c r="C70" s="182">
        <v>-302094</v>
      </c>
      <c r="D70" s="182">
        <v>-79591.600000000035</v>
      </c>
      <c r="E70" s="182">
        <v>357.59999999997672</v>
      </c>
      <c r="F70" s="182">
        <v>77820.300000000047</v>
      </c>
      <c r="G70" s="182">
        <v>0</v>
      </c>
      <c r="H70" s="182">
        <v>-303507.7</v>
      </c>
      <c r="I70" s="182">
        <v>93023.299999999814</v>
      </c>
      <c r="J70" s="183">
        <v>-210484.4000000002</v>
      </c>
      <c r="K70" s="142"/>
      <c r="L70" s="142"/>
      <c r="M70" s="142"/>
      <c r="N70" s="142"/>
      <c r="O70" s="142"/>
      <c r="P70" s="142"/>
      <c r="Q70" s="142"/>
      <c r="R70" s="142"/>
    </row>
    <row r="71" spans="1:18" ht="17.25" customHeight="1" thickBot="1">
      <c r="A71" s="184" t="s">
        <v>201</v>
      </c>
      <c r="B71" s="185" t="s">
        <v>211</v>
      </c>
      <c r="C71" s="186">
        <v>-844682.39999999991</v>
      </c>
      <c r="D71" s="186">
        <v>-79591.600000000035</v>
      </c>
      <c r="E71" s="186">
        <v>25.199999999953434</v>
      </c>
      <c r="F71" s="186">
        <v>77820.300000000047</v>
      </c>
      <c r="G71" s="186">
        <v>0</v>
      </c>
      <c r="H71" s="186">
        <v>-846428.5</v>
      </c>
      <c r="I71" s="186">
        <v>91472.09999999986</v>
      </c>
      <c r="J71" s="187">
        <v>-754956.40000000014</v>
      </c>
      <c r="K71" s="142"/>
      <c r="L71" s="142"/>
      <c r="M71" s="142"/>
      <c r="N71" s="142"/>
      <c r="O71" s="142"/>
      <c r="P71" s="142"/>
      <c r="Q71" s="142"/>
      <c r="R71" s="142"/>
    </row>
    <row r="72" spans="1:18" ht="3.95" customHeight="1">
      <c r="A72" s="188"/>
      <c r="B72"/>
      <c r="C72" s="189"/>
      <c r="D72" s="189"/>
      <c r="E72" s="189"/>
      <c r="F72" s="189"/>
      <c r="G72" s="189"/>
      <c r="H72" s="189"/>
      <c r="I72" s="189"/>
      <c r="J72" s="190"/>
      <c r="K72" s="142"/>
      <c r="L72" s="142"/>
      <c r="M72" s="142"/>
      <c r="N72" s="142"/>
      <c r="O72" s="142"/>
      <c r="P72" s="142"/>
      <c r="Q72" s="142"/>
      <c r="R72" s="142"/>
    </row>
    <row r="73" spans="1:18">
      <c r="A73" s="191"/>
      <c r="B73" s="192" t="s">
        <v>202</v>
      </c>
      <c r="C73" s="176">
        <v>0</v>
      </c>
      <c r="D73" s="176">
        <v>0</v>
      </c>
      <c r="E73" s="176">
        <v>0</v>
      </c>
      <c r="F73" s="176">
        <v>0</v>
      </c>
      <c r="G73" s="176">
        <v>0</v>
      </c>
      <c r="H73" s="177">
        <v>0</v>
      </c>
      <c r="I73" s="176">
        <v>0</v>
      </c>
      <c r="J73" s="178">
        <v>0</v>
      </c>
      <c r="K73" s="142"/>
      <c r="L73" s="142"/>
      <c r="M73" s="142"/>
      <c r="N73" s="142"/>
      <c r="O73" s="142"/>
      <c r="P73" s="142"/>
      <c r="Q73" s="142"/>
      <c r="R73" s="142"/>
    </row>
    <row r="74" spans="1:18">
      <c r="A74" s="191"/>
      <c r="B74" s="192" t="s">
        <v>203</v>
      </c>
      <c r="C74" s="176">
        <v>0</v>
      </c>
      <c r="D74" s="176">
        <v>0</v>
      </c>
      <c r="E74" s="176">
        <v>6.4</v>
      </c>
      <c r="F74" s="176">
        <v>10244.700000000001</v>
      </c>
      <c r="G74" s="176">
        <v>0</v>
      </c>
      <c r="H74" s="177">
        <v>10251.1</v>
      </c>
      <c r="I74" s="176">
        <v>0</v>
      </c>
      <c r="J74" s="178">
        <v>10251.1</v>
      </c>
      <c r="K74" s="142"/>
      <c r="L74" s="142"/>
      <c r="M74" s="142"/>
      <c r="N74" s="142"/>
      <c r="O74" s="142"/>
      <c r="P74" s="142"/>
      <c r="Q74" s="142"/>
      <c r="R74" s="142"/>
    </row>
    <row r="75" spans="1:18" ht="15" customHeight="1">
      <c r="A75" s="191"/>
      <c r="B75" s="192" t="s">
        <v>204</v>
      </c>
      <c r="C75" s="176">
        <v>10001</v>
      </c>
      <c r="D75" s="176">
        <v>0</v>
      </c>
      <c r="E75" s="176">
        <v>0</v>
      </c>
      <c r="F75" s="176">
        <v>0</v>
      </c>
      <c r="G75" s="176">
        <v>0</v>
      </c>
      <c r="H75" s="177">
        <v>10001</v>
      </c>
      <c r="I75" s="176">
        <v>250.1</v>
      </c>
      <c r="J75" s="178">
        <v>10251.1</v>
      </c>
      <c r="K75" s="142"/>
      <c r="L75" s="142"/>
      <c r="M75" s="142"/>
      <c r="N75" s="142"/>
      <c r="O75" s="142"/>
      <c r="P75" s="142"/>
      <c r="Q75" s="142"/>
      <c r="R75" s="142"/>
    </row>
    <row r="76" spans="1:18" ht="3.75" customHeight="1" thickBot="1">
      <c r="A76" s="193"/>
      <c r="B76" s="194"/>
      <c r="C76" s="195"/>
      <c r="D76" s="195"/>
      <c r="E76" s="195"/>
      <c r="F76" s="195"/>
      <c r="G76" s="195"/>
      <c r="H76" s="195"/>
      <c r="I76" s="195"/>
      <c r="J76" s="196"/>
      <c r="K76" s="142"/>
    </row>
    <row r="77" spans="1:18" ht="5.25" customHeight="1">
      <c r="A77" s="146"/>
      <c r="B77" s="197"/>
      <c r="C77" s="198"/>
      <c r="D77" s="198"/>
      <c r="E77" s="198"/>
      <c r="F77" s="198"/>
      <c r="G77" s="198"/>
      <c r="H77" s="198"/>
      <c r="I77" s="198"/>
      <c r="J77" s="198"/>
      <c r="K77" s="142"/>
    </row>
    <row r="78" spans="1:18" s="153" customFormat="1" ht="3.75" customHeight="1">
      <c r="A78" s="218"/>
      <c r="B78" s="219"/>
      <c r="C78" s="219"/>
      <c r="D78" s="219"/>
      <c r="E78" s="219"/>
      <c r="F78" s="219"/>
      <c r="G78" s="219"/>
      <c r="H78" s="219"/>
      <c r="I78" s="219"/>
      <c r="J78" s="219"/>
    </row>
    <row r="79" spans="1:18" s="153" customFormat="1" ht="12" customHeight="1">
      <c r="A79" s="220" t="s">
        <v>213</v>
      </c>
      <c r="B79" s="148"/>
      <c r="C79" s="221"/>
      <c r="D79" s="221"/>
      <c r="E79" s="221"/>
      <c r="F79" s="221"/>
      <c r="G79" s="221"/>
      <c r="H79" s="221"/>
      <c r="I79" s="221"/>
      <c r="J79" s="221"/>
    </row>
    <row r="80" spans="1:18" s="216" customFormat="1" ht="3" customHeight="1">
      <c r="A80" s="222"/>
      <c r="B80" s="235"/>
      <c r="C80" s="235"/>
      <c r="D80" s="235"/>
      <c r="E80" s="235"/>
      <c r="F80" s="235"/>
      <c r="G80" s="235"/>
      <c r="H80" s="235"/>
      <c r="I80" s="235"/>
      <c r="J80" s="235"/>
    </row>
    <row r="81" spans="1:10" s="216" customFormat="1" ht="13.5" customHeight="1">
      <c r="A81" s="215"/>
      <c r="B81" s="231" t="s">
        <v>214</v>
      </c>
      <c r="C81" s="231"/>
      <c r="D81" s="231"/>
      <c r="E81" s="231"/>
      <c r="F81" s="231"/>
      <c r="G81" s="231"/>
      <c r="H81" s="231"/>
      <c r="I81" s="231"/>
      <c r="J81" s="231"/>
    </row>
    <row r="82" spans="1:10" s="153" customFormat="1" ht="13.5" customHeight="1">
      <c r="A82" s="216"/>
      <c r="B82" s="217" t="s">
        <v>215</v>
      </c>
      <c r="C82" s="214"/>
      <c r="D82" s="214"/>
      <c r="E82" s="214"/>
      <c r="F82" s="214"/>
      <c r="G82" s="214"/>
      <c r="H82" s="214"/>
      <c r="I82" s="214"/>
      <c r="J82" s="214"/>
    </row>
    <row r="83" spans="1:10" ht="6.75" customHeight="1">
      <c r="A83" s="216"/>
      <c r="B83" s="223"/>
      <c r="C83" s="223"/>
      <c r="D83" s="223"/>
      <c r="E83" s="223"/>
      <c r="F83" s="223"/>
      <c r="G83" s="223"/>
      <c r="H83" s="223"/>
      <c r="I83" s="223"/>
      <c r="J83" s="223"/>
    </row>
    <row r="84" spans="1:10" ht="12.75" customHeight="1">
      <c r="A84" s="201" t="s">
        <v>216</v>
      </c>
      <c r="B84" s="214"/>
      <c r="C84" s="214"/>
      <c r="D84" s="224"/>
      <c r="E84" s="224"/>
      <c r="F84" s="224"/>
      <c r="G84" s="224"/>
      <c r="H84" s="224"/>
      <c r="I84" s="224"/>
      <c r="J84" s="224"/>
    </row>
  </sheetData>
  <mergeCells count="6">
    <mergeCell ref="B81:J81"/>
    <mergeCell ref="A3:J3"/>
    <mergeCell ref="A4:J4"/>
    <mergeCell ref="A5:J5"/>
    <mergeCell ref="C6:H6"/>
    <mergeCell ref="B80:J80"/>
  </mergeCells>
  <printOptions horizontalCentered="1"/>
  <pageMargins left="0.19685039370078741" right="0.19685039370078741" top="0.98425196850393704" bottom="0.19685039370078741" header="0" footer="0"/>
  <pageSetup paperSize="9" scale="66"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fitToPage="1"/>
  </sheetPr>
  <dimension ref="A1:K119"/>
  <sheetViews>
    <sheetView showGridLines="0" tabSelected="1" zoomScale="90" zoomScaleNormal="90" zoomScaleSheetLayoutView="85" workbookViewId="0"/>
  </sheetViews>
  <sheetFormatPr baseColWidth="10" defaultColWidth="10.7109375" defaultRowHeight="15.75" outlineLevelRow="1"/>
  <cols>
    <col min="1" max="1" width="5.42578125" style="126" customWidth="1"/>
    <col min="2" max="2" width="4.5703125" style="10" customWidth="1"/>
    <col min="3" max="3" width="4.42578125" style="10" customWidth="1"/>
    <col min="4" max="4" width="4" style="12" customWidth="1"/>
    <col min="5" max="5" width="2.42578125" style="13" customWidth="1"/>
    <col min="6" max="6" width="47.140625" style="14" customWidth="1"/>
    <col min="7" max="7" width="15.5703125" style="131" bestFit="1" customWidth="1"/>
    <col min="8" max="8" width="15.140625" style="132" bestFit="1" customWidth="1"/>
    <col min="9" max="9" width="12" style="126" bestFit="1" customWidth="1"/>
    <col min="10" max="10" width="15.140625" style="139" bestFit="1" customWidth="1"/>
    <col min="11" max="11" width="2.42578125" style="126" customWidth="1"/>
  </cols>
  <sheetData>
    <row r="1" spans="2:11" ht="15">
      <c r="B1" s="151"/>
      <c r="C1" s="151"/>
      <c r="D1" s="151"/>
      <c r="E1" s="151"/>
      <c r="F1" s="151"/>
    </row>
    <row r="2" spans="2:11" s="10" customFormat="1" ht="21">
      <c r="C2" s="227"/>
      <c r="D2" s="227"/>
      <c r="E2" s="227"/>
      <c r="F2" s="227"/>
      <c r="G2" s="227"/>
      <c r="H2" s="227"/>
      <c r="I2" s="227"/>
      <c r="J2" s="227"/>
      <c r="K2" s="227"/>
    </row>
    <row r="3" spans="2:11" s="10" customFormat="1" ht="16.5" customHeight="1">
      <c r="C3" s="236" t="s">
        <v>206</v>
      </c>
      <c r="D3" s="236"/>
      <c r="E3" s="236"/>
      <c r="F3" s="236"/>
      <c r="G3" s="236"/>
      <c r="H3" s="236"/>
      <c r="I3" s="236"/>
      <c r="J3" s="236"/>
      <c r="K3" s="236"/>
    </row>
    <row r="4" spans="2:11" s="10" customFormat="1" ht="3.75" customHeight="1">
      <c r="C4" s="11"/>
      <c r="D4" s="11"/>
      <c r="E4" s="11"/>
      <c r="F4" s="11"/>
      <c r="G4" s="133"/>
      <c r="H4" s="134"/>
      <c r="I4" s="11"/>
      <c r="J4" s="138"/>
      <c r="K4" s="11"/>
    </row>
    <row r="5" spans="2:11" s="10" customFormat="1">
      <c r="E5" s="12"/>
      <c r="F5" s="13"/>
      <c r="G5" s="229" t="s">
        <v>44</v>
      </c>
      <c r="H5" s="229"/>
      <c r="I5" s="229" t="s">
        <v>45</v>
      </c>
      <c r="J5" s="229"/>
      <c r="K5" s="11"/>
    </row>
    <row r="6" spans="2:11" s="10" customFormat="1" ht="15.75" customHeight="1">
      <c r="E6" s="12"/>
      <c r="F6" s="13"/>
      <c r="G6" s="63">
        <v>45231</v>
      </c>
      <c r="H6" s="63">
        <v>44866</v>
      </c>
      <c r="I6" s="15" t="s">
        <v>47</v>
      </c>
      <c r="J6" s="199" t="s">
        <v>48</v>
      </c>
      <c r="K6" s="15"/>
    </row>
    <row r="7" spans="2:11" s="10" customFormat="1" ht="6" customHeight="1">
      <c r="C7" s="17"/>
      <c r="D7" s="17"/>
      <c r="E7" s="17"/>
      <c r="F7" s="18"/>
      <c r="G7" s="136"/>
      <c r="H7" s="137"/>
      <c r="I7" s="15"/>
      <c r="J7" s="200"/>
      <c r="K7" s="11"/>
    </row>
    <row r="8" spans="2:11">
      <c r="C8" s="19"/>
      <c r="D8" s="19" t="s">
        <v>0</v>
      </c>
      <c r="E8" s="19"/>
      <c r="F8" s="19"/>
      <c r="G8" s="205">
        <v>3885960.5</v>
      </c>
      <c r="H8" s="205">
        <v>1422492.4</v>
      </c>
      <c r="I8" s="21">
        <v>1.7317970204972628</v>
      </c>
      <c r="J8" s="208">
        <v>2463468.1</v>
      </c>
      <c r="K8" s="22"/>
    </row>
    <row r="9" spans="2:11">
      <c r="B9" s="23"/>
      <c r="D9" s="23" t="s">
        <v>1</v>
      </c>
      <c r="E9" s="23"/>
      <c r="F9" s="23"/>
      <c r="G9" s="202">
        <v>3166376.1</v>
      </c>
      <c r="H9" s="202">
        <v>1268686.5</v>
      </c>
      <c r="I9" s="25">
        <v>1.4957908041111811</v>
      </c>
      <c r="J9" s="209">
        <v>1897689.6</v>
      </c>
      <c r="K9" s="26"/>
    </row>
    <row r="10" spans="2:11" ht="15" customHeight="1" outlineLevel="1">
      <c r="B10" s="28"/>
      <c r="C10" s="28"/>
      <c r="D10" s="28" t="s">
        <v>2</v>
      </c>
      <c r="E10" s="28"/>
      <c r="F10" s="28"/>
      <c r="G10" s="203">
        <v>758863.40000000014</v>
      </c>
      <c r="H10" s="203">
        <v>280291.60000000003</v>
      </c>
      <c r="I10" s="30">
        <v>1.7074068577153225</v>
      </c>
      <c r="J10" s="210">
        <v>478571.8000000001</v>
      </c>
      <c r="K10" s="31"/>
    </row>
    <row r="11" spans="2:11" ht="15" customHeight="1" outlineLevel="1">
      <c r="B11" s="28"/>
      <c r="C11" s="28"/>
      <c r="D11" s="28" t="s">
        <v>3</v>
      </c>
      <c r="E11" s="28"/>
      <c r="F11" s="28"/>
      <c r="G11" s="203">
        <v>340876.30000000005</v>
      </c>
      <c r="H11" s="203">
        <v>191551.4</v>
      </c>
      <c r="I11" s="30">
        <v>0.77955525253274094</v>
      </c>
      <c r="J11" s="210">
        <v>149324.90000000005</v>
      </c>
      <c r="K11" s="31"/>
    </row>
    <row r="12" spans="2:11" ht="15" customHeight="1" outlineLevel="1">
      <c r="B12" s="28"/>
      <c r="C12" s="28"/>
      <c r="D12" s="28" t="s">
        <v>52</v>
      </c>
      <c r="E12" s="28"/>
      <c r="F12" s="28"/>
      <c r="G12" s="203">
        <v>1059419.5</v>
      </c>
      <c r="H12" s="203">
        <v>427591.1</v>
      </c>
      <c r="I12" s="30">
        <v>1.4776462840316369</v>
      </c>
      <c r="J12" s="210">
        <v>631828.4</v>
      </c>
      <c r="K12" s="31"/>
    </row>
    <row r="13" spans="2:11" ht="15" customHeight="1" outlineLevel="1">
      <c r="B13" s="28"/>
      <c r="C13" s="28"/>
      <c r="D13" s="28" t="s">
        <v>4</v>
      </c>
      <c r="E13" s="28"/>
      <c r="F13" s="28"/>
      <c r="G13" s="203">
        <v>375202.3</v>
      </c>
      <c r="H13" s="203">
        <v>136102</v>
      </c>
      <c r="I13" s="30">
        <v>1.7567728615303229</v>
      </c>
      <c r="J13" s="210">
        <v>239100.3</v>
      </c>
      <c r="K13" s="31"/>
    </row>
    <row r="14" spans="2:11" ht="15" customHeight="1" outlineLevel="1">
      <c r="B14" s="28"/>
      <c r="C14" s="28"/>
      <c r="D14" s="28" t="s">
        <v>5</v>
      </c>
      <c r="E14" s="28"/>
      <c r="F14" s="28"/>
      <c r="G14" s="203">
        <v>35127.199999999997</v>
      </c>
      <c r="H14" s="203">
        <v>7658.4000000000005</v>
      </c>
      <c r="I14" s="30">
        <v>3.5867544134545071</v>
      </c>
      <c r="J14" s="210">
        <v>27468.799999999996</v>
      </c>
      <c r="K14" s="31"/>
    </row>
    <row r="15" spans="2:11" ht="15" customHeight="1" outlineLevel="1">
      <c r="B15" s="28"/>
      <c r="C15" s="28"/>
      <c r="D15" s="28" t="s">
        <v>6</v>
      </c>
      <c r="E15" s="28"/>
      <c r="F15" s="28"/>
      <c r="G15" s="203">
        <v>49428.7</v>
      </c>
      <c r="H15" s="203">
        <v>22328.3</v>
      </c>
      <c r="I15" s="30">
        <v>1.2137242871154541</v>
      </c>
      <c r="J15" s="210">
        <v>27100.399999999998</v>
      </c>
      <c r="K15" s="31"/>
    </row>
    <row r="16" spans="2:11" ht="15" customHeight="1" outlineLevel="1">
      <c r="B16" s="28"/>
      <c r="C16" s="28"/>
      <c r="D16" s="28" t="s">
        <v>7</v>
      </c>
      <c r="E16" s="28"/>
      <c r="F16" s="28"/>
      <c r="G16" s="203">
        <v>96797.3</v>
      </c>
      <c r="H16" s="203">
        <v>48334.8</v>
      </c>
      <c r="I16" s="30">
        <v>1.0026419887948226</v>
      </c>
      <c r="J16" s="210">
        <v>48462.5</v>
      </c>
      <c r="K16" s="31"/>
    </row>
    <row r="17" spans="2:11" ht="15" customHeight="1" outlineLevel="1">
      <c r="B17" s="28"/>
      <c r="C17" s="28"/>
      <c r="D17" s="28" t="s">
        <v>8</v>
      </c>
      <c r="E17" s="28"/>
      <c r="F17" s="28"/>
      <c r="G17" s="203">
        <v>116813.40000000001</v>
      </c>
      <c r="H17" s="203">
        <v>54477.8</v>
      </c>
      <c r="I17" s="30">
        <v>1.1442385705737017</v>
      </c>
      <c r="J17" s="210">
        <v>62335.600000000006</v>
      </c>
      <c r="K17" s="31"/>
    </row>
    <row r="18" spans="2:11" ht="15" customHeight="1" outlineLevel="1">
      <c r="B18" s="28"/>
      <c r="C18" s="28"/>
      <c r="D18" s="28" t="s">
        <v>217</v>
      </c>
      <c r="E18" s="28"/>
      <c r="F18" s="28"/>
      <c r="G18" s="203">
        <v>333848</v>
      </c>
      <c r="H18" s="203">
        <v>100351.09999999999</v>
      </c>
      <c r="I18" s="30">
        <v>2.3267996065812935</v>
      </c>
      <c r="J18" s="210">
        <v>233496.90000000002</v>
      </c>
      <c r="K18" s="31"/>
    </row>
    <row r="19" spans="2:11">
      <c r="B19" s="23"/>
      <c r="D19" s="23" t="s">
        <v>116</v>
      </c>
      <c r="E19" s="23"/>
      <c r="F19" s="23"/>
      <c r="G19" s="202">
        <v>252293.7</v>
      </c>
      <c r="H19" s="202">
        <v>53804.1</v>
      </c>
      <c r="I19" s="25">
        <v>3.6891166286584109</v>
      </c>
      <c r="J19" s="209">
        <v>198489.60000000001</v>
      </c>
      <c r="K19" s="26"/>
    </row>
    <row r="20" spans="2:11" ht="15" customHeight="1" outlineLevel="1">
      <c r="B20" s="28"/>
      <c r="C20" s="28"/>
      <c r="D20" s="28" t="s">
        <v>111</v>
      </c>
      <c r="E20" s="28"/>
      <c r="F20" s="28"/>
      <c r="G20" s="203">
        <v>59306.1</v>
      </c>
      <c r="H20" s="203">
        <v>9471.1</v>
      </c>
      <c r="I20" s="30">
        <v>5.2617964122435614</v>
      </c>
      <c r="J20" s="210">
        <v>49835</v>
      </c>
      <c r="K20" s="31"/>
    </row>
    <row r="21" spans="2:11" ht="15" customHeight="1" outlineLevel="1">
      <c r="B21" s="28"/>
      <c r="C21" s="28"/>
      <c r="D21" s="28" t="s">
        <v>117</v>
      </c>
      <c r="E21" s="28"/>
      <c r="F21" s="28"/>
      <c r="G21" s="204">
        <v>0</v>
      </c>
      <c r="H21" s="204">
        <v>0</v>
      </c>
      <c r="I21" s="30">
        <v>0</v>
      </c>
      <c r="J21" s="210">
        <v>0</v>
      </c>
      <c r="K21" s="31"/>
    </row>
    <row r="22" spans="2:11" ht="15" customHeight="1" outlineLevel="1">
      <c r="B22" s="28"/>
      <c r="C22" s="28"/>
      <c r="D22" s="28" t="s">
        <v>10</v>
      </c>
      <c r="E22" s="28"/>
      <c r="F22" s="28"/>
      <c r="G22" s="203">
        <v>192987.6</v>
      </c>
      <c r="H22" s="203">
        <v>44333</v>
      </c>
      <c r="I22" s="30">
        <v>3.3531364897480431</v>
      </c>
      <c r="J22" s="210">
        <v>148654.6</v>
      </c>
      <c r="K22" s="31"/>
    </row>
    <row r="23" spans="2:11">
      <c r="B23" s="23"/>
      <c r="D23" s="23" t="s">
        <v>11</v>
      </c>
      <c r="E23" s="23"/>
      <c r="F23" s="23"/>
      <c r="G23" s="202">
        <v>467234.1</v>
      </c>
      <c r="H23" s="202">
        <v>88871.299999999988</v>
      </c>
      <c r="I23" s="25">
        <v>4.2574239377616854</v>
      </c>
      <c r="J23" s="209">
        <v>378362.8</v>
      </c>
      <c r="K23" s="26"/>
    </row>
    <row r="24" spans="2:11" ht="15" customHeight="1" outlineLevel="1">
      <c r="B24" s="28"/>
      <c r="C24" s="28"/>
      <c r="D24" s="28" t="s">
        <v>12</v>
      </c>
      <c r="E24" s="28"/>
      <c r="F24" s="28"/>
      <c r="G24" s="203">
        <v>399257</v>
      </c>
      <c r="H24" s="203">
        <v>64739.3</v>
      </c>
      <c r="I24" s="30">
        <v>5.1671504016880005</v>
      </c>
      <c r="J24" s="210">
        <v>334517.7</v>
      </c>
      <c r="K24" s="31"/>
    </row>
    <row r="25" spans="2:11" ht="15" customHeight="1" outlineLevel="1">
      <c r="B25" s="28"/>
      <c r="C25" s="28"/>
      <c r="D25" s="28" t="s">
        <v>13</v>
      </c>
      <c r="E25" s="28"/>
      <c r="F25" s="28"/>
      <c r="G25" s="203">
        <v>12071.400000000001</v>
      </c>
      <c r="H25" s="203">
        <v>4367.5999999999995</v>
      </c>
      <c r="I25" s="30">
        <v>1.7638520010990022</v>
      </c>
      <c r="J25" s="210">
        <v>7703.800000000002</v>
      </c>
      <c r="K25" s="31"/>
    </row>
    <row r="26" spans="2:11" ht="15" customHeight="1" outlineLevel="1">
      <c r="B26" s="28"/>
      <c r="C26" s="28"/>
      <c r="D26" s="28" t="s">
        <v>14</v>
      </c>
      <c r="E26" s="28"/>
      <c r="F26" s="28"/>
      <c r="G26" s="203">
        <v>55905.700000000004</v>
      </c>
      <c r="H26" s="203">
        <v>19764.400000000001</v>
      </c>
      <c r="I26" s="30">
        <v>1.8286059784258568</v>
      </c>
      <c r="J26" s="210">
        <v>36141.300000000003</v>
      </c>
      <c r="K26" s="31"/>
    </row>
    <row r="27" spans="2:11">
      <c r="B27" s="23"/>
      <c r="D27" s="23" t="s">
        <v>15</v>
      </c>
      <c r="E27" s="23"/>
      <c r="F27" s="23"/>
      <c r="G27" s="202">
        <v>56.600000000000009</v>
      </c>
      <c r="H27" s="202">
        <v>11130.5</v>
      </c>
      <c r="I27" s="25">
        <v>-0.99491487354566277</v>
      </c>
      <c r="J27" s="209">
        <v>-11073.9</v>
      </c>
      <c r="K27" s="26"/>
    </row>
    <row r="28" spans="2:11">
      <c r="G28" s="203"/>
      <c r="H28" s="203"/>
      <c r="I28" s="30"/>
      <c r="J28" s="210"/>
      <c r="K28" s="31"/>
    </row>
    <row r="29" spans="2:11">
      <c r="C29" s="19"/>
      <c r="D29" s="19" t="s">
        <v>16</v>
      </c>
      <c r="E29" s="19"/>
      <c r="F29" s="19"/>
      <c r="G29" s="205">
        <v>4096444.9000000004</v>
      </c>
      <c r="H29" s="205">
        <v>1650330.6999999997</v>
      </c>
      <c r="I29" s="21">
        <v>1.4821963864575753</v>
      </c>
      <c r="J29" s="208">
        <v>2446114.2000000007</v>
      </c>
      <c r="K29" s="22"/>
    </row>
    <row r="30" spans="2:11">
      <c r="B30" s="23"/>
      <c r="D30" s="23" t="s">
        <v>17</v>
      </c>
      <c r="E30" s="23"/>
      <c r="F30" s="23"/>
      <c r="G30" s="202">
        <v>3713725</v>
      </c>
      <c r="H30" s="202">
        <v>1494669.6999999997</v>
      </c>
      <c r="I30" s="25">
        <v>1.4846459388318372</v>
      </c>
      <c r="J30" s="209">
        <v>2219055.3000000003</v>
      </c>
      <c r="K30" s="26"/>
    </row>
    <row r="31" spans="2:11">
      <c r="B31" s="34"/>
      <c r="D31" s="34" t="s">
        <v>41</v>
      </c>
      <c r="E31" s="36"/>
      <c r="F31" s="37"/>
      <c r="G31" s="206">
        <v>2316866.8000000003</v>
      </c>
      <c r="H31" s="206">
        <v>920440.09999999986</v>
      </c>
      <c r="I31" s="39">
        <v>1.5171293601832434</v>
      </c>
      <c r="J31" s="211">
        <v>1396426.7000000004</v>
      </c>
      <c r="K31" s="40"/>
    </row>
    <row r="32" spans="2:11" ht="15" customHeight="1" outlineLevel="1">
      <c r="B32" s="28"/>
      <c r="C32" s="28"/>
      <c r="D32" s="28" t="s">
        <v>18</v>
      </c>
      <c r="E32" s="28"/>
      <c r="F32" s="28"/>
      <c r="G32" s="203">
        <v>1163769.2999999998</v>
      </c>
      <c r="H32" s="203">
        <v>527551.4</v>
      </c>
      <c r="I32" s="30">
        <v>1.205982772484349</v>
      </c>
      <c r="J32" s="210">
        <v>636217.89999999979</v>
      </c>
      <c r="K32" s="31"/>
    </row>
    <row r="33" spans="2:11" ht="15" customHeight="1" outlineLevel="1">
      <c r="B33" s="28"/>
      <c r="C33" s="28"/>
      <c r="D33" s="28" t="s">
        <v>53</v>
      </c>
      <c r="E33" s="28"/>
      <c r="F33" s="28"/>
      <c r="G33" s="203">
        <v>66300.2</v>
      </c>
      <c r="H33" s="203">
        <v>44611.1</v>
      </c>
      <c r="I33" s="30">
        <v>0.48618169020714563</v>
      </c>
      <c r="J33" s="210">
        <v>21689.1</v>
      </c>
      <c r="K33" s="31"/>
    </row>
    <row r="34" spans="2:11" ht="15" customHeight="1" outlineLevel="1">
      <c r="B34" s="28"/>
      <c r="C34" s="28"/>
      <c r="D34" s="28" t="s">
        <v>54</v>
      </c>
      <c r="E34" s="28"/>
      <c r="F34" s="28"/>
      <c r="G34" s="203">
        <v>79428.600000000006</v>
      </c>
      <c r="H34" s="203">
        <v>54106.1</v>
      </c>
      <c r="I34" s="30">
        <v>0.46801562115916706</v>
      </c>
      <c r="J34" s="210">
        <v>25322.500000000007</v>
      </c>
      <c r="K34" s="31"/>
    </row>
    <row r="35" spans="2:11" ht="15" customHeight="1" outlineLevel="1">
      <c r="B35" s="28"/>
      <c r="C35" s="28"/>
      <c r="D35" s="28" t="s">
        <v>19</v>
      </c>
      <c r="E35" s="28"/>
      <c r="F35" s="28"/>
      <c r="G35" s="203">
        <v>117786.2</v>
      </c>
      <c r="H35" s="203">
        <v>62939.3</v>
      </c>
      <c r="I35" s="30">
        <v>0.87142532567092412</v>
      </c>
      <c r="J35" s="210">
        <v>54846.899999999994</v>
      </c>
      <c r="K35" s="31"/>
    </row>
    <row r="36" spans="2:11" ht="15" customHeight="1" outlineLevel="1">
      <c r="B36" s="28"/>
      <c r="C36" s="28"/>
      <c r="D36" s="28" t="s">
        <v>42</v>
      </c>
      <c r="E36" s="28"/>
      <c r="F36" s="28"/>
      <c r="G36" s="203">
        <v>262916.90000000002</v>
      </c>
      <c r="H36" s="203">
        <v>66701.7</v>
      </c>
      <c r="I36" s="30">
        <v>2.9416821460322606</v>
      </c>
      <c r="J36" s="210">
        <v>196215.2</v>
      </c>
      <c r="K36" s="31"/>
    </row>
    <row r="37" spans="2:11" ht="15" customHeight="1" outlineLevel="1">
      <c r="B37" s="28"/>
      <c r="C37" s="28"/>
      <c r="D37" s="28" t="s">
        <v>113</v>
      </c>
      <c r="E37" s="28"/>
      <c r="F37" s="28"/>
      <c r="G37" s="203">
        <v>626665.60000000009</v>
      </c>
      <c r="H37" s="203">
        <v>164530.5</v>
      </c>
      <c r="I37" s="30">
        <v>2.8088111322824649</v>
      </c>
      <c r="J37" s="210">
        <v>462135.10000000009</v>
      </c>
      <c r="K37" s="31"/>
    </row>
    <row r="38" spans="2:11">
      <c r="B38" s="34"/>
      <c r="D38" s="34" t="s">
        <v>21</v>
      </c>
      <c r="E38" s="36"/>
      <c r="F38" s="37"/>
      <c r="G38" s="206">
        <v>269869.60000000003</v>
      </c>
      <c r="H38" s="206">
        <v>170600.9</v>
      </c>
      <c r="I38" s="39">
        <v>0.58187676618353157</v>
      </c>
      <c r="J38" s="211">
        <v>99268.700000000041</v>
      </c>
      <c r="K38" s="40"/>
    </row>
    <row r="39" spans="2:11" ht="15" customHeight="1" outlineLevel="1">
      <c r="B39" s="28"/>
      <c r="C39" s="28"/>
      <c r="D39" s="28" t="s">
        <v>22</v>
      </c>
      <c r="E39" s="28"/>
      <c r="F39" s="28"/>
      <c r="G39" s="203">
        <v>137828.40000000002</v>
      </c>
      <c r="H39" s="203">
        <v>124388.49999999999</v>
      </c>
      <c r="I39" s="30">
        <v>0.10804776968932051</v>
      </c>
      <c r="J39" s="210">
        <v>13439.900000000038</v>
      </c>
      <c r="K39" s="31"/>
    </row>
    <row r="40" spans="2:11" ht="15" customHeight="1" outlineLevel="1">
      <c r="B40" s="28"/>
      <c r="C40" s="28"/>
      <c r="D40" s="28" t="s">
        <v>23</v>
      </c>
      <c r="E40" s="28"/>
      <c r="F40" s="28"/>
      <c r="G40" s="203">
        <v>114765.20000000001</v>
      </c>
      <c r="H40" s="203">
        <v>44765.19999999999</v>
      </c>
      <c r="I40" s="30">
        <v>1.5637146712178218</v>
      </c>
      <c r="J40" s="210">
        <v>70000.000000000029</v>
      </c>
      <c r="K40" s="31"/>
    </row>
    <row r="41" spans="2:11" ht="15" customHeight="1" outlineLevel="1">
      <c r="B41" s="28"/>
      <c r="C41" s="28"/>
      <c r="D41" s="28" t="s">
        <v>115</v>
      </c>
      <c r="E41" s="28"/>
      <c r="F41" s="28"/>
      <c r="G41" s="203">
        <v>17276</v>
      </c>
      <c r="H41" s="203">
        <v>1447.2</v>
      </c>
      <c r="I41" s="30">
        <v>10.937534549474847</v>
      </c>
      <c r="J41" s="210">
        <v>15828.8</v>
      </c>
      <c r="K41" s="31"/>
    </row>
    <row r="42" spans="2:11">
      <c r="B42" s="34"/>
      <c r="D42" s="34" t="s">
        <v>25</v>
      </c>
      <c r="E42" s="36"/>
      <c r="F42" s="37"/>
      <c r="G42" s="206">
        <v>679583.90000000014</v>
      </c>
      <c r="H42" s="206">
        <v>256103</v>
      </c>
      <c r="I42" s="39">
        <v>1.653556967313933</v>
      </c>
      <c r="J42" s="211">
        <v>423480.90000000014</v>
      </c>
      <c r="K42" s="40"/>
    </row>
    <row r="43" spans="2:11" ht="15" customHeight="1" outlineLevel="1">
      <c r="B43" s="28"/>
      <c r="C43" s="28"/>
      <c r="D43" s="28" t="s">
        <v>26</v>
      </c>
      <c r="E43" s="28"/>
      <c r="F43" s="28"/>
      <c r="G43" s="203">
        <v>542296.70000000007</v>
      </c>
      <c r="H43" s="203">
        <v>196358.7</v>
      </c>
      <c r="I43" s="30">
        <v>1.7617655851255893</v>
      </c>
      <c r="J43" s="210">
        <v>345938.00000000006</v>
      </c>
      <c r="K43" s="31"/>
    </row>
    <row r="44" spans="2:11" ht="15" customHeight="1" outlineLevel="1">
      <c r="B44" s="28"/>
      <c r="C44" s="28"/>
      <c r="D44" s="28" t="s">
        <v>27</v>
      </c>
      <c r="E44" s="28"/>
      <c r="F44" s="28"/>
      <c r="G44" s="203">
        <v>137287.20000000001</v>
      </c>
      <c r="H44" s="203">
        <v>59744.3</v>
      </c>
      <c r="I44" s="30">
        <v>1.2979129389749318</v>
      </c>
      <c r="J44" s="210">
        <v>77542.900000000009</v>
      </c>
      <c r="K44" s="31"/>
    </row>
    <row r="45" spans="2:11">
      <c r="B45" s="34"/>
      <c r="D45" s="34" t="s">
        <v>43</v>
      </c>
      <c r="E45" s="36"/>
      <c r="F45" s="37"/>
      <c r="G45" s="206">
        <v>197992.59999999998</v>
      </c>
      <c r="H45" s="206">
        <v>59429.5</v>
      </c>
      <c r="I45" s="39">
        <v>2.3315541944657112</v>
      </c>
      <c r="J45" s="211">
        <v>138563.09999999998</v>
      </c>
      <c r="K45" s="40"/>
    </row>
    <row r="46" spans="2:11" ht="15" customHeight="1" outlineLevel="1">
      <c r="B46" s="28"/>
      <c r="C46" s="28"/>
      <c r="D46" s="28" t="s">
        <v>29</v>
      </c>
      <c r="E46" s="28"/>
      <c r="F46" s="28"/>
      <c r="G46" s="203">
        <v>51725.599999999999</v>
      </c>
      <c r="H46" s="203">
        <v>16491.900000000001</v>
      </c>
      <c r="I46" s="30">
        <v>2.1364245478083177</v>
      </c>
      <c r="J46" s="210">
        <v>35233.699999999997</v>
      </c>
      <c r="K46" s="31"/>
    </row>
    <row r="47" spans="2:11" ht="15" customHeight="1" outlineLevel="1">
      <c r="B47" s="28"/>
      <c r="C47" s="28"/>
      <c r="D47" s="28" t="s">
        <v>30</v>
      </c>
      <c r="E47" s="28"/>
      <c r="F47" s="28"/>
      <c r="G47" s="203">
        <v>5203.2</v>
      </c>
      <c r="H47" s="203">
        <v>6243.2</v>
      </c>
      <c r="I47" s="30">
        <v>-0.16658124038954381</v>
      </c>
      <c r="J47" s="210">
        <v>-1040</v>
      </c>
      <c r="K47" s="31"/>
    </row>
    <row r="48" spans="2:11" ht="15" customHeight="1" outlineLevel="1">
      <c r="B48" s="28"/>
      <c r="C48" s="28"/>
      <c r="D48" s="28" t="s">
        <v>31</v>
      </c>
      <c r="E48" s="28"/>
      <c r="F48" s="28"/>
      <c r="G48" s="203">
        <v>17948.3</v>
      </c>
      <c r="H48" s="203">
        <v>7791.4</v>
      </c>
      <c r="I48" s="30">
        <v>1.3036039736119309</v>
      </c>
      <c r="J48" s="210">
        <v>10156.9</v>
      </c>
      <c r="K48" s="31"/>
    </row>
    <row r="49" spans="2:11" ht="15" customHeight="1" outlineLevel="1">
      <c r="B49" s="28"/>
      <c r="C49" s="28"/>
      <c r="D49" s="28" t="s">
        <v>114</v>
      </c>
      <c r="E49" s="28"/>
      <c r="F49" s="28"/>
      <c r="G49" s="203">
        <v>123115.5</v>
      </c>
      <c r="H49" s="203">
        <v>28903</v>
      </c>
      <c r="I49" s="30">
        <v>3.2596097290938655</v>
      </c>
      <c r="J49" s="210">
        <v>94212.5</v>
      </c>
      <c r="K49" s="31"/>
    </row>
    <row r="50" spans="2:11">
      <c r="B50" s="28"/>
      <c r="D50" s="34" t="s">
        <v>33</v>
      </c>
      <c r="E50" s="28"/>
      <c r="F50" s="28"/>
      <c r="G50" s="206">
        <v>158878.1</v>
      </c>
      <c r="H50" s="206">
        <v>49400.5</v>
      </c>
      <c r="I50" s="39">
        <v>2.2161233185898928</v>
      </c>
      <c r="J50" s="211">
        <v>109477.6</v>
      </c>
      <c r="K50" s="40"/>
    </row>
    <row r="51" spans="2:11">
      <c r="B51" s="28"/>
      <c r="D51" s="34" t="s">
        <v>205</v>
      </c>
      <c r="E51" s="28"/>
      <c r="F51" s="28"/>
      <c r="G51" s="206">
        <v>90534</v>
      </c>
      <c r="H51" s="206">
        <v>38695.69999999999</v>
      </c>
      <c r="I51" s="39">
        <v>1.3396398049395675</v>
      </c>
      <c r="J51" s="211">
        <v>51838.30000000001</v>
      </c>
      <c r="K51" s="40"/>
    </row>
    <row r="52" spans="2:11">
      <c r="C52" s="41"/>
      <c r="D52" s="41"/>
      <c r="G52" s="207"/>
      <c r="H52" s="207"/>
      <c r="J52" s="212"/>
    </row>
    <row r="53" spans="2:11">
      <c r="B53" s="23"/>
      <c r="D53" s="23" t="s">
        <v>34</v>
      </c>
      <c r="E53" s="23"/>
      <c r="F53" s="23"/>
      <c r="G53" s="202">
        <v>382719.9</v>
      </c>
      <c r="H53" s="202">
        <v>155661</v>
      </c>
      <c r="I53" s="25">
        <v>1.4586755834794842</v>
      </c>
      <c r="J53" s="209">
        <v>227058.90000000002</v>
      </c>
      <c r="K53" s="26"/>
    </row>
    <row r="54" spans="2:11">
      <c r="B54" s="34"/>
      <c r="D54" s="34" t="s">
        <v>22</v>
      </c>
      <c r="E54" s="36"/>
      <c r="F54" s="37"/>
      <c r="G54" s="206">
        <v>29764.7</v>
      </c>
      <c r="H54" s="206">
        <v>12553.8</v>
      </c>
      <c r="I54" s="39">
        <v>1.3709713393554144</v>
      </c>
      <c r="J54" s="211">
        <v>17210.900000000001</v>
      </c>
      <c r="K54" s="40"/>
    </row>
    <row r="55" spans="2:11" ht="15" customHeight="1" outlineLevel="1">
      <c r="B55" s="28"/>
      <c r="C55" s="28"/>
      <c r="D55" s="28" t="s">
        <v>35</v>
      </c>
      <c r="E55" s="28"/>
      <c r="F55" s="28"/>
      <c r="G55" s="203">
        <v>27423.300000000003</v>
      </c>
      <c r="H55" s="203">
        <v>8601.9</v>
      </c>
      <c r="I55" s="30">
        <v>2.1880514769992683</v>
      </c>
      <c r="J55" s="210">
        <v>18821.400000000001</v>
      </c>
      <c r="K55" s="31"/>
    </row>
    <row r="56" spans="2:11" ht="15" customHeight="1" outlineLevel="1">
      <c r="B56" s="28"/>
      <c r="C56" s="28"/>
      <c r="D56" s="28" t="s">
        <v>28</v>
      </c>
      <c r="E56" s="28"/>
      <c r="F56" s="28"/>
      <c r="G56" s="203">
        <v>2341.4</v>
      </c>
      <c r="H56" s="203">
        <v>3951.8999999999996</v>
      </c>
      <c r="I56" s="30">
        <v>-0.40752549406614536</v>
      </c>
      <c r="J56" s="210">
        <v>-1610.4999999999995</v>
      </c>
      <c r="K56" s="31"/>
    </row>
    <row r="57" spans="2:11">
      <c r="B57" s="34"/>
      <c r="D57" s="34" t="s">
        <v>23</v>
      </c>
      <c r="E57" s="36"/>
      <c r="F57" s="37"/>
      <c r="G57" s="206">
        <v>87815.799999999988</v>
      </c>
      <c r="H57" s="206">
        <v>52389.599999999999</v>
      </c>
      <c r="I57" s="39">
        <v>0.67620672805289583</v>
      </c>
      <c r="J57" s="211">
        <v>35426.19999999999</v>
      </c>
      <c r="K57" s="40"/>
    </row>
    <row r="58" spans="2:11" ht="15" customHeight="1" outlineLevel="1">
      <c r="B58" s="28"/>
      <c r="C58" s="28"/>
      <c r="D58" s="28" t="s">
        <v>35</v>
      </c>
      <c r="E58" s="28"/>
      <c r="F58" s="28"/>
      <c r="G58" s="203">
        <v>69326.899999999994</v>
      </c>
      <c r="H58" s="203">
        <v>43910.400000000001</v>
      </c>
      <c r="I58" s="30">
        <v>0.57882642836321208</v>
      </c>
      <c r="J58" s="210">
        <v>25416.499999999993</v>
      </c>
      <c r="K58" s="31"/>
    </row>
    <row r="59" spans="2:11" ht="15" customHeight="1" outlineLevel="1">
      <c r="B59" s="28"/>
      <c r="C59" s="28"/>
      <c r="D59" s="28" t="s">
        <v>28</v>
      </c>
      <c r="E59" s="28"/>
      <c r="F59" s="28"/>
      <c r="G59" s="203">
        <v>18488.900000000001</v>
      </c>
      <c r="H59" s="203">
        <v>8479.2000000000007</v>
      </c>
      <c r="I59" s="30">
        <v>1.1805005189168791</v>
      </c>
      <c r="J59" s="210">
        <v>10009.700000000001</v>
      </c>
      <c r="K59" s="31"/>
    </row>
    <row r="60" spans="2:11">
      <c r="B60" s="34"/>
      <c r="D60" s="34" t="s">
        <v>29</v>
      </c>
      <c r="E60" s="36"/>
      <c r="F60" s="37"/>
      <c r="G60" s="206">
        <v>37920.000000000007</v>
      </c>
      <c r="H60" s="206">
        <v>7441.3</v>
      </c>
      <c r="I60" s="39">
        <v>4.095883783747464</v>
      </c>
      <c r="J60" s="211">
        <v>30478.700000000008</v>
      </c>
      <c r="K60" s="40"/>
    </row>
    <row r="61" spans="2:11" ht="15" customHeight="1" outlineLevel="1">
      <c r="B61" s="28"/>
      <c r="C61" s="28"/>
      <c r="D61" s="28" t="s">
        <v>35</v>
      </c>
      <c r="E61" s="28"/>
      <c r="F61" s="28"/>
      <c r="G61" s="203">
        <v>28249.8</v>
      </c>
      <c r="H61" s="203">
        <v>2773.6</v>
      </c>
      <c r="I61" s="30">
        <v>9.1852466109027979</v>
      </c>
      <c r="J61" s="210">
        <v>25476.2</v>
      </c>
      <c r="K61" s="31"/>
    </row>
    <row r="62" spans="2:11" ht="15" customHeight="1" outlineLevel="1">
      <c r="B62" s="28"/>
      <c r="C62" s="28"/>
      <c r="D62" s="28" t="s">
        <v>28</v>
      </c>
      <c r="E62" s="28"/>
      <c r="F62" s="28"/>
      <c r="G62" s="203">
        <v>9670.1999999999989</v>
      </c>
      <c r="H62" s="203">
        <v>4667.7</v>
      </c>
      <c r="I62" s="30">
        <v>1.0717269747413072</v>
      </c>
      <c r="J62" s="210">
        <v>5002.4999999999991</v>
      </c>
      <c r="K62" s="31"/>
    </row>
    <row r="63" spans="2:11">
      <c r="B63" s="34"/>
      <c r="D63" s="34" t="s">
        <v>36</v>
      </c>
      <c r="E63" s="36"/>
      <c r="F63" s="37"/>
      <c r="G63" s="206">
        <v>62029.399999999994</v>
      </c>
      <c r="H63" s="206">
        <v>19566.7</v>
      </c>
      <c r="I63" s="39">
        <v>2.1701513285326595</v>
      </c>
      <c r="J63" s="211">
        <v>42462.7</v>
      </c>
      <c r="K63" s="40"/>
    </row>
    <row r="64" spans="2:11" ht="15" customHeight="1" outlineLevel="1">
      <c r="B64" s="28"/>
      <c r="C64" s="28"/>
      <c r="D64" s="28" t="s">
        <v>35</v>
      </c>
      <c r="E64" s="28"/>
      <c r="F64" s="28"/>
      <c r="G64" s="203">
        <v>29239.3</v>
      </c>
      <c r="H64" s="203">
        <v>17301.3</v>
      </c>
      <c r="I64" s="30">
        <v>0.69000595330986703</v>
      </c>
      <c r="J64" s="210">
        <v>11938</v>
      </c>
      <c r="K64" s="31"/>
    </row>
    <row r="65" spans="1:11" ht="15" customHeight="1" outlineLevel="1">
      <c r="B65" s="28"/>
      <c r="C65" s="28"/>
      <c r="D65" s="28" t="s">
        <v>28</v>
      </c>
      <c r="E65" s="28"/>
      <c r="F65" s="28"/>
      <c r="G65" s="203">
        <v>32790.1</v>
      </c>
      <c r="H65" s="203">
        <v>2265.4</v>
      </c>
      <c r="I65" s="30">
        <v>13.474309172773019</v>
      </c>
      <c r="J65" s="210">
        <v>30524.699999999997</v>
      </c>
      <c r="K65" s="31"/>
    </row>
    <row r="66" spans="1:11" s="130" customFormat="1">
      <c r="A66" s="127"/>
      <c r="B66" s="34"/>
      <c r="D66" s="34" t="s">
        <v>50</v>
      </c>
      <c r="E66" s="36"/>
      <c r="F66" s="37"/>
      <c r="G66" s="206">
        <v>36322</v>
      </c>
      <c r="H66" s="206">
        <v>16138.6</v>
      </c>
      <c r="I66" s="39">
        <v>1.2506289269205499</v>
      </c>
      <c r="J66" s="211">
        <v>20183.400000000001</v>
      </c>
      <c r="K66" s="40"/>
    </row>
    <row r="67" spans="1:11" s="130" customFormat="1" ht="15" customHeight="1" outlineLevel="1">
      <c r="A67" s="127"/>
      <c r="B67" s="37"/>
      <c r="C67" s="37"/>
      <c r="D67" s="37" t="s">
        <v>35</v>
      </c>
      <c r="E67" s="37"/>
      <c r="F67" s="37"/>
      <c r="G67" s="204">
        <v>21232.600000000002</v>
      </c>
      <c r="H67" s="204">
        <v>10118.1</v>
      </c>
      <c r="I67" s="128">
        <v>1.0984769867860567</v>
      </c>
      <c r="J67" s="213">
        <v>11114.500000000002</v>
      </c>
      <c r="K67" s="129"/>
    </row>
    <row r="68" spans="1:11" ht="15" customHeight="1" outlineLevel="1">
      <c r="B68" s="37"/>
      <c r="C68" s="37"/>
      <c r="D68" s="37" t="s">
        <v>28</v>
      </c>
      <c r="E68" s="37"/>
      <c r="F68" s="37"/>
      <c r="G68" s="204">
        <v>15089.4</v>
      </c>
      <c r="H68" s="204">
        <v>6020.5</v>
      </c>
      <c r="I68" s="128">
        <v>1.5063366829997507</v>
      </c>
      <c r="J68" s="213">
        <v>9068.9</v>
      </c>
      <c r="K68" s="129"/>
    </row>
    <row r="69" spans="1:11">
      <c r="B69" s="34"/>
      <c r="D69" s="34" t="s">
        <v>37</v>
      </c>
      <c r="E69" s="36"/>
      <c r="F69" s="37"/>
      <c r="G69" s="206">
        <v>128868</v>
      </c>
      <c r="H69" s="206">
        <v>47571</v>
      </c>
      <c r="I69" s="39">
        <v>1.7089613419940721</v>
      </c>
      <c r="J69" s="211">
        <v>81297</v>
      </c>
      <c r="K69" s="40"/>
    </row>
    <row r="70" spans="1:11" ht="15" customHeight="1" outlineLevel="1">
      <c r="B70" s="28"/>
      <c r="C70" s="28"/>
      <c r="D70" s="28" t="s">
        <v>35</v>
      </c>
      <c r="E70" s="28"/>
      <c r="F70" s="28"/>
      <c r="G70" s="203">
        <v>99052.6</v>
      </c>
      <c r="H70" s="203">
        <v>26216.000000000004</v>
      </c>
      <c r="I70" s="30">
        <v>2.7783262129996946</v>
      </c>
      <c r="J70" s="210">
        <v>72836.600000000006</v>
      </c>
      <c r="K70" s="31"/>
    </row>
    <row r="71" spans="1:11" ht="15" customHeight="1" outlineLevel="1">
      <c r="B71" s="28"/>
      <c r="C71" s="28"/>
      <c r="D71" s="28" t="s">
        <v>28</v>
      </c>
      <c r="E71" s="28"/>
      <c r="F71" s="28"/>
      <c r="G71" s="203">
        <v>29815.4</v>
      </c>
      <c r="H71" s="203">
        <v>21355</v>
      </c>
      <c r="I71" s="30">
        <v>0.39617888082416308</v>
      </c>
      <c r="J71" s="210">
        <v>8460.4000000000015</v>
      </c>
      <c r="K71" s="31"/>
    </row>
    <row r="72" spans="1:11">
      <c r="C72" s="41"/>
      <c r="D72" s="43"/>
      <c r="E72" s="44"/>
      <c r="F72" s="43"/>
      <c r="G72" s="207"/>
      <c r="H72" s="207"/>
      <c r="J72" s="212"/>
    </row>
    <row r="73" spans="1:11">
      <c r="C73" s="19"/>
      <c r="D73" s="19" t="s">
        <v>38</v>
      </c>
      <c r="E73" s="19"/>
      <c r="F73" s="19"/>
      <c r="G73" s="205">
        <v>-210484.40000000037</v>
      </c>
      <c r="H73" s="205">
        <v>-227838.29999999987</v>
      </c>
      <c r="I73" s="21">
        <v>-7.6167615365807739E-2</v>
      </c>
      <c r="J73" s="208">
        <v>17353.900000000001</v>
      </c>
      <c r="K73" s="22"/>
    </row>
    <row r="74" spans="1:11">
      <c r="G74" s="207"/>
      <c r="H74" s="207"/>
      <c r="J74" s="212"/>
    </row>
    <row r="75" spans="1:11">
      <c r="B75" s="23"/>
      <c r="D75" s="23" t="s">
        <v>51</v>
      </c>
      <c r="E75" s="23"/>
      <c r="F75" s="23"/>
      <c r="G75" s="202">
        <v>544472</v>
      </c>
      <c r="H75" s="202">
        <v>303438.80000000005</v>
      </c>
      <c r="I75" s="25">
        <v>0.79433875957853739</v>
      </c>
      <c r="J75" s="209">
        <v>241033.19999999995</v>
      </c>
      <c r="K75" s="26"/>
    </row>
    <row r="76" spans="1:11">
      <c r="G76" s="207"/>
      <c r="H76" s="207"/>
      <c r="J76" s="212"/>
    </row>
    <row r="77" spans="1:11">
      <c r="C77" s="19"/>
      <c r="D77" s="19" t="s">
        <v>40</v>
      </c>
      <c r="E77" s="19"/>
      <c r="F77" s="19"/>
      <c r="G77" s="205">
        <v>-754956.40000000037</v>
      </c>
      <c r="H77" s="205">
        <v>-531277.09999999986</v>
      </c>
      <c r="I77" s="21">
        <v>0.42102191116462695</v>
      </c>
      <c r="J77" s="208">
        <v>-223679.3</v>
      </c>
      <c r="K77" s="22"/>
    </row>
    <row r="78" spans="1:11" ht="15">
      <c r="B78" s="59"/>
      <c r="C78" s="105"/>
      <c r="D78" s="49"/>
      <c r="E78" s="50"/>
      <c r="F78" s="47"/>
      <c r="G78" s="207"/>
      <c r="H78" s="207"/>
      <c r="J78" s="207"/>
    </row>
    <row r="79" spans="1:11" ht="15">
      <c r="B79" s="61"/>
      <c r="C79" s="107"/>
      <c r="D79" s="49"/>
      <c r="E79" s="50"/>
      <c r="F79" s="47"/>
      <c r="G79" s="135"/>
      <c r="H79" s="135"/>
      <c r="I79" s="135"/>
      <c r="J79" s="135"/>
      <c r="K79" s="135"/>
    </row>
    <row r="80" spans="1:11" ht="15">
      <c r="B80" s="61"/>
      <c r="C80" s="59"/>
      <c r="D80" s="49"/>
      <c r="E80" s="50"/>
      <c r="F80" s="47"/>
    </row>
    <row r="81" spans="2:6">
      <c r="B81" s="108"/>
      <c r="C81" s="51"/>
      <c r="D81" s="49"/>
      <c r="E81" s="50"/>
      <c r="F81" s="47"/>
    </row>
    <row r="82" spans="2:6">
      <c r="B82" s="62"/>
      <c r="C82" s="51"/>
      <c r="D82" s="49"/>
      <c r="E82" s="50"/>
      <c r="F82" s="47"/>
    </row>
    <row r="83" spans="2:6">
      <c r="B83" s="94"/>
      <c r="C83" s="51"/>
      <c r="D83" s="49"/>
      <c r="E83" s="50"/>
      <c r="F83" s="47"/>
    </row>
    <row r="84" spans="2:6">
      <c r="B84" s="109"/>
      <c r="C84" s="51"/>
      <c r="D84" s="49"/>
      <c r="E84" s="50"/>
      <c r="F84" s="47"/>
    </row>
    <row r="85" spans="2:6">
      <c r="B85" s="94"/>
      <c r="C85" s="51"/>
      <c r="D85" s="49"/>
      <c r="E85" s="50"/>
      <c r="F85" s="47"/>
    </row>
    <row r="86" spans="2:6">
      <c r="B86" s="110"/>
      <c r="C86" s="51"/>
      <c r="D86" s="49"/>
      <c r="E86" s="50"/>
      <c r="F86" s="47"/>
    </row>
    <row r="87" spans="2:6">
      <c r="B87" s="94"/>
      <c r="C87" s="51"/>
      <c r="D87" s="49"/>
      <c r="E87" s="50"/>
      <c r="F87" s="47"/>
    </row>
    <row r="88" spans="2:6">
      <c r="B88" s="65"/>
      <c r="C88" s="51"/>
      <c r="D88" s="49"/>
      <c r="E88" s="50"/>
      <c r="F88" s="47"/>
    </row>
    <row r="89" spans="2:6" ht="18">
      <c r="B89" s="120"/>
      <c r="C89" s="121"/>
      <c r="D89" s="122"/>
      <c r="E89" s="123"/>
      <c r="F89" s="124"/>
    </row>
    <row r="90" spans="2:6" ht="18">
      <c r="B90" s="66"/>
      <c r="C90" s="51"/>
      <c r="D90" s="7"/>
      <c r="E90" s="5"/>
      <c r="F90" s="6"/>
    </row>
    <row r="91" spans="2:6" ht="18">
      <c r="B91" s="66"/>
      <c r="C91" s="51"/>
      <c r="D91" s="7"/>
      <c r="E91" s="5"/>
      <c r="F91" s="6"/>
    </row>
    <row r="92" spans="2:6" ht="18">
      <c r="B92" s="66"/>
      <c r="C92" s="66"/>
      <c r="D92" s="7"/>
      <c r="E92" s="5"/>
      <c r="F92" s="6"/>
    </row>
    <row r="93" spans="2:6" ht="15">
      <c r="B93" s="149"/>
      <c r="C93" s="149"/>
      <c r="D93" s="149"/>
      <c r="E93" s="149"/>
      <c r="F93" s="149"/>
    </row>
    <row r="94" spans="2:6" ht="15">
      <c r="B94" s="149"/>
      <c r="C94" s="149"/>
      <c r="D94" s="149"/>
      <c r="E94" s="149"/>
      <c r="F94" s="149"/>
    </row>
    <row r="95" spans="2:6" ht="15">
      <c r="B95" s="61"/>
      <c r="C95" s="150"/>
      <c r="D95" s="150"/>
      <c r="E95" s="150"/>
      <c r="F95" s="150"/>
    </row>
    <row r="96" spans="2:6" ht="15">
      <c r="B96" s="61"/>
      <c r="C96" s="150"/>
      <c r="D96" s="150"/>
      <c r="E96" s="150"/>
      <c r="F96" s="150"/>
    </row>
    <row r="97" spans="2:6" ht="15">
      <c r="B97" s="61"/>
      <c r="C97" s="150"/>
      <c r="D97" s="150"/>
      <c r="E97" s="150"/>
      <c r="F97" s="150"/>
    </row>
    <row r="98" spans="2:6" ht="18">
      <c r="B98" s="66"/>
      <c r="C98" s="150"/>
      <c r="D98" s="150"/>
      <c r="E98" s="150"/>
      <c r="F98" s="150"/>
    </row>
    <row r="99" spans="2:6" ht="15">
      <c r="B99" s="149"/>
      <c r="C99" s="149"/>
      <c r="D99" s="149"/>
      <c r="E99" s="149"/>
      <c r="F99" s="149"/>
    </row>
    <row r="100" spans="2:6" ht="15">
      <c r="B100" s="149"/>
      <c r="C100" s="149"/>
      <c r="D100" s="149"/>
      <c r="E100" s="149"/>
      <c r="F100" s="149"/>
    </row>
    <row r="101" spans="2:6" ht="16.5">
      <c r="B101" s="118"/>
      <c r="C101" s="51"/>
      <c r="D101" s="49"/>
      <c r="E101" s="50"/>
      <c r="F101" s="47"/>
    </row>
    <row r="102" spans="2:6" ht="16.5">
      <c r="B102" s="81"/>
    </row>
    <row r="103" spans="2:6" ht="16.5">
      <c r="B103" s="81"/>
    </row>
    <row r="104" spans="2:6" ht="16.5">
      <c r="B104" s="82"/>
    </row>
    <row r="105" spans="2:6" ht="16.5">
      <c r="B105" s="81"/>
    </row>
    <row r="106" spans="2:6" ht="16.5">
      <c r="B106" s="81"/>
    </row>
    <row r="107" spans="2:6" ht="16.5">
      <c r="B107" s="81"/>
    </row>
    <row r="108" spans="2:6" ht="16.5">
      <c r="B108" s="83"/>
    </row>
    <row r="109" spans="2:6" ht="16.5">
      <c r="B109" s="83"/>
      <c r="C109" s="78"/>
      <c r="D109" s="79"/>
      <c r="E109" s="80"/>
      <c r="F109" s="53"/>
    </row>
    <row r="110" spans="2:6">
      <c r="C110" s="78"/>
      <c r="D110" s="79"/>
      <c r="E110" s="80"/>
      <c r="F110" s="53"/>
    </row>
    <row r="111" spans="2:6">
      <c r="C111" s="78"/>
      <c r="D111" s="79"/>
      <c r="E111" s="80"/>
      <c r="F111" s="53"/>
    </row>
    <row r="112" spans="2:6">
      <c r="C112" s="78"/>
      <c r="D112" s="79"/>
      <c r="E112" s="80"/>
      <c r="F112" s="53"/>
    </row>
    <row r="113" spans="3:6">
      <c r="C113" s="78"/>
      <c r="D113" s="79"/>
      <c r="E113" s="80"/>
      <c r="F113" s="53"/>
    </row>
    <row r="114" spans="3:6">
      <c r="C114" s="78"/>
      <c r="D114" s="79"/>
      <c r="E114" s="80"/>
      <c r="F114" s="53"/>
    </row>
    <row r="115" spans="3:6">
      <c r="C115" s="78"/>
      <c r="D115" s="79"/>
      <c r="E115" s="80"/>
      <c r="F115" s="53"/>
    </row>
    <row r="116" spans="3:6">
      <c r="C116" s="78"/>
      <c r="D116" s="79"/>
      <c r="E116" s="80"/>
      <c r="F116" s="53"/>
    </row>
    <row r="117" spans="3:6">
      <c r="C117" s="78"/>
      <c r="D117" s="79"/>
      <c r="E117" s="80"/>
      <c r="F117" s="53"/>
    </row>
    <row r="118" spans="3:6">
      <c r="C118" s="78"/>
      <c r="D118" s="79"/>
      <c r="E118" s="80"/>
      <c r="F118" s="53"/>
    </row>
    <row r="119" spans="3:6">
      <c r="C119" s="78"/>
      <c r="D119" s="79"/>
      <c r="E119" s="80"/>
      <c r="F119" s="53"/>
    </row>
  </sheetData>
  <mergeCells count="4">
    <mergeCell ref="C2:K2"/>
    <mergeCell ref="C3:K3"/>
    <mergeCell ref="G5:H5"/>
    <mergeCell ref="I5:J5"/>
  </mergeCells>
  <pageMargins left="0.70866141732283472" right="0.70866141732283472" top="0.74803149606299213" bottom="0.74803149606299213" header="0.31496062992125984" footer="0.31496062992125984"/>
  <pageSetup paperSize="9" scale="8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Z147"/>
  <sheetViews>
    <sheetView workbookViewId="0">
      <selection activeCell="G6" sqref="G6"/>
    </sheetView>
  </sheetViews>
  <sheetFormatPr baseColWidth="10" defaultColWidth="12.42578125" defaultRowHeight="15.75"/>
  <cols>
    <col min="1" max="1" width="4.7109375" style="10" customWidth="1"/>
    <col min="2" max="2" width="4.5703125" style="10" customWidth="1"/>
    <col min="3" max="3" width="4.42578125" style="10" customWidth="1"/>
    <col min="4" max="4" width="4" style="12" customWidth="1"/>
    <col min="5" max="5" width="2.42578125" style="13" customWidth="1"/>
    <col min="6" max="6" width="49.140625" style="14" customWidth="1"/>
    <col min="7" max="7" width="12.140625" style="14" customWidth="1"/>
    <col min="8" max="8" width="12.140625" style="74" customWidth="1"/>
    <col min="9" max="10" width="12.140625" style="14" customWidth="1"/>
    <col min="11" max="11" width="2.85546875" style="14" customWidth="1"/>
    <col min="12" max="237" width="12.42578125" style="10"/>
    <col min="238" max="238" width="4.7109375" style="10" customWidth="1"/>
    <col min="239" max="239" width="4.5703125" style="10" customWidth="1"/>
    <col min="240" max="240" width="4.42578125" style="10" customWidth="1"/>
    <col min="241" max="241" width="4" style="10" customWidth="1"/>
    <col min="242" max="242" width="2.42578125" style="10" customWidth="1"/>
    <col min="243" max="243" width="46.140625" style="10" customWidth="1"/>
    <col min="244" max="245" width="12.5703125" style="10" customWidth="1"/>
    <col min="246" max="246" width="11.140625" style="10" customWidth="1"/>
    <col min="247" max="247" width="12.140625" style="10" customWidth="1"/>
    <col min="248" max="248" width="2.85546875" style="10" customWidth="1"/>
    <col min="249" max="249" width="12.5703125" style="10" customWidth="1"/>
    <col min="250" max="250" width="12.42578125" style="10" customWidth="1"/>
    <col min="251" max="251" width="11.140625" style="10" customWidth="1"/>
    <col min="252" max="252" width="12.85546875" style="10" customWidth="1"/>
    <col min="253" max="253" width="12.42578125" style="10" customWidth="1"/>
    <col min="254" max="493" width="12.42578125" style="10"/>
    <col min="494" max="494" width="4.7109375" style="10" customWidth="1"/>
    <col min="495" max="495" width="4.5703125" style="10" customWidth="1"/>
    <col min="496" max="496" width="4.42578125" style="10" customWidth="1"/>
    <col min="497" max="497" width="4" style="10" customWidth="1"/>
    <col min="498" max="498" width="2.42578125" style="10" customWidth="1"/>
    <col min="499" max="499" width="46.140625" style="10" customWidth="1"/>
    <col min="500" max="501" width="12.5703125" style="10" customWidth="1"/>
    <col min="502" max="502" width="11.140625" style="10" customWidth="1"/>
    <col min="503" max="503" width="12.140625" style="10" customWidth="1"/>
    <col min="504" max="504" width="2.85546875" style="10" customWidth="1"/>
    <col min="505" max="505" width="12.5703125" style="10" customWidth="1"/>
    <col min="506" max="506" width="12.42578125" style="10" customWidth="1"/>
    <col min="507" max="507" width="11.140625" style="10" customWidth="1"/>
    <col min="508" max="508" width="12.85546875" style="10" customWidth="1"/>
    <col min="509" max="509" width="12.42578125" style="10" customWidth="1"/>
    <col min="510" max="749" width="12.42578125" style="10"/>
    <col min="750" max="750" width="4.7109375" style="10" customWidth="1"/>
    <col min="751" max="751" width="4.5703125" style="10" customWidth="1"/>
    <col min="752" max="752" width="4.42578125" style="10" customWidth="1"/>
    <col min="753" max="753" width="4" style="10" customWidth="1"/>
    <col min="754" max="754" width="2.42578125" style="10" customWidth="1"/>
    <col min="755" max="755" width="46.140625" style="10" customWidth="1"/>
    <col min="756" max="757" width="12.5703125" style="10" customWidth="1"/>
    <col min="758" max="758" width="11.140625" style="10" customWidth="1"/>
    <col min="759" max="759" width="12.140625" style="10" customWidth="1"/>
    <col min="760" max="760" width="2.85546875" style="10" customWidth="1"/>
    <col min="761" max="761" width="12.5703125" style="10" customWidth="1"/>
    <col min="762" max="762" width="12.42578125" style="10" customWidth="1"/>
    <col min="763" max="763" width="11.140625" style="10" customWidth="1"/>
    <col min="764" max="764" width="12.85546875" style="10" customWidth="1"/>
    <col min="765" max="765" width="12.42578125" style="10" customWidth="1"/>
    <col min="766" max="1005" width="12.42578125" style="10"/>
    <col min="1006" max="1006" width="4.7109375" style="10" customWidth="1"/>
    <col min="1007" max="1007" width="4.5703125" style="10" customWidth="1"/>
    <col min="1008" max="1008" width="4.42578125" style="10" customWidth="1"/>
    <col min="1009" max="1009" width="4" style="10" customWidth="1"/>
    <col min="1010" max="1010" width="2.42578125" style="10" customWidth="1"/>
    <col min="1011" max="1011" width="46.140625" style="10" customWidth="1"/>
    <col min="1012" max="1013" width="12.5703125" style="10" customWidth="1"/>
    <col min="1014" max="1014" width="11.140625" style="10" customWidth="1"/>
    <col min="1015" max="1015" width="12.140625" style="10" customWidth="1"/>
    <col min="1016" max="1016" width="2.85546875" style="10" customWidth="1"/>
    <col min="1017" max="1017" width="12.5703125" style="10" customWidth="1"/>
    <col min="1018" max="1018" width="12.42578125" style="10" customWidth="1"/>
    <col min="1019" max="1019" width="11.140625" style="10" customWidth="1"/>
    <col min="1020" max="1020" width="12.85546875" style="10" customWidth="1"/>
    <col min="1021" max="1021" width="12.42578125" style="10" customWidth="1"/>
    <col min="1022" max="1261" width="12.42578125" style="10"/>
    <col min="1262" max="1262" width="4.7109375" style="10" customWidth="1"/>
    <col min="1263" max="1263" width="4.5703125" style="10" customWidth="1"/>
    <col min="1264" max="1264" width="4.42578125" style="10" customWidth="1"/>
    <col min="1265" max="1265" width="4" style="10" customWidth="1"/>
    <col min="1266" max="1266" width="2.42578125" style="10" customWidth="1"/>
    <col min="1267" max="1267" width="46.140625" style="10" customWidth="1"/>
    <col min="1268" max="1269" width="12.5703125" style="10" customWidth="1"/>
    <col min="1270" max="1270" width="11.140625" style="10" customWidth="1"/>
    <col min="1271" max="1271" width="12.140625" style="10" customWidth="1"/>
    <col min="1272" max="1272" width="2.85546875" style="10" customWidth="1"/>
    <col min="1273" max="1273" width="12.5703125" style="10" customWidth="1"/>
    <col min="1274" max="1274" width="12.42578125" style="10" customWidth="1"/>
    <col min="1275" max="1275" width="11.140625" style="10" customWidth="1"/>
    <col min="1276" max="1276" width="12.85546875" style="10" customWidth="1"/>
    <col min="1277" max="1277" width="12.42578125" style="10" customWidth="1"/>
    <col min="1278" max="1517" width="12.42578125" style="10"/>
    <col min="1518" max="1518" width="4.7109375" style="10" customWidth="1"/>
    <col min="1519" max="1519" width="4.5703125" style="10" customWidth="1"/>
    <col min="1520" max="1520" width="4.42578125" style="10" customWidth="1"/>
    <col min="1521" max="1521" width="4" style="10" customWidth="1"/>
    <col min="1522" max="1522" width="2.42578125" style="10" customWidth="1"/>
    <col min="1523" max="1523" width="46.140625" style="10" customWidth="1"/>
    <col min="1524" max="1525" width="12.5703125" style="10" customWidth="1"/>
    <col min="1526" max="1526" width="11.140625" style="10" customWidth="1"/>
    <col min="1527" max="1527" width="12.140625" style="10" customWidth="1"/>
    <col min="1528" max="1528" width="2.85546875" style="10" customWidth="1"/>
    <col min="1529" max="1529" width="12.5703125" style="10" customWidth="1"/>
    <col min="1530" max="1530" width="12.42578125" style="10" customWidth="1"/>
    <col min="1531" max="1531" width="11.140625" style="10" customWidth="1"/>
    <col min="1532" max="1532" width="12.85546875" style="10" customWidth="1"/>
    <col min="1533" max="1533" width="12.42578125" style="10" customWidth="1"/>
    <col min="1534" max="1773" width="12.42578125" style="10"/>
    <col min="1774" max="1774" width="4.7109375" style="10" customWidth="1"/>
    <col min="1775" max="1775" width="4.5703125" style="10" customWidth="1"/>
    <col min="1776" max="1776" width="4.42578125" style="10" customWidth="1"/>
    <col min="1777" max="1777" width="4" style="10" customWidth="1"/>
    <col min="1778" max="1778" width="2.42578125" style="10" customWidth="1"/>
    <col min="1779" max="1779" width="46.140625" style="10" customWidth="1"/>
    <col min="1780" max="1781" width="12.5703125" style="10" customWidth="1"/>
    <col min="1782" max="1782" width="11.140625" style="10" customWidth="1"/>
    <col min="1783" max="1783" width="12.140625" style="10" customWidth="1"/>
    <col min="1784" max="1784" width="2.85546875" style="10" customWidth="1"/>
    <col min="1785" max="1785" width="12.5703125" style="10" customWidth="1"/>
    <col min="1786" max="1786" width="12.42578125" style="10" customWidth="1"/>
    <col min="1787" max="1787" width="11.140625" style="10" customWidth="1"/>
    <col min="1788" max="1788" width="12.85546875" style="10" customWidth="1"/>
    <col min="1789" max="1789" width="12.42578125" style="10" customWidth="1"/>
    <col min="1790" max="2029" width="12.42578125" style="10"/>
    <col min="2030" max="2030" width="4.7109375" style="10" customWidth="1"/>
    <col min="2031" max="2031" width="4.5703125" style="10" customWidth="1"/>
    <col min="2032" max="2032" width="4.42578125" style="10" customWidth="1"/>
    <col min="2033" max="2033" width="4" style="10" customWidth="1"/>
    <col min="2034" max="2034" width="2.42578125" style="10" customWidth="1"/>
    <col min="2035" max="2035" width="46.140625" style="10" customWidth="1"/>
    <col min="2036" max="2037" width="12.5703125" style="10" customWidth="1"/>
    <col min="2038" max="2038" width="11.140625" style="10" customWidth="1"/>
    <col min="2039" max="2039" width="12.140625" style="10" customWidth="1"/>
    <col min="2040" max="2040" width="2.85546875" style="10" customWidth="1"/>
    <col min="2041" max="2041" width="12.5703125" style="10" customWidth="1"/>
    <col min="2042" max="2042" width="12.42578125" style="10" customWidth="1"/>
    <col min="2043" max="2043" width="11.140625" style="10" customWidth="1"/>
    <col min="2044" max="2044" width="12.85546875" style="10" customWidth="1"/>
    <col min="2045" max="2045" width="12.42578125" style="10" customWidth="1"/>
    <col min="2046" max="2285" width="12.42578125" style="10"/>
    <col min="2286" max="2286" width="4.7109375" style="10" customWidth="1"/>
    <col min="2287" max="2287" width="4.5703125" style="10" customWidth="1"/>
    <col min="2288" max="2288" width="4.42578125" style="10" customWidth="1"/>
    <col min="2289" max="2289" width="4" style="10" customWidth="1"/>
    <col min="2290" max="2290" width="2.42578125" style="10" customWidth="1"/>
    <col min="2291" max="2291" width="46.140625" style="10" customWidth="1"/>
    <col min="2292" max="2293" width="12.5703125" style="10" customWidth="1"/>
    <col min="2294" max="2294" width="11.140625" style="10" customWidth="1"/>
    <col min="2295" max="2295" width="12.140625" style="10" customWidth="1"/>
    <col min="2296" max="2296" width="2.85546875" style="10" customWidth="1"/>
    <col min="2297" max="2297" width="12.5703125" style="10" customWidth="1"/>
    <col min="2298" max="2298" width="12.42578125" style="10" customWidth="1"/>
    <col min="2299" max="2299" width="11.140625" style="10" customWidth="1"/>
    <col min="2300" max="2300" width="12.85546875" style="10" customWidth="1"/>
    <col min="2301" max="2301" width="12.42578125" style="10" customWidth="1"/>
    <col min="2302" max="2541" width="12.42578125" style="10"/>
    <col min="2542" max="2542" width="4.7109375" style="10" customWidth="1"/>
    <col min="2543" max="2543" width="4.5703125" style="10" customWidth="1"/>
    <col min="2544" max="2544" width="4.42578125" style="10" customWidth="1"/>
    <col min="2545" max="2545" width="4" style="10" customWidth="1"/>
    <col min="2546" max="2546" width="2.42578125" style="10" customWidth="1"/>
    <col min="2547" max="2547" width="46.140625" style="10" customWidth="1"/>
    <col min="2548" max="2549" width="12.5703125" style="10" customWidth="1"/>
    <col min="2550" max="2550" width="11.140625" style="10" customWidth="1"/>
    <col min="2551" max="2551" width="12.140625" style="10" customWidth="1"/>
    <col min="2552" max="2552" width="2.85546875" style="10" customWidth="1"/>
    <col min="2553" max="2553" width="12.5703125" style="10" customWidth="1"/>
    <col min="2554" max="2554" width="12.42578125" style="10" customWidth="1"/>
    <col min="2555" max="2555" width="11.140625" style="10" customWidth="1"/>
    <col min="2556" max="2556" width="12.85546875" style="10" customWidth="1"/>
    <col min="2557" max="2557" width="12.42578125" style="10" customWidth="1"/>
    <col min="2558" max="2797" width="12.42578125" style="10"/>
    <col min="2798" max="2798" width="4.7109375" style="10" customWidth="1"/>
    <col min="2799" max="2799" width="4.5703125" style="10" customWidth="1"/>
    <col min="2800" max="2800" width="4.42578125" style="10" customWidth="1"/>
    <col min="2801" max="2801" width="4" style="10" customWidth="1"/>
    <col min="2802" max="2802" width="2.42578125" style="10" customWidth="1"/>
    <col min="2803" max="2803" width="46.140625" style="10" customWidth="1"/>
    <col min="2804" max="2805" width="12.5703125" style="10" customWidth="1"/>
    <col min="2806" max="2806" width="11.140625" style="10" customWidth="1"/>
    <col min="2807" max="2807" width="12.140625" style="10" customWidth="1"/>
    <col min="2808" max="2808" width="2.85546875" style="10" customWidth="1"/>
    <col min="2809" max="2809" width="12.5703125" style="10" customWidth="1"/>
    <col min="2810" max="2810" width="12.42578125" style="10" customWidth="1"/>
    <col min="2811" max="2811" width="11.140625" style="10" customWidth="1"/>
    <col min="2812" max="2812" width="12.85546875" style="10" customWidth="1"/>
    <col min="2813" max="2813" width="12.42578125" style="10" customWidth="1"/>
    <col min="2814" max="3053" width="12.42578125" style="10"/>
    <col min="3054" max="3054" width="4.7109375" style="10" customWidth="1"/>
    <col min="3055" max="3055" width="4.5703125" style="10" customWidth="1"/>
    <col min="3056" max="3056" width="4.42578125" style="10" customWidth="1"/>
    <col min="3057" max="3057" width="4" style="10" customWidth="1"/>
    <col min="3058" max="3058" width="2.42578125" style="10" customWidth="1"/>
    <col min="3059" max="3059" width="46.140625" style="10" customWidth="1"/>
    <col min="3060" max="3061" width="12.5703125" style="10" customWidth="1"/>
    <col min="3062" max="3062" width="11.140625" style="10" customWidth="1"/>
    <col min="3063" max="3063" width="12.140625" style="10" customWidth="1"/>
    <col min="3064" max="3064" width="2.85546875" style="10" customWidth="1"/>
    <col min="3065" max="3065" width="12.5703125" style="10" customWidth="1"/>
    <col min="3066" max="3066" width="12.42578125" style="10" customWidth="1"/>
    <col min="3067" max="3067" width="11.140625" style="10" customWidth="1"/>
    <col min="3068" max="3068" width="12.85546875" style="10" customWidth="1"/>
    <col min="3069" max="3069" width="12.42578125" style="10" customWidth="1"/>
    <col min="3070" max="3309" width="12.42578125" style="10"/>
    <col min="3310" max="3310" width="4.7109375" style="10" customWidth="1"/>
    <col min="3311" max="3311" width="4.5703125" style="10" customWidth="1"/>
    <col min="3312" max="3312" width="4.42578125" style="10" customWidth="1"/>
    <col min="3313" max="3313" width="4" style="10" customWidth="1"/>
    <col min="3314" max="3314" width="2.42578125" style="10" customWidth="1"/>
    <col min="3315" max="3315" width="46.140625" style="10" customWidth="1"/>
    <col min="3316" max="3317" width="12.5703125" style="10" customWidth="1"/>
    <col min="3318" max="3318" width="11.140625" style="10" customWidth="1"/>
    <col min="3319" max="3319" width="12.140625" style="10" customWidth="1"/>
    <col min="3320" max="3320" width="2.85546875" style="10" customWidth="1"/>
    <col min="3321" max="3321" width="12.5703125" style="10" customWidth="1"/>
    <col min="3322" max="3322" width="12.42578125" style="10" customWidth="1"/>
    <col min="3323" max="3323" width="11.140625" style="10" customWidth="1"/>
    <col min="3324" max="3324" width="12.85546875" style="10" customWidth="1"/>
    <col min="3325" max="3325" width="12.42578125" style="10" customWidth="1"/>
    <col min="3326" max="3565" width="12.42578125" style="10"/>
    <col min="3566" max="3566" width="4.7109375" style="10" customWidth="1"/>
    <col min="3567" max="3567" width="4.5703125" style="10" customWidth="1"/>
    <col min="3568" max="3568" width="4.42578125" style="10" customWidth="1"/>
    <col min="3569" max="3569" width="4" style="10" customWidth="1"/>
    <col min="3570" max="3570" width="2.42578125" style="10" customWidth="1"/>
    <col min="3571" max="3571" width="46.140625" style="10" customWidth="1"/>
    <col min="3572" max="3573" width="12.5703125" style="10" customWidth="1"/>
    <col min="3574" max="3574" width="11.140625" style="10" customWidth="1"/>
    <col min="3575" max="3575" width="12.140625" style="10" customWidth="1"/>
    <col min="3576" max="3576" width="2.85546875" style="10" customWidth="1"/>
    <col min="3577" max="3577" width="12.5703125" style="10" customWidth="1"/>
    <col min="3578" max="3578" width="12.42578125" style="10" customWidth="1"/>
    <col min="3579" max="3579" width="11.140625" style="10" customWidth="1"/>
    <col min="3580" max="3580" width="12.85546875" style="10" customWidth="1"/>
    <col min="3581" max="3581" width="12.42578125" style="10" customWidth="1"/>
    <col min="3582" max="3821" width="12.42578125" style="10"/>
    <col min="3822" max="3822" width="4.7109375" style="10" customWidth="1"/>
    <col min="3823" max="3823" width="4.5703125" style="10" customWidth="1"/>
    <col min="3824" max="3824" width="4.42578125" style="10" customWidth="1"/>
    <col min="3825" max="3825" width="4" style="10" customWidth="1"/>
    <col min="3826" max="3826" width="2.42578125" style="10" customWidth="1"/>
    <col min="3827" max="3827" width="46.140625" style="10" customWidth="1"/>
    <col min="3828" max="3829" width="12.5703125" style="10" customWidth="1"/>
    <col min="3830" max="3830" width="11.140625" style="10" customWidth="1"/>
    <col min="3831" max="3831" width="12.140625" style="10" customWidth="1"/>
    <col min="3832" max="3832" width="2.85546875" style="10" customWidth="1"/>
    <col min="3833" max="3833" width="12.5703125" style="10" customWidth="1"/>
    <col min="3834" max="3834" width="12.42578125" style="10" customWidth="1"/>
    <col min="3835" max="3835" width="11.140625" style="10" customWidth="1"/>
    <col min="3836" max="3836" width="12.85546875" style="10" customWidth="1"/>
    <col min="3837" max="3837" width="12.42578125" style="10" customWidth="1"/>
    <col min="3838" max="4077" width="12.42578125" style="10"/>
    <col min="4078" max="4078" width="4.7109375" style="10" customWidth="1"/>
    <col min="4079" max="4079" width="4.5703125" style="10" customWidth="1"/>
    <col min="4080" max="4080" width="4.42578125" style="10" customWidth="1"/>
    <col min="4081" max="4081" width="4" style="10" customWidth="1"/>
    <col min="4082" max="4082" width="2.42578125" style="10" customWidth="1"/>
    <col min="4083" max="4083" width="46.140625" style="10" customWidth="1"/>
    <col min="4084" max="4085" width="12.5703125" style="10" customWidth="1"/>
    <col min="4086" max="4086" width="11.140625" style="10" customWidth="1"/>
    <col min="4087" max="4087" width="12.140625" style="10" customWidth="1"/>
    <col min="4088" max="4088" width="2.85546875" style="10" customWidth="1"/>
    <col min="4089" max="4089" width="12.5703125" style="10" customWidth="1"/>
    <col min="4090" max="4090" width="12.42578125" style="10" customWidth="1"/>
    <col min="4091" max="4091" width="11.140625" style="10" customWidth="1"/>
    <col min="4092" max="4092" width="12.85546875" style="10" customWidth="1"/>
    <col min="4093" max="4093" width="12.42578125" style="10" customWidth="1"/>
    <col min="4094" max="4333" width="12.42578125" style="10"/>
    <col min="4334" max="4334" width="4.7109375" style="10" customWidth="1"/>
    <col min="4335" max="4335" width="4.5703125" style="10" customWidth="1"/>
    <col min="4336" max="4336" width="4.42578125" style="10" customWidth="1"/>
    <col min="4337" max="4337" width="4" style="10" customWidth="1"/>
    <col min="4338" max="4338" width="2.42578125" style="10" customWidth="1"/>
    <col min="4339" max="4339" width="46.140625" style="10" customWidth="1"/>
    <col min="4340" max="4341" width="12.5703125" style="10" customWidth="1"/>
    <col min="4342" max="4342" width="11.140625" style="10" customWidth="1"/>
    <col min="4343" max="4343" width="12.140625" style="10" customWidth="1"/>
    <col min="4344" max="4344" width="2.85546875" style="10" customWidth="1"/>
    <col min="4345" max="4345" width="12.5703125" style="10" customWidth="1"/>
    <col min="4346" max="4346" width="12.42578125" style="10" customWidth="1"/>
    <col min="4347" max="4347" width="11.140625" style="10" customWidth="1"/>
    <col min="4348" max="4348" width="12.85546875" style="10" customWidth="1"/>
    <col min="4349" max="4349" width="12.42578125" style="10" customWidth="1"/>
    <col min="4350" max="4589" width="12.42578125" style="10"/>
    <col min="4590" max="4590" width="4.7109375" style="10" customWidth="1"/>
    <col min="4591" max="4591" width="4.5703125" style="10" customWidth="1"/>
    <col min="4592" max="4592" width="4.42578125" style="10" customWidth="1"/>
    <col min="4593" max="4593" width="4" style="10" customWidth="1"/>
    <col min="4594" max="4594" width="2.42578125" style="10" customWidth="1"/>
    <col min="4595" max="4595" width="46.140625" style="10" customWidth="1"/>
    <col min="4596" max="4597" width="12.5703125" style="10" customWidth="1"/>
    <col min="4598" max="4598" width="11.140625" style="10" customWidth="1"/>
    <col min="4599" max="4599" width="12.140625" style="10" customWidth="1"/>
    <col min="4600" max="4600" width="2.85546875" style="10" customWidth="1"/>
    <col min="4601" max="4601" width="12.5703125" style="10" customWidth="1"/>
    <col min="4602" max="4602" width="12.42578125" style="10" customWidth="1"/>
    <col min="4603" max="4603" width="11.140625" style="10" customWidth="1"/>
    <col min="4604" max="4604" width="12.85546875" style="10" customWidth="1"/>
    <col min="4605" max="4605" width="12.42578125" style="10" customWidth="1"/>
    <col min="4606" max="4845" width="12.42578125" style="10"/>
    <col min="4846" max="4846" width="4.7109375" style="10" customWidth="1"/>
    <col min="4847" max="4847" width="4.5703125" style="10" customWidth="1"/>
    <col min="4848" max="4848" width="4.42578125" style="10" customWidth="1"/>
    <col min="4849" max="4849" width="4" style="10" customWidth="1"/>
    <col min="4850" max="4850" width="2.42578125" style="10" customWidth="1"/>
    <col min="4851" max="4851" width="46.140625" style="10" customWidth="1"/>
    <col min="4852" max="4853" width="12.5703125" style="10" customWidth="1"/>
    <col min="4854" max="4854" width="11.140625" style="10" customWidth="1"/>
    <col min="4855" max="4855" width="12.140625" style="10" customWidth="1"/>
    <col min="4856" max="4856" width="2.85546875" style="10" customWidth="1"/>
    <col min="4857" max="4857" width="12.5703125" style="10" customWidth="1"/>
    <col min="4858" max="4858" width="12.42578125" style="10" customWidth="1"/>
    <col min="4859" max="4859" width="11.140625" style="10" customWidth="1"/>
    <col min="4860" max="4860" width="12.85546875" style="10" customWidth="1"/>
    <col min="4861" max="4861" width="12.42578125" style="10" customWidth="1"/>
    <col min="4862" max="5101" width="12.42578125" style="10"/>
    <col min="5102" max="5102" width="4.7109375" style="10" customWidth="1"/>
    <col min="5103" max="5103" width="4.5703125" style="10" customWidth="1"/>
    <col min="5104" max="5104" width="4.42578125" style="10" customWidth="1"/>
    <col min="5105" max="5105" width="4" style="10" customWidth="1"/>
    <col min="5106" max="5106" width="2.42578125" style="10" customWidth="1"/>
    <col min="5107" max="5107" width="46.140625" style="10" customWidth="1"/>
    <col min="5108" max="5109" width="12.5703125" style="10" customWidth="1"/>
    <col min="5110" max="5110" width="11.140625" style="10" customWidth="1"/>
    <col min="5111" max="5111" width="12.140625" style="10" customWidth="1"/>
    <col min="5112" max="5112" width="2.85546875" style="10" customWidth="1"/>
    <col min="5113" max="5113" width="12.5703125" style="10" customWidth="1"/>
    <col min="5114" max="5114" width="12.42578125" style="10" customWidth="1"/>
    <col min="5115" max="5115" width="11.140625" style="10" customWidth="1"/>
    <col min="5116" max="5116" width="12.85546875" style="10" customWidth="1"/>
    <col min="5117" max="5117" width="12.42578125" style="10" customWidth="1"/>
    <col min="5118" max="5357" width="12.42578125" style="10"/>
    <col min="5358" max="5358" width="4.7109375" style="10" customWidth="1"/>
    <col min="5359" max="5359" width="4.5703125" style="10" customWidth="1"/>
    <col min="5360" max="5360" width="4.42578125" style="10" customWidth="1"/>
    <col min="5361" max="5361" width="4" style="10" customWidth="1"/>
    <col min="5362" max="5362" width="2.42578125" style="10" customWidth="1"/>
    <col min="5363" max="5363" width="46.140625" style="10" customWidth="1"/>
    <col min="5364" max="5365" width="12.5703125" style="10" customWidth="1"/>
    <col min="5366" max="5366" width="11.140625" style="10" customWidth="1"/>
    <col min="5367" max="5367" width="12.140625" style="10" customWidth="1"/>
    <col min="5368" max="5368" width="2.85546875" style="10" customWidth="1"/>
    <col min="5369" max="5369" width="12.5703125" style="10" customWidth="1"/>
    <col min="5370" max="5370" width="12.42578125" style="10" customWidth="1"/>
    <col min="5371" max="5371" width="11.140625" style="10" customWidth="1"/>
    <col min="5372" max="5372" width="12.85546875" style="10" customWidth="1"/>
    <col min="5373" max="5373" width="12.42578125" style="10" customWidth="1"/>
    <col min="5374" max="5613" width="12.42578125" style="10"/>
    <col min="5614" max="5614" width="4.7109375" style="10" customWidth="1"/>
    <col min="5615" max="5615" width="4.5703125" style="10" customWidth="1"/>
    <col min="5616" max="5616" width="4.42578125" style="10" customWidth="1"/>
    <col min="5617" max="5617" width="4" style="10" customWidth="1"/>
    <col min="5618" max="5618" width="2.42578125" style="10" customWidth="1"/>
    <col min="5619" max="5619" width="46.140625" style="10" customWidth="1"/>
    <col min="5620" max="5621" width="12.5703125" style="10" customWidth="1"/>
    <col min="5622" max="5622" width="11.140625" style="10" customWidth="1"/>
    <col min="5623" max="5623" width="12.140625" style="10" customWidth="1"/>
    <col min="5624" max="5624" width="2.85546875" style="10" customWidth="1"/>
    <col min="5625" max="5625" width="12.5703125" style="10" customWidth="1"/>
    <col min="5626" max="5626" width="12.42578125" style="10" customWidth="1"/>
    <col min="5627" max="5627" width="11.140625" style="10" customWidth="1"/>
    <col min="5628" max="5628" width="12.85546875" style="10" customWidth="1"/>
    <col min="5629" max="5629" width="12.42578125" style="10" customWidth="1"/>
    <col min="5630" max="5869" width="12.42578125" style="10"/>
    <col min="5870" max="5870" width="4.7109375" style="10" customWidth="1"/>
    <col min="5871" max="5871" width="4.5703125" style="10" customWidth="1"/>
    <col min="5872" max="5872" width="4.42578125" style="10" customWidth="1"/>
    <col min="5873" max="5873" width="4" style="10" customWidth="1"/>
    <col min="5874" max="5874" width="2.42578125" style="10" customWidth="1"/>
    <col min="5875" max="5875" width="46.140625" style="10" customWidth="1"/>
    <col min="5876" max="5877" width="12.5703125" style="10" customWidth="1"/>
    <col min="5878" max="5878" width="11.140625" style="10" customWidth="1"/>
    <col min="5879" max="5879" width="12.140625" style="10" customWidth="1"/>
    <col min="5880" max="5880" width="2.85546875" style="10" customWidth="1"/>
    <col min="5881" max="5881" width="12.5703125" style="10" customWidth="1"/>
    <col min="5882" max="5882" width="12.42578125" style="10" customWidth="1"/>
    <col min="5883" max="5883" width="11.140625" style="10" customWidth="1"/>
    <col min="5884" max="5884" width="12.85546875" style="10" customWidth="1"/>
    <col min="5885" max="5885" width="12.42578125" style="10" customWidth="1"/>
    <col min="5886" max="6125" width="12.42578125" style="10"/>
    <col min="6126" max="6126" width="4.7109375" style="10" customWidth="1"/>
    <col min="6127" max="6127" width="4.5703125" style="10" customWidth="1"/>
    <col min="6128" max="6128" width="4.42578125" style="10" customWidth="1"/>
    <col min="6129" max="6129" width="4" style="10" customWidth="1"/>
    <col min="6130" max="6130" width="2.42578125" style="10" customWidth="1"/>
    <col min="6131" max="6131" width="46.140625" style="10" customWidth="1"/>
    <col min="6132" max="6133" width="12.5703125" style="10" customWidth="1"/>
    <col min="6134" max="6134" width="11.140625" style="10" customWidth="1"/>
    <col min="6135" max="6135" width="12.140625" style="10" customWidth="1"/>
    <col min="6136" max="6136" width="2.85546875" style="10" customWidth="1"/>
    <col min="6137" max="6137" width="12.5703125" style="10" customWidth="1"/>
    <col min="6138" max="6138" width="12.42578125" style="10" customWidth="1"/>
    <col min="6139" max="6139" width="11.140625" style="10" customWidth="1"/>
    <col min="6140" max="6140" width="12.85546875" style="10" customWidth="1"/>
    <col min="6141" max="6141" width="12.42578125" style="10" customWidth="1"/>
    <col min="6142" max="6381" width="12.42578125" style="10"/>
    <col min="6382" max="6382" width="4.7109375" style="10" customWidth="1"/>
    <col min="6383" max="6383" width="4.5703125" style="10" customWidth="1"/>
    <col min="6384" max="6384" width="4.42578125" style="10" customWidth="1"/>
    <col min="6385" max="6385" width="4" style="10" customWidth="1"/>
    <col min="6386" max="6386" width="2.42578125" style="10" customWidth="1"/>
    <col min="6387" max="6387" width="46.140625" style="10" customWidth="1"/>
    <col min="6388" max="6389" width="12.5703125" style="10" customWidth="1"/>
    <col min="6390" max="6390" width="11.140625" style="10" customWidth="1"/>
    <col min="6391" max="6391" width="12.140625" style="10" customWidth="1"/>
    <col min="6392" max="6392" width="2.85546875" style="10" customWidth="1"/>
    <col min="6393" max="6393" width="12.5703125" style="10" customWidth="1"/>
    <col min="6394" max="6394" width="12.42578125" style="10" customWidth="1"/>
    <col min="6395" max="6395" width="11.140625" style="10" customWidth="1"/>
    <col min="6396" max="6396" width="12.85546875" style="10" customWidth="1"/>
    <col min="6397" max="6397" width="12.42578125" style="10" customWidth="1"/>
    <col min="6398" max="6637" width="12.42578125" style="10"/>
    <col min="6638" max="6638" width="4.7109375" style="10" customWidth="1"/>
    <col min="6639" max="6639" width="4.5703125" style="10" customWidth="1"/>
    <col min="6640" max="6640" width="4.42578125" style="10" customWidth="1"/>
    <col min="6641" max="6641" width="4" style="10" customWidth="1"/>
    <col min="6642" max="6642" width="2.42578125" style="10" customWidth="1"/>
    <col min="6643" max="6643" width="46.140625" style="10" customWidth="1"/>
    <col min="6644" max="6645" width="12.5703125" style="10" customWidth="1"/>
    <col min="6646" max="6646" width="11.140625" style="10" customWidth="1"/>
    <col min="6647" max="6647" width="12.140625" style="10" customWidth="1"/>
    <col min="6648" max="6648" width="2.85546875" style="10" customWidth="1"/>
    <col min="6649" max="6649" width="12.5703125" style="10" customWidth="1"/>
    <col min="6650" max="6650" width="12.42578125" style="10" customWidth="1"/>
    <col min="6651" max="6651" width="11.140625" style="10" customWidth="1"/>
    <col min="6652" max="6652" width="12.85546875" style="10" customWidth="1"/>
    <col min="6653" max="6653" width="12.42578125" style="10" customWidth="1"/>
    <col min="6654" max="6893" width="12.42578125" style="10"/>
    <col min="6894" max="6894" width="4.7109375" style="10" customWidth="1"/>
    <col min="6895" max="6895" width="4.5703125" style="10" customWidth="1"/>
    <col min="6896" max="6896" width="4.42578125" style="10" customWidth="1"/>
    <col min="6897" max="6897" width="4" style="10" customWidth="1"/>
    <col min="6898" max="6898" width="2.42578125" style="10" customWidth="1"/>
    <col min="6899" max="6899" width="46.140625" style="10" customWidth="1"/>
    <col min="6900" max="6901" width="12.5703125" style="10" customWidth="1"/>
    <col min="6902" max="6902" width="11.140625" style="10" customWidth="1"/>
    <col min="6903" max="6903" width="12.140625" style="10" customWidth="1"/>
    <col min="6904" max="6904" width="2.85546875" style="10" customWidth="1"/>
    <col min="6905" max="6905" width="12.5703125" style="10" customWidth="1"/>
    <col min="6906" max="6906" width="12.42578125" style="10" customWidth="1"/>
    <col min="6907" max="6907" width="11.140625" style="10" customWidth="1"/>
    <col min="6908" max="6908" width="12.85546875" style="10" customWidth="1"/>
    <col min="6909" max="6909" width="12.42578125" style="10" customWidth="1"/>
    <col min="6910" max="7149" width="12.42578125" style="10"/>
    <col min="7150" max="7150" width="4.7109375" style="10" customWidth="1"/>
    <col min="7151" max="7151" width="4.5703125" style="10" customWidth="1"/>
    <col min="7152" max="7152" width="4.42578125" style="10" customWidth="1"/>
    <col min="7153" max="7153" width="4" style="10" customWidth="1"/>
    <col min="7154" max="7154" width="2.42578125" style="10" customWidth="1"/>
    <col min="7155" max="7155" width="46.140625" style="10" customWidth="1"/>
    <col min="7156" max="7157" width="12.5703125" style="10" customWidth="1"/>
    <col min="7158" max="7158" width="11.140625" style="10" customWidth="1"/>
    <col min="7159" max="7159" width="12.140625" style="10" customWidth="1"/>
    <col min="7160" max="7160" width="2.85546875" style="10" customWidth="1"/>
    <col min="7161" max="7161" width="12.5703125" style="10" customWidth="1"/>
    <col min="7162" max="7162" width="12.42578125" style="10" customWidth="1"/>
    <col min="7163" max="7163" width="11.140625" style="10" customWidth="1"/>
    <col min="7164" max="7164" width="12.85546875" style="10" customWidth="1"/>
    <col min="7165" max="7165" width="12.42578125" style="10" customWidth="1"/>
    <col min="7166" max="7405" width="12.42578125" style="10"/>
    <col min="7406" max="7406" width="4.7109375" style="10" customWidth="1"/>
    <col min="7407" max="7407" width="4.5703125" style="10" customWidth="1"/>
    <col min="7408" max="7408" width="4.42578125" style="10" customWidth="1"/>
    <col min="7409" max="7409" width="4" style="10" customWidth="1"/>
    <col min="7410" max="7410" width="2.42578125" style="10" customWidth="1"/>
    <col min="7411" max="7411" width="46.140625" style="10" customWidth="1"/>
    <col min="7412" max="7413" width="12.5703125" style="10" customWidth="1"/>
    <col min="7414" max="7414" width="11.140625" style="10" customWidth="1"/>
    <col min="7415" max="7415" width="12.140625" style="10" customWidth="1"/>
    <col min="7416" max="7416" width="2.85546875" style="10" customWidth="1"/>
    <col min="7417" max="7417" width="12.5703125" style="10" customWidth="1"/>
    <col min="7418" max="7418" width="12.42578125" style="10" customWidth="1"/>
    <col min="7419" max="7419" width="11.140625" style="10" customWidth="1"/>
    <col min="7420" max="7420" width="12.85546875" style="10" customWidth="1"/>
    <col min="7421" max="7421" width="12.42578125" style="10" customWidth="1"/>
    <col min="7422" max="7661" width="12.42578125" style="10"/>
    <col min="7662" max="7662" width="4.7109375" style="10" customWidth="1"/>
    <col min="7663" max="7663" width="4.5703125" style="10" customWidth="1"/>
    <col min="7664" max="7664" width="4.42578125" style="10" customWidth="1"/>
    <col min="7665" max="7665" width="4" style="10" customWidth="1"/>
    <col min="7666" max="7666" width="2.42578125" style="10" customWidth="1"/>
    <col min="7667" max="7667" width="46.140625" style="10" customWidth="1"/>
    <col min="7668" max="7669" width="12.5703125" style="10" customWidth="1"/>
    <col min="7670" max="7670" width="11.140625" style="10" customWidth="1"/>
    <col min="7671" max="7671" width="12.140625" style="10" customWidth="1"/>
    <col min="7672" max="7672" width="2.85546875" style="10" customWidth="1"/>
    <col min="7673" max="7673" width="12.5703125" style="10" customWidth="1"/>
    <col min="7674" max="7674" width="12.42578125" style="10" customWidth="1"/>
    <col min="7675" max="7675" width="11.140625" style="10" customWidth="1"/>
    <col min="7676" max="7676" width="12.85546875" style="10" customWidth="1"/>
    <col min="7677" max="7677" width="12.42578125" style="10" customWidth="1"/>
    <col min="7678" max="7917" width="12.42578125" style="10"/>
    <col min="7918" max="7918" width="4.7109375" style="10" customWidth="1"/>
    <col min="7919" max="7919" width="4.5703125" style="10" customWidth="1"/>
    <col min="7920" max="7920" width="4.42578125" style="10" customWidth="1"/>
    <col min="7921" max="7921" width="4" style="10" customWidth="1"/>
    <col min="7922" max="7922" width="2.42578125" style="10" customWidth="1"/>
    <col min="7923" max="7923" width="46.140625" style="10" customWidth="1"/>
    <col min="7924" max="7925" width="12.5703125" style="10" customWidth="1"/>
    <col min="7926" max="7926" width="11.140625" style="10" customWidth="1"/>
    <col min="7927" max="7927" width="12.140625" style="10" customWidth="1"/>
    <col min="7928" max="7928" width="2.85546875" style="10" customWidth="1"/>
    <col min="7929" max="7929" width="12.5703125" style="10" customWidth="1"/>
    <col min="7930" max="7930" width="12.42578125" style="10" customWidth="1"/>
    <col min="7931" max="7931" width="11.140625" style="10" customWidth="1"/>
    <col min="7932" max="7932" width="12.85546875" style="10" customWidth="1"/>
    <col min="7933" max="7933" width="12.42578125" style="10" customWidth="1"/>
    <col min="7934" max="8173" width="12.42578125" style="10"/>
    <col min="8174" max="8174" width="4.7109375" style="10" customWidth="1"/>
    <col min="8175" max="8175" width="4.5703125" style="10" customWidth="1"/>
    <col min="8176" max="8176" width="4.42578125" style="10" customWidth="1"/>
    <col min="8177" max="8177" width="4" style="10" customWidth="1"/>
    <col min="8178" max="8178" width="2.42578125" style="10" customWidth="1"/>
    <col min="8179" max="8179" width="46.140625" style="10" customWidth="1"/>
    <col min="8180" max="8181" width="12.5703125" style="10" customWidth="1"/>
    <col min="8182" max="8182" width="11.140625" style="10" customWidth="1"/>
    <col min="8183" max="8183" width="12.140625" style="10" customWidth="1"/>
    <col min="8184" max="8184" width="2.85546875" style="10" customWidth="1"/>
    <col min="8185" max="8185" width="12.5703125" style="10" customWidth="1"/>
    <col min="8186" max="8186" width="12.42578125" style="10" customWidth="1"/>
    <col min="8187" max="8187" width="11.140625" style="10" customWidth="1"/>
    <col min="8188" max="8188" width="12.85546875" style="10" customWidth="1"/>
    <col min="8189" max="8189" width="12.42578125" style="10" customWidth="1"/>
    <col min="8190" max="8429" width="12.42578125" style="10"/>
    <col min="8430" max="8430" width="4.7109375" style="10" customWidth="1"/>
    <col min="8431" max="8431" width="4.5703125" style="10" customWidth="1"/>
    <col min="8432" max="8432" width="4.42578125" style="10" customWidth="1"/>
    <col min="8433" max="8433" width="4" style="10" customWidth="1"/>
    <col min="8434" max="8434" width="2.42578125" style="10" customWidth="1"/>
    <col min="8435" max="8435" width="46.140625" style="10" customWidth="1"/>
    <col min="8436" max="8437" width="12.5703125" style="10" customWidth="1"/>
    <col min="8438" max="8438" width="11.140625" style="10" customWidth="1"/>
    <col min="8439" max="8439" width="12.140625" style="10" customWidth="1"/>
    <col min="8440" max="8440" width="2.85546875" style="10" customWidth="1"/>
    <col min="8441" max="8441" width="12.5703125" style="10" customWidth="1"/>
    <col min="8442" max="8442" width="12.42578125" style="10" customWidth="1"/>
    <col min="8443" max="8443" width="11.140625" style="10" customWidth="1"/>
    <col min="8444" max="8444" width="12.85546875" style="10" customWidth="1"/>
    <col min="8445" max="8445" width="12.42578125" style="10" customWidth="1"/>
    <col min="8446" max="8685" width="12.42578125" style="10"/>
    <col min="8686" max="8686" width="4.7109375" style="10" customWidth="1"/>
    <col min="8687" max="8687" width="4.5703125" style="10" customWidth="1"/>
    <col min="8688" max="8688" width="4.42578125" style="10" customWidth="1"/>
    <col min="8689" max="8689" width="4" style="10" customWidth="1"/>
    <col min="8690" max="8690" width="2.42578125" style="10" customWidth="1"/>
    <col min="8691" max="8691" width="46.140625" style="10" customWidth="1"/>
    <col min="8692" max="8693" width="12.5703125" style="10" customWidth="1"/>
    <col min="8694" max="8694" width="11.140625" style="10" customWidth="1"/>
    <col min="8695" max="8695" width="12.140625" style="10" customWidth="1"/>
    <col min="8696" max="8696" width="2.85546875" style="10" customWidth="1"/>
    <col min="8697" max="8697" width="12.5703125" style="10" customWidth="1"/>
    <col min="8698" max="8698" width="12.42578125" style="10" customWidth="1"/>
    <col min="8699" max="8699" width="11.140625" style="10" customWidth="1"/>
    <col min="8700" max="8700" width="12.85546875" style="10" customWidth="1"/>
    <col min="8701" max="8701" width="12.42578125" style="10" customWidth="1"/>
    <col min="8702" max="8941" width="12.42578125" style="10"/>
    <col min="8942" max="8942" width="4.7109375" style="10" customWidth="1"/>
    <col min="8943" max="8943" width="4.5703125" style="10" customWidth="1"/>
    <col min="8944" max="8944" width="4.42578125" style="10" customWidth="1"/>
    <col min="8945" max="8945" width="4" style="10" customWidth="1"/>
    <col min="8946" max="8946" width="2.42578125" style="10" customWidth="1"/>
    <col min="8947" max="8947" width="46.140625" style="10" customWidth="1"/>
    <col min="8948" max="8949" width="12.5703125" style="10" customWidth="1"/>
    <col min="8950" max="8950" width="11.140625" style="10" customWidth="1"/>
    <col min="8951" max="8951" width="12.140625" style="10" customWidth="1"/>
    <col min="8952" max="8952" width="2.85546875" style="10" customWidth="1"/>
    <col min="8953" max="8953" width="12.5703125" style="10" customWidth="1"/>
    <col min="8954" max="8954" width="12.42578125" style="10" customWidth="1"/>
    <col min="8955" max="8955" width="11.140625" style="10" customWidth="1"/>
    <col min="8956" max="8956" width="12.85546875" style="10" customWidth="1"/>
    <col min="8957" max="8957" width="12.42578125" style="10" customWidth="1"/>
    <col min="8958" max="9197" width="12.42578125" style="10"/>
    <col min="9198" max="9198" width="4.7109375" style="10" customWidth="1"/>
    <col min="9199" max="9199" width="4.5703125" style="10" customWidth="1"/>
    <col min="9200" max="9200" width="4.42578125" style="10" customWidth="1"/>
    <col min="9201" max="9201" width="4" style="10" customWidth="1"/>
    <col min="9202" max="9202" width="2.42578125" style="10" customWidth="1"/>
    <col min="9203" max="9203" width="46.140625" style="10" customWidth="1"/>
    <col min="9204" max="9205" width="12.5703125" style="10" customWidth="1"/>
    <col min="9206" max="9206" width="11.140625" style="10" customWidth="1"/>
    <col min="9207" max="9207" width="12.140625" style="10" customWidth="1"/>
    <col min="9208" max="9208" width="2.85546875" style="10" customWidth="1"/>
    <col min="9209" max="9209" width="12.5703125" style="10" customWidth="1"/>
    <col min="9210" max="9210" width="12.42578125" style="10" customWidth="1"/>
    <col min="9211" max="9211" width="11.140625" style="10" customWidth="1"/>
    <col min="9212" max="9212" width="12.85546875" style="10" customWidth="1"/>
    <col min="9213" max="9213" width="12.42578125" style="10" customWidth="1"/>
    <col min="9214" max="9453" width="12.42578125" style="10"/>
    <col min="9454" max="9454" width="4.7109375" style="10" customWidth="1"/>
    <col min="9455" max="9455" width="4.5703125" style="10" customWidth="1"/>
    <col min="9456" max="9456" width="4.42578125" style="10" customWidth="1"/>
    <col min="9457" max="9457" width="4" style="10" customWidth="1"/>
    <col min="9458" max="9458" width="2.42578125" style="10" customWidth="1"/>
    <col min="9459" max="9459" width="46.140625" style="10" customWidth="1"/>
    <col min="9460" max="9461" width="12.5703125" style="10" customWidth="1"/>
    <col min="9462" max="9462" width="11.140625" style="10" customWidth="1"/>
    <col min="9463" max="9463" width="12.140625" style="10" customWidth="1"/>
    <col min="9464" max="9464" width="2.85546875" style="10" customWidth="1"/>
    <col min="9465" max="9465" width="12.5703125" style="10" customWidth="1"/>
    <col min="9466" max="9466" width="12.42578125" style="10" customWidth="1"/>
    <col min="9467" max="9467" width="11.140625" style="10" customWidth="1"/>
    <col min="9468" max="9468" width="12.85546875" style="10" customWidth="1"/>
    <col min="9469" max="9469" width="12.42578125" style="10" customWidth="1"/>
    <col min="9470" max="9709" width="12.42578125" style="10"/>
    <col min="9710" max="9710" width="4.7109375" style="10" customWidth="1"/>
    <col min="9711" max="9711" width="4.5703125" style="10" customWidth="1"/>
    <col min="9712" max="9712" width="4.42578125" style="10" customWidth="1"/>
    <col min="9713" max="9713" width="4" style="10" customWidth="1"/>
    <col min="9714" max="9714" width="2.42578125" style="10" customWidth="1"/>
    <col min="9715" max="9715" width="46.140625" style="10" customWidth="1"/>
    <col min="9716" max="9717" width="12.5703125" style="10" customWidth="1"/>
    <col min="9718" max="9718" width="11.140625" style="10" customWidth="1"/>
    <col min="9719" max="9719" width="12.140625" style="10" customWidth="1"/>
    <col min="9720" max="9720" width="2.85546875" style="10" customWidth="1"/>
    <col min="9721" max="9721" width="12.5703125" style="10" customWidth="1"/>
    <col min="9722" max="9722" width="12.42578125" style="10" customWidth="1"/>
    <col min="9723" max="9723" width="11.140625" style="10" customWidth="1"/>
    <col min="9724" max="9724" width="12.85546875" style="10" customWidth="1"/>
    <col min="9725" max="9725" width="12.42578125" style="10" customWidth="1"/>
    <col min="9726" max="9965" width="12.42578125" style="10"/>
    <col min="9966" max="9966" width="4.7109375" style="10" customWidth="1"/>
    <col min="9967" max="9967" width="4.5703125" style="10" customWidth="1"/>
    <col min="9968" max="9968" width="4.42578125" style="10" customWidth="1"/>
    <col min="9969" max="9969" width="4" style="10" customWidth="1"/>
    <col min="9970" max="9970" width="2.42578125" style="10" customWidth="1"/>
    <col min="9971" max="9971" width="46.140625" style="10" customWidth="1"/>
    <col min="9972" max="9973" width="12.5703125" style="10" customWidth="1"/>
    <col min="9974" max="9974" width="11.140625" style="10" customWidth="1"/>
    <col min="9975" max="9975" width="12.140625" style="10" customWidth="1"/>
    <col min="9976" max="9976" width="2.85546875" style="10" customWidth="1"/>
    <col min="9977" max="9977" width="12.5703125" style="10" customWidth="1"/>
    <col min="9978" max="9978" width="12.42578125" style="10" customWidth="1"/>
    <col min="9979" max="9979" width="11.140625" style="10" customWidth="1"/>
    <col min="9980" max="9980" width="12.85546875" style="10" customWidth="1"/>
    <col min="9981" max="9981" width="12.42578125" style="10" customWidth="1"/>
    <col min="9982" max="10221" width="12.42578125" style="10"/>
    <col min="10222" max="10222" width="4.7109375" style="10" customWidth="1"/>
    <col min="10223" max="10223" width="4.5703125" style="10" customWidth="1"/>
    <col min="10224" max="10224" width="4.42578125" style="10" customWidth="1"/>
    <col min="10225" max="10225" width="4" style="10" customWidth="1"/>
    <col min="10226" max="10226" width="2.42578125" style="10" customWidth="1"/>
    <col min="10227" max="10227" width="46.140625" style="10" customWidth="1"/>
    <col min="10228" max="10229" width="12.5703125" style="10" customWidth="1"/>
    <col min="10230" max="10230" width="11.140625" style="10" customWidth="1"/>
    <col min="10231" max="10231" width="12.140625" style="10" customWidth="1"/>
    <col min="10232" max="10232" width="2.85546875" style="10" customWidth="1"/>
    <col min="10233" max="10233" width="12.5703125" style="10" customWidth="1"/>
    <col min="10234" max="10234" width="12.42578125" style="10" customWidth="1"/>
    <col min="10235" max="10235" width="11.140625" style="10" customWidth="1"/>
    <col min="10236" max="10236" width="12.85546875" style="10" customWidth="1"/>
    <col min="10237" max="10237" width="12.42578125" style="10" customWidth="1"/>
    <col min="10238" max="10477" width="12.42578125" style="10"/>
    <col min="10478" max="10478" width="4.7109375" style="10" customWidth="1"/>
    <col min="10479" max="10479" width="4.5703125" style="10" customWidth="1"/>
    <col min="10480" max="10480" width="4.42578125" style="10" customWidth="1"/>
    <col min="10481" max="10481" width="4" style="10" customWidth="1"/>
    <col min="10482" max="10482" width="2.42578125" style="10" customWidth="1"/>
    <col min="10483" max="10483" width="46.140625" style="10" customWidth="1"/>
    <col min="10484" max="10485" width="12.5703125" style="10" customWidth="1"/>
    <col min="10486" max="10486" width="11.140625" style="10" customWidth="1"/>
    <col min="10487" max="10487" width="12.140625" style="10" customWidth="1"/>
    <col min="10488" max="10488" width="2.85546875" style="10" customWidth="1"/>
    <col min="10489" max="10489" width="12.5703125" style="10" customWidth="1"/>
    <col min="10490" max="10490" width="12.42578125" style="10" customWidth="1"/>
    <col min="10491" max="10491" width="11.140625" style="10" customWidth="1"/>
    <col min="10492" max="10492" width="12.85546875" style="10" customWidth="1"/>
    <col min="10493" max="10493" width="12.42578125" style="10" customWidth="1"/>
    <col min="10494" max="10733" width="12.42578125" style="10"/>
    <col min="10734" max="10734" width="4.7109375" style="10" customWidth="1"/>
    <col min="10735" max="10735" width="4.5703125" style="10" customWidth="1"/>
    <col min="10736" max="10736" width="4.42578125" style="10" customWidth="1"/>
    <col min="10737" max="10737" width="4" style="10" customWidth="1"/>
    <col min="10738" max="10738" width="2.42578125" style="10" customWidth="1"/>
    <col min="10739" max="10739" width="46.140625" style="10" customWidth="1"/>
    <col min="10740" max="10741" width="12.5703125" style="10" customWidth="1"/>
    <col min="10742" max="10742" width="11.140625" style="10" customWidth="1"/>
    <col min="10743" max="10743" width="12.140625" style="10" customWidth="1"/>
    <col min="10744" max="10744" width="2.85546875" style="10" customWidth="1"/>
    <col min="10745" max="10745" width="12.5703125" style="10" customWidth="1"/>
    <col min="10746" max="10746" width="12.42578125" style="10" customWidth="1"/>
    <col min="10747" max="10747" width="11.140625" style="10" customWidth="1"/>
    <col min="10748" max="10748" width="12.85546875" style="10" customWidth="1"/>
    <col min="10749" max="10749" width="12.42578125" style="10" customWidth="1"/>
    <col min="10750" max="10989" width="12.42578125" style="10"/>
    <col min="10990" max="10990" width="4.7109375" style="10" customWidth="1"/>
    <col min="10991" max="10991" width="4.5703125" style="10" customWidth="1"/>
    <col min="10992" max="10992" width="4.42578125" style="10" customWidth="1"/>
    <col min="10993" max="10993" width="4" style="10" customWidth="1"/>
    <col min="10994" max="10994" width="2.42578125" style="10" customWidth="1"/>
    <col min="10995" max="10995" width="46.140625" style="10" customWidth="1"/>
    <col min="10996" max="10997" width="12.5703125" style="10" customWidth="1"/>
    <col min="10998" max="10998" width="11.140625" style="10" customWidth="1"/>
    <col min="10999" max="10999" width="12.140625" style="10" customWidth="1"/>
    <col min="11000" max="11000" width="2.85546875" style="10" customWidth="1"/>
    <col min="11001" max="11001" width="12.5703125" style="10" customWidth="1"/>
    <col min="11002" max="11002" width="12.42578125" style="10" customWidth="1"/>
    <col min="11003" max="11003" width="11.140625" style="10" customWidth="1"/>
    <col min="11004" max="11004" width="12.85546875" style="10" customWidth="1"/>
    <col min="11005" max="11005" width="12.42578125" style="10" customWidth="1"/>
    <col min="11006" max="11245" width="12.42578125" style="10"/>
    <col min="11246" max="11246" width="4.7109375" style="10" customWidth="1"/>
    <col min="11247" max="11247" width="4.5703125" style="10" customWidth="1"/>
    <col min="11248" max="11248" width="4.42578125" style="10" customWidth="1"/>
    <col min="11249" max="11249" width="4" style="10" customWidth="1"/>
    <col min="11250" max="11250" width="2.42578125" style="10" customWidth="1"/>
    <col min="11251" max="11251" width="46.140625" style="10" customWidth="1"/>
    <col min="11252" max="11253" width="12.5703125" style="10" customWidth="1"/>
    <col min="11254" max="11254" width="11.140625" style="10" customWidth="1"/>
    <col min="11255" max="11255" width="12.140625" style="10" customWidth="1"/>
    <col min="11256" max="11256" width="2.85546875" style="10" customWidth="1"/>
    <col min="11257" max="11257" width="12.5703125" style="10" customWidth="1"/>
    <col min="11258" max="11258" width="12.42578125" style="10" customWidth="1"/>
    <col min="11259" max="11259" width="11.140625" style="10" customWidth="1"/>
    <col min="11260" max="11260" width="12.85546875" style="10" customWidth="1"/>
    <col min="11261" max="11261" width="12.42578125" style="10" customWidth="1"/>
    <col min="11262" max="11501" width="12.42578125" style="10"/>
    <col min="11502" max="11502" width="4.7109375" style="10" customWidth="1"/>
    <col min="11503" max="11503" width="4.5703125" style="10" customWidth="1"/>
    <col min="11504" max="11504" width="4.42578125" style="10" customWidth="1"/>
    <col min="11505" max="11505" width="4" style="10" customWidth="1"/>
    <col min="11506" max="11506" width="2.42578125" style="10" customWidth="1"/>
    <col min="11507" max="11507" width="46.140625" style="10" customWidth="1"/>
    <col min="11508" max="11509" width="12.5703125" style="10" customWidth="1"/>
    <col min="11510" max="11510" width="11.140625" style="10" customWidth="1"/>
    <col min="11511" max="11511" width="12.140625" style="10" customWidth="1"/>
    <col min="11512" max="11512" width="2.85546875" style="10" customWidth="1"/>
    <col min="11513" max="11513" width="12.5703125" style="10" customWidth="1"/>
    <col min="11514" max="11514" width="12.42578125" style="10" customWidth="1"/>
    <col min="11515" max="11515" width="11.140625" style="10" customWidth="1"/>
    <col min="11516" max="11516" width="12.85546875" style="10" customWidth="1"/>
    <col min="11517" max="11517" width="12.42578125" style="10" customWidth="1"/>
    <col min="11518" max="11757" width="12.42578125" style="10"/>
    <col min="11758" max="11758" width="4.7109375" style="10" customWidth="1"/>
    <col min="11759" max="11759" width="4.5703125" style="10" customWidth="1"/>
    <col min="11760" max="11760" width="4.42578125" style="10" customWidth="1"/>
    <col min="11761" max="11761" width="4" style="10" customWidth="1"/>
    <col min="11762" max="11762" width="2.42578125" style="10" customWidth="1"/>
    <col min="11763" max="11763" width="46.140625" style="10" customWidth="1"/>
    <col min="11764" max="11765" width="12.5703125" style="10" customWidth="1"/>
    <col min="11766" max="11766" width="11.140625" style="10" customWidth="1"/>
    <col min="11767" max="11767" width="12.140625" style="10" customWidth="1"/>
    <col min="11768" max="11768" width="2.85546875" style="10" customWidth="1"/>
    <col min="11769" max="11769" width="12.5703125" style="10" customWidth="1"/>
    <col min="11770" max="11770" width="12.42578125" style="10" customWidth="1"/>
    <col min="11771" max="11771" width="11.140625" style="10" customWidth="1"/>
    <col min="11772" max="11772" width="12.85546875" style="10" customWidth="1"/>
    <col min="11773" max="11773" width="12.42578125" style="10" customWidth="1"/>
    <col min="11774" max="12013" width="12.42578125" style="10"/>
    <col min="12014" max="12014" width="4.7109375" style="10" customWidth="1"/>
    <col min="12015" max="12015" width="4.5703125" style="10" customWidth="1"/>
    <col min="12016" max="12016" width="4.42578125" style="10" customWidth="1"/>
    <col min="12017" max="12017" width="4" style="10" customWidth="1"/>
    <col min="12018" max="12018" width="2.42578125" style="10" customWidth="1"/>
    <col min="12019" max="12019" width="46.140625" style="10" customWidth="1"/>
    <col min="12020" max="12021" width="12.5703125" style="10" customWidth="1"/>
    <col min="12022" max="12022" width="11.140625" style="10" customWidth="1"/>
    <col min="12023" max="12023" width="12.140625" style="10" customWidth="1"/>
    <col min="12024" max="12024" width="2.85546875" style="10" customWidth="1"/>
    <col min="12025" max="12025" width="12.5703125" style="10" customWidth="1"/>
    <col min="12026" max="12026" width="12.42578125" style="10" customWidth="1"/>
    <col min="12027" max="12027" width="11.140625" style="10" customWidth="1"/>
    <col min="12028" max="12028" width="12.85546875" style="10" customWidth="1"/>
    <col min="12029" max="12029" width="12.42578125" style="10" customWidth="1"/>
    <col min="12030" max="12269" width="12.42578125" style="10"/>
    <col min="12270" max="12270" width="4.7109375" style="10" customWidth="1"/>
    <col min="12271" max="12271" width="4.5703125" style="10" customWidth="1"/>
    <col min="12272" max="12272" width="4.42578125" style="10" customWidth="1"/>
    <col min="12273" max="12273" width="4" style="10" customWidth="1"/>
    <col min="12274" max="12274" width="2.42578125" style="10" customWidth="1"/>
    <col min="12275" max="12275" width="46.140625" style="10" customWidth="1"/>
    <col min="12276" max="12277" width="12.5703125" style="10" customWidth="1"/>
    <col min="12278" max="12278" width="11.140625" style="10" customWidth="1"/>
    <col min="12279" max="12279" width="12.140625" style="10" customWidth="1"/>
    <col min="12280" max="12280" width="2.85546875" style="10" customWidth="1"/>
    <col min="12281" max="12281" width="12.5703125" style="10" customWidth="1"/>
    <col min="12282" max="12282" width="12.42578125" style="10" customWidth="1"/>
    <col min="12283" max="12283" width="11.140625" style="10" customWidth="1"/>
    <col min="12284" max="12284" width="12.85546875" style="10" customWidth="1"/>
    <col min="12285" max="12285" width="12.42578125" style="10" customWidth="1"/>
    <col min="12286" max="12525" width="12.42578125" style="10"/>
    <col min="12526" max="12526" width="4.7109375" style="10" customWidth="1"/>
    <col min="12527" max="12527" width="4.5703125" style="10" customWidth="1"/>
    <col min="12528" max="12528" width="4.42578125" style="10" customWidth="1"/>
    <col min="12529" max="12529" width="4" style="10" customWidth="1"/>
    <col min="12530" max="12530" width="2.42578125" style="10" customWidth="1"/>
    <col min="12531" max="12531" width="46.140625" style="10" customWidth="1"/>
    <col min="12532" max="12533" width="12.5703125" style="10" customWidth="1"/>
    <col min="12534" max="12534" width="11.140625" style="10" customWidth="1"/>
    <col min="12535" max="12535" width="12.140625" style="10" customWidth="1"/>
    <col min="12536" max="12536" width="2.85546875" style="10" customWidth="1"/>
    <col min="12537" max="12537" width="12.5703125" style="10" customWidth="1"/>
    <col min="12538" max="12538" width="12.42578125" style="10" customWidth="1"/>
    <col min="12539" max="12539" width="11.140625" style="10" customWidth="1"/>
    <col min="12540" max="12540" width="12.85546875" style="10" customWidth="1"/>
    <col min="12541" max="12541" width="12.42578125" style="10" customWidth="1"/>
    <col min="12542" max="12781" width="12.42578125" style="10"/>
    <col min="12782" max="12782" width="4.7109375" style="10" customWidth="1"/>
    <col min="12783" max="12783" width="4.5703125" style="10" customWidth="1"/>
    <col min="12784" max="12784" width="4.42578125" style="10" customWidth="1"/>
    <col min="12785" max="12785" width="4" style="10" customWidth="1"/>
    <col min="12786" max="12786" width="2.42578125" style="10" customWidth="1"/>
    <col min="12787" max="12787" width="46.140625" style="10" customWidth="1"/>
    <col min="12788" max="12789" width="12.5703125" style="10" customWidth="1"/>
    <col min="12790" max="12790" width="11.140625" style="10" customWidth="1"/>
    <col min="12791" max="12791" width="12.140625" style="10" customWidth="1"/>
    <col min="12792" max="12792" width="2.85546875" style="10" customWidth="1"/>
    <col min="12793" max="12793" width="12.5703125" style="10" customWidth="1"/>
    <col min="12794" max="12794" width="12.42578125" style="10" customWidth="1"/>
    <col min="12795" max="12795" width="11.140625" style="10" customWidth="1"/>
    <col min="12796" max="12796" width="12.85546875" style="10" customWidth="1"/>
    <col min="12797" max="12797" width="12.42578125" style="10" customWidth="1"/>
    <col min="12798" max="13037" width="12.42578125" style="10"/>
    <col min="13038" max="13038" width="4.7109375" style="10" customWidth="1"/>
    <col min="13039" max="13039" width="4.5703125" style="10" customWidth="1"/>
    <col min="13040" max="13040" width="4.42578125" style="10" customWidth="1"/>
    <col min="13041" max="13041" width="4" style="10" customWidth="1"/>
    <col min="13042" max="13042" width="2.42578125" style="10" customWidth="1"/>
    <col min="13043" max="13043" width="46.140625" style="10" customWidth="1"/>
    <col min="13044" max="13045" width="12.5703125" style="10" customWidth="1"/>
    <col min="13046" max="13046" width="11.140625" style="10" customWidth="1"/>
    <col min="13047" max="13047" width="12.140625" style="10" customWidth="1"/>
    <col min="13048" max="13048" width="2.85546875" style="10" customWidth="1"/>
    <col min="13049" max="13049" width="12.5703125" style="10" customWidth="1"/>
    <col min="13050" max="13050" width="12.42578125" style="10" customWidth="1"/>
    <col min="13051" max="13051" width="11.140625" style="10" customWidth="1"/>
    <col min="13052" max="13052" width="12.85546875" style="10" customWidth="1"/>
    <col min="13053" max="13053" width="12.42578125" style="10" customWidth="1"/>
    <col min="13054" max="13293" width="12.42578125" style="10"/>
    <col min="13294" max="13294" width="4.7109375" style="10" customWidth="1"/>
    <col min="13295" max="13295" width="4.5703125" style="10" customWidth="1"/>
    <col min="13296" max="13296" width="4.42578125" style="10" customWidth="1"/>
    <col min="13297" max="13297" width="4" style="10" customWidth="1"/>
    <col min="13298" max="13298" width="2.42578125" style="10" customWidth="1"/>
    <col min="13299" max="13299" width="46.140625" style="10" customWidth="1"/>
    <col min="13300" max="13301" width="12.5703125" style="10" customWidth="1"/>
    <col min="13302" max="13302" width="11.140625" style="10" customWidth="1"/>
    <col min="13303" max="13303" width="12.140625" style="10" customWidth="1"/>
    <col min="13304" max="13304" width="2.85546875" style="10" customWidth="1"/>
    <col min="13305" max="13305" width="12.5703125" style="10" customWidth="1"/>
    <col min="13306" max="13306" width="12.42578125" style="10" customWidth="1"/>
    <col min="13307" max="13307" width="11.140625" style="10" customWidth="1"/>
    <col min="13308" max="13308" width="12.85546875" style="10" customWidth="1"/>
    <col min="13309" max="13309" width="12.42578125" style="10" customWidth="1"/>
    <col min="13310" max="13549" width="12.42578125" style="10"/>
    <col min="13550" max="13550" width="4.7109375" style="10" customWidth="1"/>
    <col min="13551" max="13551" width="4.5703125" style="10" customWidth="1"/>
    <col min="13552" max="13552" width="4.42578125" style="10" customWidth="1"/>
    <col min="13553" max="13553" width="4" style="10" customWidth="1"/>
    <col min="13554" max="13554" width="2.42578125" style="10" customWidth="1"/>
    <col min="13555" max="13555" width="46.140625" style="10" customWidth="1"/>
    <col min="13556" max="13557" width="12.5703125" style="10" customWidth="1"/>
    <col min="13558" max="13558" width="11.140625" style="10" customWidth="1"/>
    <col min="13559" max="13559" width="12.140625" style="10" customWidth="1"/>
    <col min="13560" max="13560" width="2.85546875" style="10" customWidth="1"/>
    <col min="13561" max="13561" width="12.5703125" style="10" customWidth="1"/>
    <col min="13562" max="13562" width="12.42578125" style="10" customWidth="1"/>
    <col min="13563" max="13563" width="11.140625" style="10" customWidth="1"/>
    <col min="13564" max="13564" width="12.85546875" style="10" customWidth="1"/>
    <col min="13565" max="13565" width="12.42578125" style="10" customWidth="1"/>
    <col min="13566" max="13805" width="12.42578125" style="10"/>
    <col min="13806" max="13806" width="4.7109375" style="10" customWidth="1"/>
    <col min="13807" max="13807" width="4.5703125" style="10" customWidth="1"/>
    <col min="13808" max="13808" width="4.42578125" style="10" customWidth="1"/>
    <col min="13809" max="13809" width="4" style="10" customWidth="1"/>
    <col min="13810" max="13810" width="2.42578125" style="10" customWidth="1"/>
    <col min="13811" max="13811" width="46.140625" style="10" customWidth="1"/>
    <col min="13812" max="13813" width="12.5703125" style="10" customWidth="1"/>
    <col min="13814" max="13814" width="11.140625" style="10" customWidth="1"/>
    <col min="13815" max="13815" width="12.140625" style="10" customWidth="1"/>
    <col min="13816" max="13816" width="2.85546875" style="10" customWidth="1"/>
    <col min="13817" max="13817" width="12.5703125" style="10" customWidth="1"/>
    <col min="13818" max="13818" width="12.42578125" style="10" customWidth="1"/>
    <col min="13819" max="13819" width="11.140625" style="10" customWidth="1"/>
    <col min="13820" max="13820" width="12.85546875" style="10" customWidth="1"/>
    <col min="13821" max="13821" width="12.42578125" style="10" customWidth="1"/>
    <col min="13822" max="14061" width="12.42578125" style="10"/>
    <col min="14062" max="14062" width="4.7109375" style="10" customWidth="1"/>
    <col min="14063" max="14063" width="4.5703125" style="10" customWidth="1"/>
    <col min="14064" max="14064" width="4.42578125" style="10" customWidth="1"/>
    <col min="14065" max="14065" width="4" style="10" customWidth="1"/>
    <col min="14066" max="14066" width="2.42578125" style="10" customWidth="1"/>
    <col min="14067" max="14067" width="46.140625" style="10" customWidth="1"/>
    <col min="14068" max="14069" width="12.5703125" style="10" customWidth="1"/>
    <col min="14070" max="14070" width="11.140625" style="10" customWidth="1"/>
    <col min="14071" max="14071" width="12.140625" style="10" customWidth="1"/>
    <col min="14072" max="14072" width="2.85546875" style="10" customWidth="1"/>
    <col min="14073" max="14073" width="12.5703125" style="10" customWidth="1"/>
    <col min="14074" max="14074" width="12.42578125" style="10" customWidth="1"/>
    <col min="14075" max="14075" width="11.140625" style="10" customWidth="1"/>
    <col min="14076" max="14076" width="12.85546875" style="10" customWidth="1"/>
    <col min="14077" max="14077" width="12.42578125" style="10" customWidth="1"/>
    <col min="14078" max="14317" width="12.42578125" style="10"/>
    <col min="14318" max="14318" width="4.7109375" style="10" customWidth="1"/>
    <col min="14319" max="14319" width="4.5703125" style="10" customWidth="1"/>
    <col min="14320" max="14320" width="4.42578125" style="10" customWidth="1"/>
    <col min="14321" max="14321" width="4" style="10" customWidth="1"/>
    <col min="14322" max="14322" width="2.42578125" style="10" customWidth="1"/>
    <col min="14323" max="14323" width="46.140625" style="10" customWidth="1"/>
    <col min="14324" max="14325" width="12.5703125" style="10" customWidth="1"/>
    <col min="14326" max="14326" width="11.140625" style="10" customWidth="1"/>
    <col min="14327" max="14327" width="12.140625" style="10" customWidth="1"/>
    <col min="14328" max="14328" width="2.85546875" style="10" customWidth="1"/>
    <col min="14329" max="14329" width="12.5703125" style="10" customWidth="1"/>
    <col min="14330" max="14330" width="12.42578125" style="10" customWidth="1"/>
    <col min="14331" max="14331" width="11.140625" style="10" customWidth="1"/>
    <col min="14332" max="14332" width="12.85546875" style="10" customWidth="1"/>
    <col min="14333" max="14333" width="12.42578125" style="10" customWidth="1"/>
    <col min="14334" max="14573" width="12.42578125" style="10"/>
    <col min="14574" max="14574" width="4.7109375" style="10" customWidth="1"/>
    <col min="14575" max="14575" width="4.5703125" style="10" customWidth="1"/>
    <col min="14576" max="14576" width="4.42578125" style="10" customWidth="1"/>
    <col min="14577" max="14577" width="4" style="10" customWidth="1"/>
    <col min="14578" max="14578" width="2.42578125" style="10" customWidth="1"/>
    <col min="14579" max="14579" width="46.140625" style="10" customWidth="1"/>
    <col min="14580" max="14581" width="12.5703125" style="10" customWidth="1"/>
    <col min="14582" max="14582" width="11.140625" style="10" customWidth="1"/>
    <col min="14583" max="14583" width="12.140625" style="10" customWidth="1"/>
    <col min="14584" max="14584" width="2.85546875" style="10" customWidth="1"/>
    <col min="14585" max="14585" width="12.5703125" style="10" customWidth="1"/>
    <col min="14586" max="14586" width="12.42578125" style="10" customWidth="1"/>
    <col min="14587" max="14587" width="11.140625" style="10" customWidth="1"/>
    <col min="14588" max="14588" width="12.85546875" style="10" customWidth="1"/>
    <col min="14589" max="14589" width="12.42578125" style="10" customWidth="1"/>
    <col min="14590" max="14829" width="12.42578125" style="10"/>
    <col min="14830" max="14830" width="4.7109375" style="10" customWidth="1"/>
    <col min="14831" max="14831" width="4.5703125" style="10" customWidth="1"/>
    <col min="14832" max="14832" width="4.42578125" style="10" customWidth="1"/>
    <col min="14833" max="14833" width="4" style="10" customWidth="1"/>
    <col min="14834" max="14834" width="2.42578125" style="10" customWidth="1"/>
    <col min="14835" max="14835" width="46.140625" style="10" customWidth="1"/>
    <col min="14836" max="14837" width="12.5703125" style="10" customWidth="1"/>
    <col min="14838" max="14838" width="11.140625" style="10" customWidth="1"/>
    <col min="14839" max="14839" width="12.140625" style="10" customWidth="1"/>
    <col min="14840" max="14840" width="2.85546875" style="10" customWidth="1"/>
    <col min="14841" max="14841" width="12.5703125" style="10" customWidth="1"/>
    <col min="14842" max="14842" width="12.42578125" style="10" customWidth="1"/>
    <col min="14843" max="14843" width="11.140625" style="10" customWidth="1"/>
    <col min="14844" max="14844" width="12.85546875" style="10" customWidth="1"/>
    <col min="14845" max="14845" width="12.42578125" style="10" customWidth="1"/>
    <col min="14846" max="15085" width="12.42578125" style="10"/>
    <col min="15086" max="15086" width="4.7109375" style="10" customWidth="1"/>
    <col min="15087" max="15087" width="4.5703125" style="10" customWidth="1"/>
    <col min="15088" max="15088" width="4.42578125" style="10" customWidth="1"/>
    <col min="15089" max="15089" width="4" style="10" customWidth="1"/>
    <col min="15090" max="15090" width="2.42578125" style="10" customWidth="1"/>
    <col min="15091" max="15091" width="46.140625" style="10" customWidth="1"/>
    <col min="15092" max="15093" width="12.5703125" style="10" customWidth="1"/>
    <col min="15094" max="15094" width="11.140625" style="10" customWidth="1"/>
    <col min="15095" max="15095" width="12.140625" style="10" customWidth="1"/>
    <col min="15096" max="15096" width="2.85546875" style="10" customWidth="1"/>
    <col min="15097" max="15097" width="12.5703125" style="10" customWidth="1"/>
    <col min="15098" max="15098" width="12.42578125" style="10" customWidth="1"/>
    <col min="15099" max="15099" width="11.140625" style="10" customWidth="1"/>
    <col min="15100" max="15100" width="12.85546875" style="10" customWidth="1"/>
    <col min="15101" max="15101" width="12.42578125" style="10" customWidth="1"/>
    <col min="15102" max="15341" width="12.42578125" style="10"/>
    <col min="15342" max="15342" width="4.7109375" style="10" customWidth="1"/>
    <col min="15343" max="15343" width="4.5703125" style="10" customWidth="1"/>
    <col min="15344" max="15344" width="4.42578125" style="10" customWidth="1"/>
    <col min="15345" max="15345" width="4" style="10" customWidth="1"/>
    <col min="15346" max="15346" width="2.42578125" style="10" customWidth="1"/>
    <col min="15347" max="15347" width="46.140625" style="10" customWidth="1"/>
    <col min="15348" max="15349" width="12.5703125" style="10" customWidth="1"/>
    <col min="15350" max="15350" width="11.140625" style="10" customWidth="1"/>
    <col min="15351" max="15351" width="12.140625" style="10" customWidth="1"/>
    <col min="15352" max="15352" width="2.85546875" style="10" customWidth="1"/>
    <col min="15353" max="15353" width="12.5703125" style="10" customWidth="1"/>
    <col min="15354" max="15354" width="12.42578125" style="10" customWidth="1"/>
    <col min="15355" max="15355" width="11.140625" style="10" customWidth="1"/>
    <col min="15356" max="15356" width="12.85546875" style="10" customWidth="1"/>
    <col min="15357" max="15357" width="12.42578125" style="10" customWidth="1"/>
    <col min="15358" max="15597" width="12.42578125" style="10"/>
    <col min="15598" max="15598" width="4.7109375" style="10" customWidth="1"/>
    <col min="15599" max="15599" width="4.5703125" style="10" customWidth="1"/>
    <col min="15600" max="15600" width="4.42578125" style="10" customWidth="1"/>
    <col min="15601" max="15601" width="4" style="10" customWidth="1"/>
    <col min="15602" max="15602" width="2.42578125" style="10" customWidth="1"/>
    <col min="15603" max="15603" width="46.140625" style="10" customWidth="1"/>
    <col min="15604" max="15605" width="12.5703125" style="10" customWidth="1"/>
    <col min="15606" max="15606" width="11.140625" style="10" customWidth="1"/>
    <col min="15607" max="15607" width="12.140625" style="10" customWidth="1"/>
    <col min="15608" max="15608" width="2.85546875" style="10" customWidth="1"/>
    <col min="15609" max="15609" width="12.5703125" style="10" customWidth="1"/>
    <col min="15610" max="15610" width="12.42578125" style="10" customWidth="1"/>
    <col min="15611" max="15611" width="11.140625" style="10" customWidth="1"/>
    <col min="15612" max="15612" width="12.85546875" style="10" customWidth="1"/>
    <col min="15613" max="15613" width="12.42578125" style="10" customWidth="1"/>
    <col min="15614" max="15853" width="12.42578125" style="10"/>
    <col min="15854" max="15854" width="4.7109375" style="10" customWidth="1"/>
    <col min="15855" max="15855" width="4.5703125" style="10" customWidth="1"/>
    <col min="15856" max="15856" width="4.42578125" style="10" customWidth="1"/>
    <col min="15857" max="15857" width="4" style="10" customWidth="1"/>
    <col min="15858" max="15858" width="2.42578125" style="10" customWidth="1"/>
    <col min="15859" max="15859" width="46.140625" style="10" customWidth="1"/>
    <col min="15860" max="15861" width="12.5703125" style="10" customWidth="1"/>
    <col min="15862" max="15862" width="11.140625" style="10" customWidth="1"/>
    <col min="15863" max="15863" width="12.140625" style="10" customWidth="1"/>
    <col min="15864" max="15864" width="2.85546875" style="10" customWidth="1"/>
    <col min="15865" max="15865" width="12.5703125" style="10" customWidth="1"/>
    <col min="15866" max="15866" width="12.42578125" style="10" customWidth="1"/>
    <col min="15867" max="15867" width="11.140625" style="10" customWidth="1"/>
    <col min="15868" max="15868" width="12.85546875" style="10" customWidth="1"/>
    <col min="15869" max="15869" width="12.42578125" style="10" customWidth="1"/>
    <col min="15870" max="16109" width="12.42578125" style="10"/>
    <col min="16110" max="16110" width="4.7109375" style="10" customWidth="1"/>
    <col min="16111" max="16111" width="4.5703125" style="10" customWidth="1"/>
    <col min="16112" max="16112" width="4.42578125" style="10" customWidth="1"/>
    <col min="16113" max="16113" width="4" style="10" customWidth="1"/>
    <col min="16114" max="16114" width="2.42578125" style="10" customWidth="1"/>
    <col min="16115" max="16115" width="46.140625" style="10" customWidth="1"/>
    <col min="16116" max="16117" width="12.5703125" style="10" customWidth="1"/>
    <col min="16118" max="16118" width="11.140625" style="10" customWidth="1"/>
    <col min="16119" max="16119" width="12.140625" style="10" customWidth="1"/>
    <col min="16120" max="16120" width="2.85546875" style="10" customWidth="1"/>
    <col min="16121" max="16121" width="12.5703125" style="10" customWidth="1"/>
    <col min="16122" max="16122" width="12.42578125" style="10" customWidth="1"/>
    <col min="16123" max="16123" width="11.140625" style="10" customWidth="1"/>
    <col min="16124" max="16124" width="12.85546875" style="10" customWidth="1"/>
    <col min="16125" max="16125" width="12.42578125" style="10" customWidth="1"/>
    <col min="16126" max="16384" width="12.42578125" style="10"/>
  </cols>
  <sheetData>
    <row r="1" spans="2:11">
      <c r="B1" s="228"/>
      <c r="C1" s="228"/>
      <c r="D1" s="228"/>
      <c r="E1" s="228"/>
      <c r="F1" s="228"/>
      <c r="G1" s="228"/>
      <c r="H1" s="228"/>
      <c r="I1" s="228"/>
      <c r="J1" s="228"/>
      <c r="K1" s="228"/>
    </row>
    <row r="2" spans="2:11">
      <c r="B2" s="11"/>
      <c r="C2" s="11"/>
      <c r="D2" s="11"/>
      <c r="E2" s="11"/>
      <c r="F2" s="11"/>
      <c r="G2" s="11"/>
      <c r="H2" s="71"/>
      <c r="I2" s="11"/>
      <c r="J2" s="11"/>
      <c r="K2" s="11"/>
    </row>
    <row r="3" spans="2:11" ht="15" customHeight="1">
      <c r="G3" s="229" t="s">
        <v>44</v>
      </c>
      <c r="H3" s="229"/>
      <c r="I3" s="229" t="s">
        <v>45</v>
      </c>
      <c r="J3" s="229"/>
      <c r="K3" s="11"/>
    </row>
    <row r="4" spans="2:11">
      <c r="G4" s="16">
        <v>44197</v>
      </c>
      <c r="H4" s="63">
        <f>+EDATE(G4,-12)</f>
        <v>43831</v>
      </c>
      <c r="I4" s="15" t="s">
        <v>47</v>
      </c>
      <c r="J4" s="15" t="s">
        <v>48</v>
      </c>
      <c r="K4" s="15"/>
    </row>
    <row r="5" spans="2:11">
      <c r="B5" s="17"/>
      <c r="C5" s="17"/>
      <c r="D5" s="17"/>
      <c r="E5" s="18"/>
      <c r="F5" s="17"/>
      <c r="G5" s="15"/>
      <c r="H5" s="72"/>
      <c r="I5" s="52"/>
      <c r="J5" s="11"/>
      <c r="K5" s="11"/>
    </row>
    <row r="6" spans="2:11" s="17" customFormat="1">
      <c r="B6" s="19" t="s">
        <v>0</v>
      </c>
      <c r="C6" s="19"/>
      <c r="D6" s="19"/>
      <c r="E6" s="19"/>
      <c r="F6" s="19"/>
      <c r="G6" s="20" t="e">
        <f>+#REF!</f>
        <v>#REF!</v>
      </c>
      <c r="H6" s="20">
        <v>395224.8</v>
      </c>
      <c r="I6" s="21" t="e">
        <f t="shared" ref="I6:I68" si="0">(+G6/H6-1)</f>
        <v>#REF!</v>
      </c>
      <c r="J6" s="20" t="e">
        <f t="shared" ref="J6:J68" si="1">+G6-H6</f>
        <v>#REF!</v>
      </c>
      <c r="K6" s="22"/>
    </row>
    <row r="7" spans="2:11" s="27" customFormat="1" ht="15">
      <c r="B7" s="23"/>
      <c r="C7" s="23" t="s">
        <v>1</v>
      </c>
      <c r="D7" s="23"/>
      <c r="E7" s="23"/>
      <c r="F7" s="23"/>
      <c r="G7" s="24" t="e">
        <f>+#REF!</f>
        <v>#REF!</v>
      </c>
      <c r="H7" s="24">
        <v>352745.9</v>
      </c>
      <c r="I7" s="25" t="e">
        <f t="shared" si="0"/>
        <v>#REF!</v>
      </c>
      <c r="J7" s="24" t="e">
        <f t="shared" si="1"/>
        <v>#REF!</v>
      </c>
      <c r="K7" s="26"/>
    </row>
    <row r="8" spans="2:11" s="28" customFormat="1" ht="12.75">
      <c r="D8" s="28" t="s">
        <v>2</v>
      </c>
      <c r="G8" s="29" t="e">
        <f>+#REF!</f>
        <v>#REF!</v>
      </c>
      <c r="H8" s="29">
        <v>69965.399999999994</v>
      </c>
      <c r="I8" s="30" t="e">
        <f t="shared" si="0"/>
        <v>#REF!</v>
      </c>
      <c r="J8" s="29" t="e">
        <f t="shared" si="1"/>
        <v>#REF!</v>
      </c>
      <c r="K8" s="31"/>
    </row>
    <row r="9" spans="2:11" s="28" customFormat="1" ht="12.75">
      <c r="D9" s="28" t="s">
        <v>3</v>
      </c>
      <c r="G9" s="29" t="e">
        <f>+#REF!</f>
        <v>#REF!</v>
      </c>
      <c r="H9" s="29">
        <v>29043.899999999998</v>
      </c>
      <c r="I9" s="30" t="e">
        <f t="shared" si="0"/>
        <v>#REF!</v>
      </c>
      <c r="J9" s="29" t="e">
        <f t="shared" si="1"/>
        <v>#REF!</v>
      </c>
      <c r="K9" s="31"/>
    </row>
    <row r="10" spans="2:11" s="28" customFormat="1" ht="12.75">
      <c r="D10" s="28" t="s">
        <v>52</v>
      </c>
      <c r="G10" s="29" t="e">
        <f>+#REF!</f>
        <v>#REF!</v>
      </c>
      <c r="H10" s="29">
        <v>153481.30000000002</v>
      </c>
      <c r="I10" s="30" t="e">
        <f t="shared" si="0"/>
        <v>#REF!</v>
      </c>
      <c r="J10" s="29" t="e">
        <f t="shared" si="1"/>
        <v>#REF!</v>
      </c>
      <c r="K10" s="31"/>
    </row>
    <row r="11" spans="2:11" s="28" customFormat="1" ht="12.75">
      <c r="D11" s="28" t="s">
        <v>4</v>
      </c>
      <c r="G11" s="29" t="e">
        <f>+#REF!</f>
        <v>#REF!</v>
      </c>
      <c r="H11" s="29">
        <v>35360.6</v>
      </c>
      <c r="I11" s="30" t="e">
        <f t="shared" si="0"/>
        <v>#REF!</v>
      </c>
      <c r="J11" s="29" t="e">
        <f t="shared" si="1"/>
        <v>#REF!</v>
      </c>
      <c r="K11" s="31"/>
    </row>
    <row r="12" spans="2:11" s="28" customFormat="1" ht="12.75">
      <c r="D12" s="28" t="s">
        <v>5</v>
      </c>
      <c r="G12" s="29" t="e">
        <f>+#REF!</f>
        <v>#REF!</v>
      </c>
      <c r="H12" s="29">
        <v>342.5</v>
      </c>
      <c r="I12" s="30" t="e">
        <f t="shared" si="0"/>
        <v>#REF!</v>
      </c>
      <c r="J12" s="29" t="e">
        <f t="shared" si="1"/>
        <v>#REF!</v>
      </c>
      <c r="K12" s="31"/>
    </row>
    <row r="13" spans="2:11" s="28" customFormat="1" ht="12.75">
      <c r="D13" s="28" t="s">
        <v>6</v>
      </c>
      <c r="G13" s="29" t="e">
        <f>+#REF!</f>
        <v>#REF!</v>
      </c>
      <c r="H13" s="29">
        <v>4422.6000000000004</v>
      </c>
      <c r="I13" s="30" t="e">
        <f t="shared" si="0"/>
        <v>#REF!</v>
      </c>
      <c r="J13" s="29" t="e">
        <f t="shared" si="1"/>
        <v>#REF!</v>
      </c>
      <c r="K13" s="31"/>
    </row>
    <row r="14" spans="2:11" s="28" customFormat="1" ht="12.75">
      <c r="D14" s="28" t="s">
        <v>94</v>
      </c>
      <c r="G14" s="29" t="e">
        <f>+#REF!</f>
        <v>#REF!</v>
      </c>
      <c r="H14" s="29">
        <v>2578.9</v>
      </c>
      <c r="I14" s="30" t="e">
        <f t="shared" si="0"/>
        <v>#REF!</v>
      </c>
      <c r="J14" s="29" t="e">
        <f t="shared" si="1"/>
        <v>#REF!</v>
      </c>
      <c r="K14" s="31"/>
    </row>
    <row r="15" spans="2:11" s="28" customFormat="1" ht="12.75">
      <c r="D15" s="28" t="s">
        <v>7</v>
      </c>
      <c r="G15" s="29" t="e">
        <f>+#REF!</f>
        <v>#REF!</v>
      </c>
      <c r="H15" s="29">
        <v>23502.400000000001</v>
      </c>
      <c r="I15" s="30" t="e">
        <f t="shared" si="0"/>
        <v>#REF!</v>
      </c>
      <c r="J15" s="29" t="e">
        <f t="shared" si="1"/>
        <v>#REF!</v>
      </c>
      <c r="K15" s="31"/>
    </row>
    <row r="16" spans="2:11" s="28" customFormat="1" ht="12.75">
      <c r="D16" s="28" t="s">
        <v>8</v>
      </c>
      <c r="G16" s="29" t="e">
        <f>+#REF!</f>
        <v>#REF!</v>
      </c>
      <c r="H16" s="29">
        <v>13368.7</v>
      </c>
      <c r="I16" s="30" t="e">
        <f t="shared" si="0"/>
        <v>#REF!</v>
      </c>
      <c r="J16" s="29" t="e">
        <f t="shared" si="1"/>
        <v>#REF!</v>
      </c>
      <c r="K16" s="31"/>
    </row>
    <row r="17" spans="2:11" s="28" customFormat="1" ht="12.75">
      <c r="D17" s="28" t="s">
        <v>9</v>
      </c>
      <c r="G17" s="29" t="e">
        <f>+#REF!</f>
        <v>#REF!</v>
      </c>
      <c r="H17" s="29">
        <v>20679.600000000002</v>
      </c>
      <c r="I17" s="30" t="e">
        <f t="shared" si="0"/>
        <v>#REF!</v>
      </c>
      <c r="J17" s="29" t="e">
        <f t="shared" si="1"/>
        <v>#REF!</v>
      </c>
      <c r="K17" s="31"/>
    </row>
    <row r="18" spans="2:11" s="12" customFormat="1" ht="15">
      <c r="B18" s="23"/>
      <c r="C18" s="23" t="s">
        <v>108</v>
      </c>
      <c r="D18" s="23"/>
      <c r="E18" s="23"/>
      <c r="F18" s="23"/>
      <c r="G18" s="24" t="e">
        <f>+#REF!</f>
        <v>#REF!</v>
      </c>
      <c r="H18" s="24">
        <v>29778</v>
      </c>
      <c r="I18" s="25" t="e">
        <f t="shared" si="0"/>
        <v>#REF!</v>
      </c>
      <c r="J18" s="24" t="e">
        <f t="shared" si="1"/>
        <v>#REF!</v>
      </c>
      <c r="K18" s="26"/>
    </row>
    <row r="19" spans="2:11" s="28" customFormat="1" ht="12.75">
      <c r="D19" s="28" t="s">
        <v>111</v>
      </c>
      <c r="G19" s="29" t="e">
        <f>+#REF!</f>
        <v>#REF!</v>
      </c>
      <c r="H19" s="29">
        <v>20456.2</v>
      </c>
      <c r="I19" s="30" t="e">
        <f t="shared" si="0"/>
        <v>#REF!</v>
      </c>
      <c r="J19" s="29" t="e">
        <f t="shared" si="1"/>
        <v>#REF!</v>
      </c>
      <c r="K19" s="31"/>
    </row>
    <row r="20" spans="2:11" s="28" customFormat="1" ht="12.75">
      <c r="D20" s="28" t="s">
        <v>73</v>
      </c>
      <c r="G20" s="29" t="e">
        <f>+#REF!</f>
        <v>#REF!</v>
      </c>
      <c r="H20" s="29">
        <v>0</v>
      </c>
      <c r="I20" s="30" t="e">
        <f t="shared" si="0"/>
        <v>#REF!</v>
      </c>
      <c r="J20" s="29" t="e">
        <f t="shared" si="1"/>
        <v>#REF!</v>
      </c>
      <c r="K20" s="31"/>
    </row>
    <row r="21" spans="2:11" s="28" customFormat="1" ht="12.75">
      <c r="D21" s="28" t="s">
        <v>74</v>
      </c>
      <c r="G21" s="29" t="e">
        <f>+#REF!</f>
        <v>#REF!</v>
      </c>
      <c r="H21" s="29">
        <v>0</v>
      </c>
      <c r="I21" s="30">
        <v>0</v>
      </c>
      <c r="J21" s="29" t="e">
        <f t="shared" si="1"/>
        <v>#REF!</v>
      </c>
      <c r="K21" s="31"/>
    </row>
    <row r="22" spans="2:11" s="28" customFormat="1" ht="12.75">
      <c r="D22" s="28" t="s">
        <v>75</v>
      </c>
      <c r="G22" s="29" t="e">
        <f>+#REF!</f>
        <v>#REF!</v>
      </c>
      <c r="H22" s="29">
        <v>0</v>
      </c>
      <c r="I22" s="30">
        <v>0</v>
      </c>
      <c r="J22" s="29" t="e">
        <f t="shared" si="1"/>
        <v>#REF!</v>
      </c>
      <c r="K22" s="31"/>
    </row>
    <row r="23" spans="2:11" s="28" customFormat="1" ht="12.75">
      <c r="D23" s="28" t="s">
        <v>10</v>
      </c>
      <c r="G23" s="29" t="e">
        <f>+#REF!</f>
        <v>#REF!</v>
      </c>
      <c r="H23" s="29">
        <v>9321.7999999999993</v>
      </c>
      <c r="I23" s="30" t="e">
        <f t="shared" si="0"/>
        <v>#REF!</v>
      </c>
      <c r="J23" s="29" t="e">
        <f t="shared" si="1"/>
        <v>#REF!</v>
      </c>
      <c r="K23" s="31"/>
    </row>
    <row r="24" spans="2:11" s="27" customFormat="1" ht="15">
      <c r="B24" s="23"/>
      <c r="C24" s="23" t="s">
        <v>11</v>
      </c>
      <c r="D24" s="23"/>
      <c r="E24" s="23"/>
      <c r="F24" s="23"/>
      <c r="G24" s="24" t="e">
        <f>+#REF!</f>
        <v>#REF!</v>
      </c>
      <c r="H24" s="24">
        <v>12501.3</v>
      </c>
      <c r="I24" s="25" t="e">
        <f t="shared" si="0"/>
        <v>#REF!</v>
      </c>
      <c r="J24" s="24" t="e">
        <f t="shared" si="1"/>
        <v>#REF!</v>
      </c>
      <c r="K24" s="26"/>
    </row>
    <row r="25" spans="2:11" s="28" customFormat="1" ht="12.75">
      <c r="D25" s="28" t="s">
        <v>12</v>
      </c>
      <c r="G25" s="29" t="e">
        <f>+#REF!</f>
        <v>#REF!</v>
      </c>
      <c r="H25" s="29">
        <v>10196.299999999999</v>
      </c>
      <c r="I25" s="30" t="e">
        <f t="shared" si="0"/>
        <v>#REF!</v>
      </c>
      <c r="J25" s="29" t="e">
        <f t="shared" si="1"/>
        <v>#REF!</v>
      </c>
      <c r="K25" s="31"/>
    </row>
    <row r="26" spans="2:11" s="28" customFormat="1" ht="12.75">
      <c r="D26" s="28" t="s">
        <v>13</v>
      </c>
      <c r="G26" s="29" t="e">
        <f>+#REF!</f>
        <v>#REF!</v>
      </c>
      <c r="H26" s="29">
        <v>1034.4000000000001</v>
      </c>
      <c r="I26" s="30" t="e">
        <f t="shared" si="0"/>
        <v>#REF!</v>
      </c>
      <c r="J26" s="29" t="e">
        <f t="shared" si="1"/>
        <v>#REF!</v>
      </c>
      <c r="K26" s="31"/>
    </row>
    <row r="27" spans="2:11" s="28" customFormat="1" ht="12.75">
      <c r="D27" s="28" t="s">
        <v>14</v>
      </c>
      <c r="G27" s="29" t="e">
        <f>+#REF!</f>
        <v>#REF!</v>
      </c>
      <c r="H27" s="29">
        <v>1270.5999999999999</v>
      </c>
      <c r="I27" s="30" t="e">
        <f t="shared" si="0"/>
        <v>#REF!</v>
      </c>
      <c r="J27" s="29" t="e">
        <f t="shared" si="1"/>
        <v>#REF!</v>
      </c>
      <c r="K27" s="31"/>
    </row>
    <row r="28" spans="2:11" s="27" customFormat="1" ht="15">
      <c r="B28" s="23"/>
      <c r="C28" s="23" t="s">
        <v>15</v>
      </c>
      <c r="D28" s="23"/>
      <c r="E28" s="23"/>
      <c r="F28" s="23"/>
      <c r="G28" s="24" t="e">
        <f>+#REF!</f>
        <v>#REF!</v>
      </c>
      <c r="H28" s="24">
        <v>199.6</v>
      </c>
      <c r="I28" s="25" t="e">
        <f t="shared" si="0"/>
        <v>#REF!</v>
      </c>
      <c r="J28" s="24" t="e">
        <f t="shared" si="1"/>
        <v>#REF!</v>
      </c>
      <c r="K28" s="26"/>
    </row>
    <row r="29" spans="2:11" s="27" customFormat="1" ht="15">
      <c r="D29" s="28" t="s">
        <v>76</v>
      </c>
      <c r="E29" s="28"/>
      <c r="G29" s="29" t="e">
        <f>+#REF!</f>
        <v>#REF!</v>
      </c>
      <c r="H29" s="29">
        <v>0</v>
      </c>
      <c r="I29" s="30">
        <v>0</v>
      </c>
      <c r="J29" s="29" t="e">
        <f t="shared" si="1"/>
        <v>#REF!</v>
      </c>
      <c r="K29" s="31"/>
    </row>
    <row r="30" spans="2:11" s="27" customFormat="1" ht="15">
      <c r="D30" s="28" t="s">
        <v>77</v>
      </c>
      <c r="E30" s="28"/>
      <c r="G30" s="29" t="e">
        <f>+#REF!</f>
        <v>#REF!</v>
      </c>
      <c r="H30" s="29">
        <v>0</v>
      </c>
      <c r="I30" s="30">
        <v>0</v>
      </c>
      <c r="J30" s="29" t="e">
        <f t="shared" si="1"/>
        <v>#REF!</v>
      </c>
      <c r="K30" s="31"/>
    </row>
    <row r="31" spans="2:11" s="27" customFormat="1" ht="15">
      <c r="D31" s="28" t="s">
        <v>78</v>
      </c>
      <c r="E31" s="28"/>
      <c r="G31" s="29" t="e">
        <f>+#REF!</f>
        <v>#REF!</v>
      </c>
      <c r="H31" s="29">
        <v>199.6</v>
      </c>
      <c r="I31" s="30" t="e">
        <f t="shared" si="0"/>
        <v>#REF!</v>
      </c>
      <c r="J31" s="29" t="e">
        <f t="shared" si="1"/>
        <v>#REF!</v>
      </c>
      <c r="K31" s="31"/>
    </row>
    <row r="32" spans="2:11">
      <c r="G32" s="32"/>
      <c r="H32" s="32"/>
      <c r="I32" s="33"/>
      <c r="J32" s="32"/>
      <c r="K32" s="33"/>
    </row>
    <row r="33" spans="2:19" s="17" customFormat="1">
      <c r="B33" s="19" t="s">
        <v>16</v>
      </c>
      <c r="C33" s="19"/>
      <c r="D33" s="19"/>
      <c r="E33" s="19"/>
      <c r="F33" s="19"/>
      <c r="G33" s="20" t="e">
        <f>+#REF!</f>
        <v>#REF!</v>
      </c>
      <c r="H33" s="20">
        <v>398990.78800000006</v>
      </c>
      <c r="I33" s="21" t="e">
        <f t="shared" si="0"/>
        <v>#REF!</v>
      </c>
      <c r="J33" s="20" t="e">
        <f t="shared" si="1"/>
        <v>#REF!</v>
      </c>
      <c r="K33" s="22"/>
    </row>
    <row r="34" spans="2:19" s="27" customFormat="1" ht="15">
      <c r="B34" s="23"/>
      <c r="C34" s="23" t="s">
        <v>17</v>
      </c>
      <c r="D34" s="23"/>
      <c r="E34" s="23"/>
      <c r="F34" s="23"/>
      <c r="G34" s="24" t="e">
        <f>+#REF!</f>
        <v>#REF!</v>
      </c>
      <c r="H34" s="24">
        <v>387509.788</v>
      </c>
      <c r="I34" s="25" t="e">
        <f t="shared" si="0"/>
        <v>#REF!</v>
      </c>
      <c r="J34" s="24" t="e">
        <f t="shared" si="1"/>
        <v>#REF!</v>
      </c>
      <c r="K34" s="26"/>
    </row>
    <row r="35" spans="2:19" s="34" customFormat="1">
      <c r="C35" s="34" t="s">
        <v>41</v>
      </c>
      <c r="D35" s="35"/>
      <c r="E35" s="36"/>
      <c r="F35" s="37"/>
      <c r="G35" s="38" t="e">
        <f>+#REF!</f>
        <v>#REF!</v>
      </c>
      <c r="H35" s="38">
        <v>253278.09999999998</v>
      </c>
      <c r="I35" s="39" t="e">
        <f t="shared" si="0"/>
        <v>#REF!</v>
      </c>
      <c r="J35" s="38" t="e">
        <f t="shared" si="1"/>
        <v>#REF!</v>
      </c>
      <c r="K35" s="40"/>
    </row>
    <row r="36" spans="2:19" s="28" customFormat="1" ht="12.75">
      <c r="D36" s="28" t="s">
        <v>18</v>
      </c>
      <c r="G36" s="29" t="e">
        <f>+#REF!</f>
        <v>#REF!</v>
      </c>
      <c r="H36" s="29">
        <v>149852.9</v>
      </c>
      <c r="I36" s="30" t="e">
        <f t="shared" si="0"/>
        <v>#REF!</v>
      </c>
      <c r="J36" s="29" t="e">
        <f t="shared" si="1"/>
        <v>#REF!</v>
      </c>
      <c r="K36" s="31"/>
    </row>
    <row r="37" spans="2:19" s="3" customFormat="1" ht="18">
      <c r="C37" s="1"/>
      <c r="D37" s="28" t="s">
        <v>79</v>
      </c>
      <c r="E37" s="28"/>
      <c r="F37" s="2"/>
      <c r="G37" s="29" t="e">
        <f>+#REF!</f>
        <v>#REF!</v>
      </c>
      <c r="H37" s="29">
        <v>7909</v>
      </c>
      <c r="I37" s="30" t="e">
        <f t="shared" si="0"/>
        <v>#REF!</v>
      </c>
      <c r="J37" s="29" t="e">
        <f t="shared" si="1"/>
        <v>#REF!</v>
      </c>
      <c r="K37" s="31"/>
      <c r="L37" s="29"/>
      <c r="M37" s="29"/>
      <c r="N37" s="4"/>
      <c r="O37" s="4"/>
      <c r="P37" s="4"/>
      <c r="Q37" s="4"/>
      <c r="R37" s="4"/>
      <c r="S37" s="4"/>
    </row>
    <row r="38" spans="2:19" s="28" customFormat="1" ht="12.75">
      <c r="D38" s="28" t="s">
        <v>53</v>
      </c>
      <c r="G38" s="29" t="e">
        <f>+#REF!</f>
        <v>#REF!</v>
      </c>
      <c r="H38" s="29">
        <v>10983.3</v>
      </c>
      <c r="I38" s="30" t="e">
        <f t="shared" si="0"/>
        <v>#REF!</v>
      </c>
      <c r="J38" s="29" t="e">
        <f t="shared" si="1"/>
        <v>#REF!</v>
      </c>
      <c r="K38" s="31"/>
    </row>
    <row r="39" spans="2:19" s="28" customFormat="1" ht="12.75">
      <c r="D39" s="28" t="s">
        <v>54</v>
      </c>
      <c r="G39" s="29" t="e">
        <f>+#REF!</f>
        <v>#REF!</v>
      </c>
      <c r="H39" s="29">
        <v>12569.9</v>
      </c>
      <c r="I39" s="30" t="e">
        <f t="shared" si="0"/>
        <v>#REF!</v>
      </c>
      <c r="J39" s="29" t="e">
        <f t="shared" si="1"/>
        <v>#REF!</v>
      </c>
      <c r="K39" s="31"/>
    </row>
    <row r="40" spans="2:19" s="28" customFormat="1" ht="12.75">
      <c r="D40" s="28" t="s">
        <v>19</v>
      </c>
      <c r="G40" s="29" t="e">
        <f>+#REF!</f>
        <v>#REF!</v>
      </c>
      <c r="H40" s="29">
        <v>24743.4</v>
      </c>
      <c r="I40" s="30" t="e">
        <f t="shared" si="0"/>
        <v>#REF!</v>
      </c>
      <c r="J40" s="29" t="e">
        <f t="shared" si="1"/>
        <v>#REF!</v>
      </c>
      <c r="K40" s="31"/>
    </row>
    <row r="41" spans="2:19" s="28" customFormat="1" ht="12.75">
      <c r="D41" s="28" t="s">
        <v>42</v>
      </c>
      <c r="G41" s="29" t="e">
        <f>+#REF!</f>
        <v>#REF!</v>
      </c>
      <c r="H41" s="29">
        <v>16108.4</v>
      </c>
      <c r="I41" s="30" t="e">
        <f t="shared" si="0"/>
        <v>#REF!</v>
      </c>
      <c r="J41" s="29" t="e">
        <f t="shared" si="1"/>
        <v>#REF!</v>
      </c>
      <c r="K41" s="31"/>
    </row>
    <row r="42" spans="2:19" s="28" customFormat="1" ht="12.75">
      <c r="D42" s="28" t="s">
        <v>80</v>
      </c>
      <c r="G42" s="29" t="e">
        <f>+#REF!</f>
        <v>#REF!</v>
      </c>
      <c r="H42" s="29">
        <v>2280.3000000000002</v>
      </c>
      <c r="I42" s="30" t="e">
        <f t="shared" si="0"/>
        <v>#REF!</v>
      </c>
      <c r="J42" s="29" t="e">
        <f t="shared" si="1"/>
        <v>#REF!</v>
      </c>
      <c r="K42" s="31"/>
    </row>
    <row r="43" spans="2:19" s="28" customFormat="1" ht="12.75">
      <c r="D43" s="28" t="s">
        <v>81</v>
      </c>
      <c r="G43" s="29" t="e">
        <f>+#REF!</f>
        <v>#REF!</v>
      </c>
      <c r="H43" s="29">
        <v>1525.7</v>
      </c>
      <c r="I43" s="30" t="s">
        <v>112</v>
      </c>
      <c r="J43" s="29" t="e">
        <f t="shared" si="1"/>
        <v>#REF!</v>
      </c>
      <c r="K43" s="31"/>
    </row>
    <row r="44" spans="2:19" s="28" customFormat="1" ht="12.75">
      <c r="D44" s="28" t="s">
        <v>82</v>
      </c>
      <c r="G44" s="29" t="e">
        <f>+#REF!</f>
        <v>#REF!</v>
      </c>
      <c r="H44" s="29">
        <v>2143.6999999999998</v>
      </c>
      <c r="I44" s="30" t="e">
        <f t="shared" si="0"/>
        <v>#REF!</v>
      </c>
      <c r="J44" s="29" t="e">
        <f t="shared" si="1"/>
        <v>#REF!</v>
      </c>
      <c r="K44" s="31"/>
    </row>
    <row r="45" spans="2:19" s="28" customFormat="1" ht="12.75">
      <c r="D45" s="119" t="s">
        <v>107</v>
      </c>
      <c r="G45" s="29" t="e">
        <f>+#REF!</f>
        <v>#REF!</v>
      </c>
      <c r="H45" s="29">
        <v>1133.8</v>
      </c>
      <c r="I45" s="30" t="e">
        <f t="shared" si="0"/>
        <v>#REF!</v>
      </c>
      <c r="J45" s="29" t="e">
        <f t="shared" si="1"/>
        <v>#REF!</v>
      </c>
      <c r="K45" s="31"/>
    </row>
    <row r="46" spans="2:19" s="28" customFormat="1" ht="12.75">
      <c r="D46" s="28" t="s">
        <v>110</v>
      </c>
      <c r="G46" s="29" t="e">
        <f>+#REF!</f>
        <v>#REF!</v>
      </c>
      <c r="H46" s="29">
        <v>17065</v>
      </c>
      <c r="I46" s="30" t="e">
        <f t="shared" si="0"/>
        <v>#REF!</v>
      </c>
      <c r="J46" s="29" t="e">
        <f t="shared" si="1"/>
        <v>#REF!</v>
      </c>
      <c r="K46" s="31"/>
    </row>
    <row r="47" spans="2:19" s="28" customFormat="1" ht="12.75">
      <c r="D47" s="28" t="s">
        <v>20</v>
      </c>
      <c r="G47" s="29" t="e">
        <f>+#REF!</f>
        <v>#REF!</v>
      </c>
      <c r="H47" s="29">
        <v>1347.2</v>
      </c>
      <c r="I47" s="30" t="e">
        <f t="shared" si="0"/>
        <v>#REF!</v>
      </c>
      <c r="J47" s="29" t="e">
        <f t="shared" si="1"/>
        <v>#REF!</v>
      </c>
      <c r="K47" s="31"/>
    </row>
    <row r="48" spans="2:19" s="28" customFormat="1" ht="12.75">
      <c r="D48" s="28" t="s">
        <v>84</v>
      </c>
      <c r="G48" s="29" t="e">
        <f>+#REF!</f>
        <v>#REF!</v>
      </c>
      <c r="H48" s="29">
        <v>814.5</v>
      </c>
      <c r="I48" s="30" t="e">
        <f t="shared" si="0"/>
        <v>#REF!</v>
      </c>
      <c r="J48" s="29" t="e">
        <f t="shared" si="1"/>
        <v>#REF!</v>
      </c>
      <c r="K48" s="31"/>
    </row>
    <row r="49" spans="3:11" s="28" customFormat="1" ht="12.75">
      <c r="D49" s="28" t="s">
        <v>85</v>
      </c>
      <c r="G49" s="29" t="e">
        <f>+#REF!</f>
        <v>#REF!</v>
      </c>
      <c r="H49" s="29">
        <v>3714.2</v>
      </c>
      <c r="I49" s="30" t="e">
        <f t="shared" si="0"/>
        <v>#REF!</v>
      </c>
      <c r="J49" s="29" t="e">
        <f t="shared" si="1"/>
        <v>#REF!</v>
      </c>
      <c r="K49" s="31"/>
    </row>
    <row r="50" spans="3:11" s="28" customFormat="1" ht="12.75">
      <c r="D50" s="28" t="s">
        <v>86</v>
      </c>
      <c r="G50" s="29" t="e">
        <f>+#REF!</f>
        <v>#REF!</v>
      </c>
      <c r="H50" s="29">
        <v>694</v>
      </c>
      <c r="I50" s="30" t="e">
        <f t="shared" si="0"/>
        <v>#REF!</v>
      </c>
      <c r="J50" s="29" t="e">
        <f t="shared" si="1"/>
        <v>#REF!</v>
      </c>
      <c r="K50" s="31"/>
    </row>
    <row r="51" spans="3:11" s="28" customFormat="1" ht="12.75">
      <c r="D51" s="28" t="s">
        <v>87</v>
      </c>
      <c r="G51" s="29" t="e">
        <f>+#REF!</f>
        <v>#REF!</v>
      </c>
      <c r="H51" s="29">
        <v>218.4</v>
      </c>
      <c r="I51" s="30" t="e">
        <f t="shared" si="0"/>
        <v>#REF!</v>
      </c>
      <c r="J51" s="29" t="e">
        <f t="shared" si="1"/>
        <v>#REF!</v>
      </c>
      <c r="K51" s="31"/>
    </row>
    <row r="52" spans="3:11" s="28" customFormat="1" ht="12.75">
      <c r="D52" s="28" t="s">
        <v>88</v>
      </c>
      <c r="G52" s="29" t="e">
        <f>+#REF!</f>
        <v>#REF!</v>
      </c>
      <c r="H52" s="29">
        <v>102.4</v>
      </c>
      <c r="I52" s="30" t="e">
        <f t="shared" si="0"/>
        <v>#REF!</v>
      </c>
      <c r="J52" s="29" t="e">
        <f t="shared" si="1"/>
        <v>#REF!</v>
      </c>
      <c r="K52" s="31"/>
    </row>
    <row r="53" spans="3:11" s="28" customFormat="1" ht="12.75">
      <c r="D53" s="28" t="s">
        <v>89</v>
      </c>
      <c r="G53" s="29" t="e">
        <f>+#REF!</f>
        <v>#REF!</v>
      </c>
      <c r="H53" s="29">
        <v>57.6</v>
      </c>
      <c r="I53" s="30" t="e">
        <f t="shared" si="0"/>
        <v>#REF!</v>
      </c>
      <c r="J53" s="29" t="e">
        <f t="shared" si="1"/>
        <v>#REF!</v>
      </c>
      <c r="K53" s="31"/>
    </row>
    <row r="54" spans="3:11" s="28" customFormat="1" ht="12.75">
      <c r="D54" s="28" t="s">
        <v>90</v>
      </c>
      <c r="G54" s="29" t="e">
        <f>+#REF!</f>
        <v>#REF!</v>
      </c>
      <c r="H54" s="29">
        <v>14.4</v>
      </c>
      <c r="I54" s="30" t="e">
        <f t="shared" si="0"/>
        <v>#REF!</v>
      </c>
      <c r="J54" s="29" t="e">
        <f t="shared" si="1"/>
        <v>#REF!</v>
      </c>
      <c r="K54" s="31"/>
    </row>
    <row r="55" spans="3:11" s="34" customFormat="1">
      <c r="C55" s="34" t="s">
        <v>21</v>
      </c>
      <c r="D55" s="35"/>
      <c r="E55" s="36"/>
      <c r="F55" s="37"/>
      <c r="G55" s="38" t="e">
        <f>+#REF!</f>
        <v>#REF!</v>
      </c>
      <c r="H55" s="38">
        <v>30986.700000000004</v>
      </c>
      <c r="I55" s="39" t="e">
        <f t="shared" si="0"/>
        <v>#REF!</v>
      </c>
      <c r="J55" s="38" t="e">
        <f t="shared" si="1"/>
        <v>#REF!</v>
      </c>
      <c r="K55" s="40"/>
    </row>
    <row r="56" spans="3:11" s="28" customFormat="1" ht="12.75">
      <c r="D56" s="28" t="s">
        <v>22</v>
      </c>
      <c r="G56" s="29" t="e">
        <f>+#REF!</f>
        <v>#REF!</v>
      </c>
      <c r="H56" s="29">
        <v>18451</v>
      </c>
      <c r="I56" s="30" t="e">
        <f t="shared" si="0"/>
        <v>#REF!</v>
      </c>
      <c r="J56" s="29" t="e">
        <f t="shared" si="1"/>
        <v>#REF!</v>
      </c>
      <c r="K56" s="31"/>
    </row>
    <row r="57" spans="3:11" s="28" customFormat="1" ht="12.75">
      <c r="D57" s="28" t="s">
        <v>23</v>
      </c>
      <c r="G57" s="29" t="e">
        <f>+#REF!</f>
        <v>#REF!</v>
      </c>
      <c r="H57" s="29">
        <v>12336.7</v>
      </c>
      <c r="I57" s="30" t="e">
        <f t="shared" si="0"/>
        <v>#REF!</v>
      </c>
      <c r="J57" s="29" t="e">
        <f t="shared" si="1"/>
        <v>#REF!</v>
      </c>
      <c r="K57" s="31"/>
    </row>
    <row r="58" spans="3:11" s="28" customFormat="1" ht="12.75">
      <c r="D58" s="28" t="s">
        <v>24</v>
      </c>
      <c r="G58" s="29" t="e">
        <f>+#REF!</f>
        <v>#REF!</v>
      </c>
      <c r="H58" s="29">
        <v>199</v>
      </c>
      <c r="I58" s="30" t="e">
        <f t="shared" si="0"/>
        <v>#REF!</v>
      </c>
      <c r="J58" s="29" t="e">
        <f t="shared" si="1"/>
        <v>#REF!</v>
      </c>
      <c r="K58" s="31"/>
    </row>
    <row r="59" spans="3:11" s="34" customFormat="1">
      <c r="C59" s="34" t="s">
        <v>25</v>
      </c>
      <c r="D59" s="35"/>
      <c r="E59" s="36"/>
      <c r="F59" s="37"/>
      <c r="G59" s="38" t="e">
        <f>+#REF!</f>
        <v>#REF!</v>
      </c>
      <c r="H59" s="38">
        <v>67603.288</v>
      </c>
      <c r="I59" s="39" t="e">
        <f t="shared" si="0"/>
        <v>#REF!</v>
      </c>
      <c r="J59" s="38" t="e">
        <f t="shared" si="1"/>
        <v>#REF!</v>
      </c>
      <c r="K59" s="40"/>
    </row>
    <row r="60" spans="3:11" s="28" customFormat="1" ht="12.75">
      <c r="D60" s="28" t="s">
        <v>26</v>
      </c>
      <c r="G60" s="29" t="e">
        <f>+#REF!</f>
        <v>#REF!</v>
      </c>
      <c r="H60" s="29">
        <v>53073.9</v>
      </c>
      <c r="I60" s="30" t="e">
        <f t="shared" si="0"/>
        <v>#REF!</v>
      </c>
      <c r="J60" s="29" t="e">
        <f t="shared" si="1"/>
        <v>#REF!</v>
      </c>
      <c r="K60" s="31"/>
    </row>
    <row r="61" spans="3:11" s="28" customFormat="1" ht="12.75">
      <c r="D61" s="28" t="s">
        <v>27</v>
      </c>
      <c r="G61" s="29" t="e">
        <f>+#REF!</f>
        <v>#REF!</v>
      </c>
      <c r="H61" s="29">
        <v>14529.387999999999</v>
      </c>
      <c r="I61" s="30" t="e">
        <f t="shared" si="0"/>
        <v>#REF!</v>
      </c>
      <c r="J61" s="29" t="e">
        <f t="shared" si="1"/>
        <v>#REF!</v>
      </c>
      <c r="K61" s="31"/>
    </row>
    <row r="62" spans="3:11" s="34" customFormat="1">
      <c r="C62" s="34" t="s">
        <v>43</v>
      </c>
      <c r="D62" s="35"/>
      <c r="E62" s="36"/>
      <c r="F62" s="37"/>
      <c r="G62" s="38" t="e">
        <f>+#REF!</f>
        <v>#REF!</v>
      </c>
      <c r="H62" s="38">
        <v>21105.9</v>
      </c>
      <c r="I62" s="39" t="e">
        <f t="shared" si="0"/>
        <v>#REF!</v>
      </c>
      <c r="J62" s="38" t="e">
        <f t="shared" si="1"/>
        <v>#REF!</v>
      </c>
      <c r="K62" s="40"/>
    </row>
    <row r="63" spans="3:11" s="28" customFormat="1" ht="12.75">
      <c r="D63" s="28" t="s">
        <v>29</v>
      </c>
      <c r="G63" s="29" t="e">
        <f>+#REF!</f>
        <v>#REF!</v>
      </c>
      <c r="H63" s="29">
        <v>2342.1</v>
      </c>
      <c r="I63" s="30" t="e">
        <f t="shared" si="0"/>
        <v>#REF!</v>
      </c>
      <c r="J63" s="29" t="e">
        <f t="shared" si="1"/>
        <v>#REF!</v>
      </c>
      <c r="K63" s="31"/>
    </row>
    <row r="64" spans="3:11" s="28" customFormat="1" ht="12.75">
      <c r="D64" s="28" t="s">
        <v>30</v>
      </c>
      <c r="G64" s="29" t="e">
        <f>+#REF!</f>
        <v>#REF!</v>
      </c>
      <c r="H64" s="29">
        <v>1141.9000000000001</v>
      </c>
      <c r="I64" s="30" t="e">
        <f t="shared" si="0"/>
        <v>#REF!</v>
      </c>
      <c r="J64" s="29" t="e">
        <f t="shared" si="1"/>
        <v>#REF!</v>
      </c>
      <c r="K64" s="31"/>
    </row>
    <row r="65" spans="1:11" s="28" customFormat="1" ht="12.75">
      <c r="D65" s="28" t="s">
        <v>31</v>
      </c>
      <c r="G65" s="29" t="e">
        <f>+#REF!</f>
        <v>#REF!</v>
      </c>
      <c r="H65" s="29">
        <v>813.3</v>
      </c>
      <c r="I65" s="30" t="e">
        <f t="shared" si="0"/>
        <v>#REF!</v>
      </c>
      <c r="J65" s="29" t="e">
        <f t="shared" si="1"/>
        <v>#REF!</v>
      </c>
      <c r="K65" s="31"/>
    </row>
    <row r="66" spans="1:11" s="28" customFormat="1" ht="12.75">
      <c r="D66" s="28" t="s">
        <v>32</v>
      </c>
      <c r="G66" s="29" t="e">
        <f>+#REF!</f>
        <v>#REF!</v>
      </c>
      <c r="H66" s="29">
        <v>16808.599999999999</v>
      </c>
      <c r="I66" s="30" t="e">
        <f t="shared" si="0"/>
        <v>#REF!</v>
      </c>
      <c r="J66" s="29" t="e">
        <f t="shared" si="1"/>
        <v>#REF!</v>
      </c>
      <c r="K66" s="31"/>
    </row>
    <row r="67" spans="1:11" s="28" customFormat="1">
      <c r="C67" s="34" t="s">
        <v>33</v>
      </c>
      <c r="G67" s="38" t="e">
        <f>+#REF!</f>
        <v>#REF!</v>
      </c>
      <c r="H67" s="38">
        <v>13485.6</v>
      </c>
      <c r="I67" s="30" t="e">
        <f t="shared" si="0"/>
        <v>#REF!</v>
      </c>
      <c r="J67" s="29" t="e">
        <f t="shared" si="1"/>
        <v>#REF!</v>
      </c>
      <c r="K67" s="38"/>
    </row>
    <row r="68" spans="1:11" s="34" customFormat="1" ht="16.5">
      <c r="C68" s="34" t="s">
        <v>91</v>
      </c>
      <c r="D68" s="57"/>
      <c r="E68" s="36"/>
      <c r="F68" s="37"/>
      <c r="G68" s="38" t="e">
        <f>+#REF!</f>
        <v>#REF!</v>
      </c>
      <c r="H68" s="38">
        <v>1050.1999999999998</v>
      </c>
      <c r="I68" s="30" t="e">
        <f t="shared" si="0"/>
        <v>#REF!</v>
      </c>
      <c r="J68" s="29" t="e">
        <f t="shared" si="1"/>
        <v>#REF!</v>
      </c>
      <c r="K68" s="38"/>
    </row>
    <row r="69" spans="1:11" s="41" customFormat="1">
      <c r="A69" s="10"/>
      <c r="B69" s="10"/>
      <c r="E69" s="13"/>
      <c r="F69" s="14"/>
      <c r="G69" s="29"/>
      <c r="H69" s="29"/>
      <c r="I69" s="31"/>
      <c r="J69" s="29"/>
      <c r="K69" s="31"/>
    </row>
    <row r="70" spans="1:11" s="42" customFormat="1" ht="15">
      <c r="A70" s="27"/>
      <c r="B70" s="23"/>
      <c r="C70" s="23" t="s">
        <v>34</v>
      </c>
      <c r="D70" s="23"/>
      <c r="E70" s="23"/>
      <c r="F70" s="23"/>
      <c r="G70" s="24" t="e">
        <f>+#REF!</f>
        <v>#REF!</v>
      </c>
      <c r="H70" s="24">
        <v>11481</v>
      </c>
      <c r="I70" s="25" t="e">
        <f t="shared" ref="I70:I94" si="2">(+G70/H70-1)</f>
        <v>#REF!</v>
      </c>
      <c r="J70" s="24" t="e">
        <f t="shared" ref="J70:J94" si="3">+G70-H70</f>
        <v>#REF!</v>
      </c>
      <c r="K70" s="26"/>
    </row>
    <row r="71" spans="1:11" s="34" customFormat="1">
      <c r="C71" s="34" t="s">
        <v>22</v>
      </c>
      <c r="D71" s="35"/>
      <c r="E71" s="36"/>
      <c r="F71" s="37"/>
      <c r="G71" s="38" t="e">
        <f>+#REF!</f>
        <v>#REF!</v>
      </c>
      <c r="H71" s="38">
        <v>1519.4</v>
      </c>
      <c r="I71" s="39" t="e">
        <f t="shared" si="2"/>
        <v>#REF!</v>
      </c>
      <c r="J71" s="38" t="e">
        <f t="shared" si="3"/>
        <v>#REF!</v>
      </c>
      <c r="K71" s="40"/>
    </row>
    <row r="72" spans="1:11" s="28" customFormat="1" ht="12.75">
      <c r="D72" s="28" t="s">
        <v>35</v>
      </c>
      <c r="G72" s="29" t="e">
        <f>+#REF!</f>
        <v>#REF!</v>
      </c>
      <c r="H72" s="29">
        <v>829.8</v>
      </c>
      <c r="I72" s="30" t="e">
        <f t="shared" si="2"/>
        <v>#REF!</v>
      </c>
      <c r="J72" s="29" t="e">
        <f t="shared" si="3"/>
        <v>#REF!</v>
      </c>
      <c r="K72" s="31"/>
    </row>
    <row r="73" spans="1:11" s="28" customFormat="1" ht="12.75">
      <c r="D73" s="28" t="s">
        <v>28</v>
      </c>
      <c r="G73" s="29" t="e">
        <f>+#REF!</f>
        <v>#REF!</v>
      </c>
      <c r="H73" s="29">
        <v>689.6</v>
      </c>
      <c r="I73" s="30" t="e">
        <f t="shared" si="2"/>
        <v>#REF!</v>
      </c>
      <c r="J73" s="29" t="e">
        <f t="shared" si="3"/>
        <v>#REF!</v>
      </c>
      <c r="K73" s="31"/>
    </row>
    <row r="74" spans="1:11" s="34" customFormat="1">
      <c r="C74" s="34" t="s">
        <v>23</v>
      </c>
      <c r="D74" s="35"/>
      <c r="E74" s="36"/>
      <c r="F74" s="37"/>
      <c r="G74" s="38" t="e">
        <f>+#REF!</f>
        <v>#REF!</v>
      </c>
      <c r="H74" s="38">
        <v>2807.9</v>
      </c>
      <c r="I74" s="39" t="e">
        <f t="shared" si="2"/>
        <v>#REF!</v>
      </c>
      <c r="J74" s="38" t="e">
        <f t="shared" si="3"/>
        <v>#REF!</v>
      </c>
      <c r="K74" s="40"/>
    </row>
    <row r="75" spans="1:11" s="28" customFormat="1" ht="12.75">
      <c r="D75" s="28" t="s">
        <v>35</v>
      </c>
      <c r="G75" s="29" t="e">
        <f>+#REF!</f>
        <v>#REF!</v>
      </c>
      <c r="H75" s="29">
        <v>2785.4</v>
      </c>
      <c r="I75" s="30" t="e">
        <f t="shared" si="2"/>
        <v>#REF!</v>
      </c>
      <c r="J75" s="29" t="e">
        <f t="shared" si="3"/>
        <v>#REF!</v>
      </c>
      <c r="K75" s="31"/>
    </row>
    <row r="76" spans="1:11" s="28" customFormat="1" ht="12.75">
      <c r="D76" s="28" t="s">
        <v>28</v>
      </c>
      <c r="G76" s="29" t="e">
        <f>+#REF!</f>
        <v>#REF!</v>
      </c>
      <c r="H76" s="29">
        <v>22.5</v>
      </c>
      <c r="I76" s="30" t="e">
        <f t="shared" si="2"/>
        <v>#REF!</v>
      </c>
      <c r="J76" s="29" t="e">
        <f t="shared" si="3"/>
        <v>#REF!</v>
      </c>
      <c r="K76" s="31"/>
    </row>
    <row r="77" spans="1:11" s="34" customFormat="1">
      <c r="C77" s="34" t="s">
        <v>29</v>
      </c>
      <c r="D77" s="35"/>
      <c r="E77" s="36"/>
      <c r="F77" s="37"/>
      <c r="G77" s="38" t="e">
        <f>+#REF!</f>
        <v>#REF!</v>
      </c>
      <c r="H77" s="38">
        <v>670.5</v>
      </c>
      <c r="I77" s="39" t="e">
        <f t="shared" si="2"/>
        <v>#REF!</v>
      </c>
      <c r="J77" s="38" t="e">
        <f t="shared" si="3"/>
        <v>#REF!</v>
      </c>
      <c r="K77" s="40"/>
    </row>
    <row r="78" spans="1:11" s="28" customFormat="1" ht="12.75">
      <c r="D78" s="28" t="s">
        <v>35</v>
      </c>
      <c r="G78" s="29" t="e">
        <f>+#REF!</f>
        <v>#REF!</v>
      </c>
      <c r="H78" s="29">
        <v>119.8</v>
      </c>
      <c r="I78" s="30" t="e">
        <f t="shared" si="2"/>
        <v>#REF!</v>
      </c>
      <c r="J78" s="29" t="e">
        <f t="shared" si="3"/>
        <v>#REF!</v>
      </c>
      <c r="K78" s="31"/>
    </row>
    <row r="79" spans="1:11" s="28" customFormat="1" ht="12.75">
      <c r="D79" s="28" t="s">
        <v>28</v>
      </c>
      <c r="G79" s="29" t="e">
        <f>+#REF!</f>
        <v>#REF!</v>
      </c>
      <c r="H79" s="29">
        <v>550.70000000000005</v>
      </c>
      <c r="I79" s="30" t="e">
        <f t="shared" si="2"/>
        <v>#REF!</v>
      </c>
      <c r="J79" s="29" t="e">
        <f t="shared" si="3"/>
        <v>#REF!</v>
      </c>
      <c r="K79" s="31"/>
    </row>
    <row r="80" spans="1:11" s="34" customFormat="1">
      <c r="C80" s="34" t="s">
        <v>36</v>
      </c>
      <c r="D80" s="35"/>
      <c r="E80" s="36"/>
      <c r="F80" s="37"/>
      <c r="G80" s="38" t="e">
        <f>+#REF!</f>
        <v>#REF!</v>
      </c>
      <c r="H80" s="38">
        <v>1066.3</v>
      </c>
      <c r="I80" s="39" t="e">
        <f t="shared" si="2"/>
        <v>#REF!</v>
      </c>
      <c r="J80" s="38" t="e">
        <f t="shared" si="3"/>
        <v>#REF!</v>
      </c>
      <c r="K80" s="40"/>
    </row>
    <row r="81" spans="1:11" s="28" customFormat="1" ht="12.75">
      <c r="D81" s="28" t="s">
        <v>35</v>
      </c>
      <c r="G81" s="29" t="e">
        <f>+#REF!</f>
        <v>#REF!</v>
      </c>
      <c r="H81" s="29">
        <v>205.7</v>
      </c>
      <c r="I81" s="30" t="e">
        <f t="shared" si="2"/>
        <v>#REF!</v>
      </c>
      <c r="J81" s="29" t="e">
        <f t="shared" si="3"/>
        <v>#REF!</v>
      </c>
      <c r="K81" s="31"/>
    </row>
    <row r="82" spans="1:11" s="28" customFormat="1" ht="12.75">
      <c r="D82" s="28" t="s">
        <v>28</v>
      </c>
      <c r="G82" s="29" t="e">
        <f>+#REF!</f>
        <v>#REF!</v>
      </c>
      <c r="H82" s="29">
        <v>860.6</v>
      </c>
      <c r="I82" s="30" t="e">
        <f t="shared" si="2"/>
        <v>#REF!</v>
      </c>
      <c r="J82" s="29" t="e">
        <f t="shared" si="3"/>
        <v>#REF!</v>
      </c>
      <c r="K82" s="31"/>
    </row>
    <row r="83" spans="1:11" s="34" customFormat="1">
      <c r="C83" s="34" t="s">
        <v>50</v>
      </c>
      <c r="D83" s="35"/>
      <c r="E83" s="36"/>
      <c r="F83" s="37"/>
      <c r="G83" s="38" t="e">
        <f>+#REF!</f>
        <v>#REF!</v>
      </c>
      <c r="H83" s="38">
        <v>248.8</v>
      </c>
      <c r="I83" s="39" t="e">
        <f t="shared" si="2"/>
        <v>#REF!</v>
      </c>
      <c r="J83" s="38" t="e">
        <f t="shared" si="3"/>
        <v>#REF!</v>
      </c>
      <c r="K83" s="40"/>
    </row>
    <row r="84" spans="1:11" s="28" customFormat="1" ht="12.75">
      <c r="D84" s="28" t="s">
        <v>35</v>
      </c>
      <c r="G84" s="29" t="e">
        <f>+#REF!</f>
        <v>#REF!</v>
      </c>
      <c r="H84" s="29">
        <v>114.4</v>
      </c>
      <c r="I84" s="30" t="e">
        <f t="shared" si="2"/>
        <v>#REF!</v>
      </c>
      <c r="J84" s="29" t="e">
        <f t="shared" si="3"/>
        <v>#REF!</v>
      </c>
      <c r="K84" s="31"/>
    </row>
    <row r="85" spans="1:11" s="28" customFormat="1" ht="12.75">
      <c r="D85" s="28" t="s">
        <v>28</v>
      </c>
      <c r="G85" s="29" t="e">
        <f>+#REF!</f>
        <v>#REF!</v>
      </c>
      <c r="H85" s="29">
        <v>134.4</v>
      </c>
      <c r="I85" s="30" t="e">
        <f t="shared" si="2"/>
        <v>#REF!</v>
      </c>
      <c r="J85" s="29" t="e">
        <f t="shared" si="3"/>
        <v>#REF!</v>
      </c>
      <c r="K85" s="31"/>
    </row>
    <row r="86" spans="1:11" s="34" customFormat="1">
      <c r="C86" s="34" t="s">
        <v>37</v>
      </c>
      <c r="D86" s="35"/>
      <c r="E86" s="36"/>
      <c r="F86" s="37"/>
      <c r="G86" s="38" t="e">
        <f>+#REF!</f>
        <v>#REF!</v>
      </c>
      <c r="H86" s="38">
        <v>5168.1000000000004</v>
      </c>
      <c r="I86" s="39" t="e">
        <f t="shared" si="2"/>
        <v>#REF!</v>
      </c>
      <c r="J86" s="38" t="e">
        <f t="shared" si="3"/>
        <v>#REF!</v>
      </c>
      <c r="K86" s="40"/>
    </row>
    <row r="87" spans="1:11" s="28" customFormat="1" ht="12.75">
      <c r="D87" s="28" t="s">
        <v>35</v>
      </c>
      <c r="G87" s="29" t="e">
        <f>+#REF!</f>
        <v>#REF!</v>
      </c>
      <c r="H87" s="29">
        <v>4289.3999999999996</v>
      </c>
      <c r="I87" s="30" t="e">
        <f t="shared" si="2"/>
        <v>#REF!</v>
      </c>
      <c r="J87" s="29" t="e">
        <f t="shared" si="3"/>
        <v>#REF!</v>
      </c>
      <c r="K87" s="31"/>
    </row>
    <row r="88" spans="1:11" s="28" customFormat="1" ht="12.75">
      <c r="D88" s="28" t="s">
        <v>28</v>
      </c>
      <c r="G88" s="29" t="e">
        <f>+#REF!</f>
        <v>#REF!</v>
      </c>
      <c r="H88" s="29">
        <v>878.6999999999997</v>
      </c>
      <c r="I88" s="30" t="e">
        <f t="shared" si="2"/>
        <v>#REF!</v>
      </c>
      <c r="J88" s="29" t="e">
        <f t="shared" si="3"/>
        <v>#REF!</v>
      </c>
      <c r="K88" s="31"/>
    </row>
    <row r="89" spans="1:11">
      <c r="A89" s="41"/>
      <c r="C89" s="41"/>
      <c r="D89" s="43"/>
      <c r="E89" s="44"/>
      <c r="F89" s="43"/>
      <c r="G89" s="29"/>
      <c r="H89" s="29"/>
      <c r="I89" s="31"/>
      <c r="J89" s="29"/>
      <c r="K89" s="31"/>
    </row>
    <row r="90" spans="1:11">
      <c r="A90" s="41"/>
      <c r="B90" s="19" t="s">
        <v>38</v>
      </c>
      <c r="C90" s="19"/>
      <c r="D90" s="19"/>
      <c r="E90" s="19"/>
      <c r="F90" s="19"/>
      <c r="G90" s="20" t="e">
        <f>+#REF!</f>
        <v>#REF!</v>
      </c>
      <c r="H90" s="20">
        <v>-3765.9879999999912</v>
      </c>
      <c r="I90" s="21" t="e">
        <f t="shared" si="2"/>
        <v>#REF!</v>
      </c>
      <c r="J90" s="20" t="e">
        <f t="shared" si="3"/>
        <v>#REF!</v>
      </c>
      <c r="K90" s="22"/>
    </row>
    <row r="91" spans="1:11" s="41" customFormat="1">
      <c r="A91" s="28"/>
      <c r="B91" s="10"/>
      <c r="C91" s="10"/>
      <c r="D91" s="12"/>
      <c r="E91" s="13"/>
      <c r="F91" s="14"/>
      <c r="G91" s="29"/>
      <c r="H91" s="29"/>
      <c r="I91" s="31"/>
      <c r="J91" s="29"/>
      <c r="K91" s="31"/>
    </row>
    <row r="92" spans="1:11" s="42" customFormat="1" ht="15">
      <c r="A92" s="27"/>
      <c r="B92" s="23"/>
      <c r="C92" s="23" t="s">
        <v>39</v>
      </c>
      <c r="D92" s="23"/>
      <c r="E92" s="23"/>
      <c r="F92" s="23"/>
      <c r="G92" s="24" t="e">
        <f>+#REF!</f>
        <v>#REF!</v>
      </c>
      <c r="H92" s="24">
        <v>87052.099999999991</v>
      </c>
      <c r="I92" s="25" t="e">
        <f t="shared" si="2"/>
        <v>#REF!</v>
      </c>
      <c r="J92" s="24" t="e">
        <f t="shared" si="3"/>
        <v>#REF!</v>
      </c>
      <c r="K92" s="26"/>
    </row>
    <row r="93" spans="1:11" s="42" customFormat="1" ht="15">
      <c r="A93" s="27"/>
      <c r="B93" s="27"/>
      <c r="C93" s="28" t="s">
        <v>92</v>
      </c>
      <c r="D93" s="27"/>
      <c r="E93" s="27"/>
      <c r="F93" s="27"/>
      <c r="G93" s="29" t="e">
        <f>+#REF!</f>
        <v>#REF!</v>
      </c>
      <c r="H93" s="29">
        <v>0</v>
      </c>
      <c r="I93" s="30" t="e">
        <f t="shared" si="2"/>
        <v>#REF!</v>
      </c>
      <c r="J93" s="29" t="e">
        <f t="shared" si="3"/>
        <v>#REF!</v>
      </c>
      <c r="K93" s="31"/>
    </row>
    <row r="94" spans="1:11" s="42" customFormat="1" ht="15">
      <c r="A94" s="27"/>
      <c r="B94" s="27"/>
      <c r="C94" s="28" t="s">
        <v>93</v>
      </c>
      <c r="D94" s="27"/>
      <c r="E94" s="27"/>
      <c r="F94" s="27"/>
      <c r="G94" s="29" t="e">
        <f>+#REF!</f>
        <v>#REF!</v>
      </c>
      <c r="H94" s="29">
        <v>87052.099999999991</v>
      </c>
      <c r="I94" s="30" t="e">
        <f t="shared" si="2"/>
        <v>#REF!</v>
      </c>
      <c r="J94" s="29" t="e">
        <f t="shared" si="3"/>
        <v>#REF!</v>
      </c>
      <c r="K94" s="31"/>
    </row>
    <row r="95" spans="1:11" s="41" customFormat="1">
      <c r="A95" s="28"/>
      <c r="B95" s="10"/>
      <c r="C95" s="10"/>
      <c r="D95" s="12"/>
      <c r="E95" s="13"/>
      <c r="F95" s="14"/>
      <c r="G95" s="29"/>
      <c r="H95" s="29"/>
      <c r="I95" s="31"/>
      <c r="J95" s="29"/>
      <c r="K95" s="31"/>
    </row>
    <row r="96" spans="1:11">
      <c r="A96" s="41"/>
      <c r="B96" s="19" t="s">
        <v>40</v>
      </c>
      <c r="C96" s="19"/>
      <c r="D96" s="19"/>
      <c r="E96" s="19"/>
      <c r="F96" s="19"/>
      <c r="G96" s="20" t="e">
        <f>+#REF!</f>
        <v>#REF!</v>
      </c>
      <c r="H96" s="20">
        <v>-90818.087999999989</v>
      </c>
      <c r="I96" s="21" t="e">
        <f>(+G96/H96-1)</f>
        <v>#REF!</v>
      </c>
      <c r="J96" s="20" t="e">
        <f>+G96-H96</f>
        <v>#REF!</v>
      </c>
      <c r="K96" s="22"/>
    </row>
    <row r="97" spans="1:12">
      <c r="G97" s="45"/>
      <c r="H97" s="73"/>
      <c r="I97" s="46"/>
      <c r="J97" s="45"/>
      <c r="K97" s="46"/>
    </row>
    <row r="98" spans="1:12">
      <c r="A98" s="41"/>
      <c r="B98" s="19" t="s">
        <v>97</v>
      </c>
      <c r="C98" s="19"/>
      <c r="D98" s="19"/>
      <c r="E98" s="19"/>
      <c r="F98" s="19"/>
      <c r="G98" s="20" t="e">
        <f>+#REF!</f>
        <v>#REF!</v>
      </c>
      <c r="H98" s="20">
        <v>-3765.9879999999912</v>
      </c>
      <c r="I98" s="21" t="e">
        <f>(+G98/H98-1)</f>
        <v>#REF!</v>
      </c>
      <c r="J98" s="20" t="e">
        <f>+G98-H98</f>
        <v>#REF!</v>
      </c>
      <c r="K98" s="22"/>
    </row>
    <row r="99" spans="1:12">
      <c r="G99" s="45"/>
      <c r="H99" s="45"/>
      <c r="I99" s="46"/>
      <c r="J99" s="45"/>
      <c r="K99" s="46"/>
    </row>
    <row r="100" spans="1:12">
      <c r="A100" s="41"/>
      <c r="B100" s="19" t="s">
        <v>98</v>
      </c>
      <c r="C100" s="19"/>
      <c r="D100" s="19"/>
      <c r="E100" s="19"/>
      <c r="F100" s="19"/>
      <c r="G100" s="20" t="e">
        <f>+#REF!</f>
        <v>#REF!</v>
      </c>
      <c r="H100" s="20">
        <v>-90818.087999999989</v>
      </c>
      <c r="I100" s="21" t="e">
        <f>(+G100/H100-1)</f>
        <v>#REF!</v>
      </c>
      <c r="J100" s="20" t="e">
        <f>+G100-H100</f>
        <v>#REF!</v>
      </c>
      <c r="K100" s="22"/>
    </row>
    <row r="101" spans="1:12" s="34" customFormat="1">
      <c r="B101" s="59"/>
      <c r="C101" s="105"/>
      <c r="D101" s="49"/>
      <c r="E101" s="50"/>
      <c r="F101" s="47"/>
      <c r="G101" s="51"/>
      <c r="H101" s="51"/>
      <c r="I101" s="51"/>
      <c r="J101" s="54"/>
      <c r="K101" s="51"/>
    </row>
    <row r="102" spans="1:12">
      <c r="B102" s="104" t="s">
        <v>109</v>
      </c>
      <c r="G102" s="45"/>
      <c r="H102" s="73"/>
      <c r="I102" s="46"/>
      <c r="J102" s="45"/>
      <c r="K102" s="46"/>
    </row>
    <row r="103" spans="1:12">
      <c r="G103" s="45"/>
      <c r="H103" s="45"/>
      <c r="I103" s="46"/>
      <c r="J103" s="45"/>
      <c r="K103" s="46"/>
    </row>
    <row r="104" spans="1:12" s="34" customFormat="1">
      <c r="B104" s="59"/>
      <c r="C104" s="51"/>
      <c r="D104" s="49"/>
      <c r="E104" s="50"/>
      <c r="F104" s="47"/>
      <c r="G104" s="51"/>
      <c r="H104" s="51"/>
      <c r="I104" s="51"/>
      <c r="J104" s="54"/>
      <c r="K104" s="51"/>
    </row>
    <row r="105" spans="1:12" s="34" customFormat="1">
      <c r="B105" s="59"/>
      <c r="C105" s="105"/>
      <c r="D105" s="49"/>
      <c r="E105" s="50"/>
      <c r="F105" s="47"/>
      <c r="G105" s="51"/>
      <c r="H105" s="51"/>
      <c r="I105" s="51"/>
      <c r="J105" s="54"/>
      <c r="K105" s="51"/>
    </row>
    <row r="106" spans="1:12" s="34" customFormat="1">
      <c r="B106" s="61"/>
      <c r="C106" s="106"/>
      <c r="D106" s="49"/>
      <c r="E106" s="50"/>
      <c r="F106" s="47"/>
      <c r="G106" s="51"/>
      <c r="H106" s="51"/>
      <c r="I106" s="51"/>
      <c r="J106" s="47"/>
      <c r="K106" s="51"/>
    </row>
    <row r="107" spans="1:12" s="34" customFormat="1">
      <c r="B107" s="61"/>
      <c r="C107" s="107"/>
      <c r="D107" s="49"/>
      <c r="E107" s="50"/>
      <c r="F107" s="47"/>
      <c r="G107" s="51"/>
      <c r="H107" s="51"/>
      <c r="I107" s="51"/>
      <c r="J107" s="47"/>
      <c r="K107" s="51"/>
      <c r="L107" s="37"/>
    </row>
    <row r="108" spans="1:12" s="51" customFormat="1">
      <c r="B108" s="61"/>
      <c r="C108" s="59"/>
      <c r="D108" s="49"/>
      <c r="E108" s="50"/>
      <c r="F108" s="47"/>
      <c r="J108" s="47"/>
    </row>
    <row r="109" spans="1:12" s="34" customFormat="1">
      <c r="B109" s="108"/>
      <c r="C109" s="51"/>
      <c r="D109" s="49"/>
      <c r="E109" s="50"/>
      <c r="F109" s="47"/>
      <c r="G109" s="51"/>
      <c r="H109" s="51"/>
      <c r="I109" s="51"/>
      <c r="J109" s="47"/>
      <c r="K109" s="51"/>
    </row>
    <row r="110" spans="1:12" s="51" customFormat="1">
      <c r="B110" s="62"/>
      <c r="D110" s="49"/>
      <c r="E110" s="50"/>
      <c r="F110" s="47"/>
      <c r="J110" s="47"/>
    </row>
    <row r="111" spans="1:12" s="34" customFormat="1">
      <c r="B111" s="94"/>
      <c r="C111" s="51"/>
      <c r="D111" s="49"/>
      <c r="E111" s="50"/>
      <c r="F111" s="47"/>
      <c r="G111" s="54"/>
      <c r="H111" s="54"/>
      <c r="I111" s="55"/>
      <c r="J111" s="47"/>
      <c r="K111" s="47"/>
    </row>
    <row r="112" spans="1:12" s="34" customFormat="1">
      <c r="B112" s="109"/>
      <c r="C112" s="51"/>
      <c r="D112" s="49"/>
      <c r="E112" s="50"/>
      <c r="F112" s="47"/>
      <c r="G112" s="54"/>
      <c r="H112" s="54"/>
      <c r="I112" s="55"/>
      <c r="J112" s="47"/>
      <c r="K112" s="47"/>
    </row>
    <row r="113" spans="2:26" s="34" customFormat="1">
      <c r="B113" s="94"/>
      <c r="C113" s="51"/>
      <c r="D113" s="49"/>
      <c r="E113" s="50"/>
      <c r="F113" s="47"/>
      <c r="G113" s="54"/>
      <c r="H113" s="54"/>
      <c r="I113" s="55"/>
      <c r="J113" s="47"/>
      <c r="K113" s="47"/>
    </row>
    <row r="114" spans="2:26" s="51" customFormat="1">
      <c r="B114" s="110"/>
      <c r="D114" s="49"/>
      <c r="E114" s="50"/>
      <c r="F114" s="47"/>
      <c r="G114" s="54"/>
      <c r="H114" s="54"/>
      <c r="I114" s="55"/>
      <c r="J114" s="47"/>
      <c r="K114" s="47"/>
    </row>
    <row r="115" spans="2:26" s="51" customFormat="1">
      <c r="B115" s="94"/>
      <c r="D115" s="49"/>
      <c r="E115" s="50"/>
      <c r="F115" s="47"/>
      <c r="G115" s="54"/>
      <c r="H115" s="54"/>
      <c r="I115" s="55"/>
      <c r="J115" s="47"/>
      <c r="K115" s="47"/>
    </row>
    <row r="116" spans="2:26" s="51" customFormat="1">
      <c r="B116" s="65"/>
      <c r="D116" s="49"/>
      <c r="E116" s="50"/>
      <c r="F116" s="47"/>
      <c r="G116" s="54"/>
      <c r="H116" s="54"/>
      <c r="I116" s="55"/>
      <c r="J116" s="47"/>
      <c r="K116" s="47"/>
    </row>
    <row r="117" spans="2:26" s="68" customFormat="1" ht="18">
      <c r="B117" s="120"/>
      <c r="C117" s="121"/>
      <c r="D117" s="122"/>
      <c r="E117" s="123"/>
      <c r="F117" s="124"/>
      <c r="G117" s="125"/>
      <c r="H117" s="125"/>
      <c r="I117" s="125"/>
      <c r="J117" s="125"/>
      <c r="K117" s="67"/>
    </row>
    <row r="118" spans="2:26" s="69" customFormat="1" ht="18">
      <c r="B118" s="66"/>
      <c r="C118" s="51"/>
      <c r="D118" s="7"/>
      <c r="E118" s="5"/>
      <c r="F118" s="6"/>
      <c r="G118" s="56"/>
      <c r="H118" s="56"/>
      <c r="I118" s="56"/>
      <c r="J118" s="116"/>
      <c r="K118" s="89"/>
    </row>
    <row r="119" spans="2:26" s="66" customFormat="1" ht="18">
      <c r="C119" s="51"/>
      <c r="D119" s="7"/>
      <c r="E119" s="5"/>
      <c r="F119" s="6"/>
      <c r="G119" s="56"/>
      <c r="H119" s="56"/>
      <c r="I119" s="56"/>
      <c r="J119" s="116"/>
      <c r="K119" s="89"/>
    </row>
    <row r="120" spans="2:26" s="66" customFormat="1" ht="18">
      <c r="D120" s="7"/>
      <c r="E120" s="5"/>
      <c r="F120" s="6"/>
      <c r="G120" s="6"/>
      <c r="H120" s="6"/>
      <c r="I120" s="6"/>
      <c r="J120" s="67"/>
      <c r="K120" s="67"/>
      <c r="L120" s="67"/>
      <c r="M120" s="67"/>
      <c r="N120" s="67"/>
      <c r="O120" s="67"/>
      <c r="P120" s="67"/>
      <c r="Q120" s="67"/>
      <c r="R120" s="67"/>
      <c r="S120" s="67"/>
      <c r="T120" s="67"/>
      <c r="U120" s="67"/>
      <c r="V120" s="67"/>
      <c r="W120" s="67"/>
      <c r="X120" s="67"/>
      <c r="Y120" s="67"/>
      <c r="Z120" s="67"/>
    </row>
    <row r="121" spans="2:26" s="69" customFormat="1" ht="18">
      <c r="B121" s="225"/>
      <c r="C121" s="225"/>
      <c r="D121" s="225"/>
      <c r="E121" s="225"/>
      <c r="F121" s="225"/>
      <c r="G121" s="225"/>
      <c r="H121" s="225"/>
      <c r="I121" s="225"/>
      <c r="J121" s="225"/>
      <c r="K121" s="225"/>
      <c r="L121" s="68"/>
      <c r="M121" s="68"/>
      <c r="N121" s="68"/>
      <c r="O121" s="68"/>
      <c r="P121" s="68"/>
      <c r="Q121" s="68"/>
      <c r="R121" s="68"/>
      <c r="S121" s="68"/>
      <c r="T121" s="68"/>
      <c r="U121" s="68"/>
      <c r="V121" s="68"/>
      <c r="W121" s="68"/>
      <c r="X121" s="68"/>
      <c r="Y121" s="68"/>
      <c r="Z121" s="68"/>
    </row>
    <row r="122" spans="2:26" s="69" customFormat="1" ht="18">
      <c r="B122" s="225"/>
      <c r="C122" s="225"/>
      <c r="D122" s="225"/>
      <c r="E122" s="225"/>
      <c r="F122" s="225"/>
      <c r="G122" s="225"/>
      <c r="H122" s="225"/>
      <c r="I122" s="225"/>
      <c r="J122" s="225"/>
      <c r="K122" s="225"/>
      <c r="L122" s="68"/>
      <c r="M122" s="68"/>
      <c r="N122" s="68"/>
      <c r="O122" s="68"/>
      <c r="P122" s="68"/>
      <c r="Q122" s="68"/>
      <c r="R122" s="68"/>
      <c r="S122" s="68"/>
      <c r="T122" s="68"/>
      <c r="U122" s="68"/>
      <c r="V122" s="68"/>
      <c r="W122" s="68"/>
      <c r="X122" s="68"/>
      <c r="Y122" s="68"/>
      <c r="Z122" s="68"/>
    </row>
    <row r="123" spans="2:26" s="69" customFormat="1" ht="18">
      <c r="B123" s="61"/>
      <c r="C123" s="226"/>
      <c r="D123" s="226"/>
      <c r="E123" s="226"/>
      <c r="F123" s="226"/>
      <c r="G123" s="226"/>
      <c r="H123" s="226"/>
      <c r="I123" s="226"/>
      <c r="J123" s="226"/>
      <c r="K123" s="226"/>
      <c r="L123" s="47"/>
      <c r="M123" s="51"/>
      <c r="N123" s="51"/>
      <c r="O123" s="68"/>
      <c r="P123" s="68"/>
      <c r="Q123" s="68"/>
      <c r="R123" s="68"/>
      <c r="S123" s="68"/>
      <c r="T123" s="68"/>
      <c r="U123" s="68"/>
      <c r="V123" s="68"/>
      <c r="W123" s="68"/>
      <c r="X123" s="68"/>
      <c r="Y123" s="68"/>
      <c r="Z123" s="68"/>
    </row>
    <row r="124" spans="2:26" s="69" customFormat="1" ht="18">
      <c r="B124" s="61"/>
      <c r="C124" s="226"/>
      <c r="D124" s="226"/>
      <c r="E124" s="226"/>
      <c r="F124" s="226"/>
      <c r="G124" s="226"/>
      <c r="H124" s="226"/>
      <c r="I124" s="226"/>
      <c r="J124" s="226"/>
      <c r="K124" s="226"/>
      <c r="L124" s="68"/>
      <c r="M124" s="68"/>
      <c r="N124" s="68"/>
      <c r="O124" s="68"/>
      <c r="P124" s="68"/>
      <c r="Q124" s="68"/>
      <c r="R124" s="68"/>
      <c r="S124" s="68"/>
      <c r="T124" s="68"/>
      <c r="U124" s="68"/>
      <c r="V124" s="68"/>
      <c r="W124" s="68"/>
      <c r="X124" s="68"/>
      <c r="Y124" s="68"/>
      <c r="Z124" s="68"/>
    </row>
    <row r="125" spans="2:26" s="69" customFormat="1" ht="18">
      <c r="B125" s="61"/>
      <c r="C125" s="226"/>
      <c r="D125" s="226"/>
      <c r="E125" s="226"/>
      <c r="F125" s="226"/>
      <c r="G125" s="226"/>
      <c r="H125" s="226"/>
      <c r="I125" s="226"/>
      <c r="J125" s="226"/>
      <c r="K125" s="226"/>
      <c r="L125" s="68"/>
      <c r="M125" s="68"/>
      <c r="N125" s="68"/>
      <c r="O125" s="68"/>
      <c r="P125" s="68"/>
      <c r="Q125" s="68"/>
      <c r="R125" s="68"/>
      <c r="S125" s="68"/>
      <c r="T125" s="68"/>
      <c r="U125" s="68"/>
      <c r="V125" s="68"/>
      <c r="W125" s="68"/>
      <c r="X125" s="68"/>
      <c r="Y125" s="68"/>
      <c r="Z125" s="68"/>
    </row>
    <row r="126" spans="2:26" s="69" customFormat="1" ht="18">
      <c r="B126" s="66"/>
      <c r="C126" s="226"/>
      <c r="D126" s="226"/>
      <c r="E126" s="226"/>
      <c r="F126" s="226"/>
      <c r="G126" s="226"/>
      <c r="H126" s="226"/>
      <c r="I126" s="226"/>
      <c r="J126" s="226"/>
      <c r="K126" s="226"/>
    </row>
    <row r="127" spans="2:26" s="69" customFormat="1" ht="18">
      <c r="B127" s="225"/>
      <c r="C127" s="225"/>
      <c r="D127" s="225"/>
      <c r="E127" s="225"/>
      <c r="F127" s="225"/>
      <c r="G127" s="225"/>
      <c r="H127" s="225"/>
      <c r="I127" s="225"/>
      <c r="J127" s="225"/>
      <c r="K127" s="225"/>
    </row>
    <row r="128" spans="2:26" s="69" customFormat="1" ht="18">
      <c r="B128" s="225"/>
      <c r="C128" s="225"/>
      <c r="D128" s="225"/>
      <c r="E128" s="225"/>
      <c r="F128" s="225"/>
      <c r="G128" s="225"/>
      <c r="H128" s="225"/>
      <c r="I128" s="225"/>
      <c r="J128" s="225"/>
      <c r="K128" s="225"/>
    </row>
    <row r="129" spans="2:11" ht="16.5">
      <c r="B129" s="118"/>
      <c r="C129" s="51"/>
      <c r="D129" s="49"/>
      <c r="E129" s="50"/>
      <c r="F129" s="47"/>
      <c r="G129" s="47"/>
      <c r="H129" s="87"/>
      <c r="I129" s="47"/>
      <c r="J129" s="47"/>
      <c r="K129" s="47"/>
    </row>
    <row r="130" spans="2:11" ht="16.5">
      <c r="B130" s="81"/>
    </row>
    <row r="131" spans="2:11" ht="16.5">
      <c r="B131" s="81"/>
    </row>
    <row r="132" spans="2:11" ht="16.5">
      <c r="B132" s="82"/>
    </row>
    <row r="133" spans="2:11" ht="16.5">
      <c r="B133" s="81"/>
    </row>
    <row r="134" spans="2:11" ht="16.5">
      <c r="B134" s="81"/>
    </row>
    <row r="135" spans="2:11" ht="16.5">
      <c r="B135" s="81"/>
    </row>
    <row r="136" spans="2:11" ht="16.5">
      <c r="B136" s="83"/>
    </row>
    <row r="137" spans="2:11" ht="16.5">
      <c r="B137" s="83"/>
      <c r="C137" s="78"/>
      <c r="D137" s="79"/>
      <c r="E137" s="80"/>
      <c r="F137" s="53"/>
      <c r="G137" s="53"/>
      <c r="I137" s="53"/>
      <c r="J137" s="53"/>
      <c r="K137" s="53"/>
    </row>
    <row r="138" spans="2:11">
      <c r="C138" s="78"/>
      <c r="D138" s="79"/>
      <c r="E138" s="80"/>
      <c r="F138" s="53"/>
      <c r="G138" s="53"/>
      <c r="I138" s="53"/>
      <c r="J138" s="53"/>
      <c r="K138" s="53"/>
    </row>
    <row r="139" spans="2:11">
      <c r="C139" s="78"/>
      <c r="D139" s="79"/>
      <c r="E139" s="80"/>
      <c r="F139" s="53"/>
      <c r="G139" s="53"/>
      <c r="I139" s="53"/>
      <c r="J139" s="53"/>
      <c r="K139" s="53"/>
    </row>
    <row r="140" spans="2:11">
      <c r="C140" s="78"/>
      <c r="D140" s="79"/>
      <c r="E140" s="80"/>
      <c r="F140" s="53"/>
      <c r="G140" s="53"/>
      <c r="I140" s="53"/>
      <c r="J140" s="53"/>
      <c r="K140" s="53"/>
    </row>
    <row r="141" spans="2:11">
      <c r="C141" s="78"/>
      <c r="D141" s="79"/>
      <c r="E141" s="80"/>
      <c r="F141" s="53"/>
      <c r="G141" s="53"/>
      <c r="I141" s="53"/>
      <c r="J141" s="53"/>
      <c r="K141" s="53"/>
    </row>
    <row r="142" spans="2:11">
      <c r="C142" s="78"/>
      <c r="D142" s="79"/>
      <c r="E142" s="80"/>
      <c r="F142" s="53"/>
      <c r="G142" s="53"/>
      <c r="I142" s="53"/>
      <c r="J142" s="53"/>
      <c r="K142" s="53"/>
    </row>
    <row r="143" spans="2:11">
      <c r="C143" s="78"/>
      <c r="D143" s="79"/>
      <c r="E143" s="80"/>
      <c r="F143" s="53"/>
      <c r="G143" s="53"/>
      <c r="I143" s="53"/>
      <c r="J143" s="53"/>
      <c r="K143" s="53"/>
    </row>
    <row r="144" spans="2:11">
      <c r="C144" s="78"/>
      <c r="D144" s="79"/>
      <c r="E144" s="80"/>
      <c r="F144" s="53"/>
      <c r="G144" s="53"/>
      <c r="I144" s="53"/>
      <c r="J144" s="53"/>
      <c r="K144" s="53"/>
    </row>
    <row r="145" spans="3:11">
      <c r="C145" s="78"/>
      <c r="D145" s="79"/>
      <c r="E145" s="80"/>
      <c r="F145" s="53"/>
      <c r="G145" s="53"/>
      <c r="I145" s="53"/>
      <c r="J145" s="53"/>
      <c r="K145" s="53"/>
    </row>
    <row r="146" spans="3:11">
      <c r="C146" s="78"/>
      <c r="D146" s="79"/>
      <c r="E146" s="80"/>
      <c r="F146" s="53"/>
      <c r="G146" s="53"/>
      <c r="I146" s="53"/>
      <c r="J146" s="53"/>
      <c r="K146" s="53"/>
    </row>
    <row r="147" spans="3:11">
      <c r="C147" s="78"/>
      <c r="D147" s="79"/>
      <c r="E147" s="80"/>
      <c r="F147" s="53"/>
      <c r="G147" s="53"/>
      <c r="I147" s="53"/>
      <c r="J147" s="53"/>
      <c r="K147" s="53"/>
    </row>
  </sheetData>
  <mergeCells count="7">
    <mergeCell ref="B121:K122"/>
    <mergeCell ref="C123:K124"/>
    <mergeCell ref="C125:K126"/>
    <mergeCell ref="B127:K128"/>
    <mergeCell ref="B1:K1"/>
    <mergeCell ref="G3:H3"/>
    <mergeCell ref="I3: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VarMensual</vt:lpstr>
      <vt:lpstr>Noviembre - AI</vt:lpstr>
      <vt:lpstr>IMIG</vt:lpstr>
      <vt:lpstr>SALIDA PRENSA ENERO</vt:lpstr>
      <vt:lpstr>IMIG!Área_de_impresión</vt:lpstr>
      <vt:lpstr>VarMensual!Área_de_impresión</vt:lpstr>
    </vt:vector>
  </TitlesOfParts>
  <Company>Oficina Nacional de Presupuesto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Lifszyc</dc:creator>
  <cp:lastModifiedBy>Nahuel Bargas</cp:lastModifiedBy>
  <cp:lastPrinted>2023-12-18T20:08:12Z</cp:lastPrinted>
  <dcterms:created xsi:type="dcterms:W3CDTF">2017-02-01T16:55:20Z</dcterms:created>
  <dcterms:modified xsi:type="dcterms:W3CDTF">2023-12-23T16:46:52Z</dcterms:modified>
</cp:coreProperties>
</file>