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CB8C02D-6FF1-4A97-A20D-96E95BAFD1F8}" xr6:coauthVersionLast="47" xr6:coauthVersionMax="47" xr10:uidLastSave="{00000000-0000-0000-0000-000000000000}"/>
  <bookViews>
    <workbookView xWindow="-120" yWindow="-120" windowWidth="19440" windowHeight="11160" activeTab="1" xr2:uid="{00000000-000D-0000-FFFF-FFFF00000000}"/>
  </bookViews>
  <sheets>
    <sheet name="Abr22_AIF" sheetId="1" r:id="rId1"/>
    <sheet name="IMIG" sheetId="3" r:id="rId2"/>
  </sheets>
  <definedNames>
    <definedName name="_xlnm.Print_Area" localSheetId="0">Abr22_AIF!#REF!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6" i="3" l="1"/>
  <c r="I74" i="3"/>
  <c r="I72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</calcChain>
</file>

<file path=xl/sharedStrings.xml><?xml version="1.0" encoding="utf-8"?>
<sst xmlns="http://schemas.openxmlformats.org/spreadsheetml/2006/main" count="168" uniqueCount="153">
  <si>
    <t>SECRETARIA DE HACIENDA</t>
  </si>
  <si>
    <t xml:space="preserve">EJECUCION  PROVISORIA </t>
  </si>
  <si>
    <t>SECTOR PUBLICO BASE CAJA - ABRIL 2022</t>
  </si>
  <si>
    <t xml:space="preserve">ESQUEMA AHORRO - INVERSION </t>
  </si>
  <si>
    <t>En millones de pesos</t>
  </si>
  <si>
    <t>ADMINISTRACION NACIONAL</t>
  </si>
  <si>
    <t>PAMI, FDOS.</t>
  </si>
  <si>
    <t>CONCEPTO</t>
  </si>
  <si>
    <t>TESORO</t>
  </si>
  <si>
    <t>REC.</t>
  </si>
  <si>
    <t>ORG.</t>
  </si>
  <si>
    <t>INST.DE</t>
  </si>
  <si>
    <t>EX-CAJAS</t>
  </si>
  <si>
    <t>TOTAL</t>
  </si>
  <si>
    <t>FIDUCIARIOS</t>
  </si>
  <si>
    <t>T O T A L</t>
  </si>
  <si>
    <t>NACIONAL</t>
  </si>
  <si>
    <t>AFECT.</t>
  </si>
  <si>
    <t>DESC.</t>
  </si>
  <si>
    <t>SEG.SOC.</t>
  </si>
  <si>
    <t>PVCIALES.</t>
  </si>
  <si>
    <t>Y OTROS</t>
  </si>
  <si>
    <t>I)</t>
  </si>
  <si>
    <t xml:space="preserve"> INGRESOS CORRIENTES</t>
  </si>
  <si>
    <t xml:space="preserve">     - INGRESOS TRIBUTARIOS</t>
  </si>
  <si>
    <t xml:space="preserve">     - APORTES Y CONTRIB. A LA SEG. SOCIAL </t>
  </si>
  <si>
    <t xml:space="preserve">     - INGRESOS NO TRIBUTARIOS</t>
  </si>
  <si>
    <t xml:space="preserve">     - VENTAS DE BS.Y SERV.DE LAS ADM.PUB.</t>
  </si>
  <si>
    <t xml:space="preserve">     - INGRESOS DE OPERACION</t>
  </si>
  <si>
    <r>
      <t xml:space="preserve">     - RENTAS DE LA PROPIEDAD NETAS </t>
    </r>
    <r>
      <rPr>
        <b/>
        <sz val="10"/>
        <rFont val="Arial"/>
        <family val="2"/>
      </rPr>
      <t>(1)</t>
    </r>
  </si>
  <si>
    <t xml:space="preserve">     - TRANSFERENCIAS CORRIENTES</t>
  </si>
  <si>
    <t xml:space="preserve">     - OTROS INGRESOS</t>
  </si>
  <si>
    <t xml:space="preserve">     - SUPERAVIT OPERATIVO EMPRESAS PUB.</t>
  </si>
  <si>
    <t>II)</t>
  </si>
  <si>
    <t>GASTOS CORRIENTES</t>
  </si>
  <si>
    <t xml:space="preserve">     - GASTOS DE CONSUMO Y OPERACION</t>
  </si>
  <si>
    <t xml:space="preserve">       . Remuneraciones</t>
  </si>
  <si>
    <t xml:space="preserve">       . Bienes y Servicios</t>
  </si>
  <si>
    <t xml:space="preserve">       . Otros Gastos</t>
  </si>
  <si>
    <t xml:space="preserve">     - INTERESES Y OTRAS RENTAS DE LA PROP.</t>
  </si>
  <si>
    <r>
      <t xml:space="preserve">       . Intereses Netos </t>
    </r>
    <r>
      <rPr>
        <b/>
        <sz val="10"/>
        <rFont val="Arial"/>
        <family val="2"/>
      </rPr>
      <t>(2)</t>
    </r>
  </si>
  <si>
    <t xml:space="preserve">       . Otras Rentas</t>
  </si>
  <si>
    <t xml:space="preserve">     - PRESTACIONES DE LA SEGURIDAD SOCIAL</t>
  </si>
  <si>
    <t xml:space="preserve">     - OTROS GASTOS CORRIENTES</t>
  </si>
  <si>
    <t xml:space="preserve">       . Al sector privado</t>
  </si>
  <si>
    <t xml:space="preserve">       . Al sector público</t>
  </si>
  <si>
    <t xml:space="preserve">         .. Provincias y CABA</t>
  </si>
  <si>
    <t xml:space="preserve">         .. Universidades</t>
  </si>
  <si>
    <t xml:space="preserve">         .. Otras</t>
  </si>
  <si>
    <t xml:space="preserve">       . Al sector externo</t>
  </si>
  <si>
    <t xml:space="preserve">     - OTROS GASTOS</t>
  </si>
  <si>
    <t xml:space="preserve">     - DEFICIT OPERATIVO EMPRESAS PUB.</t>
  </si>
  <si>
    <t>III)</t>
  </si>
  <si>
    <t>RESULT.ECON.: AHORRO/DESAHORRO (I-II)</t>
  </si>
  <si>
    <t>IV)</t>
  </si>
  <si>
    <t>RECURSOS DE CAPITAL</t>
  </si>
  <si>
    <t>V)</t>
  </si>
  <si>
    <t>GASTOS DE CAPITAL</t>
  </si>
  <si>
    <t xml:space="preserve">     - INVERSION REAL DIRECTA</t>
  </si>
  <si>
    <t xml:space="preserve">     - TRANSFERENCIAS DE CAPITAL</t>
  </si>
  <si>
    <t xml:space="preserve">       . A Provincias y CABA</t>
  </si>
  <si>
    <t xml:space="preserve">       . Otras</t>
  </si>
  <si>
    <t xml:space="preserve">     - INVERSION FINANCIERA</t>
  </si>
  <si>
    <t xml:space="preserve">       . Resto</t>
  </si>
  <si>
    <t>VI)</t>
  </si>
  <si>
    <t>INGRESOS ANTES DE FIGURAT.(I+IV)</t>
  </si>
  <si>
    <t>VII)</t>
  </si>
  <si>
    <t>GASTOS ANTES DE FIGURAT.(II+V)</t>
  </si>
  <si>
    <t>VIII)</t>
  </si>
  <si>
    <t>RESULT.FINANC.ANTES DE FIGURAT.(VI-VII)</t>
  </si>
  <si>
    <t>IX)</t>
  </si>
  <si>
    <t>CONTRIBUCIONES FIGURATIVAS</t>
  </si>
  <si>
    <t xml:space="preserve">     - Del Tesoro Nacional</t>
  </si>
  <si>
    <t xml:space="preserve">     - De Recursos Afectados</t>
  </si>
  <si>
    <t xml:space="preserve">     - De Organismos Descentralizados</t>
  </si>
  <si>
    <t xml:space="preserve">     - De Instituciones de Seguridad Social</t>
  </si>
  <si>
    <t xml:space="preserve">     - De Ex-Cajas Provinciales</t>
  </si>
  <si>
    <t xml:space="preserve">     - De PAMI, Fdos. Fiduciarios y Otros</t>
  </si>
  <si>
    <t>X)</t>
  </si>
  <si>
    <t>GASTOS FIGURATIVOS</t>
  </si>
  <si>
    <t>XI)</t>
  </si>
  <si>
    <t>INGRESOS DESPUES DE FIGURAT.</t>
  </si>
  <si>
    <t>XII)</t>
  </si>
  <si>
    <t>GASTOS PRIMARIOS DESPUES DE FIGURAT.</t>
  </si>
  <si>
    <t>XIII)</t>
  </si>
  <si>
    <t>GASTOS DESPUES DE FIGURAT.</t>
  </si>
  <si>
    <t>XIV)</t>
  </si>
  <si>
    <t>SUPERAVIT PRIMARIO  (XI-XII)</t>
  </si>
  <si>
    <t>XV)</t>
  </si>
  <si>
    <t>RESULTADO FINANCIERO  (XI-XIII)</t>
  </si>
  <si>
    <t>- RENTAS PERCIBIDAS DEL BCRA</t>
  </si>
  <si>
    <t>- RENTAS PÚBL. PERCIBIDAS POR EL FGS Y OTROS</t>
  </si>
  <si>
    <t>- INTERESES PAGADOS INTRA-SECTOR PÚBLICO</t>
  </si>
  <si>
    <r>
      <rPr>
        <b/>
        <sz val="10"/>
        <rFont val="Arial"/>
        <family val="2"/>
      </rPr>
      <t xml:space="preserve">(1) </t>
    </r>
    <r>
      <rPr>
        <sz val="10"/>
        <rFont val="Arial"/>
        <family val="2"/>
      </rPr>
      <t>Excluye las siguientes rentas de la propiedad:</t>
    </r>
  </si>
  <si>
    <t xml:space="preserve">- las generadas por activos del Sector Público no Financiero en posesión del FGS por $4.829,6 M. </t>
  </si>
  <si>
    <t>- las generadas por activos del Sector Público no Financiero en posesión de organismos del Sector Público no Financiero excluyendo el FGS por $4.117,0 M.</t>
  </si>
  <si>
    <r>
      <rPr>
        <b/>
        <sz val="10"/>
        <rFont val="Arial"/>
        <family val="2"/>
      </rPr>
      <t xml:space="preserve">(2) </t>
    </r>
    <r>
      <rPr>
        <sz val="10"/>
        <rFont val="Arial"/>
        <family val="2"/>
      </rPr>
      <t>Excluye intereses pagados Intra-Sector Público Nacional por $8.946,6M.</t>
    </r>
  </si>
  <si>
    <t>Base caja- En millones de pesos</t>
  </si>
  <si>
    <t>Dato mensual</t>
  </si>
  <si>
    <t>Variación anual</t>
  </si>
  <si>
    <t>%</t>
  </si>
  <si>
    <t>$</t>
  </si>
  <si>
    <t>INGRESOS TOTALES</t>
  </si>
  <si>
    <t>Tributarios</t>
  </si>
  <si>
    <t>IVA neto de reintegros</t>
  </si>
  <si>
    <t>Ganancias</t>
  </si>
  <si>
    <t>Aportes y contribuciones a la seguriad social</t>
  </si>
  <si>
    <t>Débitos y créditos</t>
  </si>
  <si>
    <t>Bienes personales</t>
  </si>
  <si>
    <t>Impuestos internos</t>
  </si>
  <si>
    <t>Derechos de exportación</t>
  </si>
  <si>
    <t>Derechos de importación</t>
  </si>
  <si>
    <t xml:space="preserve">Resto tributarios   </t>
  </si>
  <si>
    <t>Rentas de la propiedad</t>
  </si>
  <si>
    <t>FGS cobradas al sector privado y sector público financiero</t>
  </si>
  <si>
    <t>Resto rentas de la propiedad</t>
  </si>
  <si>
    <t>Otros ingresos corrientes</t>
  </si>
  <si>
    <t>Ingresos no tributarios</t>
  </si>
  <si>
    <t>Transferencias corrientes</t>
  </si>
  <si>
    <t>Resto ingresos corrientes</t>
  </si>
  <si>
    <t>Ingresos de capital</t>
  </si>
  <si>
    <t>GASTOS PRIMARIOS</t>
  </si>
  <si>
    <t>Gastos corrientes primarios</t>
  </si>
  <si>
    <t>Prestaciones sociales</t>
  </si>
  <si>
    <t>Jubilaciones y pensiones contributivas</t>
  </si>
  <si>
    <t>Asignación Universal para Protección Social</t>
  </si>
  <si>
    <t>Asignaciones Familiares Activos, Pasivos y otras</t>
  </si>
  <si>
    <t>Pensiones no contributivas</t>
  </si>
  <si>
    <t>Prestaciones del INSSJP</t>
  </si>
  <si>
    <t xml:space="preserve">Otras Programos Sociales </t>
  </si>
  <si>
    <t>Subsidios económicos</t>
  </si>
  <si>
    <t>Energía</t>
  </si>
  <si>
    <t>Transporte</t>
  </si>
  <si>
    <t xml:space="preserve">Otras funciones  </t>
  </si>
  <si>
    <t>Gastos de funcionamiento y otros</t>
  </si>
  <si>
    <t>Salarios</t>
  </si>
  <si>
    <t>Otros gastos de funcionamiento</t>
  </si>
  <si>
    <t>Transferencias corrientes a provincias</t>
  </si>
  <si>
    <t>Educación</t>
  </si>
  <si>
    <t>Seguridad Social</t>
  </si>
  <si>
    <t>Salud</t>
  </si>
  <si>
    <t xml:space="preserve">Otras transferencias </t>
  </si>
  <si>
    <t>Transferencias a universidades</t>
  </si>
  <si>
    <r>
      <t xml:space="preserve">Otros Gastos Corrientes    </t>
    </r>
    <r>
      <rPr>
        <b/>
        <sz val="11"/>
        <rFont val="Calibri"/>
        <family val="2"/>
        <scheme val="minor"/>
      </rPr>
      <t xml:space="preserve"> </t>
    </r>
  </si>
  <si>
    <t>Gastos de capital</t>
  </si>
  <si>
    <t>Nación</t>
  </si>
  <si>
    <t>Transferencias a provincias</t>
  </si>
  <si>
    <t>Vivienda</t>
  </si>
  <si>
    <t>Agua potable y alcantarillado</t>
  </si>
  <si>
    <t>Otros</t>
  </si>
  <si>
    <t>RESULTADO PRIMARIO</t>
  </si>
  <si>
    <t xml:space="preserve">Intereses Netos </t>
  </si>
  <si>
    <t>RESULTADO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</si>
</sst>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#,##0.0"/>
    <numFmt numFmtId="166" formatCode="#,##0.0__"/>
    <numFmt numFmtId="167" formatCode="_ * #,##0.00_ ;_ * \-#,##0.00_ ;_ * &quot;-&quot;??_ ;_ @_ "/>
    <numFmt numFmtId="168" formatCode="#,##0.0____"/>
    <numFmt numFmtId="169" formatCode="0.0____"/>
    <numFmt numFmtId="170" formatCode="_ * #,##0_ ;_ * \-#,##0_ ;_ * &quot;-&quot;??_ ;_ @_ "/>
    <numFmt numFmtId="171" formatCode="_ * #,##0.0_ ;_ * \-#,##0.0_ ;_ * &quot;-&quot;??_ ;_ @_ "/>
    <numFmt numFmtId="172" formatCode="0.0%"/>
    <numFmt numFmtId="173" formatCode="#,##0__"/>
    <numFmt numFmtId="174" formatCode="0.0______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i/>
      <sz val="12"/>
      <name val="Arial"/>
      <family val="2"/>
    </font>
    <font>
      <sz val="10"/>
      <color indexed="8"/>
      <name val="CG Times"/>
    </font>
    <font>
      <b/>
      <sz val="10"/>
      <color indexed="8"/>
      <name val="CG Times"/>
    </font>
    <font>
      <i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color indexed="8"/>
      <name val="CG Times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Open Sans"/>
    </font>
    <font>
      <b/>
      <sz val="11"/>
      <color rgb="FFFF0000"/>
      <name val="Open Sans"/>
    </font>
    <font>
      <b/>
      <sz val="9"/>
      <color rgb="FFFF0000"/>
      <name val="Open Sans"/>
    </font>
    <font>
      <b/>
      <sz val="10"/>
      <color rgb="FFFF0000"/>
      <name val="Open Sans"/>
    </font>
    <font>
      <sz val="12"/>
      <color rgb="FFFF0000"/>
      <name val="Open Sans"/>
    </font>
    <font>
      <sz val="11"/>
      <color rgb="FFFF0000"/>
      <name val="Open Sans"/>
    </font>
    <font>
      <sz val="9"/>
      <color rgb="FFFF0000"/>
      <name val="Open Sans"/>
    </font>
    <font>
      <sz val="10"/>
      <color rgb="FFFF0000"/>
      <name val="Open Sans"/>
    </font>
    <font>
      <sz val="10"/>
      <color rgb="FFFF0000"/>
      <name val="Calibri   "/>
    </font>
    <font>
      <sz val="11"/>
      <color rgb="FFFF0000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7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7" fontId="1" fillId="0" borderId="0" applyFont="0" applyFill="0" applyBorder="0" applyAlignment="0" applyProtection="0"/>
  </cellStyleXfs>
  <cellXfs count="183">
    <xf numFmtId="0" fontId="0" fillId="0" borderId="0" xfId="0"/>
    <xf numFmtId="0" fontId="5" fillId="0" borderId="0" xfId="3" applyFont="1" applyFill="1" applyAlignment="1">
      <alignment horizontal="left"/>
    </xf>
    <xf numFmtId="164" fontId="4" fillId="0" borderId="0" xfId="3" applyNumberFormat="1" applyFont="1" applyFill="1" applyAlignment="1">
      <alignment horizontal="left"/>
    </xf>
    <xf numFmtId="167" fontId="13" fillId="0" borderId="0" xfId="1" applyFont="1" applyFill="1" applyBorder="1" applyAlignment="1" applyProtection="1">
      <alignment horizontal="right" vertical="center"/>
    </xf>
    <xf numFmtId="164" fontId="4" fillId="0" borderId="0" xfId="3" applyNumberFormat="1" applyFont="1" applyFill="1" applyBorder="1" applyAlignment="1">
      <alignment vertical="center"/>
    </xf>
    <xf numFmtId="164" fontId="4" fillId="2" borderId="0" xfId="3" applyNumberFormat="1" applyFont="1" applyFill="1" applyBorder="1" applyAlignment="1">
      <alignment vertical="center"/>
    </xf>
    <xf numFmtId="164" fontId="12" fillId="3" borderId="0" xfId="3" applyNumberFormat="1" applyFont="1" applyFill="1" applyBorder="1" applyAlignment="1">
      <alignment horizontal="left" vertical="center"/>
    </xf>
    <xf numFmtId="164" fontId="4" fillId="3" borderId="0" xfId="3" applyNumberFormat="1" applyFont="1" applyFill="1" applyBorder="1"/>
    <xf numFmtId="169" fontId="4" fillId="3" borderId="0" xfId="3" applyNumberFormat="1" applyFont="1" applyFill="1" applyBorder="1"/>
    <xf numFmtId="164" fontId="15" fillId="0" borderId="0" xfId="3" applyNumberFormat="1" applyFont="1" applyFill="1" applyBorder="1" applyAlignment="1">
      <alignment vertic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17" fontId="22" fillId="3" borderId="0" xfId="0" quotePrefix="1" applyNumberFormat="1" applyFont="1" applyFill="1" applyAlignment="1">
      <alignment horizontal="center" vertical="center"/>
    </xf>
    <xf numFmtId="17" fontId="23" fillId="3" borderId="0" xfId="0" applyNumberFormat="1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3" fillId="4" borderId="0" xfId="0" applyFont="1" applyFill="1" applyAlignment="1">
      <alignment vertical="center"/>
    </xf>
    <xf numFmtId="164" fontId="0" fillId="3" borderId="0" xfId="0" applyNumberFormat="1" applyFill="1"/>
    <xf numFmtId="0" fontId="3" fillId="5" borderId="0" xfId="0" applyFont="1" applyFill="1" applyAlignment="1">
      <alignment vertical="center"/>
    </xf>
    <xf numFmtId="173" fontId="0" fillId="3" borderId="0" xfId="0" applyNumberFormat="1" applyFill="1"/>
    <xf numFmtId="0" fontId="25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6" fillId="3" borderId="0" xfId="0" applyFont="1" applyFill="1"/>
    <xf numFmtId="0" fontId="26" fillId="0" borderId="0" xfId="0" applyFont="1"/>
    <xf numFmtId="0" fontId="31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49" fontId="33" fillId="2" borderId="0" xfId="0" applyNumberFormat="1" applyFont="1" applyFill="1" applyBorder="1" applyAlignment="1">
      <alignment vertical="center"/>
    </xf>
    <xf numFmtId="49" fontId="33" fillId="2" borderId="0" xfId="0" quotePrefix="1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33" fillId="3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ont="1" applyFill="1"/>
    <xf numFmtId="49" fontId="28" fillId="2" borderId="0" xfId="0" applyNumberFormat="1" applyFont="1" applyFill="1" applyBorder="1" applyAlignment="1">
      <alignment vertical="center"/>
    </xf>
    <xf numFmtId="173" fontId="0" fillId="3" borderId="0" xfId="0" applyNumberFormat="1" applyFont="1" applyFill="1" applyAlignment="1">
      <alignment horizontal="center"/>
    </xf>
    <xf numFmtId="0" fontId="0" fillId="0" borderId="0" xfId="0" applyFont="1"/>
    <xf numFmtId="49" fontId="2" fillId="3" borderId="0" xfId="0" applyNumberFormat="1" applyFont="1" applyFill="1" applyBorder="1" applyAlignment="1">
      <alignment vertical="center"/>
    </xf>
    <xf numFmtId="164" fontId="33" fillId="3" borderId="0" xfId="0" applyNumberFormat="1" applyFont="1" applyFill="1" applyBorder="1" applyAlignment="1">
      <alignment horizontal="left" vertical="center"/>
    </xf>
    <xf numFmtId="49" fontId="33" fillId="3" borderId="0" xfId="0" applyNumberFormat="1" applyFont="1" applyFill="1" applyBorder="1" applyAlignment="1">
      <alignment vertical="center"/>
    </xf>
    <xf numFmtId="164" fontId="35" fillId="3" borderId="0" xfId="0" applyNumberFormat="1" applyFont="1" applyFill="1" applyBorder="1" applyAlignment="1">
      <alignment horizontal="left" vertical="center"/>
    </xf>
    <xf numFmtId="0" fontId="19" fillId="3" borderId="0" xfId="0" applyFont="1" applyFill="1" applyAlignment="1">
      <alignment vertical="center"/>
    </xf>
    <xf numFmtId="164" fontId="33" fillId="2" borderId="0" xfId="0" applyNumberFormat="1" applyFont="1" applyFill="1" applyBorder="1" applyAlignment="1">
      <alignment horizontal="left" vertical="center"/>
    </xf>
    <xf numFmtId="49" fontId="33" fillId="0" borderId="0" xfId="0" quotePrefix="1" applyNumberFormat="1" applyFont="1" applyFill="1" applyBorder="1" applyAlignment="1">
      <alignment horizontal="left" vertical="center"/>
    </xf>
    <xf numFmtId="164" fontId="35" fillId="0" borderId="0" xfId="0" applyNumberFormat="1" applyFont="1" applyFill="1" applyBorder="1" applyAlignment="1">
      <alignment horizontal="left" vertical="center"/>
    </xf>
    <xf numFmtId="164" fontId="15" fillId="3" borderId="0" xfId="0" applyNumberFormat="1" applyFont="1" applyFill="1" applyBorder="1" applyAlignment="1">
      <alignment horizontal="left" vertical="center"/>
    </xf>
    <xf numFmtId="164" fontId="33" fillId="0" borderId="0" xfId="0" applyNumberFormat="1" applyFont="1" applyFill="1" applyBorder="1" applyAlignment="1">
      <alignment horizontal="left" vertical="center"/>
    </xf>
    <xf numFmtId="49" fontId="15" fillId="3" borderId="0" xfId="0" applyNumberFormat="1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8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41" fillId="3" borderId="0" xfId="0" applyFont="1" applyFill="1" applyAlignment="1">
      <alignment vertical="center"/>
    </xf>
    <xf numFmtId="0" fontId="42" fillId="3" borderId="0" xfId="0" applyFont="1" applyFill="1" applyAlignment="1">
      <alignment vertical="center"/>
    </xf>
    <xf numFmtId="0" fontId="43" fillId="3" borderId="0" xfId="0" applyFont="1" applyFill="1" applyAlignment="1">
      <alignment vertical="center"/>
    </xf>
    <xf numFmtId="0" fontId="44" fillId="3" borderId="0" xfId="0" applyFont="1" applyFill="1" applyAlignment="1">
      <alignment vertical="center"/>
    </xf>
    <xf numFmtId="49" fontId="15" fillId="2" borderId="0" xfId="0" applyNumberFormat="1" applyFont="1" applyFill="1" applyBorder="1" applyAlignment="1">
      <alignment horizontal="left" vertical="center" wrapText="1"/>
    </xf>
    <xf numFmtId="49" fontId="45" fillId="2" borderId="0" xfId="0" applyNumberFormat="1" applyFont="1" applyFill="1" applyBorder="1" applyAlignment="1">
      <alignment horizontal="left" vertical="center" wrapText="1"/>
    </xf>
    <xf numFmtId="0" fontId="46" fillId="0" borderId="0" xfId="0" applyFont="1" applyBorder="1" applyAlignment="1">
      <alignment horizontal="left"/>
    </xf>
    <xf numFmtId="0" fontId="47" fillId="0" borderId="0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47" fillId="3" borderId="0" xfId="0" applyFont="1" applyFill="1" applyBorder="1" applyAlignment="1">
      <alignment horizontal="left"/>
    </xf>
    <xf numFmtId="0" fontId="1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6" fillId="3" borderId="0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174" fontId="23" fillId="3" borderId="0" xfId="0" applyNumberFormat="1" applyFont="1" applyFill="1" applyAlignment="1">
      <alignment horizontal="center" vertical="center"/>
    </xf>
    <xf numFmtId="174" fontId="3" fillId="3" borderId="0" xfId="0" applyNumberFormat="1" applyFont="1" applyFill="1" applyAlignment="1">
      <alignment horizontal="center" vertical="center"/>
    </xf>
    <xf numFmtId="174" fontId="25" fillId="3" borderId="0" xfId="0" applyNumberFormat="1" applyFont="1" applyFill="1" applyAlignment="1">
      <alignment horizontal="center" vertical="center"/>
    </xf>
    <xf numFmtId="174" fontId="26" fillId="3" borderId="0" xfId="0" applyNumberFormat="1" applyFont="1" applyFill="1" applyAlignment="1">
      <alignment horizontal="center" vertical="center"/>
    </xf>
    <xf numFmtId="174" fontId="28" fillId="3" borderId="0" xfId="0" applyNumberFormat="1" applyFont="1" applyFill="1" applyAlignment="1">
      <alignment horizontal="center" vertical="center"/>
    </xf>
    <xf numFmtId="170" fontId="0" fillId="3" borderId="0" xfId="4" applyNumberFormat="1" applyFont="1" applyFill="1" applyAlignment="1">
      <alignment horizontal="right"/>
    </xf>
    <xf numFmtId="171" fontId="0" fillId="3" borderId="0" xfId="4" applyNumberFormat="1" applyFont="1" applyFill="1"/>
    <xf numFmtId="170" fontId="16" fillId="3" borderId="0" xfId="4" applyNumberFormat="1" applyFont="1" applyFill="1" applyAlignment="1">
      <alignment horizontal="right" vertical="center"/>
    </xf>
    <xf numFmtId="171" fontId="16" fillId="3" borderId="0" xfId="4" applyNumberFormat="1" applyFont="1" applyFill="1" applyAlignment="1">
      <alignment horizontal="center" vertical="center"/>
    </xf>
    <xf numFmtId="3" fontId="23" fillId="3" borderId="0" xfId="4" applyNumberFormat="1" applyFont="1" applyFill="1" applyAlignment="1">
      <alignment horizontal="center" vertical="center"/>
    </xf>
    <xf numFmtId="170" fontId="23" fillId="3" borderId="0" xfId="4" applyNumberFormat="1" applyFont="1" applyFill="1" applyAlignment="1">
      <alignment horizontal="center" vertical="center"/>
    </xf>
    <xf numFmtId="170" fontId="22" fillId="3" borderId="0" xfId="4" applyNumberFormat="1" applyFont="1" applyFill="1" applyAlignment="1">
      <alignment horizontal="center" vertical="center"/>
    </xf>
    <xf numFmtId="3" fontId="16" fillId="3" borderId="0" xfId="4" applyNumberFormat="1" applyFont="1" applyFill="1" applyAlignment="1">
      <alignment horizontal="center" vertical="center"/>
    </xf>
    <xf numFmtId="170" fontId="23" fillId="4" borderId="0" xfId="4" applyNumberFormat="1" applyFont="1" applyFill="1" applyAlignment="1">
      <alignment horizontal="center" vertical="center"/>
    </xf>
    <xf numFmtId="172" fontId="23" fillId="4" borderId="0" xfId="2" applyNumberFormat="1" applyFont="1" applyFill="1" applyAlignment="1">
      <alignment horizontal="right" vertical="center"/>
    </xf>
    <xf numFmtId="170" fontId="3" fillId="5" borderId="0" xfId="4" applyNumberFormat="1" applyFont="1" applyFill="1" applyAlignment="1">
      <alignment horizontal="center" vertical="center"/>
    </xf>
    <xf numFmtId="172" fontId="3" fillId="5" borderId="0" xfId="2" applyNumberFormat="1" applyFont="1" applyFill="1" applyAlignment="1">
      <alignment horizontal="right" vertical="center"/>
    </xf>
    <xf numFmtId="170" fontId="25" fillId="3" borderId="0" xfId="4" applyNumberFormat="1" applyFont="1" applyFill="1" applyAlignment="1">
      <alignment horizontal="center" vertical="center"/>
    </xf>
    <xf numFmtId="172" fontId="25" fillId="3" borderId="0" xfId="2" applyNumberFormat="1" applyFont="1" applyFill="1" applyAlignment="1">
      <alignment horizontal="right" vertical="center"/>
    </xf>
    <xf numFmtId="167" fontId="25" fillId="3" borderId="0" xfId="4" applyNumberFormat="1" applyFont="1" applyFill="1" applyAlignment="1">
      <alignment horizontal="center" vertical="center"/>
    </xf>
    <xf numFmtId="171" fontId="23" fillId="4" borderId="0" xfId="4" applyNumberFormat="1" applyFont="1" applyFill="1" applyAlignment="1">
      <alignment horizontal="center" vertical="center"/>
    </xf>
    <xf numFmtId="170" fontId="26" fillId="3" borderId="0" xfId="4" applyNumberFormat="1" applyFont="1" applyFill="1" applyAlignment="1">
      <alignment horizontal="center" vertical="center"/>
    </xf>
    <xf numFmtId="172" fontId="26" fillId="3" borderId="0" xfId="2" applyNumberFormat="1" applyFont="1" applyFill="1" applyAlignment="1">
      <alignment horizontal="right" vertical="center"/>
    </xf>
    <xf numFmtId="171" fontId="25" fillId="3" borderId="0" xfId="4" applyNumberFormat="1" applyFont="1" applyFill="1" applyAlignment="1">
      <alignment horizontal="center" vertical="center"/>
    </xf>
    <xf numFmtId="170" fontId="0" fillId="3" borderId="0" xfId="4" applyNumberFormat="1" applyFont="1" applyFill="1"/>
    <xf numFmtId="170" fontId="28" fillId="3" borderId="0" xfId="4" applyNumberFormat="1" applyFont="1" applyFill="1" applyAlignment="1">
      <alignment horizontal="center" vertical="center"/>
    </xf>
    <xf numFmtId="172" fontId="28" fillId="3" borderId="0" xfId="2" applyNumberFormat="1" applyFont="1" applyFill="1" applyAlignment="1">
      <alignment horizontal="right" vertical="center"/>
    </xf>
    <xf numFmtId="170" fontId="0" fillId="3" borderId="0" xfId="4" applyNumberFormat="1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5" fillId="0" borderId="0" xfId="0" applyFont="1" applyFill="1" applyAlignment="1">
      <alignment horizontal="left"/>
    </xf>
    <xf numFmtId="164" fontId="4" fillId="0" borderId="1" xfId="0" applyNumberFormat="1" applyFont="1" applyFill="1" applyBorder="1" applyAlignment="1">
      <alignment horizontal="right" vertical="center"/>
    </xf>
    <xf numFmtId="164" fontId="4" fillId="0" borderId="2" xfId="0" applyNumberFormat="1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horizontal="center" vertical="center"/>
    </xf>
    <xf numFmtId="164" fontId="11" fillId="0" borderId="4" xfId="0" applyNumberFormat="1" applyFont="1" applyFill="1" applyBorder="1" applyAlignment="1" applyProtection="1">
      <alignment vertical="center"/>
    </xf>
    <xf numFmtId="164" fontId="4" fillId="0" borderId="5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/>
    </xf>
    <xf numFmtId="164" fontId="6" fillId="0" borderId="7" xfId="0" applyNumberFormat="1" applyFont="1" applyFill="1" applyBorder="1" applyAlignment="1" applyProtection="1">
      <alignment horizontal="left"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Alignment="1" applyProtection="1">
      <alignment horizontal="right" vertical="center"/>
    </xf>
    <xf numFmtId="164" fontId="6" fillId="0" borderId="0" xfId="0" applyNumberFormat="1" applyFont="1" applyFill="1" applyAlignment="1" applyProtection="1">
      <alignment vertical="center"/>
    </xf>
    <xf numFmtId="164" fontId="6" fillId="0" borderId="7" xfId="0" applyNumberFormat="1" applyFont="1" applyFill="1" applyBorder="1" applyAlignment="1" applyProtection="1">
      <alignment vertical="center"/>
    </xf>
    <xf numFmtId="164" fontId="4" fillId="0" borderId="8" xfId="0" applyNumberFormat="1" applyFont="1" applyFill="1" applyBorder="1" applyAlignment="1">
      <alignment horizontal="right" vertical="center"/>
    </xf>
    <xf numFmtId="164" fontId="4" fillId="0" borderId="6" xfId="0" applyNumberFormat="1" applyFont="1" applyFill="1" applyBorder="1" applyAlignment="1" applyProtection="1">
      <alignment horizontal="left" vertical="center"/>
    </xf>
    <xf numFmtId="164" fontId="6" fillId="0" borderId="6" xfId="0" applyNumberFormat="1" applyFont="1" applyFill="1" applyBorder="1" applyAlignment="1" applyProtection="1">
      <alignment horizontal="left" vertical="center"/>
    </xf>
    <xf numFmtId="164" fontId="6" fillId="0" borderId="9" xfId="0" applyNumberFormat="1" applyFont="1" applyFill="1" applyBorder="1" applyAlignment="1" applyProtection="1">
      <alignment horizontal="left" vertical="center"/>
    </xf>
    <xf numFmtId="164" fontId="12" fillId="0" borderId="5" xfId="0" applyNumberFormat="1" applyFont="1" applyFill="1" applyBorder="1" applyAlignment="1">
      <alignment horizontal="right" vertical="center"/>
    </xf>
    <xf numFmtId="164" fontId="12" fillId="0" borderId="0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Alignment="1" applyProtection="1">
      <alignment horizontal="right" vertical="center"/>
    </xf>
    <xf numFmtId="164" fontId="4" fillId="0" borderId="0" xfId="0" applyNumberFormat="1" applyFont="1" applyFill="1" applyBorder="1" applyAlignment="1" applyProtection="1">
      <alignment horizontal="left" vertical="center"/>
    </xf>
    <xf numFmtId="166" fontId="6" fillId="0" borderId="0" xfId="0" applyNumberFormat="1" applyFont="1" applyFill="1"/>
    <xf numFmtId="166" fontId="6" fillId="0" borderId="0" xfId="0" applyNumberFormat="1" applyFont="1" applyFill="1" applyAlignment="1" applyProtection="1">
      <alignment horizontal="right" vertical="center"/>
    </xf>
    <xf numFmtId="164" fontId="6" fillId="0" borderId="0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/>
    <xf numFmtId="166" fontId="13" fillId="0" borderId="0" xfId="0" applyNumberFormat="1" applyFont="1" applyFill="1" applyBorder="1" applyAlignment="1" applyProtection="1">
      <alignment horizontal="right" vertical="center"/>
    </xf>
    <xf numFmtId="164" fontId="12" fillId="0" borderId="1" xfId="0" applyNumberFormat="1" applyFont="1" applyFill="1" applyBorder="1" applyAlignment="1">
      <alignment horizontal="right" vertical="center"/>
    </xf>
    <xf numFmtId="164" fontId="12" fillId="0" borderId="2" xfId="0" applyNumberFormat="1" applyFont="1" applyFill="1" applyBorder="1" applyAlignment="1" applyProtection="1">
      <alignment horizontal="left" vertical="center"/>
    </xf>
    <xf numFmtId="166" fontId="13" fillId="0" borderId="2" xfId="0" applyNumberFormat="1" applyFont="1" applyFill="1" applyBorder="1" applyAlignment="1" applyProtection="1">
      <alignment horizontal="right" vertical="center"/>
    </xf>
    <xf numFmtId="164" fontId="12" fillId="0" borderId="10" xfId="0" applyNumberFormat="1" applyFont="1" applyFill="1" applyBorder="1" applyAlignment="1">
      <alignment horizontal="right" vertical="center"/>
    </xf>
    <xf numFmtId="164" fontId="12" fillId="0" borderId="11" xfId="0" applyNumberFormat="1" applyFont="1" applyFill="1" applyBorder="1" applyAlignment="1" applyProtection="1">
      <alignment horizontal="left" vertical="center"/>
    </xf>
    <xf numFmtId="166" fontId="13" fillId="0" borderId="11" xfId="0" applyNumberFormat="1" applyFont="1" applyFill="1" applyBorder="1" applyAlignment="1" applyProtection="1">
      <alignment horizontal="right" vertical="center"/>
    </xf>
    <xf numFmtId="0" fontId="0" fillId="0" borderId="1" xfId="0" applyFill="1" applyBorder="1"/>
    <xf numFmtId="168" fontId="6" fillId="0" borderId="0" xfId="0" applyNumberFormat="1" applyFont="1" applyFill="1"/>
    <xf numFmtId="168" fontId="6" fillId="0" borderId="4" xfId="0" applyNumberFormat="1" applyFont="1" applyFill="1" applyBorder="1"/>
    <xf numFmtId="164" fontId="4" fillId="0" borderId="5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164" fontId="12" fillId="0" borderId="10" xfId="0" applyNumberFormat="1" applyFont="1" applyFill="1" applyBorder="1" applyAlignment="1">
      <alignment horizontal="left" vertical="center"/>
    </xf>
    <xf numFmtId="164" fontId="4" fillId="0" borderId="11" xfId="0" applyNumberFormat="1" applyFont="1" applyFill="1" applyBorder="1"/>
    <xf numFmtId="166" fontId="6" fillId="0" borderId="11" xfId="0" applyNumberFormat="1" applyFont="1" applyFill="1" applyBorder="1"/>
    <xf numFmtId="166" fontId="6" fillId="0" borderId="12" xfId="0" applyNumberFormat="1" applyFont="1" applyFill="1" applyBorder="1"/>
    <xf numFmtId="164" fontId="4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ill="1"/>
    <xf numFmtId="164" fontId="14" fillId="0" borderId="0" xfId="0" applyNumberFormat="1" applyFont="1" applyFill="1" applyProtection="1"/>
    <xf numFmtId="164" fontId="8" fillId="0" borderId="0" xfId="0" applyNumberFormat="1" applyFont="1" applyFill="1" applyBorder="1" applyAlignment="1" applyProtection="1">
      <alignment horizontal="centerContinuous"/>
    </xf>
    <xf numFmtId="164" fontId="0" fillId="0" borderId="0" xfId="0" applyNumberFormat="1" applyFill="1" applyAlignment="1">
      <alignment horizontal="centerContinuous"/>
    </xf>
    <xf numFmtId="164" fontId="9" fillId="0" borderId="0" xfId="0" applyNumberFormat="1" applyFont="1" applyFill="1" applyBorder="1" applyAlignment="1" applyProtection="1">
      <alignment horizontal="centerContinuous"/>
    </xf>
    <xf numFmtId="164" fontId="10" fillId="0" borderId="0" xfId="0" applyNumberFormat="1" applyFont="1" applyFill="1" applyBorder="1" applyAlignment="1" applyProtection="1">
      <alignment horizontal="centerContinuous"/>
    </xf>
    <xf numFmtId="0" fontId="0" fillId="0" borderId="0" xfId="0" applyFill="1" applyAlignment="1">
      <alignment horizontal="left"/>
    </xf>
    <xf numFmtId="164" fontId="9" fillId="0" borderId="0" xfId="0" applyNumberFormat="1" applyFont="1" applyFill="1" applyAlignment="1" applyProtection="1">
      <alignment horizontal="centerContinuous"/>
    </xf>
    <xf numFmtId="164" fontId="10" fillId="0" borderId="0" xfId="0" applyNumberFormat="1" applyFont="1" applyFill="1" applyAlignment="1" applyProtection="1">
      <alignment horizontal="centerContinuous"/>
    </xf>
    <xf numFmtId="165" fontId="13" fillId="0" borderId="0" xfId="0" applyNumberFormat="1" applyFont="1" applyFill="1" applyAlignment="1" applyProtection="1">
      <alignment horizontal="right" vertical="center"/>
    </xf>
    <xf numFmtId="165" fontId="13" fillId="0" borderId="7" xfId="0" applyNumberFormat="1" applyFont="1" applyFill="1" applyBorder="1" applyAlignment="1" applyProtection="1">
      <alignment horizontal="right" vertical="center"/>
    </xf>
    <xf numFmtId="165" fontId="6" fillId="0" borderId="0" xfId="0" applyNumberFormat="1" applyFont="1" applyFill="1"/>
    <xf numFmtId="165" fontId="6" fillId="0" borderId="0" xfId="0" applyNumberFormat="1" applyFont="1" applyFill="1" applyAlignment="1" applyProtection="1">
      <alignment horizontal="right" vertical="center"/>
    </xf>
    <xf numFmtId="165" fontId="6" fillId="0" borderId="7" xfId="0" applyNumberFormat="1" applyFont="1" applyFill="1" applyBorder="1" applyAlignment="1" applyProtection="1">
      <alignment horizontal="right" vertical="center"/>
    </xf>
    <xf numFmtId="165" fontId="4" fillId="0" borderId="0" xfId="0" applyNumberFormat="1" applyFont="1" applyFill="1"/>
    <xf numFmtId="165" fontId="13" fillId="0" borderId="0" xfId="0" applyNumberFormat="1" applyFont="1" applyFill="1" applyBorder="1" applyAlignment="1" applyProtection="1">
      <alignment horizontal="right" vertical="center"/>
    </xf>
    <xf numFmtId="166" fontId="4" fillId="0" borderId="0" xfId="0" applyNumberFormat="1" applyFont="1" applyFill="1"/>
    <xf numFmtId="165" fontId="13" fillId="0" borderId="2" xfId="0" applyNumberFormat="1" applyFont="1" applyFill="1" applyBorder="1" applyAlignment="1" applyProtection="1">
      <alignment horizontal="right" vertical="center"/>
    </xf>
    <xf numFmtId="165" fontId="13" fillId="0" borderId="4" xfId="0" applyNumberFormat="1" applyFont="1" applyFill="1" applyBorder="1" applyAlignment="1" applyProtection="1">
      <alignment horizontal="right" vertical="center"/>
    </xf>
    <xf numFmtId="0" fontId="0" fillId="0" borderId="0" xfId="0" applyFill="1" applyBorder="1"/>
    <xf numFmtId="165" fontId="13" fillId="0" borderId="11" xfId="0" applyNumberFormat="1" applyFont="1" applyFill="1" applyBorder="1" applyAlignment="1" applyProtection="1">
      <alignment horizontal="right" vertical="center"/>
    </xf>
    <xf numFmtId="165" fontId="13" fillId="0" borderId="12" xfId="0" applyNumberFormat="1" applyFont="1" applyFill="1" applyBorder="1" applyAlignment="1" applyProtection="1">
      <alignment horizontal="right" vertical="center"/>
    </xf>
    <xf numFmtId="0" fontId="15" fillId="0" borderId="0" xfId="0" applyFont="1" applyFill="1"/>
    <xf numFmtId="164" fontId="12" fillId="0" borderId="0" xfId="0" applyNumberFormat="1" applyFont="1" applyFill="1" applyBorder="1" applyAlignment="1">
      <alignment horizontal="left" vertical="center"/>
    </xf>
    <xf numFmtId="169" fontId="13" fillId="0" borderId="0" xfId="0" applyNumberFormat="1" applyFont="1" applyFill="1" applyBorder="1" applyAlignment="1" applyProtection="1">
      <alignment horizontal="right" vertical="center"/>
    </xf>
    <xf numFmtId="164" fontId="11" fillId="0" borderId="3" xfId="0" applyNumberFormat="1" applyFont="1" applyFill="1" applyBorder="1" applyAlignment="1" applyProtection="1">
      <alignment horizontal="center" vertical="center"/>
    </xf>
    <xf numFmtId="49" fontId="4" fillId="2" borderId="0" xfId="3" applyNumberFormat="1" applyFont="1" applyFill="1" applyBorder="1" applyAlignment="1">
      <alignment horizontal="left" vertical="center"/>
    </xf>
    <xf numFmtId="49" fontId="4" fillId="2" borderId="0" xfId="3" applyNumberFormat="1" applyFont="1" applyFill="1" applyBorder="1" applyAlignment="1">
      <alignment horizontal="left" vertical="center" wrapText="1"/>
    </xf>
    <xf numFmtId="0" fontId="21" fillId="3" borderId="0" xfId="0" applyFont="1" applyFill="1" applyAlignment="1">
      <alignment horizontal="right" vertical="center"/>
    </xf>
    <xf numFmtId="0" fontId="21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</cellXfs>
  <cellStyles count="5">
    <cellStyle name="Millares" xfId="1" builtinId="3"/>
    <cellStyle name="Millares 2" xfId="4" xr:uid="{00000000-0005-0000-0000-000001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AB84"/>
  <sheetViews>
    <sheetView showGridLines="0" workbookViewId="0">
      <selection activeCell="D11" sqref="D11"/>
    </sheetView>
  </sheetViews>
  <sheetFormatPr baseColWidth="10" defaultColWidth="11.42578125" defaultRowHeight="15"/>
  <cols>
    <col min="1" max="1" width="5.7109375" style="106" customWidth="1"/>
    <col min="2" max="2" width="49" style="106" bestFit="1" customWidth="1"/>
    <col min="3" max="3" width="11.7109375" style="107" bestFit="1" customWidth="1"/>
    <col min="4" max="5" width="10.42578125" style="107" customWidth="1"/>
    <col min="6" max="6" width="11.7109375" style="107" bestFit="1" customWidth="1"/>
    <col min="7" max="7" width="10.85546875" style="107" customWidth="1"/>
    <col min="8" max="8" width="11.7109375" style="107" bestFit="1" customWidth="1"/>
    <col min="9" max="9" width="12.42578125" style="107" customWidth="1"/>
    <col min="10" max="10" width="11.7109375" style="107" bestFit="1" customWidth="1"/>
    <col min="11" max="16384" width="11.42578125" style="106"/>
  </cols>
  <sheetData>
    <row r="1" spans="1:28">
      <c r="A1" s="1" t="s">
        <v>0</v>
      </c>
    </row>
    <row r="2" spans="1:28">
      <c r="A2" s="2" t="s">
        <v>1</v>
      </c>
      <c r="B2" s="108"/>
    </row>
    <row r="3" spans="1:28">
      <c r="A3" s="109"/>
    </row>
    <row r="4" spans="1:28" ht="15.75">
      <c r="A4" s="154" t="s">
        <v>2</v>
      </c>
      <c r="B4" s="155"/>
      <c r="C4" s="156"/>
      <c r="D4" s="157"/>
      <c r="E4" s="157"/>
      <c r="F4" s="157"/>
      <c r="G4" s="157"/>
      <c r="H4" s="156"/>
      <c r="I4" s="156"/>
      <c r="J4" s="156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</row>
    <row r="5" spans="1:28" ht="15.75">
      <c r="A5" s="154" t="s">
        <v>3</v>
      </c>
      <c r="B5" s="155"/>
      <c r="C5" s="159"/>
      <c r="D5" s="160"/>
      <c r="E5" s="160"/>
      <c r="F5" s="160"/>
      <c r="G5" s="160"/>
      <c r="H5" s="159"/>
      <c r="I5" s="156"/>
      <c r="J5" s="156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</row>
    <row r="6" spans="1:28" ht="16.5" thickBot="1">
      <c r="A6" s="154" t="s">
        <v>4</v>
      </c>
      <c r="B6" s="155"/>
      <c r="C6" s="159"/>
      <c r="D6" s="160"/>
      <c r="E6" s="160"/>
      <c r="F6" s="160"/>
      <c r="G6" s="160"/>
      <c r="H6" s="159"/>
      <c r="I6" s="156"/>
      <c r="J6" s="156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</row>
    <row r="7" spans="1:28">
      <c r="A7" s="110"/>
      <c r="B7" s="111"/>
      <c r="C7" s="177" t="s">
        <v>5</v>
      </c>
      <c r="D7" s="177"/>
      <c r="E7" s="177"/>
      <c r="F7" s="177"/>
      <c r="G7" s="177"/>
      <c r="H7" s="177"/>
      <c r="I7" s="112" t="s">
        <v>6</v>
      </c>
      <c r="J7" s="113"/>
    </row>
    <row r="8" spans="1:28">
      <c r="A8" s="114"/>
      <c r="B8" s="115" t="s">
        <v>7</v>
      </c>
      <c r="C8" s="116" t="s">
        <v>8</v>
      </c>
      <c r="D8" s="116" t="s">
        <v>9</v>
      </c>
      <c r="E8" s="116" t="s">
        <v>10</v>
      </c>
      <c r="F8" s="116" t="s">
        <v>11</v>
      </c>
      <c r="G8" s="116" t="s">
        <v>12</v>
      </c>
      <c r="H8" s="116" t="s">
        <v>13</v>
      </c>
      <c r="I8" s="117" t="s">
        <v>14</v>
      </c>
      <c r="J8" s="118" t="s">
        <v>15</v>
      </c>
    </row>
    <row r="9" spans="1:28">
      <c r="A9" s="114"/>
      <c r="B9" s="119"/>
      <c r="C9" s="117" t="s">
        <v>16</v>
      </c>
      <c r="D9" s="117" t="s">
        <v>17</v>
      </c>
      <c r="E9" s="117" t="s">
        <v>18</v>
      </c>
      <c r="F9" s="117" t="s">
        <v>19</v>
      </c>
      <c r="G9" s="120" t="s">
        <v>20</v>
      </c>
      <c r="H9" s="121"/>
      <c r="I9" s="117" t="s">
        <v>21</v>
      </c>
      <c r="J9" s="122"/>
    </row>
    <row r="10" spans="1:28" ht="11.25" customHeight="1">
      <c r="A10" s="123"/>
      <c r="B10" s="124"/>
      <c r="C10" s="125"/>
      <c r="D10" s="125"/>
      <c r="E10" s="125"/>
      <c r="F10" s="125"/>
      <c r="G10" s="125"/>
      <c r="H10" s="125"/>
      <c r="I10" s="125"/>
      <c r="J10" s="126"/>
    </row>
    <row r="11" spans="1:28" ht="11.25" customHeight="1">
      <c r="A11" s="127" t="s">
        <v>22</v>
      </c>
      <c r="B11" s="128" t="s">
        <v>23</v>
      </c>
      <c r="C11" s="161">
        <v>480162.6</v>
      </c>
      <c r="D11" s="161">
        <v>39504.5</v>
      </c>
      <c r="E11" s="161">
        <v>23345.7</v>
      </c>
      <c r="F11" s="129">
        <v>416503.6</v>
      </c>
      <c r="G11" s="129">
        <v>5444.4</v>
      </c>
      <c r="H11" s="161">
        <v>964960.79999999993</v>
      </c>
      <c r="I11" s="161">
        <v>118450.09999999999</v>
      </c>
      <c r="J11" s="162">
        <v>1083410.8999999999</v>
      </c>
    </row>
    <row r="12" spans="1:28" ht="11.25" customHeight="1">
      <c r="A12" s="114"/>
      <c r="B12" s="133" t="s">
        <v>24</v>
      </c>
      <c r="C12" s="163">
        <v>373681.3</v>
      </c>
      <c r="D12" s="163">
        <v>29208.7</v>
      </c>
      <c r="E12" s="163">
        <v>8072.2</v>
      </c>
      <c r="F12" s="131">
        <v>156962.20000000001</v>
      </c>
      <c r="G12" s="131">
        <v>0</v>
      </c>
      <c r="H12" s="164">
        <v>567924.4</v>
      </c>
      <c r="I12" s="163">
        <v>37239.9</v>
      </c>
      <c r="J12" s="165">
        <v>605164.30000000005</v>
      </c>
    </row>
    <row r="13" spans="1:28" ht="11.25" customHeight="1">
      <c r="A13" s="114"/>
      <c r="B13" s="130" t="s">
        <v>25</v>
      </c>
      <c r="C13" s="163">
        <v>0</v>
      </c>
      <c r="D13" s="163">
        <v>38.5</v>
      </c>
      <c r="E13" s="163">
        <v>2538.9</v>
      </c>
      <c r="F13" s="131">
        <v>250374.9</v>
      </c>
      <c r="G13" s="131">
        <v>5444.4</v>
      </c>
      <c r="H13" s="164">
        <v>258396.69999999998</v>
      </c>
      <c r="I13" s="163">
        <v>40030.5</v>
      </c>
      <c r="J13" s="165">
        <v>298427.19999999995</v>
      </c>
    </row>
    <row r="14" spans="1:28" ht="11.25" customHeight="1">
      <c r="A14" s="114"/>
      <c r="B14" s="130" t="s">
        <v>26</v>
      </c>
      <c r="C14" s="163">
        <v>2335.4</v>
      </c>
      <c r="D14" s="163">
        <v>9620.7999999999993</v>
      </c>
      <c r="E14" s="163">
        <v>10900.800000000001</v>
      </c>
      <c r="F14" s="131">
        <v>412.8</v>
      </c>
      <c r="G14" s="131">
        <v>0</v>
      </c>
      <c r="H14" s="164">
        <v>23269.8</v>
      </c>
      <c r="I14" s="163">
        <v>6357.9000000000005</v>
      </c>
      <c r="J14" s="165">
        <v>29627.7</v>
      </c>
    </row>
    <row r="15" spans="1:28" ht="11.25" customHeight="1">
      <c r="A15" s="114"/>
      <c r="B15" s="130" t="s">
        <v>27</v>
      </c>
      <c r="C15" s="163">
        <v>0.1</v>
      </c>
      <c r="D15" s="163">
        <v>595.70000000000005</v>
      </c>
      <c r="E15" s="163">
        <v>925.19999999999993</v>
      </c>
      <c r="F15" s="131">
        <v>0</v>
      </c>
      <c r="G15" s="131">
        <v>0</v>
      </c>
      <c r="H15" s="164">
        <v>1521</v>
      </c>
      <c r="I15" s="163">
        <v>0</v>
      </c>
      <c r="J15" s="165">
        <v>1521</v>
      </c>
    </row>
    <row r="16" spans="1:28" ht="11.25" customHeight="1">
      <c r="A16" s="114"/>
      <c r="B16" s="130" t="s">
        <v>28</v>
      </c>
      <c r="C16" s="163">
        <v>0</v>
      </c>
      <c r="D16" s="163">
        <v>0</v>
      </c>
      <c r="E16" s="163">
        <v>0</v>
      </c>
      <c r="F16" s="131">
        <v>0</v>
      </c>
      <c r="G16" s="131">
        <v>0</v>
      </c>
      <c r="H16" s="164">
        <v>0</v>
      </c>
      <c r="I16" s="163">
        <v>0</v>
      </c>
      <c r="J16" s="165">
        <v>0</v>
      </c>
    </row>
    <row r="17" spans="1:10" ht="11.25" customHeight="1">
      <c r="A17" s="114"/>
      <c r="B17" s="130" t="s">
        <v>29</v>
      </c>
      <c r="C17" s="163">
        <v>103664.79999999999</v>
      </c>
      <c r="D17" s="163">
        <v>0</v>
      </c>
      <c r="E17" s="163">
        <v>904.80000000000007</v>
      </c>
      <c r="F17" s="131">
        <v>8753.7000000000007</v>
      </c>
      <c r="G17" s="131">
        <v>0</v>
      </c>
      <c r="H17" s="164">
        <v>113323.29999999999</v>
      </c>
      <c r="I17" s="163">
        <v>21476.399999999998</v>
      </c>
      <c r="J17" s="165">
        <v>134799.69999999998</v>
      </c>
    </row>
    <row r="18" spans="1:10" ht="11.25" customHeight="1">
      <c r="A18" s="114"/>
      <c r="B18" s="130" t="s">
        <v>30</v>
      </c>
      <c r="C18" s="163">
        <v>481</v>
      </c>
      <c r="D18" s="163">
        <v>40.799999999999997</v>
      </c>
      <c r="E18" s="163">
        <v>3.8</v>
      </c>
      <c r="F18" s="131">
        <v>0</v>
      </c>
      <c r="G18" s="131">
        <v>0</v>
      </c>
      <c r="H18" s="164">
        <v>525.59999999999991</v>
      </c>
      <c r="I18" s="163">
        <v>3700.6</v>
      </c>
      <c r="J18" s="165">
        <v>4226.2</v>
      </c>
    </row>
    <row r="19" spans="1:10" ht="11.25" customHeight="1">
      <c r="A19" s="114"/>
      <c r="B19" s="130" t="s">
        <v>31</v>
      </c>
      <c r="C19" s="163">
        <v>0</v>
      </c>
      <c r="D19" s="163">
        <v>0</v>
      </c>
      <c r="E19" s="163">
        <v>0</v>
      </c>
      <c r="F19" s="131">
        <v>0</v>
      </c>
      <c r="G19" s="131">
        <v>0</v>
      </c>
      <c r="H19" s="164">
        <v>0</v>
      </c>
      <c r="I19" s="163">
        <v>9644.7999999999975</v>
      </c>
      <c r="J19" s="165">
        <v>9644.7999999999975</v>
      </c>
    </row>
    <row r="20" spans="1:10" ht="11.25" customHeight="1">
      <c r="A20" s="114"/>
      <c r="B20" s="130" t="s">
        <v>32</v>
      </c>
      <c r="C20" s="163">
        <v>0</v>
      </c>
      <c r="D20" s="163">
        <v>0</v>
      </c>
      <c r="E20" s="163">
        <v>0</v>
      </c>
      <c r="F20" s="131">
        <v>0</v>
      </c>
      <c r="G20" s="131">
        <v>0</v>
      </c>
      <c r="H20" s="164">
        <v>0</v>
      </c>
      <c r="I20" s="163">
        <v>0</v>
      </c>
      <c r="J20" s="165">
        <v>0</v>
      </c>
    </row>
    <row r="21" spans="1:10" ht="6.75" customHeight="1">
      <c r="A21" s="114"/>
      <c r="B21" s="130"/>
      <c r="C21" s="164"/>
      <c r="D21" s="164"/>
      <c r="E21" s="164"/>
      <c r="F21" s="132"/>
      <c r="G21" s="132"/>
      <c r="H21" s="164"/>
      <c r="I21" s="164"/>
      <c r="J21" s="165"/>
    </row>
    <row r="22" spans="1:10" ht="11.25" customHeight="1">
      <c r="A22" s="127" t="s">
        <v>33</v>
      </c>
      <c r="B22" s="128" t="s">
        <v>34</v>
      </c>
      <c r="C22" s="161">
        <v>398910.60000000003</v>
      </c>
      <c r="D22" s="161">
        <v>27880.6</v>
      </c>
      <c r="E22" s="161">
        <v>58344.800000000003</v>
      </c>
      <c r="F22" s="129">
        <v>496294.40000000002</v>
      </c>
      <c r="G22" s="129">
        <v>11130.1</v>
      </c>
      <c r="H22" s="161">
        <v>992560.5</v>
      </c>
      <c r="I22" s="161">
        <v>150588.5</v>
      </c>
      <c r="J22" s="162">
        <v>1143149</v>
      </c>
    </row>
    <row r="23" spans="1:10" ht="11.25" customHeight="1">
      <c r="A23" s="114"/>
      <c r="B23" s="130" t="s">
        <v>35</v>
      </c>
      <c r="C23" s="164">
        <v>95316.5</v>
      </c>
      <c r="D23" s="164">
        <v>18472.8</v>
      </c>
      <c r="E23" s="164">
        <v>21870</v>
      </c>
      <c r="F23" s="132">
        <v>6796.6</v>
      </c>
      <c r="G23" s="132">
        <v>0</v>
      </c>
      <c r="H23" s="164">
        <v>142455.9</v>
      </c>
      <c r="I23" s="164">
        <v>33464.400000000001</v>
      </c>
      <c r="J23" s="165">
        <v>175920.3</v>
      </c>
    </row>
    <row r="24" spans="1:10" ht="11.25" customHeight="1">
      <c r="A24" s="114"/>
      <c r="B24" s="130" t="s">
        <v>36</v>
      </c>
      <c r="C24" s="163">
        <v>64489.7</v>
      </c>
      <c r="D24" s="163">
        <v>15809</v>
      </c>
      <c r="E24" s="163">
        <v>16579.7</v>
      </c>
      <c r="F24" s="131">
        <v>5263.8</v>
      </c>
      <c r="G24" s="131">
        <v>0</v>
      </c>
      <c r="H24" s="164">
        <v>102142.2</v>
      </c>
      <c r="I24" s="163">
        <v>21063.3</v>
      </c>
      <c r="J24" s="165">
        <v>123205.5</v>
      </c>
    </row>
    <row r="25" spans="1:10" ht="11.25" customHeight="1">
      <c r="A25" s="114"/>
      <c r="B25" s="130" t="s">
        <v>37</v>
      </c>
      <c r="C25" s="163">
        <v>30826.799999999999</v>
      </c>
      <c r="D25" s="163">
        <v>2663.8</v>
      </c>
      <c r="E25" s="163">
        <v>5290.2000000000007</v>
      </c>
      <c r="F25" s="131">
        <v>1532.8</v>
      </c>
      <c r="G25" s="131">
        <v>0</v>
      </c>
      <c r="H25" s="164">
        <v>40313.600000000006</v>
      </c>
      <c r="I25" s="163">
        <v>11990.1</v>
      </c>
      <c r="J25" s="165">
        <v>52303.700000000004</v>
      </c>
    </row>
    <row r="26" spans="1:10" ht="11.25" customHeight="1">
      <c r="A26" s="114"/>
      <c r="B26" s="130" t="s">
        <v>38</v>
      </c>
      <c r="C26" s="163">
        <v>0</v>
      </c>
      <c r="D26" s="163">
        <v>0</v>
      </c>
      <c r="E26" s="163">
        <v>9.9999999999999645E-2</v>
      </c>
      <c r="F26" s="131">
        <v>0</v>
      </c>
      <c r="G26" s="131">
        <v>0</v>
      </c>
      <c r="H26" s="164">
        <v>9.9999999999999645E-2</v>
      </c>
      <c r="I26" s="163">
        <v>411</v>
      </c>
      <c r="J26" s="165">
        <v>411.1</v>
      </c>
    </row>
    <row r="27" spans="1:10" ht="11.25" customHeight="1">
      <c r="A27" s="114"/>
      <c r="B27" s="130" t="s">
        <v>39</v>
      </c>
      <c r="C27" s="164">
        <v>66275.900000000009</v>
      </c>
      <c r="D27" s="164">
        <v>0</v>
      </c>
      <c r="E27" s="164">
        <v>61.7</v>
      </c>
      <c r="F27" s="132">
        <v>0</v>
      </c>
      <c r="G27" s="132">
        <v>0</v>
      </c>
      <c r="H27" s="164">
        <v>66337.600000000006</v>
      </c>
      <c r="I27" s="164">
        <v>792.99999999999989</v>
      </c>
      <c r="J27" s="165">
        <v>67130.600000000006</v>
      </c>
    </row>
    <row r="28" spans="1:10" ht="11.25" customHeight="1">
      <c r="A28" s="114"/>
      <c r="B28" s="130" t="s">
        <v>40</v>
      </c>
      <c r="C28" s="166">
        <v>66275.900000000009</v>
      </c>
      <c r="D28" s="163">
        <v>0</v>
      </c>
      <c r="E28" s="163">
        <v>60.9</v>
      </c>
      <c r="F28" s="131">
        <v>0</v>
      </c>
      <c r="G28" s="131">
        <v>0</v>
      </c>
      <c r="H28" s="164">
        <v>66336.800000000003</v>
      </c>
      <c r="I28" s="163">
        <v>792.99999999999989</v>
      </c>
      <c r="J28" s="165">
        <v>67129.8</v>
      </c>
    </row>
    <row r="29" spans="1:10" ht="11.25" customHeight="1">
      <c r="A29" s="114"/>
      <c r="B29" s="130" t="s">
        <v>41</v>
      </c>
      <c r="C29" s="163">
        <v>0</v>
      </c>
      <c r="D29" s="163">
        <v>0</v>
      </c>
      <c r="E29" s="163">
        <v>0.80000000000000071</v>
      </c>
      <c r="F29" s="131">
        <v>0</v>
      </c>
      <c r="G29" s="131">
        <v>0</v>
      </c>
      <c r="H29" s="164">
        <v>0.80000000000000071</v>
      </c>
      <c r="I29" s="163">
        <v>0</v>
      </c>
      <c r="J29" s="165">
        <v>0.80000000000000071</v>
      </c>
    </row>
    <row r="30" spans="1:10" ht="11.25" customHeight="1">
      <c r="A30" s="114"/>
      <c r="B30" s="133" t="s">
        <v>42</v>
      </c>
      <c r="C30" s="163">
        <v>0</v>
      </c>
      <c r="D30" s="163">
        <v>57.7</v>
      </c>
      <c r="E30" s="163">
        <v>24162.2</v>
      </c>
      <c r="F30" s="131">
        <v>380723.80000000005</v>
      </c>
      <c r="G30" s="131">
        <v>11130.1</v>
      </c>
      <c r="H30" s="164">
        <v>416073.80000000005</v>
      </c>
      <c r="I30" s="163">
        <v>0</v>
      </c>
      <c r="J30" s="165">
        <v>416073.80000000005</v>
      </c>
    </row>
    <row r="31" spans="1:10" ht="11.25" customHeight="1">
      <c r="A31" s="114"/>
      <c r="B31" s="130" t="s">
        <v>43</v>
      </c>
      <c r="C31" s="163">
        <v>22.6</v>
      </c>
      <c r="D31" s="163">
        <v>1.7</v>
      </c>
      <c r="E31" s="163">
        <v>5.7</v>
      </c>
      <c r="F31" s="131">
        <v>0</v>
      </c>
      <c r="G31" s="131">
        <v>0</v>
      </c>
      <c r="H31" s="164">
        <v>30</v>
      </c>
      <c r="I31" s="163">
        <v>1756.1000000000001</v>
      </c>
      <c r="J31" s="165">
        <v>1786.1000000000001</v>
      </c>
    </row>
    <row r="32" spans="1:10" ht="11.25" customHeight="1">
      <c r="A32" s="114"/>
      <c r="B32" s="130" t="s">
        <v>30</v>
      </c>
      <c r="C32" s="164">
        <v>237295.6</v>
      </c>
      <c r="D32" s="164">
        <v>9348.4</v>
      </c>
      <c r="E32" s="164">
        <v>12245.199999999999</v>
      </c>
      <c r="F32" s="132">
        <v>108774</v>
      </c>
      <c r="G32" s="132">
        <v>0</v>
      </c>
      <c r="H32" s="164">
        <v>367663.2</v>
      </c>
      <c r="I32" s="164">
        <v>79926.800000000017</v>
      </c>
      <c r="J32" s="165">
        <v>447590</v>
      </c>
    </row>
    <row r="33" spans="1:10" ht="11.25" customHeight="1">
      <c r="A33" s="114"/>
      <c r="B33" s="133" t="s">
        <v>44</v>
      </c>
      <c r="C33" s="163">
        <v>155924.1</v>
      </c>
      <c r="D33" s="163">
        <v>1345.2000000000003</v>
      </c>
      <c r="E33" s="163">
        <v>12071</v>
      </c>
      <c r="F33" s="131">
        <v>102928</v>
      </c>
      <c r="G33" s="131">
        <v>0</v>
      </c>
      <c r="H33" s="164">
        <v>272268.30000000005</v>
      </c>
      <c r="I33" s="163">
        <v>76090.700000000012</v>
      </c>
      <c r="J33" s="165">
        <v>348359.00000000006</v>
      </c>
    </row>
    <row r="34" spans="1:10" ht="11.25" customHeight="1">
      <c r="A34" s="114"/>
      <c r="B34" s="130" t="s">
        <v>45</v>
      </c>
      <c r="C34" s="164">
        <v>81282.900000000009</v>
      </c>
      <c r="D34" s="164">
        <v>6900.2</v>
      </c>
      <c r="E34" s="164">
        <v>66.899999999999991</v>
      </c>
      <c r="F34" s="132">
        <v>5846</v>
      </c>
      <c r="G34" s="132">
        <v>0</v>
      </c>
      <c r="H34" s="164">
        <v>94096</v>
      </c>
      <c r="I34" s="164">
        <v>3829.8</v>
      </c>
      <c r="J34" s="165">
        <v>97925.8</v>
      </c>
    </row>
    <row r="35" spans="1:10" ht="11.25" customHeight="1">
      <c r="A35" s="114"/>
      <c r="B35" s="130" t="s">
        <v>46</v>
      </c>
      <c r="C35" s="163">
        <v>46100.800000000003</v>
      </c>
      <c r="D35" s="163">
        <v>6882</v>
      </c>
      <c r="E35" s="163">
        <v>65.599999999999994</v>
      </c>
      <c r="F35" s="131">
        <v>5846</v>
      </c>
      <c r="G35" s="131">
        <v>0</v>
      </c>
      <c r="H35" s="164">
        <v>58894.400000000001</v>
      </c>
      <c r="I35" s="163">
        <v>3792.9</v>
      </c>
      <c r="J35" s="165">
        <v>62687.3</v>
      </c>
    </row>
    <row r="36" spans="1:10" ht="11.25" customHeight="1">
      <c r="A36" s="114"/>
      <c r="B36" s="133" t="s">
        <v>47</v>
      </c>
      <c r="C36" s="163">
        <v>34214.800000000003</v>
      </c>
      <c r="D36" s="163">
        <v>18.2</v>
      </c>
      <c r="E36" s="163">
        <v>1.3</v>
      </c>
      <c r="F36" s="131">
        <v>0</v>
      </c>
      <c r="G36" s="131">
        <v>0</v>
      </c>
      <c r="H36" s="164">
        <v>34234.300000000003</v>
      </c>
      <c r="I36" s="163">
        <v>0</v>
      </c>
      <c r="J36" s="165">
        <v>34234.300000000003</v>
      </c>
    </row>
    <row r="37" spans="1:10" ht="11.25" customHeight="1">
      <c r="A37" s="114"/>
      <c r="B37" s="130" t="s">
        <v>48</v>
      </c>
      <c r="C37" s="166">
        <v>967.30000000000143</v>
      </c>
      <c r="D37" s="163">
        <v>0</v>
      </c>
      <c r="E37" s="163">
        <v>0</v>
      </c>
      <c r="F37" s="131">
        <v>0</v>
      </c>
      <c r="G37" s="131">
        <v>0</v>
      </c>
      <c r="H37" s="164">
        <v>967.30000000000143</v>
      </c>
      <c r="I37" s="163">
        <v>36.9</v>
      </c>
      <c r="J37" s="165">
        <v>1004.2000000000014</v>
      </c>
    </row>
    <row r="38" spans="1:10" ht="11.25" customHeight="1">
      <c r="A38" s="114"/>
      <c r="B38" s="130" t="s">
        <v>49</v>
      </c>
      <c r="C38" s="163">
        <v>88.6</v>
      </c>
      <c r="D38" s="163">
        <v>1103</v>
      </c>
      <c r="E38" s="163">
        <v>107.30000000000001</v>
      </c>
      <c r="F38" s="131">
        <v>0</v>
      </c>
      <c r="G38" s="131">
        <v>0</v>
      </c>
      <c r="H38" s="164">
        <v>1298.8999999999999</v>
      </c>
      <c r="I38" s="163">
        <v>6.3</v>
      </c>
      <c r="J38" s="165">
        <v>1305.1999999999998</v>
      </c>
    </row>
    <row r="39" spans="1:10" ht="11.25" customHeight="1">
      <c r="A39" s="114"/>
      <c r="B39" s="130" t="s">
        <v>50</v>
      </c>
      <c r="C39" s="163">
        <v>0</v>
      </c>
      <c r="D39" s="163">
        <v>0</v>
      </c>
      <c r="E39" s="163">
        <v>0</v>
      </c>
      <c r="F39" s="131">
        <v>0</v>
      </c>
      <c r="G39" s="131">
        <v>0</v>
      </c>
      <c r="H39" s="164">
        <v>0</v>
      </c>
      <c r="I39" s="163">
        <v>0</v>
      </c>
      <c r="J39" s="165">
        <v>0</v>
      </c>
    </row>
    <row r="40" spans="1:10" ht="11.25" customHeight="1">
      <c r="A40" s="114"/>
      <c r="B40" s="130" t="s">
        <v>51</v>
      </c>
      <c r="C40" s="163">
        <v>0</v>
      </c>
      <c r="D40" s="163">
        <v>0</v>
      </c>
      <c r="E40" s="163">
        <v>0</v>
      </c>
      <c r="F40" s="131">
        <v>0</v>
      </c>
      <c r="G40" s="131">
        <v>0</v>
      </c>
      <c r="H40" s="164">
        <v>0</v>
      </c>
      <c r="I40" s="163">
        <v>34648.199999999997</v>
      </c>
      <c r="J40" s="165">
        <v>34648.199999999997</v>
      </c>
    </row>
    <row r="41" spans="1:10" ht="6.75" customHeight="1">
      <c r="A41" s="114"/>
      <c r="B41" s="130"/>
      <c r="C41" s="164"/>
      <c r="D41" s="164"/>
      <c r="E41" s="164"/>
      <c r="F41" s="132"/>
      <c r="G41" s="132"/>
      <c r="H41" s="164"/>
      <c r="I41" s="164"/>
      <c r="J41" s="165"/>
    </row>
    <row r="42" spans="1:10" ht="11.25" customHeight="1">
      <c r="A42" s="127" t="s">
        <v>52</v>
      </c>
      <c r="B42" s="128" t="s">
        <v>53</v>
      </c>
      <c r="C42" s="161">
        <v>81251.999999999942</v>
      </c>
      <c r="D42" s="161">
        <v>11623.900000000001</v>
      </c>
      <c r="E42" s="161">
        <v>-34999.100000000006</v>
      </c>
      <c r="F42" s="129">
        <v>-79790.800000000047</v>
      </c>
      <c r="G42" s="129">
        <v>-5685.7000000000007</v>
      </c>
      <c r="H42" s="161">
        <v>-27599.700000000117</v>
      </c>
      <c r="I42" s="161">
        <v>-32138.400000000009</v>
      </c>
      <c r="J42" s="162">
        <v>-59738.100000000122</v>
      </c>
    </row>
    <row r="43" spans="1:10" ht="6.75" customHeight="1">
      <c r="A43" s="114"/>
      <c r="B43" s="130"/>
      <c r="C43" s="164"/>
      <c r="D43" s="164"/>
      <c r="E43" s="164"/>
      <c r="F43" s="132"/>
      <c r="G43" s="132"/>
      <c r="H43" s="161"/>
      <c r="I43" s="164"/>
      <c r="J43" s="165"/>
    </row>
    <row r="44" spans="1:10" ht="11.25" customHeight="1">
      <c r="A44" s="127" t="s">
        <v>54</v>
      </c>
      <c r="B44" s="128" t="s">
        <v>55</v>
      </c>
      <c r="C44" s="161">
        <v>0.1</v>
      </c>
      <c r="D44" s="161">
        <v>0</v>
      </c>
      <c r="E44" s="161">
        <v>5.7000000000000028</v>
      </c>
      <c r="F44" s="134">
        <v>3.8</v>
      </c>
      <c r="G44" s="134">
        <v>0</v>
      </c>
      <c r="H44" s="161">
        <v>9.6000000000000014</v>
      </c>
      <c r="I44" s="161">
        <v>2161.3000000000002</v>
      </c>
      <c r="J44" s="162">
        <v>2170.9</v>
      </c>
    </row>
    <row r="45" spans="1:10" ht="6.75" customHeight="1">
      <c r="A45" s="114"/>
      <c r="B45" s="130"/>
      <c r="C45" s="163"/>
      <c r="D45" s="163"/>
      <c r="E45" s="163"/>
      <c r="F45" s="131"/>
      <c r="G45" s="131"/>
      <c r="H45" s="164"/>
      <c r="I45" s="163"/>
      <c r="J45" s="165"/>
    </row>
    <row r="46" spans="1:10" ht="11.25" customHeight="1">
      <c r="A46" s="127" t="s">
        <v>56</v>
      </c>
      <c r="B46" s="128" t="s">
        <v>57</v>
      </c>
      <c r="C46" s="161">
        <v>21776.499999999993</v>
      </c>
      <c r="D46" s="161">
        <v>5396.300000000002</v>
      </c>
      <c r="E46" s="161">
        <v>25348.400000000001</v>
      </c>
      <c r="F46" s="129">
        <v>68.900000000000006</v>
      </c>
      <c r="G46" s="129">
        <v>0</v>
      </c>
      <c r="H46" s="161">
        <v>52590.1</v>
      </c>
      <c r="I46" s="161">
        <v>36157.300000000003</v>
      </c>
      <c r="J46" s="162">
        <v>88747.4</v>
      </c>
    </row>
    <row r="47" spans="1:10" ht="11.25" customHeight="1">
      <c r="A47" s="114"/>
      <c r="B47" s="130" t="s">
        <v>58</v>
      </c>
      <c r="C47" s="163">
        <v>8811.5</v>
      </c>
      <c r="D47" s="163">
        <v>3677.5000000000009</v>
      </c>
      <c r="E47" s="163">
        <v>18161.900000000001</v>
      </c>
      <c r="F47" s="131">
        <v>68.900000000000006</v>
      </c>
      <c r="G47" s="131">
        <v>0</v>
      </c>
      <c r="H47" s="164">
        <v>30719.800000000003</v>
      </c>
      <c r="I47" s="163">
        <v>20549.900000000001</v>
      </c>
      <c r="J47" s="165">
        <v>51269.700000000004</v>
      </c>
    </row>
    <row r="48" spans="1:10" ht="11.25" customHeight="1">
      <c r="A48" s="114"/>
      <c r="B48" s="130" t="s">
        <v>59</v>
      </c>
      <c r="C48" s="164">
        <v>12964.999999999995</v>
      </c>
      <c r="D48" s="164">
        <v>1371.5000000000011</v>
      </c>
      <c r="E48" s="164">
        <v>7110.4999999999991</v>
      </c>
      <c r="F48" s="132">
        <v>0</v>
      </c>
      <c r="G48" s="132">
        <v>0</v>
      </c>
      <c r="H48" s="164">
        <v>21446.999999999996</v>
      </c>
      <c r="I48" s="164">
        <v>15607.4</v>
      </c>
      <c r="J48" s="165">
        <v>37054.399999999994</v>
      </c>
    </row>
    <row r="49" spans="1:10" ht="11.25" customHeight="1">
      <c r="A49" s="114"/>
      <c r="B49" s="130" t="s">
        <v>60</v>
      </c>
      <c r="C49" s="163">
        <v>9879.4</v>
      </c>
      <c r="D49" s="163">
        <v>913.89999999999986</v>
      </c>
      <c r="E49" s="163">
        <v>6753.2999999999993</v>
      </c>
      <c r="F49" s="131">
        <v>0</v>
      </c>
      <c r="G49" s="131">
        <v>0</v>
      </c>
      <c r="H49" s="164">
        <v>17546.599999999999</v>
      </c>
      <c r="I49" s="163">
        <v>9954.7999999999993</v>
      </c>
      <c r="J49" s="165">
        <v>27501.399999999998</v>
      </c>
    </row>
    <row r="50" spans="1:10" ht="11.25" customHeight="1">
      <c r="A50" s="114"/>
      <c r="B50" s="130" t="s">
        <v>61</v>
      </c>
      <c r="C50" s="163">
        <v>3085.5999999999949</v>
      </c>
      <c r="D50" s="163">
        <v>457.60000000000127</v>
      </c>
      <c r="E50" s="163">
        <v>357.2</v>
      </c>
      <c r="F50" s="131">
        <v>0</v>
      </c>
      <c r="G50" s="131">
        <v>0</v>
      </c>
      <c r="H50" s="164">
        <v>3900.399999999996</v>
      </c>
      <c r="I50" s="163">
        <v>5652.6</v>
      </c>
      <c r="J50" s="165">
        <v>9552.9999999999964</v>
      </c>
    </row>
    <row r="51" spans="1:10" ht="11.25" customHeight="1">
      <c r="A51" s="114"/>
      <c r="B51" s="130" t="s">
        <v>62</v>
      </c>
      <c r="C51" s="164">
        <v>0</v>
      </c>
      <c r="D51" s="164">
        <v>347.3</v>
      </c>
      <c r="E51" s="164">
        <v>76</v>
      </c>
      <c r="F51" s="132">
        <v>0</v>
      </c>
      <c r="G51" s="132">
        <v>0</v>
      </c>
      <c r="H51" s="164">
        <v>423.3</v>
      </c>
      <c r="I51" s="164">
        <v>0</v>
      </c>
      <c r="J51" s="165">
        <v>423.3</v>
      </c>
    </row>
    <row r="52" spans="1:10" ht="11.25" customHeight="1">
      <c r="A52" s="114"/>
      <c r="B52" s="130" t="s">
        <v>60</v>
      </c>
      <c r="C52" s="163">
        <v>0</v>
      </c>
      <c r="D52" s="163">
        <v>0</v>
      </c>
      <c r="E52" s="163">
        <v>0</v>
      </c>
      <c r="F52" s="131">
        <v>0</v>
      </c>
      <c r="G52" s="131">
        <v>0</v>
      </c>
      <c r="H52" s="164">
        <v>0</v>
      </c>
      <c r="I52" s="163">
        <v>0</v>
      </c>
      <c r="J52" s="165">
        <v>0</v>
      </c>
    </row>
    <row r="53" spans="1:10" ht="11.25" customHeight="1">
      <c r="A53" s="114"/>
      <c r="B53" s="130" t="s">
        <v>63</v>
      </c>
      <c r="C53" s="163">
        <v>0</v>
      </c>
      <c r="D53" s="163">
        <v>347.3</v>
      </c>
      <c r="E53" s="163">
        <v>76</v>
      </c>
      <c r="F53" s="131">
        <v>0</v>
      </c>
      <c r="G53" s="131">
        <v>0</v>
      </c>
      <c r="H53" s="164">
        <v>423.3</v>
      </c>
      <c r="I53" s="163">
        <v>0</v>
      </c>
      <c r="J53" s="165">
        <v>423.3</v>
      </c>
    </row>
    <row r="54" spans="1:10" ht="6.75" customHeight="1">
      <c r="A54" s="114"/>
      <c r="B54" s="130"/>
      <c r="C54" s="164"/>
      <c r="D54" s="164"/>
      <c r="E54" s="164"/>
      <c r="F54" s="132"/>
      <c r="G54" s="132"/>
      <c r="H54" s="164"/>
      <c r="I54" s="164"/>
      <c r="J54" s="165"/>
    </row>
    <row r="55" spans="1:10" ht="11.25" customHeight="1">
      <c r="A55" s="127" t="s">
        <v>64</v>
      </c>
      <c r="B55" s="128" t="s">
        <v>65</v>
      </c>
      <c r="C55" s="161">
        <v>480162.69999999995</v>
      </c>
      <c r="D55" s="161">
        <v>39504.5</v>
      </c>
      <c r="E55" s="161">
        <v>23351.4</v>
      </c>
      <c r="F55" s="129">
        <v>416507.39999999997</v>
      </c>
      <c r="G55" s="129">
        <v>5444.4</v>
      </c>
      <c r="H55" s="161">
        <v>964970.4</v>
      </c>
      <c r="I55" s="161">
        <v>120611.4</v>
      </c>
      <c r="J55" s="162">
        <v>1085581.8</v>
      </c>
    </row>
    <row r="56" spans="1:10" ht="11.25" customHeight="1">
      <c r="A56" s="127" t="s">
        <v>66</v>
      </c>
      <c r="B56" s="128" t="s">
        <v>67</v>
      </c>
      <c r="C56" s="161">
        <v>420687.10000000003</v>
      </c>
      <c r="D56" s="161">
        <v>33276.9</v>
      </c>
      <c r="E56" s="161">
        <v>83693.200000000012</v>
      </c>
      <c r="F56" s="129">
        <v>496363.30000000005</v>
      </c>
      <c r="G56" s="129">
        <v>11130.1</v>
      </c>
      <c r="H56" s="161">
        <v>1045150.6000000001</v>
      </c>
      <c r="I56" s="161">
        <v>186745.8</v>
      </c>
      <c r="J56" s="162">
        <v>1231896.4000000001</v>
      </c>
    </row>
    <row r="57" spans="1:10" ht="11.25" customHeight="1">
      <c r="A57" s="127" t="s">
        <v>68</v>
      </c>
      <c r="B57" s="128" t="s">
        <v>69</v>
      </c>
      <c r="C57" s="161">
        <v>59475.599999999919</v>
      </c>
      <c r="D57" s="161">
        <v>6227.5999999999985</v>
      </c>
      <c r="E57" s="161">
        <v>-60341.80000000001</v>
      </c>
      <c r="F57" s="129">
        <v>-79855.900000000081</v>
      </c>
      <c r="G57" s="129">
        <v>-5685.7000000000007</v>
      </c>
      <c r="H57" s="161">
        <v>-80180.200000000172</v>
      </c>
      <c r="I57" s="161">
        <v>-66134.399999999994</v>
      </c>
      <c r="J57" s="162">
        <v>-146314.60000000015</v>
      </c>
    </row>
    <row r="58" spans="1:10" ht="6.75" customHeight="1">
      <c r="A58" s="127"/>
      <c r="B58" s="128"/>
      <c r="C58" s="3"/>
      <c r="D58" s="167"/>
      <c r="E58" s="167"/>
      <c r="F58" s="135"/>
      <c r="G58" s="135"/>
      <c r="H58" s="167"/>
      <c r="I58" s="167"/>
      <c r="J58" s="162"/>
    </row>
    <row r="59" spans="1:10" ht="11.25" customHeight="1">
      <c r="A59" s="127" t="s">
        <v>70</v>
      </c>
      <c r="B59" s="128" t="s">
        <v>71</v>
      </c>
      <c r="C59" s="161">
        <v>0</v>
      </c>
      <c r="D59" s="161">
        <v>594.79999999999995</v>
      </c>
      <c r="E59" s="161">
        <v>70444.800000000003</v>
      </c>
      <c r="F59" s="129">
        <v>165574.5</v>
      </c>
      <c r="G59" s="129">
        <v>5685.7</v>
      </c>
      <c r="H59" s="161">
        <v>242299.80000000002</v>
      </c>
      <c r="I59" s="161">
        <v>207949.59999999998</v>
      </c>
      <c r="J59" s="162">
        <v>450249.4</v>
      </c>
    </row>
    <row r="60" spans="1:10" ht="11.25" customHeight="1">
      <c r="A60" s="114"/>
      <c r="B60" s="130" t="s">
        <v>72</v>
      </c>
      <c r="C60" s="168">
        <v>0</v>
      </c>
      <c r="D60" s="168">
        <v>0</v>
      </c>
      <c r="E60" s="168">
        <v>44316</v>
      </c>
      <c r="F60" s="168">
        <v>134314.29999999999</v>
      </c>
      <c r="G60" s="131">
        <v>5685.7</v>
      </c>
      <c r="H60" s="164">
        <v>184316</v>
      </c>
      <c r="I60" s="163">
        <v>149859.69999999998</v>
      </c>
      <c r="J60" s="165">
        <v>334175.69999999995</v>
      </c>
    </row>
    <row r="61" spans="1:10" ht="11.25" customHeight="1">
      <c r="A61" s="114"/>
      <c r="B61" s="130" t="s">
        <v>73</v>
      </c>
      <c r="C61" s="131">
        <v>0</v>
      </c>
      <c r="D61" s="131">
        <v>594.79999999999995</v>
      </c>
      <c r="E61" s="168">
        <v>871.3</v>
      </c>
      <c r="F61" s="131">
        <v>0</v>
      </c>
      <c r="G61" s="131">
        <v>0</v>
      </c>
      <c r="H61" s="164">
        <v>1466.1</v>
      </c>
      <c r="I61" s="163">
        <v>43935.7</v>
      </c>
      <c r="J61" s="165">
        <v>45401.799999999996</v>
      </c>
    </row>
    <row r="62" spans="1:10" ht="11.25" customHeight="1">
      <c r="A62" s="114"/>
      <c r="B62" s="130" t="s">
        <v>74</v>
      </c>
      <c r="C62" s="131">
        <v>0</v>
      </c>
      <c r="D62" s="131">
        <v>0</v>
      </c>
      <c r="E62" s="131">
        <v>1</v>
      </c>
      <c r="F62" s="131">
        <v>0</v>
      </c>
      <c r="G62" s="131">
        <v>0</v>
      </c>
      <c r="H62" s="164">
        <v>1</v>
      </c>
      <c r="I62" s="163">
        <v>62.2</v>
      </c>
      <c r="J62" s="165">
        <v>63.2</v>
      </c>
    </row>
    <row r="63" spans="1:10" ht="11.25" customHeight="1">
      <c r="A63" s="114"/>
      <c r="B63" s="130" t="s">
        <v>75</v>
      </c>
      <c r="C63" s="131">
        <v>0</v>
      </c>
      <c r="D63" s="131">
        <v>0</v>
      </c>
      <c r="E63" s="131">
        <v>25248</v>
      </c>
      <c r="F63" s="131">
        <v>31260.199999999997</v>
      </c>
      <c r="G63" s="131">
        <v>0</v>
      </c>
      <c r="H63" s="164">
        <v>56508.2</v>
      </c>
      <c r="I63" s="163">
        <v>14092</v>
      </c>
      <c r="J63" s="165">
        <v>70600.2</v>
      </c>
    </row>
    <row r="64" spans="1:10" ht="11.25" customHeight="1">
      <c r="A64" s="114"/>
      <c r="B64" s="130" t="s">
        <v>76</v>
      </c>
      <c r="C64" s="131">
        <v>0</v>
      </c>
      <c r="D64" s="131">
        <v>0</v>
      </c>
      <c r="E64" s="131">
        <v>0</v>
      </c>
      <c r="F64" s="131">
        <v>0</v>
      </c>
      <c r="G64" s="131">
        <v>0</v>
      </c>
      <c r="H64" s="164">
        <v>0</v>
      </c>
      <c r="I64" s="163">
        <v>0</v>
      </c>
      <c r="J64" s="165">
        <v>0</v>
      </c>
    </row>
    <row r="65" spans="1:10" ht="12" customHeight="1">
      <c r="A65" s="114"/>
      <c r="B65" s="130" t="s">
        <v>77</v>
      </c>
      <c r="C65" s="163">
        <v>0</v>
      </c>
      <c r="D65" s="163">
        <v>0</v>
      </c>
      <c r="E65" s="163">
        <v>8.5</v>
      </c>
      <c r="F65" s="132">
        <v>0</v>
      </c>
      <c r="G65" s="132">
        <v>0</v>
      </c>
      <c r="H65" s="164">
        <v>8.5</v>
      </c>
      <c r="I65" s="163">
        <v>0</v>
      </c>
      <c r="J65" s="165">
        <v>8.5</v>
      </c>
    </row>
    <row r="66" spans="1:10" ht="11.25" customHeight="1">
      <c r="A66" s="127" t="s">
        <v>78</v>
      </c>
      <c r="B66" s="128" t="s">
        <v>79</v>
      </c>
      <c r="C66" s="161">
        <v>334175.69999999995</v>
      </c>
      <c r="D66" s="161">
        <v>45401.799999999996</v>
      </c>
      <c r="E66" s="161">
        <v>63.2</v>
      </c>
      <c r="F66" s="129">
        <v>70600.2</v>
      </c>
      <c r="G66" s="129">
        <v>0</v>
      </c>
      <c r="H66" s="161">
        <v>450240.89999999997</v>
      </c>
      <c r="I66" s="161">
        <v>8.5</v>
      </c>
      <c r="J66" s="162">
        <v>450249.39999999997</v>
      </c>
    </row>
    <row r="67" spans="1:10" ht="6.75" customHeight="1">
      <c r="A67" s="127"/>
      <c r="B67" s="128"/>
      <c r="C67" s="161"/>
      <c r="D67" s="161"/>
      <c r="E67" s="161"/>
      <c r="F67" s="161"/>
      <c r="G67" s="161"/>
      <c r="H67" s="161"/>
      <c r="I67" s="161"/>
      <c r="J67" s="162"/>
    </row>
    <row r="68" spans="1:10" ht="12.95" customHeight="1">
      <c r="A68" s="127" t="s">
        <v>80</v>
      </c>
      <c r="B68" s="128" t="s">
        <v>81</v>
      </c>
      <c r="C68" s="167">
        <v>480162.69999999995</v>
      </c>
      <c r="D68" s="167">
        <v>40099.300000000003</v>
      </c>
      <c r="E68" s="167">
        <v>93796.200000000012</v>
      </c>
      <c r="F68" s="129">
        <v>582081.89999999991</v>
      </c>
      <c r="G68" s="129">
        <v>11130.099999999999</v>
      </c>
      <c r="H68" s="161">
        <v>1207270.2</v>
      </c>
      <c r="I68" s="167">
        <v>328561</v>
      </c>
      <c r="J68" s="162">
        <v>1535831.2</v>
      </c>
    </row>
    <row r="69" spans="1:10" ht="12.95" customHeight="1">
      <c r="A69" s="127" t="s">
        <v>82</v>
      </c>
      <c r="B69" s="128" t="s">
        <v>83</v>
      </c>
      <c r="C69" s="161">
        <v>688586.9</v>
      </c>
      <c r="D69" s="161">
        <v>78678.7</v>
      </c>
      <c r="E69" s="161">
        <v>83695.500000000015</v>
      </c>
      <c r="F69" s="129">
        <v>566963.5</v>
      </c>
      <c r="G69" s="129">
        <v>11130.1</v>
      </c>
      <c r="H69" s="161">
        <v>1429054.7000000002</v>
      </c>
      <c r="I69" s="161">
        <v>185961.3</v>
      </c>
      <c r="J69" s="162">
        <v>1615016.0000000002</v>
      </c>
    </row>
    <row r="70" spans="1:10" ht="15" customHeight="1" thickBot="1">
      <c r="A70" s="127" t="s">
        <v>84</v>
      </c>
      <c r="B70" s="128" t="s">
        <v>85</v>
      </c>
      <c r="C70" s="167">
        <v>754862.8</v>
      </c>
      <c r="D70" s="167">
        <v>78678.7</v>
      </c>
      <c r="E70" s="167">
        <v>83756.400000000009</v>
      </c>
      <c r="F70" s="129">
        <v>566963.5</v>
      </c>
      <c r="G70" s="129">
        <v>11130.1</v>
      </c>
      <c r="H70" s="161">
        <v>1495391.5</v>
      </c>
      <c r="I70" s="167">
        <v>186754.3</v>
      </c>
      <c r="J70" s="162">
        <v>1682145.8</v>
      </c>
    </row>
    <row r="71" spans="1:10" s="171" customFormat="1" ht="17.25" customHeight="1">
      <c r="A71" s="136" t="s">
        <v>86</v>
      </c>
      <c r="B71" s="137" t="s">
        <v>87</v>
      </c>
      <c r="C71" s="169">
        <v>-208424.20000000007</v>
      </c>
      <c r="D71" s="169">
        <v>-38579.399999999994</v>
      </c>
      <c r="E71" s="169">
        <v>10100.699999999997</v>
      </c>
      <c r="F71" s="169">
        <v>15118.399999999907</v>
      </c>
      <c r="G71" s="138">
        <v>0</v>
      </c>
      <c r="H71" s="169">
        <v>-221784.50000000017</v>
      </c>
      <c r="I71" s="169">
        <v>142599.70000000001</v>
      </c>
      <c r="J71" s="170">
        <v>-79184.800000000163</v>
      </c>
    </row>
    <row r="72" spans="1:10" ht="17.25" customHeight="1" thickBot="1">
      <c r="A72" s="139" t="s">
        <v>88</v>
      </c>
      <c r="B72" s="140" t="s">
        <v>89</v>
      </c>
      <c r="C72" s="172">
        <v>-274700.10000000009</v>
      </c>
      <c r="D72" s="172">
        <v>-38579.399999999994</v>
      </c>
      <c r="E72" s="172">
        <v>10039.800000000003</v>
      </c>
      <c r="F72" s="141">
        <v>15118.399999999907</v>
      </c>
      <c r="G72" s="141">
        <v>0</v>
      </c>
      <c r="H72" s="172">
        <v>-288121.30000000022</v>
      </c>
      <c r="I72" s="172">
        <v>141806.70000000001</v>
      </c>
      <c r="J72" s="173">
        <v>-146314.60000000021</v>
      </c>
    </row>
    <row r="73" spans="1:10" ht="4.5" customHeight="1">
      <c r="A73" s="142"/>
      <c r="C73" s="143"/>
      <c r="D73" s="143"/>
      <c r="E73" s="143"/>
      <c r="F73" s="143"/>
      <c r="G73" s="143"/>
      <c r="H73" s="143"/>
      <c r="I73" s="143"/>
      <c r="J73" s="144"/>
    </row>
    <row r="74" spans="1:10" ht="13.5" customHeight="1">
      <c r="A74" s="145"/>
      <c r="B74" s="146" t="s">
        <v>90</v>
      </c>
      <c r="C74" s="131">
        <v>0</v>
      </c>
      <c r="D74" s="131">
        <v>0</v>
      </c>
      <c r="E74" s="131">
        <v>0</v>
      </c>
      <c r="F74" s="131">
        <v>0</v>
      </c>
      <c r="G74" s="131">
        <v>0</v>
      </c>
      <c r="H74" s="132">
        <v>0</v>
      </c>
      <c r="I74" s="131">
        <v>0</v>
      </c>
      <c r="J74" s="165">
        <v>0</v>
      </c>
    </row>
    <row r="75" spans="1:10">
      <c r="A75" s="145"/>
      <c r="B75" s="146" t="s">
        <v>91</v>
      </c>
      <c r="C75" s="131">
        <v>0</v>
      </c>
      <c r="D75" s="131">
        <v>0</v>
      </c>
      <c r="E75" s="131">
        <v>9.8000000000000007</v>
      </c>
      <c r="F75" s="131">
        <v>4829.5999999999995</v>
      </c>
      <c r="G75" s="131">
        <v>0</v>
      </c>
      <c r="H75" s="132">
        <v>4839.3999999999996</v>
      </c>
      <c r="I75" s="131">
        <v>4107.2</v>
      </c>
      <c r="J75" s="165">
        <v>8946.5999999999985</v>
      </c>
    </row>
    <row r="76" spans="1:10">
      <c r="A76" s="145"/>
      <c r="B76" s="146" t="s">
        <v>92</v>
      </c>
      <c r="C76" s="131">
        <v>8319.4000000000015</v>
      </c>
      <c r="D76" s="131">
        <v>0</v>
      </c>
      <c r="E76" s="131">
        <v>0</v>
      </c>
      <c r="F76" s="131">
        <v>0</v>
      </c>
      <c r="G76" s="131">
        <v>0</v>
      </c>
      <c r="H76" s="132">
        <v>8319.4000000000015</v>
      </c>
      <c r="I76" s="131">
        <v>627.20000000000005</v>
      </c>
      <c r="J76" s="165">
        <v>8946.6000000000022</v>
      </c>
    </row>
    <row r="77" spans="1:10" ht="4.5" customHeight="1" thickBot="1">
      <c r="A77" s="147"/>
      <c r="B77" s="148"/>
      <c r="C77" s="149"/>
      <c r="D77" s="149"/>
      <c r="E77" s="149"/>
      <c r="F77" s="149"/>
      <c r="G77" s="149"/>
      <c r="H77" s="149"/>
      <c r="I77" s="149"/>
      <c r="J77" s="150"/>
    </row>
    <row r="78" spans="1:10" ht="6" customHeight="1">
      <c r="A78" s="151"/>
      <c r="B78" s="152"/>
      <c r="C78" s="153"/>
      <c r="D78" s="153"/>
      <c r="E78" s="153"/>
      <c r="F78" s="153"/>
      <c r="G78" s="153"/>
      <c r="H78" s="153"/>
      <c r="I78" s="153"/>
      <c r="J78" s="153"/>
    </row>
    <row r="79" spans="1:10" s="174" customFormat="1" ht="12" customHeight="1">
      <c r="A79" s="4" t="s">
        <v>93</v>
      </c>
      <c r="B79" s="4"/>
      <c r="C79" s="4"/>
      <c r="D79" s="4"/>
      <c r="E79" s="4"/>
      <c r="F79" s="4"/>
      <c r="G79" s="4"/>
      <c r="H79" s="4"/>
      <c r="I79" s="4"/>
      <c r="J79" s="4"/>
    </row>
    <row r="80" spans="1:10" s="174" customFormat="1" ht="12" customHeight="1">
      <c r="A80" s="5"/>
      <c r="B80" s="178" t="s">
        <v>94</v>
      </c>
      <c r="C80" s="178"/>
      <c r="D80" s="178"/>
      <c r="E80" s="178"/>
      <c r="F80" s="178"/>
      <c r="G80" s="178"/>
      <c r="H80" s="178"/>
      <c r="I80" s="178"/>
      <c r="J80" s="178"/>
    </row>
    <row r="81" spans="1:10" s="174" customFormat="1" ht="12" customHeight="1">
      <c r="A81" s="5"/>
      <c r="B81" s="179" t="s">
        <v>95</v>
      </c>
      <c r="C81" s="179"/>
      <c r="D81" s="179"/>
      <c r="E81" s="179"/>
      <c r="F81" s="179"/>
      <c r="G81" s="179"/>
      <c r="H81" s="179"/>
      <c r="I81" s="179"/>
      <c r="J81" s="179"/>
    </row>
    <row r="82" spans="1:10" s="174" customFormat="1" ht="5.25" customHeight="1">
      <c r="A82" s="6"/>
      <c r="B82" s="7"/>
      <c r="C82" s="8"/>
      <c r="D82" s="8"/>
      <c r="E82" s="8"/>
      <c r="F82" s="8"/>
      <c r="G82" s="8"/>
      <c r="H82" s="8"/>
      <c r="I82" s="8"/>
      <c r="J82" s="8"/>
    </row>
    <row r="83" spans="1:10" s="174" customFormat="1" ht="12" customHeight="1">
      <c r="A83" s="5" t="s">
        <v>96</v>
      </c>
      <c r="B83" s="5"/>
      <c r="C83" s="5"/>
      <c r="D83" s="5"/>
      <c r="E83" s="5"/>
      <c r="F83" s="5"/>
      <c r="G83" s="5"/>
      <c r="H83" s="5"/>
      <c r="I83" s="5"/>
      <c r="J83" s="5"/>
    </row>
    <row r="84" spans="1:10">
      <c r="A84" s="175"/>
      <c r="B84" s="152"/>
      <c r="C84" s="176"/>
      <c r="D84" s="176"/>
      <c r="E84" s="176"/>
      <c r="F84" s="9"/>
      <c r="G84" s="9"/>
      <c r="H84" s="176"/>
      <c r="I84" s="176"/>
      <c r="J84" s="176"/>
    </row>
  </sheetData>
  <mergeCells count="3">
    <mergeCell ref="C7:H7"/>
    <mergeCell ref="B80:J80"/>
    <mergeCell ref="B81:J81"/>
  </mergeCells>
  <printOptions horizontalCentered="1"/>
  <pageMargins left="0.19685039370078741" right="0.19685039370078741" top="0.98425196850393704" bottom="0.19685039370078741" header="0" footer="0"/>
  <pageSetup paperSize="9"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V123"/>
  <sheetViews>
    <sheetView tabSelected="1" zoomScale="90" zoomScaleNormal="90" workbookViewId="0">
      <selection activeCell="L9" sqref="L9"/>
    </sheetView>
  </sheetViews>
  <sheetFormatPr baseColWidth="10" defaultRowHeight="15.75" outlineLevelRow="2"/>
  <cols>
    <col min="1" max="1" width="5.42578125" style="11" customWidth="1"/>
    <col min="2" max="2" width="4.5703125" style="12" customWidth="1"/>
    <col min="3" max="3" width="4.42578125" style="12" customWidth="1"/>
    <col min="4" max="4" width="4" style="16" customWidth="1"/>
    <col min="5" max="5" width="2.42578125" style="17" customWidth="1"/>
    <col min="6" max="6" width="49.140625" style="27" customWidth="1"/>
    <col min="7" max="7" width="13.28515625" style="83" customWidth="1"/>
    <col min="8" max="8" width="13.28515625" style="10" customWidth="1"/>
    <col min="9" max="9" width="10.85546875" style="11"/>
    <col min="10" max="10" width="12.42578125" style="84" bestFit="1" customWidth="1"/>
    <col min="11" max="11" width="3.85546875" style="11" customWidth="1"/>
    <col min="12" max="12" width="13.28515625" style="11" bestFit="1" customWidth="1"/>
    <col min="13" max="22" width="11.42578125" style="11"/>
  </cols>
  <sheetData>
    <row r="1" spans="2:11" ht="15">
      <c r="B1" s="77"/>
      <c r="C1" s="77"/>
      <c r="D1" s="77"/>
      <c r="E1" s="77"/>
      <c r="F1" s="77"/>
    </row>
    <row r="2" spans="2:11" s="12" customFormat="1" ht="21">
      <c r="C2" s="13"/>
      <c r="D2" s="13"/>
      <c r="E2" s="13"/>
      <c r="F2" s="13"/>
      <c r="G2" s="13"/>
      <c r="H2" s="13"/>
      <c r="I2" s="13"/>
      <c r="J2" s="13"/>
    </row>
    <row r="3" spans="2:11" s="12" customFormat="1" ht="16.5" customHeight="1">
      <c r="B3" s="182" t="s">
        <v>97</v>
      </c>
      <c r="C3" s="182"/>
      <c r="D3" s="182"/>
      <c r="E3" s="182"/>
      <c r="F3" s="182"/>
      <c r="G3" s="182"/>
      <c r="H3" s="182"/>
      <c r="I3" s="182"/>
      <c r="J3" s="182"/>
    </row>
    <row r="4" spans="2:11" s="12" customFormat="1" ht="3.75" customHeight="1">
      <c r="C4" s="14"/>
      <c r="D4" s="14"/>
      <c r="E4" s="14"/>
      <c r="F4" s="14"/>
      <c r="G4" s="85"/>
      <c r="H4" s="15"/>
      <c r="I4" s="14"/>
      <c r="J4" s="86"/>
      <c r="K4" s="14"/>
    </row>
    <row r="5" spans="2:11" s="12" customFormat="1">
      <c r="E5" s="16"/>
      <c r="F5" s="17"/>
      <c r="G5" s="180" t="s">
        <v>98</v>
      </c>
      <c r="H5" s="180"/>
      <c r="I5" s="181" t="s">
        <v>99</v>
      </c>
      <c r="J5" s="181"/>
      <c r="K5" s="14"/>
    </row>
    <row r="6" spans="2:11" s="12" customFormat="1" ht="15.75" customHeight="1">
      <c r="E6" s="16"/>
      <c r="F6" s="17"/>
      <c r="G6" s="18">
        <v>44652</v>
      </c>
      <c r="H6" s="18">
        <v>44287</v>
      </c>
      <c r="I6" s="19" t="s">
        <v>100</v>
      </c>
      <c r="J6" s="87" t="s">
        <v>101</v>
      </c>
      <c r="K6" s="19"/>
    </row>
    <row r="7" spans="2:11" s="12" customFormat="1" ht="6" customHeight="1">
      <c r="C7" s="20"/>
      <c r="D7" s="20"/>
      <c r="E7" s="20"/>
      <c r="F7" s="21"/>
      <c r="G7" s="88"/>
      <c r="H7" s="89"/>
      <c r="I7" s="19"/>
      <c r="J7" s="90"/>
      <c r="K7" s="14"/>
    </row>
    <row r="8" spans="2:11">
      <c r="C8" s="22"/>
      <c r="D8" s="22" t="s">
        <v>102</v>
      </c>
      <c r="E8" s="22"/>
      <c r="F8" s="22"/>
      <c r="G8" s="91">
        <v>1085581.7999999998</v>
      </c>
      <c r="H8" s="91">
        <v>610182</v>
      </c>
      <c r="I8" s="92">
        <f>(+G8/H8-1)</f>
        <v>0.7791114782146964</v>
      </c>
      <c r="J8" s="91">
        <v>475399.79999999981</v>
      </c>
      <c r="K8" s="78"/>
    </row>
    <row r="9" spans="2:11">
      <c r="B9" s="24"/>
      <c r="D9" s="24" t="s">
        <v>103</v>
      </c>
      <c r="E9" s="24"/>
      <c r="F9" s="24"/>
      <c r="G9" s="93">
        <v>903591.50000000012</v>
      </c>
      <c r="H9" s="93">
        <v>563801.79999999993</v>
      </c>
      <c r="I9" s="94">
        <f>(+G9/H9-1)</f>
        <v>0.60267579848095587</v>
      </c>
      <c r="J9" s="93">
        <v>339789.70000000019</v>
      </c>
      <c r="K9" s="79"/>
    </row>
    <row r="10" spans="2:11" ht="15" customHeight="1" outlineLevel="1">
      <c r="B10" s="26"/>
      <c r="C10" s="26"/>
      <c r="D10" s="26" t="s">
        <v>104</v>
      </c>
      <c r="E10" s="26"/>
      <c r="F10" s="26"/>
      <c r="G10" s="95">
        <v>191994.7</v>
      </c>
      <c r="H10" s="95">
        <v>114094.2</v>
      </c>
      <c r="I10" s="96">
        <f>+(+G10/H10-1)</f>
        <v>0.68277353274750174</v>
      </c>
      <c r="J10" s="95">
        <v>77900.500000000015</v>
      </c>
      <c r="K10" s="80"/>
    </row>
    <row r="11" spans="2:11" ht="15" customHeight="1" outlineLevel="1">
      <c r="B11" s="26"/>
      <c r="C11" s="26"/>
      <c r="D11" s="26" t="s">
        <v>105</v>
      </c>
      <c r="E11" s="26"/>
      <c r="F11" s="26"/>
      <c r="G11" s="95">
        <v>91798.3</v>
      </c>
      <c r="H11" s="95">
        <v>48151.7</v>
      </c>
      <c r="I11" s="96">
        <f>+(+G11/H11-1)</f>
        <v>0.90643944035205415</v>
      </c>
      <c r="J11" s="95">
        <v>43646.600000000006</v>
      </c>
      <c r="K11" s="80"/>
    </row>
    <row r="12" spans="2:11" ht="15" customHeight="1" outlineLevel="1">
      <c r="B12" s="26"/>
      <c r="C12" s="26"/>
      <c r="D12" s="26" t="s">
        <v>106</v>
      </c>
      <c r="E12" s="26"/>
      <c r="F12" s="26"/>
      <c r="G12" s="95">
        <v>298427.19999999995</v>
      </c>
      <c r="H12" s="95">
        <v>174467.5</v>
      </c>
      <c r="I12" s="96">
        <f t="shared" ref="I12:I18" si="0">+(+G12/H12-1)</f>
        <v>0.71050310229698921</v>
      </c>
      <c r="J12" s="95">
        <v>123959.69999999995</v>
      </c>
      <c r="K12" s="80"/>
    </row>
    <row r="13" spans="2:11" ht="15" customHeight="1" outlineLevel="1">
      <c r="B13" s="26"/>
      <c r="C13" s="26"/>
      <c r="D13" s="26" t="s">
        <v>107</v>
      </c>
      <c r="E13" s="26"/>
      <c r="F13" s="26"/>
      <c r="G13" s="95">
        <v>92643.8</v>
      </c>
      <c r="H13" s="95">
        <v>56164.2</v>
      </c>
      <c r="I13" s="96">
        <f t="shared" si="0"/>
        <v>0.64951695207979476</v>
      </c>
      <c r="J13" s="95">
        <v>36479.600000000006</v>
      </c>
      <c r="K13" s="80"/>
    </row>
    <row r="14" spans="2:11" ht="15" customHeight="1" outlineLevel="1">
      <c r="B14" s="26"/>
      <c r="C14" s="26"/>
      <c r="D14" s="26" t="s">
        <v>108</v>
      </c>
      <c r="E14" s="26"/>
      <c r="F14" s="26"/>
      <c r="G14" s="95">
        <v>13863.7</v>
      </c>
      <c r="H14" s="95">
        <v>13453.3</v>
      </c>
      <c r="I14" s="96">
        <f t="shared" si="0"/>
        <v>3.0505526525090643E-2</v>
      </c>
      <c r="J14" s="95">
        <v>410.4</v>
      </c>
      <c r="K14" s="80"/>
    </row>
    <row r="15" spans="2:11" ht="15" customHeight="1" outlineLevel="1">
      <c r="B15" s="26"/>
      <c r="C15" s="26"/>
      <c r="D15" s="26" t="s">
        <v>109</v>
      </c>
      <c r="E15" s="26"/>
      <c r="F15" s="26"/>
      <c r="G15" s="95">
        <v>13851.5</v>
      </c>
      <c r="H15" s="95">
        <v>10346.900000000001</v>
      </c>
      <c r="I15" s="96">
        <f t="shared" si="0"/>
        <v>0.33871014506760466</v>
      </c>
      <c r="J15" s="95">
        <v>3504.5999999999985</v>
      </c>
      <c r="K15" s="80"/>
    </row>
    <row r="16" spans="2:11" ht="15" customHeight="1" outlineLevel="1">
      <c r="B16" s="26"/>
      <c r="C16" s="26"/>
      <c r="D16" s="26" t="s">
        <v>110</v>
      </c>
      <c r="E16" s="26"/>
      <c r="F16" s="26"/>
      <c r="G16" s="95">
        <v>89317.9</v>
      </c>
      <c r="H16" s="95">
        <v>78367</v>
      </c>
      <c r="I16" s="96">
        <f t="shared" si="0"/>
        <v>0.13973866550971703</v>
      </c>
      <c r="J16" s="95">
        <v>10950.899999999994</v>
      </c>
      <c r="K16" s="80"/>
    </row>
    <row r="17" spans="2:12" ht="15" customHeight="1" outlineLevel="1">
      <c r="B17" s="26"/>
      <c r="C17" s="26"/>
      <c r="D17" s="26" t="s">
        <v>111</v>
      </c>
      <c r="E17" s="26"/>
      <c r="F17" s="26"/>
      <c r="G17" s="95">
        <v>36261.5</v>
      </c>
      <c r="H17" s="95">
        <v>22748.399999999998</v>
      </c>
      <c r="I17" s="96">
        <f t="shared" si="0"/>
        <v>0.59402419510822746</v>
      </c>
      <c r="J17" s="95">
        <v>13513.100000000002</v>
      </c>
      <c r="K17" s="80"/>
    </row>
    <row r="18" spans="2:12" ht="15" customHeight="1" outlineLevel="1">
      <c r="B18" s="26"/>
      <c r="C18" s="26"/>
      <c r="D18" s="26" t="s">
        <v>112</v>
      </c>
      <c r="E18" s="26"/>
      <c r="F18" s="26"/>
      <c r="G18" s="95">
        <v>75432.899999999994</v>
      </c>
      <c r="H18" s="95">
        <v>46008.600000000006</v>
      </c>
      <c r="I18" s="96">
        <f t="shared" si="0"/>
        <v>0.63953912964097981</v>
      </c>
      <c r="J18" s="95">
        <v>29424.299999999988</v>
      </c>
      <c r="K18" s="80"/>
    </row>
    <row r="19" spans="2:12">
      <c r="B19" s="24"/>
      <c r="D19" s="24" t="s">
        <v>113</v>
      </c>
      <c r="E19" s="24"/>
      <c r="F19" s="24"/>
      <c r="G19" s="93">
        <v>134799.69999999998</v>
      </c>
      <c r="H19" s="93">
        <v>11808.899999999998</v>
      </c>
      <c r="I19" s="94">
        <f>(+G19/H19-1)</f>
        <v>10.415093700514019</v>
      </c>
      <c r="J19" s="93">
        <v>122990.79999999999</v>
      </c>
      <c r="K19" s="79"/>
    </row>
    <row r="20" spans="2:12" ht="15" customHeight="1" outlineLevel="1">
      <c r="B20" s="26"/>
      <c r="C20" s="26"/>
      <c r="D20" s="26" t="s">
        <v>114</v>
      </c>
      <c r="E20" s="26"/>
      <c r="F20" s="26"/>
      <c r="G20" s="95">
        <v>8341.1</v>
      </c>
      <c r="H20" s="95">
        <v>7534.9</v>
      </c>
      <c r="I20" s="96">
        <f>+(+G20/H20-1)</f>
        <v>0.10699544784934112</v>
      </c>
      <c r="J20" s="95">
        <v>806.2</v>
      </c>
      <c r="K20" s="80"/>
    </row>
    <row r="21" spans="2:12" ht="15" customHeight="1" outlineLevel="1">
      <c r="B21" s="26"/>
      <c r="C21" s="26"/>
      <c r="D21" s="26" t="s">
        <v>115</v>
      </c>
      <c r="E21" s="26"/>
      <c r="F21" s="26"/>
      <c r="G21" s="95">
        <v>126458.6</v>
      </c>
      <c r="H21" s="95">
        <v>4274</v>
      </c>
      <c r="I21" s="96">
        <f>+(+G21/H21-1)</f>
        <v>28.587880205896116</v>
      </c>
      <c r="J21" s="95">
        <v>122184.6</v>
      </c>
      <c r="K21" s="80"/>
    </row>
    <row r="22" spans="2:12">
      <c r="B22" s="24"/>
      <c r="D22" s="24" t="s">
        <v>116</v>
      </c>
      <c r="E22" s="24"/>
      <c r="F22" s="24"/>
      <c r="G22" s="93">
        <v>45019.7</v>
      </c>
      <c r="H22" s="93">
        <v>33788.199999999997</v>
      </c>
      <c r="I22" s="94">
        <f>(+G22/H22-1)</f>
        <v>0.33240894750238259</v>
      </c>
      <c r="J22" s="93">
        <v>11231.5</v>
      </c>
      <c r="K22" s="79"/>
    </row>
    <row r="23" spans="2:12" ht="15" customHeight="1" outlineLevel="1">
      <c r="B23" s="26"/>
      <c r="C23" s="26"/>
      <c r="D23" s="26" t="s">
        <v>117</v>
      </c>
      <c r="E23" s="26"/>
      <c r="F23" s="26"/>
      <c r="G23" s="95">
        <v>29627.7</v>
      </c>
      <c r="H23" s="95">
        <v>24347.9</v>
      </c>
      <c r="I23" s="96">
        <f>+(+G23/H23-1)</f>
        <v>0.21684827028203668</v>
      </c>
      <c r="J23" s="95">
        <v>5279.7999999999993</v>
      </c>
      <c r="K23" s="80"/>
    </row>
    <row r="24" spans="2:12" ht="15" customHeight="1" outlineLevel="1">
      <c r="B24" s="26"/>
      <c r="C24" s="26"/>
      <c r="D24" s="26" t="s">
        <v>118</v>
      </c>
      <c r="E24" s="26"/>
      <c r="F24" s="26"/>
      <c r="G24" s="95">
        <v>4226.2</v>
      </c>
      <c r="H24" s="95">
        <v>6266.3</v>
      </c>
      <c r="I24" s="96">
        <f>+(+G24/H24-1)</f>
        <v>-0.32556692146880939</v>
      </c>
      <c r="J24" s="95">
        <v>-2040.1000000000004</v>
      </c>
      <c r="K24" s="80"/>
    </row>
    <row r="25" spans="2:12" ht="15" customHeight="1" outlineLevel="1">
      <c r="B25" s="26"/>
      <c r="C25" s="26"/>
      <c r="D25" s="26" t="s">
        <v>119</v>
      </c>
      <c r="E25" s="26"/>
      <c r="F25" s="26"/>
      <c r="G25" s="95">
        <v>11165.799999999997</v>
      </c>
      <c r="H25" s="95">
        <v>3174</v>
      </c>
      <c r="I25" s="96">
        <f>+(+G25/H25-1)</f>
        <v>2.5178954001260232</v>
      </c>
      <c r="J25" s="95">
        <v>7991.7999999999975</v>
      </c>
      <c r="K25" s="80"/>
    </row>
    <row r="26" spans="2:12">
      <c r="B26" s="24"/>
      <c r="D26" s="24" t="s">
        <v>120</v>
      </c>
      <c r="E26" s="24"/>
      <c r="F26" s="24"/>
      <c r="G26" s="93">
        <v>2170.9</v>
      </c>
      <c r="H26" s="93">
        <v>783.09999999999991</v>
      </c>
      <c r="I26" s="94">
        <f>(+G26/H26-1)</f>
        <v>1.7721874600944965</v>
      </c>
      <c r="J26" s="93">
        <v>1387.8000000000002</v>
      </c>
      <c r="K26" s="79"/>
    </row>
    <row r="27" spans="2:12">
      <c r="G27" s="95"/>
      <c r="H27" s="97"/>
      <c r="I27" s="96"/>
      <c r="J27" s="95"/>
      <c r="K27" s="80"/>
    </row>
    <row r="28" spans="2:12">
      <c r="C28" s="22"/>
      <c r="D28" s="22" t="s">
        <v>121</v>
      </c>
      <c r="E28" s="22"/>
      <c r="F28" s="22"/>
      <c r="G28" s="91">
        <v>1164766.6000000001</v>
      </c>
      <c r="H28" s="98">
        <v>621626.9</v>
      </c>
      <c r="I28" s="92">
        <f>(+G28/H28-1)</f>
        <v>0.87373905472880931</v>
      </c>
      <c r="J28" s="91">
        <v>543139.70000000007</v>
      </c>
      <c r="K28" s="78"/>
      <c r="L28" s="25"/>
    </row>
    <row r="29" spans="2:12">
      <c r="B29" s="24"/>
      <c r="D29" s="24" t="s">
        <v>122</v>
      </c>
      <c r="E29" s="24"/>
      <c r="F29" s="24"/>
      <c r="G29" s="93">
        <v>1076019.2</v>
      </c>
      <c r="H29" s="93">
        <v>573837</v>
      </c>
      <c r="I29" s="94">
        <f>(+G29/H29-1)</f>
        <v>0.875130394171167</v>
      </c>
      <c r="J29" s="93">
        <v>502182.19999999995</v>
      </c>
      <c r="K29" s="79"/>
      <c r="L29" s="25"/>
    </row>
    <row r="30" spans="2:12">
      <c r="B30" s="28"/>
      <c r="D30" s="28" t="s">
        <v>123</v>
      </c>
      <c r="E30" s="29"/>
      <c r="F30" s="30"/>
      <c r="G30" s="99">
        <v>638959.5</v>
      </c>
      <c r="H30" s="99">
        <v>350334.8</v>
      </c>
      <c r="I30" s="100">
        <f t="shared" ref="I30:I50" si="1">+(+G30/H30-1)</f>
        <v>0.82385392487414899</v>
      </c>
      <c r="J30" s="99">
        <v>288624.7</v>
      </c>
      <c r="K30" s="81"/>
    </row>
    <row r="31" spans="2:12" ht="15" customHeight="1" outlineLevel="1">
      <c r="B31" s="26"/>
      <c r="C31" s="26"/>
      <c r="D31" s="26" t="s">
        <v>124</v>
      </c>
      <c r="E31" s="26"/>
      <c r="F31" s="26"/>
      <c r="G31" s="95">
        <v>380731.9</v>
      </c>
      <c r="H31" s="101">
        <v>228567.69999999998</v>
      </c>
      <c r="I31" s="96">
        <f t="shared" si="1"/>
        <v>0.66572923470814138</v>
      </c>
      <c r="J31" s="95">
        <v>152164.20000000004</v>
      </c>
      <c r="K31" s="80"/>
    </row>
    <row r="32" spans="2:12" ht="15" customHeight="1" outlineLevel="1">
      <c r="B32" s="26"/>
      <c r="C32" s="26"/>
      <c r="D32" s="26" t="s">
        <v>125</v>
      </c>
      <c r="E32" s="26"/>
      <c r="F32" s="26"/>
      <c r="G32" s="95">
        <v>25980.400000000001</v>
      </c>
      <c r="H32" s="95">
        <v>16562.699999999997</v>
      </c>
      <c r="I32" s="96">
        <f t="shared" si="1"/>
        <v>0.56860898283492456</v>
      </c>
      <c r="J32" s="95">
        <v>9417</v>
      </c>
      <c r="K32" s="80"/>
    </row>
    <row r="33" spans="2:11" ht="15" customHeight="1" outlineLevel="1">
      <c r="B33" s="26"/>
      <c r="C33" s="26"/>
      <c r="D33" s="26" t="s">
        <v>126</v>
      </c>
      <c r="E33" s="26"/>
      <c r="F33" s="26"/>
      <c r="G33" s="95">
        <v>45076</v>
      </c>
      <c r="H33" s="95">
        <v>19642</v>
      </c>
      <c r="I33" s="96">
        <f t="shared" si="1"/>
        <v>1.2948783219631403</v>
      </c>
      <c r="J33" s="95">
        <v>25434</v>
      </c>
      <c r="K33" s="80"/>
    </row>
    <row r="34" spans="2:11" ht="15" customHeight="1" outlineLevel="1">
      <c r="B34" s="26"/>
      <c r="C34" s="26"/>
      <c r="D34" s="26" t="s">
        <v>127</v>
      </c>
      <c r="E34" s="26"/>
      <c r="F34" s="26"/>
      <c r="G34" s="95">
        <v>35341.9</v>
      </c>
      <c r="H34" s="101">
        <v>23337.599999999999</v>
      </c>
      <c r="I34" s="96">
        <f t="shared" si="1"/>
        <v>0.51437594268476627</v>
      </c>
      <c r="J34" s="95">
        <v>12004.300000000003</v>
      </c>
      <c r="K34" s="80"/>
    </row>
    <row r="35" spans="2:11" ht="15" customHeight="1" outlineLevel="1">
      <c r="B35" s="26"/>
      <c r="C35" s="26"/>
      <c r="D35" s="26" t="s">
        <v>128</v>
      </c>
      <c r="E35" s="26"/>
      <c r="F35" s="26"/>
      <c r="G35" s="95">
        <v>41043</v>
      </c>
      <c r="H35" s="95">
        <v>25238.3</v>
      </c>
      <c r="I35" s="96">
        <f t="shared" si="1"/>
        <v>0.62621888162039441</v>
      </c>
      <c r="J35" s="95">
        <v>15804.7</v>
      </c>
      <c r="K35" s="80"/>
    </row>
    <row r="36" spans="2:11" ht="15" customHeight="1" outlineLevel="1">
      <c r="B36" s="26"/>
      <c r="C36" s="26"/>
      <c r="D36" s="26" t="s">
        <v>129</v>
      </c>
      <c r="E36" s="26"/>
      <c r="F36" s="26"/>
      <c r="G36" s="95">
        <v>110786.30000000002</v>
      </c>
      <c r="H36" s="95">
        <v>36986.5</v>
      </c>
      <c r="I36" s="96">
        <f t="shared" si="1"/>
        <v>1.9953172103335004</v>
      </c>
      <c r="J36" s="95">
        <v>73799.800000000017</v>
      </c>
      <c r="K36" s="80"/>
    </row>
    <row r="37" spans="2:11">
      <c r="B37" s="28"/>
      <c r="D37" s="28" t="s">
        <v>130</v>
      </c>
      <c r="E37" s="29"/>
      <c r="F37" s="30"/>
      <c r="G37" s="99">
        <v>162085</v>
      </c>
      <c r="H37" s="99">
        <v>65251.099999999991</v>
      </c>
      <c r="I37" s="100">
        <f t="shared" si="1"/>
        <v>1.4840194264924271</v>
      </c>
      <c r="J37" s="99">
        <v>96833.900000000009</v>
      </c>
      <c r="K37" s="81"/>
    </row>
    <row r="38" spans="2:11" ht="15" customHeight="1" outlineLevel="1">
      <c r="B38" s="26"/>
      <c r="C38" s="26"/>
      <c r="D38" s="26" t="s">
        <v>131</v>
      </c>
      <c r="E38" s="26"/>
      <c r="F38" s="26"/>
      <c r="G38" s="95">
        <v>116673.30000000002</v>
      </c>
      <c r="H38" s="95">
        <v>50114.6</v>
      </c>
      <c r="I38" s="96">
        <f t="shared" si="1"/>
        <v>1.3281299262091291</v>
      </c>
      <c r="J38" s="95">
        <v>66558.700000000012</v>
      </c>
      <c r="K38" s="80"/>
    </row>
    <row r="39" spans="2:11" ht="15" customHeight="1" outlineLevel="1">
      <c r="B39" s="26"/>
      <c r="C39" s="26"/>
      <c r="D39" s="26" t="s">
        <v>132</v>
      </c>
      <c r="E39" s="26"/>
      <c r="F39" s="26"/>
      <c r="G39" s="95">
        <v>44041.3</v>
      </c>
      <c r="H39" s="95">
        <v>14194.299999999997</v>
      </c>
      <c r="I39" s="96">
        <f t="shared" si="1"/>
        <v>2.1027454682513409</v>
      </c>
      <c r="J39" s="95">
        <v>29847.000000000007</v>
      </c>
      <c r="K39" s="80"/>
    </row>
    <row r="40" spans="2:11" ht="15" customHeight="1" outlineLevel="1">
      <c r="B40" s="26"/>
      <c r="C40" s="26"/>
      <c r="D40" s="26" t="s">
        <v>133</v>
      </c>
      <c r="E40" s="26"/>
      <c r="F40" s="26"/>
      <c r="G40" s="95">
        <v>1370.4</v>
      </c>
      <c r="H40" s="95">
        <v>942.20000000000039</v>
      </c>
      <c r="I40" s="96">
        <f t="shared" si="1"/>
        <v>0.45446826576098442</v>
      </c>
      <c r="J40" s="95">
        <v>428.1999999999997</v>
      </c>
      <c r="K40" s="80"/>
    </row>
    <row r="41" spans="2:11">
      <c r="B41" s="28"/>
      <c r="D41" s="28" t="s">
        <v>134</v>
      </c>
      <c r="E41" s="29"/>
      <c r="F41" s="30"/>
      <c r="G41" s="99">
        <v>175317.6</v>
      </c>
      <c r="H41" s="99">
        <v>94342.299999999988</v>
      </c>
      <c r="I41" s="100">
        <f t="shared" si="1"/>
        <v>0.85831382105375886</v>
      </c>
      <c r="J41" s="99">
        <v>80975.300000000017</v>
      </c>
      <c r="K41" s="81"/>
    </row>
    <row r="42" spans="2:11" ht="15" customHeight="1" outlineLevel="1">
      <c r="B42" s="26"/>
      <c r="C42" s="26"/>
      <c r="D42" s="26" t="s">
        <v>135</v>
      </c>
      <c r="E42" s="26"/>
      <c r="F42" s="26"/>
      <c r="G42" s="95">
        <v>123205.5</v>
      </c>
      <c r="H42" s="95">
        <v>66701.100000000006</v>
      </c>
      <c r="I42" s="96">
        <f t="shared" si="1"/>
        <v>0.84712845815136473</v>
      </c>
      <c r="J42" s="95">
        <v>56504.399999999994</v>
      </c>
      <c r="K42" s="80"/>
    </row>
    <row r="43" spans="2:11" ht="15" customHeight="1" outlineLevel="1">
      <c r="B43" s="26"/>
      <c r="C43" s="26"/>
      <c r="D43" s="26" t="s">
        <v>136</v>
      </c>
      <c r="E43" s="26"/>
      <c r="F43" s="26"/>
      <c r="G43" s="95">
        <v>52112.1</v>
      </c>
      <c r="H43" s="95">
        <v>27641.199999999997</v>
      </c>
      <c r="I43" s="96">
        <f t="shared" si="1"/>
        <v>0.88530526894635564</v>
      </c>
      <c r="J43" s="95">
        <v>24470.9</v>
      </c>
      <c r="K43" s="80"/>
    </row>
    <row r="44" spans="2:11">
      <c r="B44" s="28"/>
      <c r="D44" s="28" t="s">
        <v>137</v>
      </c>
      <c r="E44" s="29"/>
      <c r="F44" s="30"/>
      <c r="G44" s="99">
        <v>50104.4</v>
      </c>
      <c r="H44" s="99">
        <v>21544.300000000003</v>
      </c>
      <c r="I44" s="100">
        <f t="shared" si="1"/>
        <v>1.3256452982923554</v>
      </c>
      <c r="J44" s="99">
        <v>28560.1</v>
      </c>
      <c r="K44" s="81"/>
    </row>
    <row r="45" spans="2:11" ht="15" customHeight="1" outlineLevel="1">
      <c r="B45" s="26"/>
      <c r="C45" s="26"/>
      <c r="D45" s="26" t="s">
        <v>138</v>
      </c>
      <c r="E45" s="26"/>
      <c r="F45" s="26"/>
      <c r="G45" s="95">
        <v>10561</v>
      </c>
      <c r="H45" s="95">
        <v>5158.7</v>
      </c>
      <c r="I45" s="96">
        <f t="shared" si="1"/>
        <v>1.0472211991393183</v>
      </c>
      <c r="J45" s="95">
        <v>5402.3</v>
      </c>
      <c r="K45" s="80"/>
    </row>
    <row r="46" spans="2:11" ht="15" customHeight="1" outlineLevel="1">
      <c r="B46" s="26"/>
      <c r="C46" s="26"/>
      <c r="D46" s="26" t="s">
        <v>139</v>
      </c>
      <c r="E46" s="26"/>
      <c r="F46" s="26"/>
      <c r="G46" s="95">
        <v>5846.7</v>
      </c>
      <c r="H46" s="95">
        <v>5393.9</v>
      </c>
      <c r="I46" s="96">
        <f t="shared" si="1"/>
        <v>8.3946680509464411E-2</v>
      </c>
      <c r="J46" s="95">
        <v>452.80000000000018</v>
      </c>
      <c r="K46" s="80"/>
    </row>
    <row r="47" spans="2:11" ht="15" customHeight="1" outlineLevel="1">
      <c r="B47" s="26"/>
      <c r="C47" s="26"/>
      <c r="D47" s="26" t="s">
        <v>140</v>
      </c>
      <c r="E47" s="26"/>
      <c r="F47" s="26"/>
      <c r="G47" s="95">
        <v>6851.8</v>
      </c>
      <c r="H47" s="95">
        <v>2690.2</v>
      </c>
      <c r="I47" s="96">
        <f t="shared" si="1"/>
        <v>1.5469481822912798</v>
      </c>
      <c r="J47" s="95">
        <v>4161.6000000000004</v>
      </c>
      <c r="K47" s="80"/>
    </row>
    <row r="48" spans="2:11" ht="15" customHeight="1" outlineLevel="1">
      <c r="B48" s="26"/>
      <c r="C48" s="26"/>
      <c r="D48" s="26" t="s">
        <v>141</v>
      </c>
      <c r="E48" s="26"/>
      <c r="F48" s="26"/>
      <c r="G48" s="95">
        <v>26844.9</v>
      </c>
      <c r="H48" s="95">
        <v>8301.5</v>
      </c>
      <c r="I48" s="96">
        <f t="shared" si="1"/>
        <v>2.2337408902005662</v>
      </c>
      <c r="J48" s="95">
        <v>18543.400000000001</v>
      </c>
      <c r="K48" s="80"/>
    </row>
    <row r="49" spans="2:12">
      <c r="B49" s="26"/>
      <c r="D49" s="28" t="s">
        <v>142</v>
      </c>
      <c r="E49" s="26"/>
      <c r="F49" s="26"/>
      <c r="G49" s="99">
        <v>34234.300000000003</v>
      </c>
      <c r="H49" s="99">
        <v>18753.3</v>
      </c>
      <c r="I49" s="100">
        <f t="shared" si="1"/>
        <v>0.82550804391760413</v>
      </c>
      <c r="J49" s="99">
        <v>15481.000000000004</v>
      </c>
      <c r="K49" s="81"/>
    </row>
    <row r="50" spans="2:12">
      <c r="B50" s="26"/>
      <c r="D50" s="28" t="s">
        <v>143</v>
      </c>
      <c r="E50" s="26"/>
      <c r="F50" s="26"/>
      <c r="G50" s="99">
        <v>15318.400000000001</v>
      </c>
      <c r="H50" s="99">
        <v>23611.200000000004</v>
      </c>
      <c r="I50" s="100">
        <f t="shared" si="1"/>
        <v>-0.3512231483363828</v>
      </c>
      <c r="J50" s="99">
        <v>-8292.8000000000029</v>
      </c>
      <c r="K50" s="81"/>
    </row>
    <row r="51" spans="2:12">
      <c r="D51" s="31"/>
      <c r="G51" s="102"/>
      <c r="H51" s="102"/>
      <c r="I51" s="10"/>
      <c r="J51" s="102"/>
    </row>
    <row r="52" spans="2:12">
      <c r="B52" s="24"/>
      <c r="D52" s="24" t="s">
        <v>144</v>
      </c>
      <c r="E52" s="24"/>
      <c r="F52" s="24"/>
      <c r="G52" s="93">
        <v>88747.4</v>
      </c>
      <c r="H52" s="93">
        <v>47789.9</v>
      </c>
      <c r="I52" s="94">
        <f>(+G52/H52-1)</f>
        <v>0.85703255290343749</v>
      </c>
      <c r="J52" s="93">
        <v>40957.499999999993</v>
      </c>
      <c r="K52" s="79"/>
      <c r="L52" s="25"/>
    </row>
    <row r="53" spans="2:12">
      <c r="B53" s="28"/>
      <c r="D53" s="28" t="s">
        <v>131</v>
      </c>
      <c r="E53" s="29"/>
      <c r="F53" s="30"/>
      <c r="G53" s="99">
        <v>5772.6</v>
      </c>
      <c r="H53" s="99">
        <v>5262.4000000000005</v>
      </c>
      <c r="I53" s="100">
        <f t="shared" ref="I53:I70" si="2">+(+G53/H53-1)</f>
        <v>9.6951961082395899E-2</v>
      </c>
      <c r="J53" s="99">
        <v>510.19999999999982</v>
      </c>
      <c r="K53" s="81"/>
    </row>
    <row r="54" spans="2:12" ht="15" customHeight="1" outlineLevel="2">
      <c r="B54" s="26"/>
      <c r="C54" s="26"/>
      <c r="D54" s="26" t="s">
        <v>145</v>
      </c>
      <c r="E54" s="26"/>
      <c r="F54" s="26"/>
      <c r="G54" s="95">
        <v>1836.8</v>
      </c>
      <c r="H54" s="95">
        <v>2738</v>
      </c>
      <c r="I54" s="96">
        <f t="shared" si="2"/>
        <v>-0.32914536157779406</v>
      </c>
      <c r="J54" s="95">
        <v>-901.2</v>
      </c>
      <c r="K54" s="80"/>
    </row>
    <row r="55" spans="2:12" ht="15" customHeight="1" outlineLevel="2">
      <c r="B55" s="26"/>
      <c r="C55" s="26"/>
      <c r="D55" s="26" t="s">
        <v>146</v>
      </c>
      <c r="E55" s="26"/>
      <c r="F55" s="26"/>
      <c r="G55" s="95">
        <v>3935.8</v>
      </c>
      <c r="H55" s="95">
        <v>2524.3999999999996</v>
      </c>
      <c r="I55" s="96">
        <f t="shared" si="2"/>
        <v>0.55910315322452897</v>
      </c>
      <c r="J55" s="95">
        <v>1411.4000000000005</v>
      </c>
      <c r="K55" s="80"/>
    </row>
    <row r="56" spans="2:12">
      <c r="B56" s="28"/>
      <c r="D56" s="28" t="s">
        <v>132</v>
      </c>
      <c r="E56" s="29"/>
      <c r="F56" s="30"/>
      <c r="G56" s="99">
        <v>26451.9</v>
      </c>
      <c r="H56" s="99">
        <v>16170.300000000001</v>
      </c>
      <c r="I56" s="100">
        <f t="shared" si="2"/>
        <v>0.63583235932543003</v>
      </c>
      <c r="J56" s="99">
        <v>10281.6</v>
      </c>
      <c r="K56" s="81"/>
    </row>
    <row r="57" spans="2:12" ht="15" customHeight="1" outlineLevel="1">
      <c r="B57" s="26"/>
      <c r="C57" s="26"/>
      <c r="D57" s="26" t="s">
        <v>145</v>
      </c>
      <c r="E57" s="26"/>
      <c r="F57" s="26"/>
      <c r="G57" s="95">
        <v>23420.9</v>
      </c>
      <c r="H57" s="95">
        <v>14401.1</v>
      </c>
      <c r="I57" s="96">
        <f t="shared" si="2"/>
        <v>0.62632715556450558</v>
      </c>
      <c r="J57" s="95">
        <v>9019.8000000000011</v>
      </c>
      <c r="K57" s="80"/>
    </row>
    <row r="58" spans="2:12" ht="15" customHeight="1" outlineLevel="1">
      <c r="B58" s="26"/>
      <c r="C58" s="26"/>
      <c r="D58" s="26" t="s">
        <v>146</v>
      </c>
      <c r="E58" s="26"/>
      <c r="F58" s="26"/>
      <c r="G58" s="95">
        <v>3031</v>
      </c>
      <c r="H58" s="95">
        <v>1769.1999999999998</v>
      </c>
      <c r="I58" s="96">
        <f t="shared" si="2"/>
        <v>0.71320370789057219</v>
      </c>
      <c r="J58" s="95">
        <v>1261.8000000000002</v>
      </c>
      <c r="K58" s="80"/>
    </row>
    <row r="59" spans="2:12">
      <c r="B59" s="28"/>
      <c r="D59" s="28" t="s">
        <v>138</v>
      </c>
      <c r="E59" s="29"/>
      <c r="F59" s="30"/>
      <c r="G59" s="99">
        <v>12256.300000000001</v>
      </c>
      <c r="H59" s="99">
        <v>5125.1000000000004</v>
      </c>
      <c r="I59" s="100">
        <f t="shared" si="2"/>
        <v>1.3914265087510489</v>
      </c>
      <c r="J59" s="99">
        <v>7131.2000000000007</v>
      </c>
      <c r="K59" s="81"/>
    </row>
    <row r="60" spans="2:12" ht="15" customHeight="1" outlineLevel="1">
      <c r="B60" s="26"/>
      <c r="C60" s="26"/>
      <c r="D60" s="26" t="s">
        <v>145</v>
      </c>
      <c r="E60" s="26"/>
      <c r="F60" s="26"/>
      <c r="G60" s="95">
        <v>9892.1</v>
      </c>
      <c r="H60" s="95">
        <v>4150.5</v>
      </c>
      <c r="I60" s="96">
        <f t="shared" si="2"/>
        <v>1.383351403445368</v>
      </c>
      <c r="J60" s="95">
        <v>5741.6</v>
      </c>
      <c r="K60" s="80"/>
    </row>
    <row r="61" spans="2:12" ht="15" customHeight="1" outlineLevel="1">
      <c r="B61" s="26"/>
      <c r="C61" s="26"/>
      <c r="D61" s="26" t="s">
        <v>146</v>
      </c>
      <c r="E61" s="26"/>
      <c r="F61" s="26"/>
      <c r="G61" s="95">
        <v>2364.1999999999998</v>
      </c>
      <c r="H61" s="95">
        <v>974.59999999999991</v>
      </c>
      <c r="I61" s="96">
        <f t="shared" si="2"/>
        <v>1.4258157192694441</v>
      </c>
      <c r="J61" s="95">
        <v>1389.6</v>
      </c>
      <c r="K61" s="80"/>
    </row>
    <row r="62" spans="2:12">
      <c r="B62" s="28"/>
      <c r="D62" s="28" t="s">
        <v>147</v>
      </c>
      <c r="E62" s="29"/>
      <c r="F62" s="30"/>
      <c r="G62" s="99">
        <v>12191</v>
      </c>
      <c r="H62" s="99">
        <v>2770.7999999999997</v>
      </c>
      <c r="I62" s="100">
        <f t="shared" si="2"/>
        <v>3.3998123285693671</v>
      </c>
      <c r="J62" s="99">
        <v>9420.2000000000007</v>
      </c>
      <c r="K62" s="81"/>
    </row>
    <row r="63" spans="2:12" ht="15" customHeight="1" outlineLevel="1">
      <c r="B63" s="26"/>
      <c r="C63" s="26"/>
      <c r="D63" s="26" t="s">
        <v>145</v>
      </c>
      <c r="E63" s="26"/>
      <c r="F63" s="26"/>
      <c r="G63" s="95">
        <v>10182.9</v>
      </c>
      <c r="H63" s="95">
        <v>250</v>
      </c>
      <c r="I63" s="96">
        <f t="shared" si="2"/>
        <v>39.7316</v>
      </c>
      <c r="J63" s="95">
        <v>9932.9</v>
      </c>
      <c r="K63" s="80"/>
    </row>
    <row r="64" spans="2:12" ht="15" customHeight="1" outlineLevel="1">
      <c r="B64" s="26"/>
      <c r="C64" s="26"/>
      <c r="D64" s="26" t="s">
        <v>146</v>
      </c>
      <c r="E64" s="26"/>
      <c r="F64" s="26"/>
      <c r="G64" s="95">
        <v>2008.1</v>
      </c>
      <c r="H64" s="95">
        <v>2520.7999999999997</v>
      </c>
      <c r="I64" s="96">
        <f t="shared" si="2"/>
        <v>-0.20338781339257372</v>
      </c>
      <c r="J64" s="95">
        <v>-512.69999999999982</v>
      </c>
      <c r="K64" s="80"/>
    </row>
    <row r="65" spans="1:22">
      <c r="B65" s="28"/>
      <c r="D65" s="28" t="s">
        <v>148</v>
      </c>
      <c r="E65" s="29"/>
      <c r="F65" s="30"/>
      <c r="G65" s="99">
        <v>13830.9</v>
      </c>
      <c r="H65" s="99">
        <v>5660.2</v>
      </c>
      <c r="I65" s="100">
        <f t="shared" si="2"/>
        <v>1.4435355641143421</v>
      </c>
      <c r="J65" s="99">
        <v>8170.7</v>
      </c>
      <c r="K65" s="81"/>
    </row>
    <row r="66" spans="1:22" s="33" customFormat="1" ht="15" customHeight="1" outlineLevel="1">
      <c r="A66" s="32"/>
      <c r="B66" s="30"/>
      <c r="C66" s="30"/>
      <c r="D66" s="30" t="s">
        <v>145</v>
      </c>
      <c r="E66" s="30"/>
      <c r="F66" s="30"/>
      <c r="G66" s="103">
        <v>8656.2000000000007</v>
      </c>
      <c r="H66" s="95">
        <v>3376.7</v>
      </c>
      <c r="I66" s="104">
        <f t="shared" si="2"/>
        <v>1.5635087511475705</v>
      </c>
      <c r="J66" s="95">
        <v>5279.5000000000009</v>
      </c>
      <c r="K66" s="8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33" customFormat="1" ht="15" customHeight="1" outlineLevel="1">
      <c r="A67" s="32"/>
      <c r="B67" s="30"/>
      <c r="C67" s="30"/>
      <c r="D67" s="30" t="s">
        <v>146</v>
      </c>
      <c r="E67" s="30"/>
      <c r="F67" s="30"/>
      <c r="G67" s="103">
        <v>5174.7</v>
      </c>
      <c r="H67" s="95">
        <v>2283.5</v>
      </c>
      <c r="I67" s="104">
        <f t="shared" si="2"/>
        <v>1.2661265601051017</v>
      </c>
      <c r="J67" s="95">
        <v>2891.2</v>
      </c>
      <c r="K67" s="8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>
      <c r="B68" s="28"/>
      <c r="D68" s="28" t="s">
        <v>149</v>
      </c>
      <c r="E68" s="29"/>
      <c r="F68" s="30"/>
      <c r="G68" s="99">
        <v>18244.699999999997</v>
      </c>
      <c r="H68" s="99">
        <v>12801.1</v>
      </c>
      <c r="I68" s="100">
        <f t="shared" si="2"/>
        <v>0.42524470553311788</v>
      </c>
      <c r="J68" s="99">
        <v>5443.5999999999967</v>
      </c>
      <c r="K68" s="81"/>
    </row>
    <row r="69" spans="1:22" ht="15" customHeight="1" outlineLevel="1">
      <c r="B69" s="26"/>
      <c r="C69" s="26"/>
      <c r="D69" s="26" t="s">
        <v>145</v>
      </c>
      <c r="E69" s="26"/>
      <c r="F69" s="26"/>
      <c r="G69" s="95">
        <v>15010.3</v>
      </c>
      <c r="H69" s="95">
        <v>9292.5</v>
      </c>
      <c r="I69" s="96">
        <f t="shared" si="2"/>
        <v>0.6153134248049501</v>
      </c>
      <c r="J69" s="95">
        <v>5717.7999999999993</v>
      </c>
      <c r="K69" s="80"/>
    </row>
    <row r="70" spans="1:22" ht="15" customHeight="1" outlineLevel="1">
      <c r="B70" s="26"/>
      <c r="C70" s="26"/>
      <c r="D70" s="26" t="s">
        <v>146</v>
      </c>
      <c r="E70" s="26"/>
      <c r="F70" s="26"/>
      <c r="G70" s="95">
        <v>3234.3999999999996</v>
      </c>
      <c r="H70" s="95">
        <v>3508.6</v>
      </c>
      <c r="I70" s="96">
        <f t="shared" si="2"/>
        <v>-7.815082939064022E-2</v>
      </c>
      <c r="J70" s="95">
        <v>-274.20000000000027</v>
      </c>
      <c r="K70" s="80"/>
    </row>
    <row r="71" spans="1:22">
      <c r="C71" s="31"/>
      <c r="D71" s="34"/>
      <c r="E71" s="35"/>
      <c r="F71" s="34"/>
      <c r="G71" s="102"/>
      <c r="H71" s="102"/>
      <c r="I71" s="10"/>
      <c r="J71" s="102"/>
    </row>
    <row r="72" spans="1:22">
      <c r="C72" s="22"/>
      <c r="D72" s="22" t="s">
        <v>150</v>
      </c>
      <c r="E72" s="22"/>
      <c r="F72" s="22"/>
      <c r="G72" s="91">
        <v>-79184.800000000003</v>
      </c>
      <c r="H72" s="91">
        <v>-11444.899999999965</v>
      </c>
      <c r="I72" s="92">
        <f>(+G72/H72-1)</f>
        <v>5.918784786236686</v>
      </c>
      <c r="J72" s="91">
        <v>-67739.900000000038</v>
      </c>
      <c r="K72" s="78"/>
    </row>
    <row r="73" spans="1:22">
      <c r="G73" s="102"/>
      <c r="H73" s="102"/>
      <c r="I73" s="10"/>
      <c r="J73" s="102"/>
    </row>
    <row r="74" spans="1:22">
      <c r="B74" s="24"/>
      <c r="D74" s="24" t="s">
        <v>151</v>
      </c>
      <c r="E74" s="24"/>
      <c r="F74" s="24"/>
      <c r="G74" s="93">
        <v>67129.799999999988</v>
      </c>
      <c r="H74" s="93">
        <v>45587.299999999996</v>
      </c>
      <c r="I74" s="94">
        <f>(+G74/H74-1)</f>
        <v>0.47255485628672877</v>
      </c>
      <c r="J74" s="93">
        <v>21542.499999999993</v>
      </c>
      <c r="K74" s="79"/>
    </row>
    <row r="75" spans="1:22">
      <c r="G75" s="102"/>
      <c r="H75" s="102"/>
      <c r="I75" s="10"/>
      <c r="J75" s="102"/>
    </row>
    <row r="76" spans="1:22">
      <c r="C76" s="22"/>
      <c r="D76" s="22" t="s">
        <v>152</v>
      </c>
      <c r="E76" s="22"/>
      <c r="F76" s="22"/>
      <c r="G76" s="91">
        <v>-146314.60000000027</v>
      </c>
      <c r="H76" s="91">
        <v>-57032.199999999961</v>
      </c>
      <c r="I76" s="92">
        <f>(+G76/H76-1)</f>
        <v>1.565473539509266</v>
      </c>
      <c r="J76" s="91">
        <v>-89282.4</v>
      </c>
      <c r="K76" s="78"/>
      <c r="L76" s="23"/>
    </row>
    <row r="77" spans="1:22" ht="15">
      <c r="B77" s="36"/>
      <c r="C77" s="37"/>
      <c r="D77" s="38"/>
      <c r="E77" s="39"/>
      <c r="F77" s="40"/>
      <c r="G77" s="105"/>
      <c r="H77" s="41"/>
    </row>
    <row r="78" spans="1:22" s="45" customFormat="1" ht="15">
      <c r="A78" s="42"/>
      <c r="B78" s="43"/>
      <c r="C78" s="38"/>
      <c r="D78" s="38"/>
      <c r="E78" s="38"/>
      <c r="F78" s="38"/>
      <c r="G78" s="105"/>
      <c r="H78" s="44"/>
      <c r="I78" s="42"/>
      <c r="J78" s="8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1:22" s="45" customFormat="1" ht="15">
      <c r="A79" s="42"/>
      <c r="C79" s="46"/>
      <c r="D79" s="38"/>
      <c r="E79" s="38"/>
      <c r="F79" s="38"/>
      <c r="G79" s="105"/>
      <c r="H79" s="44"/>
      <c r="I79" s="42"/>
      <c r="J79" s="84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</row>
    <row r="80" spans="1:22" ht="15">
      <c r="B80" s="43"/>
      <c r="C80" s="37"/>
      <c r="D80" s="38"/>
      <c r="E80" s="39"/>
      <c r="F80" s="40"/>
      <c r="G80" s="105"/>
      <c r="H80" s="41"/>
    </row>
    <row r="81" spans="2:8" ht="15">
      <c r="B81" s="47"/>
      <c r="C81" s="48"/>
      <c r="D81" s="38"/>
      <c r="E81" s="39"/>
      <c r="F81" s="40"/>
      <c r="G81" s="105"/>
      <c r="H81" s="41"/>
    </row>
    <row r="82" spans="2:8">
      <c r="B82" s="49"/>
      <c r="C82" s="50"/>
      <c r="D82" s="38"/>
      <c r="E82" s="39"/>
      <c r="F82" s="40"/>
      <c r="G82" s="105"/>
      <c r="H82" s="41"/>
    </row>
    <row r="83" spans="2:8" ht="15">
      <c r="B83" s="51"/>
      <c r="C83" s="52"/>
      <c r="D83" s="38"/>
      <c r="E83" s="39"/>
      <c r="F83" s="40"/>
      <c r="G83" s="105"/>
      <c r="H83" s="41"/>
    </row>
    <row r="84" spans="2:8" ht="15">
      <c r="B84" s="51"/>
      <c r="C84" s="36"/>
      <c r="D84" s="38"/>
      <c r="E84" s="39"/>
      <c r="F84" s="40"/>
    </row>
    <row r="85" spans="2:8">
      <c r="B85" s="53"/>
      <c r="C85" s="50"/>
      <c r="D85" s="38"/>
      <c r="E85" s="39"/>
      <c r="F85" s="40"/>
    </row>
    <row r="86" spans="2:8">
      <c r="B86" s="54"/>
      <c r="C86" s="50"/>
      <c r="D86" s="38"/>
      <c r="E86" s="39"/>
      <c r="F86" s="40"/>
    </row>
    <row r="87" spans="2:8">
      <c r="B87" s="47"/>
      <c r="C87" s="50"/>
      <c r="D87" s="38"/>
      <c r="E87" s="39"/>
      <c r="F87" s="40"/>
    </row>
    <row r="88" spans="2:8">
      <c r="B88" s="55"/>
      <c r="C88" s="50"/>
      <c r="D88" s="38"/>
      <c r="E88" s="39"/>
      <c r="F88" s="40"/>
    </row>
    <row r="89" spans="2:8">
      <c r="B89" s="47"/>
      <c r="C89" s="50"/>
      <c r="D89" s="38"/>
      <c r="E89" s="39"/>
      <c r="F89" s="40"/>
    </row>
    <row r="90" spans="2:8">
      <c r="B90" s="49"/>
      <c r="C90" s="50"/>
      <c r="D90" s="38"/>
      <c r="E90" s="39"/>
      <c r="F90" s="40"/>
    </row>
    <row r="91" spans="2:8">
      <c r="B91" s="47"/>
      <c r="C91" s="50"/>
      <c r="D91" s="38"/>
      <c r="E91" s="39"/>
      <c r="F91" s="40"/>
    </row>
    <row r="92" spans="2:8">
      <c r="B92" s="56"/>
      <c r="C92" s="50"/>
      <c r="D92" s="38"/>
      <c r="E92" s="39"/>
      <c r="F92" s="40"/>
    </row>
    <row r="93" spans="2:8" ht="18">
      <c r="B93" s="57"/>
      <c r="C93" s="58"/>
      <c r="D93" s="59"/>
      <c r="E93" s="60"/>
      <c r="F93" s="61"/>
    </row>
    <row r="94" spans="2:8" ht="18">
      <c r="B94" s="62"/>
      <c r="C94" s="50"/>
      <c r="D94" s="63"/>
      <c r="E94" s="64"/>
      <c r="F94" s="65"/>
    </row>
    <row r="95" spans="2:8" ht="18">
      <c r="B95" s="62"/>
      <c r="C95" s="50"/>
      <c r="D95" s="63"/>
      <c r="E95" s="64"/>
      <c r="F95" s="65"/>
    </row>
    <row r="96" spans="2:8" ht="18">
      <c r="B96" s="62"/>
      <c r="C96" s="62"/>
      <c r="D96" s="63"/>
      <c r="E96" s="64"/>
      <c r="F96" s="65"/>
    </row>
    <row r="97" spans="2:6" ht="15">
      <c r="B97" s="66"/>
      <c r="C97" s="66"/>
      <c r="D97" s="66"/>
      <c r="E97" s="66"/>
      <c r="F97" s="66"/>
    </row>
    <row r="98" spans="2:6" ht="15">
      <c r="B98" s="66"/>
      <c r="C98" s="66"/>
      <c r="D98" s="66"/>
      <c r="E98" s="66"/>
      <c r="F98" s="66"/>
    </row>
    <row r="99" spans="2:6" ht="15">
      <c r="B99" s="51"/>
      <c r="C99" s="67"/>
      <c r="D99" s="67"/>
      <c r="E99" s="67"/>
      <c r="F99" s="67"/>
    </row>
    <row r="100" spans="2:6" ht="15">
      <c r="B100" s="51"/>
      <c r="C100" s="67"/>
      <c r="D100" s="67"/>
      <c r="E100" s="67"/>
      <c r="F100" s="67"/>
    </row>
    <row r="101" spans="2:6" ht="15">
      <c r="B101" s="51"/>
      <c r="C101" s="67"/>
      <c r="D101" s="67"/>
      <c r="E101" s="67"/>
      <c r="F101" s="67"/>
    </row>
    <row r="102" spans="2:6" ht="18">
      <c r="B102" s="62"/>
      <c r="C102" s="67"/>
      <c r="D102" s="67"/>
      <c r="E102" s="67"/>
      <c r="F102" s="67"/>
    </row>
    <row r="103" spans="2:6" ht="15">
      <c r="B103" s="66"/>
      <c r="C103" s="66"/>
      <c r="D103" s="66"/>
      <c r="E103" s="66"/>
      <c r="F103" s="66"/>
    </row>
    <row r="104" spans="2:6" ht="15">
      <c r="B104" s="66"/>
      <c r="C104" s="66"/>
      <c r="D104" s="66"/>
      <c r="E104" s="66"/>
      <c r="F104" s="66"/>
    </row>
    <row r="105" spans="2:6" ht="16.5">
      <c r="B105" s="68"/>
      <c r="C105" s="50"/>
      <c r="D105" s="38"/>
      <c r="E105" s="39"/>
      <c r="F105" s="40"/>
    </row>
    <row r="106" spans="2:6" ht="16.5">
      <c r="B106" s="69"/>
    </row>
    <row r="107" spans="2:6" ht="16.5">
      <c r="B107" s="69"/>
    </row>
    <row r="108" spans="2:6" ht="16.5">
      <c r="B108" s="70"/>
    </row>
    <row r="109" spans="2:6" ht="16.5">
      <c r="B109" s="69"/>
    </row>
    <row r="110" spans="2:6" ht="16.5">
      <c r="B110" s="69"/>
    </row>
    <row r="111" spans="2:6" ht="16.5">
      <c r="B111" s="69"/>
    </row>
    <row r="112" spans="2:6" ht="16.5">
      <c r="B112" s="71"/>
    </row>
    <row r="113" spans="2:6" ht="16.5">
      <c r="B113" s="71"/>
      <c r="C113" s="72"/>
      <c r="D113" s="73"/>
      <c r="E113" s="74"/>
      <c r="F113" s="75"/>
    </row>
    <row r="114" spans="2:6">
      <c r="B114" s="76"/>
      <c r="C114" s="72"/>
      <c r="D114" s="73"/>
      <c r="E114" s="74"/>
      <c r="F114" s="75"/>
    </row>
    <row r="115" spans="2:6">
      <c r="C115" s="72"/>
      <c r="D115" s="73"/>
      <c r="E115" s="74"/>
      <c r="F115" s="75"/>
    </row>
    <row r="116" spans="2:6">
      <c r="C116" s="72"/>
      <c r="D116" s="73"/>
      <c r="E116" s="74"/>
      <c r="F116" s="75"/>
    </row>
    <row r="117" spans="2:6">
      <c r="C117" s="72"/>
      <c r="D117" s="73"/>
      <c r="E117" s="74"/>
      <c r="F117" s="75"/>
    </row>
    <row r="118" spans="2:6">
      <c r="C118" s="72"/>
      <c r="D118" s="73"/>
      <c r="E118" s="74"/>
      <c r="F118" s="75"/>
    </row>
    <row r="119" spans="2:6">
      <c r="C119" s="72"/>
      <c r="D119" s="73"/>
      <c r="E119" s="74"/>
      <c r="F119" s="75"/>
    </row>
    <row r="120" spans="2:6">
      <c r="C120" s="72"/>
      <c r="D120" s="73"/>
      <c r="E120" s="74"/>
      <c r="F120" s="75"/>
    </row>
    <row r="121" spans="2:6">
      <c r="C121" s="72"/>
      <c r="D121" s="73"/>
      <c r="E121" s="74"/>
      <c r="F121" s="75"/>
    </row>
    <row r="122" spans="2:6">
      <c r="C122" s="72"/>
      <c r="D122" s="73"/>
      <c r="E122" s="74"/>
      <c r="F122" s="75"/>
    </row>
    <row r="123" spans="2:6">
      <c r="C123" s="72"/>
      <c r="D123" s="73"/>
      <c r="E123" s="74"/>
      <c r="F123" s="75"/>
    </row>
  </sheetData>
  <mergeCells count="3">
    <mergeCell ref="G5:H5"/>
    <mergeCell ref="I5:J5"/>
    <mergeCell ref="B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Abr22_AIF</vt:lpstr>
      <vt:lpstr>IMIG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</dc:creator>
  <cp:lastModifiedBy>nahuel bargas</cp:lastModifiedBy>
  <dcterms:created xsi:type="dcterms:W3CDTF">2022-05-19T17:04:14Z</dcterms:created>
  <dcterms:modified xsi:type="dcterms:W3CDTF">2022-05-21T16:27:10Z</dcterms:modified>
</cp:coreProperties>
</file>