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12F0B83-A80E-4D72-91B6-72A3F7752333}" xr6:coauthVersionLast="47" xr6:coauthVersionMax="47" xr10:uidLastSave="{00000000-0000-0000-0000-000000000000}"/>
  <bookViews>
    <workbookView xWindow="-120" yWindow="-120" windowWidth="19440" windowHeight="11040" xr2:uid="{3492B276-448F-43B2-8F42-034B38E48C91}"/>
  </bookViews>
  <sheets>
    <sheet name="IMIG" sheetId="1" r:id="rId1"/>
    <sheet name="AIF" sheetId="2" r:id="rId2"/>
  </sheets>
  <externalReferences>
    <externalReference r:id="rId3"/>
  </externalReferences>
  <definedNames>
    <definedName name="_xlnm.Print_Area" localSheetId="1">AIF!$A$1:$J$82</definedName>
    <definedName name="_xlnm.Print_Area" localSheetId="0">IMIG!$A$1:$O$76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1" i="2"/>
  <c r="M41" i="2"/>
  <c r="N41" i="2"/>
  <c r="O41" i="2"/>
  <c r="P41" i="2"/>
  <c r="Q41" i="2"/>
  <c r="R41" i="2"/>
  <c r="S41" i="2"/>
  <c r="L43" i="2"/>
  <c r="M43" i="2"/>
  <c r="N43" i="2"/>
  <c r="O43" i="2"/>
  <c r="P43" i="2"/>
  <c r="Q43" i="2"/>
  <c r="R43" i="2"/>
  <c r="S43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L73" i="2"/>
  <c r="M73" i="2"/>
  <c r="N73" i="2"/>
  <c r="O73" i="2"/>
  <c r="P73" i="2"/>
  <c r="Q73" i="2"/>
  <c r="R73" i="2"/>
  <c r="S73" i="2"/>
  <c r="L74" i="2"/>
  <c r="M74" i="2"/>
  <c r="N74" i="2"/>
  <c r="O74" i="2"/>
  <c r="P74" i="2"/>
  <c r="Q74" i="2"/>
  <c r="R74" i="2"/>
  <c r="S74" i="2"/>
  <c r="L75" i="2"/>
  <c r="M75" i="2"/>
  <c r="N75" i="2"/>
  <c r="O75" i="2"/>
  <c r="P75" i="2"/>
  <c r="Q75" i="2"/>
  <c r="R75" i="2"/>
  <c r="S75" i="2"/>
  <c r="C83" i="2"/>
  <c r="D83" i="2"/>
  <c r="E83" i="2"/>
  <c r="F83" i="2"/>
  <c r="G83" i="2"/>
  <c r="H83" i="2"/>
  <c r="I83" i="2"/>
  <c r="J83" i="2"/>
</calcChain>
</file>

<file path=xl/sharedStrings.xml><?xml version="1.0" encoding="utf-8"?>
<sst xmlns="http://schemas.openxmlformats.org/spreadsheetml/2006/main" count="169" uniqueCount="153">
  <si>
    <t>Base Caja - En millones de pesos</t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</si>
  <si>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</si>
  <si>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</si>
  <si>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</si>
  <si>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</si>
  <si>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</si>
  <si>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</si>
  <si>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</si>
  <si>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</si>
  <si>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</si>
  <si>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</si>
  <si>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</si>
  <si>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</si>
  <si>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</si>
  <si>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</si>
  <si>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 xml:space="preserve">Resto tributarios    </t>
  </si>
  <si>
    <t xml:space="preserve">Rentas de la propiedad 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</si>
  <si>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</si>
  <si>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</si>
  <si>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</si>
  <si>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</si>
  <si>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</si>
  <si>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</si>
  <si>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</si>
  <si>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</si>
  <si>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</si>
  <si>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</si>
  <si>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</si>
  <si>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</si>
  <si>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</si>
  <si>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</si>
  <si>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</si>
  <si>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</si>
  <si>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</si>
  <si>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</si>
  <si>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</si>
  <si>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 xml:space="preserve">Otras funciones  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</si>
  <si>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</si>
  <si>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</si>
  <si>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</si>
  <si>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</si>
  <si>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</si>
  <si>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</si>
  <si>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-</t>
  </si>
  <si>
    <t>Salud</t>
  </si>
  <si>
    <t xml:space="preserve">Otras transferencias </t>
  </si>
  <si>
    <t>Transferencias a universidades</t>
  </si>
  <si>
    <t xml:space="preserve">Otros Gastos Corrientes     </t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</si>
  <si>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</si>
  <si>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</si>
  <si>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</si>
  <si>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</si>
  <si>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</si>
  <si>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</si>
  <si>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</si>
  <si>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 xml:space="preserve">Intereses Netos </t>
  </si>
  <si>
    <t>RESULTADO FINANCIERO</t>
  </si>
  <si>
    <r>
      <t xml:space="preserve">(3) </t>
    </r>
    <r>
      <rPr>
        <sz val="10"/>
        <rFont val="Arial"/>
        <family val="2"/>
      </rPr>
      <t>A partir de 2025 se expone la sumatoria del superávit operativo de empresas públicas y la sumatoria de sus déficits operativos. En años anteriores de exponía el resultado operativo global del subsector.</t>
    </r>
  </si>
  <si>
    <r>
      <rPr>
        <b/>
        <sz val="10"/>
        <rFont val="Arial"/>
        <family val="2"/>
      </rPr>
      <t xml:space="preserve">(2) </t>
    </r>
    <r>
      <rPr>
        <sz val="10"/>
        <rFont val="Arial"/>
        <family val="2"/>
      </rPr>
      <t>Excluye intereses pagados Intra-Sector Público Nacional por $ 71.450,9M.</t>
    </r>
  </si>
  <si>
    <t>- las generadas por activos del Sector Público no Financiero en posesión de organismos del Sector Público no Financiero excluyendo el FGS por $ 6,3M.</t>
  </si>
  <si>
    <t xml:space="preserve">- las generadas por activos del Sector Público no Financiero en posesión del FGS por $ 71.444,6M. </t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</si>
  <si>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</si>
  <si>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>- INTERESES PAGADOS INTRA-SECTOR PÚBLICO</t>
  </si>
  <si>
    <t>- RENTAS PÚBL. PERCIBIDAS POR EL FGS Y OTROS</t>
  </si>
  <si>
    <t>- RENTAS PERCIBIDAS DEL BCRA</t>
  </si>
  <si>
    <t>RESULTADO FINANCIERO  (XI-XIII)</t>
  </si>
  <si>
    <t>XV)</t>
  </si>
  <si>
    <t>RESULTADO PRIMARIO  (XI-XII)</t>
  </si>
  <si>
    <t>XIV)</t>
  </si>
  <si>
    <t>GASTOS DESPUES DE FIGURAT.</t>
  </si>
  <si>
    <t>XIII)</t>
  </si>
  <si>
    <t>GASTOS PRIMARIOS DESPUES DE FIGURAT.</t>
  </si>
  <si>
    <t>XII)</t>
  </si>
  <si>
    <t>INGRESOS DESPUES DE FIGURAT.</t>
  </si>
  <si>
    <t>XI)</t>
  </si>
  <si>
    <t>GASTOS FIGURATIVOS</t>
  </si>
  <si>
    <t>X)</t>
  </si>
  <si>
    <t xml:space="preserve">     - De PAMI, Fdos. Fiduciarios y Otros</t>
  </si>
  <si>
    <t xml:space="preserve">     - De Ex-Cajas Provinciales</t>
  </si>
  <si>
    <t xml:space="preserve">     - De Instituciones de Seguridad Social</t>
  </si>
  <si>
    <t xml:space="preserve">     - De Organismos Descentralizados</t>
  </si>
  <si>
    <t xml:space="preserve">     - De Recursos Afectados</t>
  </si>
  <si>
    <t xml:space="preserve">     - Del Tesoro Nacional</t>
  </si>
  <si>
    <t>CONTRIBUCIONES FIGURATIVAS</t>
  </si>
  <si>
    <t>IX)</t>
  </si>
  <si>
    <t>RESULT.FINANC.ANTES DE FIGURAT.(VI-VII)</t>
  </si>
  <si>
    <t>VIII)</t>
  </si>
  <si>
    <t>GASTOS ANTES DE FIGURAT.(II+V)</t>
  </si>
  <si>
    <t>VII)</t>
  </si>
  <si>
    <t>INGRESOS ANTES DE FIGURAT.(I+IV)</t>
  </si>
  <si>
    <t>VI)</t>
  </si>
  <si>
    <t xml:space="preserve">       . Resto</t>
  </si>
  <si>
    <t xml:space="preserve">       . A Provincias y CABA</t>
  </si>
  <si>
    <t xml:space="preserve">     - INVERSION FINANCIERA</t>
  </si>
  <si>
    <t xml:space="preserve">       . Otras</t>
  </si>
  <si>
    <t xml:space="preserve">     - TRANSFERENCIAS DE CAPITAL</t>
  </si>
  <si>
    <t xml:space="preserve">     - INVERSION REAL DIRECTA</t>
  </si>
  <si>
    <t>GASTOS DE CAPITAL</t>
  </si>
  <si>
    <t>V)</t>
  </si>
  <si>
    <t>RECURSOS DE CAPITAL</t>
  </si>
  <si>
    <t>IV)</t>
  </si>
  <si>
    <t>RESULT.ECON.: AHORRO/DESAHORRO (I-II)</t>
  </si>
  <si>
    <t>III)</t>
  </si>
  <si>
    <r>
      <t xml:space="preserve">     - DEFICIT OPERATIVO EMPRESAS PUB. </t>
    </r>
    <r>
      <rPr>
        <b/>
        <sz val="10"/>
        <rFont val="Arial"/>
        <family val="2"/>
      </rPr>
      <t>(3)</t>
    </r>
  </si>
  <si>
    <t xml:space="preserve">     - OTROS GASTOS</t>
  </si>
  <si>
    <t xml:space="preserve">       . Al sector externo</t>
  </si>
  <si>
    <t xml:space="preserve">         .. Otras</t>
  </si>
  <si>
    <t xml:space="preserve">         .. Universidades</t>
  </si>
  <si>
    <t xml:space="preserve">         .. Provincias y CABA</t>
  </si>
  <si>
    <t xml:space="preserve">       . Al sector público</t>
  </si>
  <si>
    <t xml:space="preserve">       . Al sector privado</t>
  </si>
  <si>
    <t xml:space="preserve">     - TRANSFERENCIAS CORRIENTES</t>
  </si>
  <si>
    <t xml:space="preserve">     - OTROS GASTOS CORRIENTES</t>
  </si>
  <si>
    <t xml:space="preserve">     - PRESTACIONES DE LA SEGURIDAD SOCIAL</t>
  </si>
  <si>
    <t xml:space="preserve">       . Otras Rentas</t>
  </si>
  <si>
    <r>
      <t xml:space="preserve">       . Intereses Netos </t>
    </r>
    <r>
      <rPr>
        <b/>
        <sz val="10"/>
        <rFont val="Arial"/>
        <family val="2"/>
      </rPr>
      <t>(2)</t>
    </r>
  </si>
  <si>
    <t xml:space="preserve">     - INTERESES Y OTRAS RENTAS DE LA PROP.</t>
  </si>
  <si>
    <t xml:space="preserve">       . Otros Gastos</t>
  </si>
  <si>
    <t xml:space="preserve">       . Bienes y Servicios</t>
  </si>
  <si>
    <t xml:space="preserve">       . Remuneraciones</t>
  </si>
  <si>
    <t xml:space="preserve">     - GASTOS DE CONSUMO Y OPERACION</t>
  </si>
  <si>
    <t>GASTOS CORRIENTES</t>
  </si>
  <si>
    <t>II)</t>
  </si>
  <si>
    <r>
      <t xml:space="preserve">     - SUPERAVIT OPERATIVO EMPRESAS PUB. </t>
    </r>
    <r>
      <rPr>
        <b/>
        <sz val="10"/>
        <rFont val="Arial"/>
        <family val="2"/>
      </rPr>
      <t>(3)</t>
    </r>
  </si>
  <si>
    <t xml:space="preserve">     - OTROS INGRESOS</t>
  </si>
  <si>
    <r>
      <t xml:space="preserve">     - RENTAS DE LA PROPIEDAD NETAS </t>
    </r>
    <r>
      <rPr>
        <b/>
        <sz val="10"/>
        <rFont val="Arial"/>
        <family val="2"/>
      </rPr>
      <t>(1)</t>
    </r>
  </si>
  <si>
    <t xml:space="preserve">     - INGRESOS DE OPERACION</t>
  </si>
  <si>
    <t xml:space="preserve">     - VENTAS DE BS.Y SERV.DE LAS ADM.PUB.</t>
  </si>
  <si>
    <t xml:space="preserve">     - INGRESOS NO IMPOSITIVOS</t>
  </si>
  <si>
    <t xml:space="preserve">     - APORTES Y CONTRIB. A LA SEG. SOCIAL </t>
  </si>
  <si>
    <t xml:space="preserve">     - INGRESOS IMPOSITIVOS</t>
  </si>
  <si>
    <t xml:space="preserve"> INGRESOS CORRIENTES</t>
  </si>
  <si>
    <t>I)</t>
  </si>
  <si>
    <t>Y OTROS</t>
  </si>
  <si>
    <t>PVCIALES.</t>
  </si>
  <si>
    <t>SEG.SOC.</t>
  </si>
  <si>
    <t>DESC.</t>
  </si>
  <si>
    <t>AFECT.</t>
  </si>
  <si>
    <t>NACIONAL</t>
  </si>
  <si>
    <t>T O T A L</t>
  </si>
  <si>
    <t>FIDUCIARIOS</t>
  </si>
  <si>
    <t>TOTAL</t>
  </si>
  <si>
    <t>EX-CAJAS</t>
  </si>
  <si>
    <t>INST.DE</t>
  </si>
  <si>
    <t>ORG.</t>
  </si>
  <si>
    <t>REC.</t>
  </si>
  <si>
    <t>TESORO</t>
  </si>
  <si>
    <t>CONCEPTO</t>
  </si>
  <si>
    <t>PAMI, FDOS.</t>
  </si>
  <si>
    <t>ADMINISTRACION NACIONAL</t>
  </si>
  <si>
    <t>En millones de pesos</t>
  </si>
  <si>
    <t xml:space="preserve">ESQUEMA AHORRO - INVERSION </t>
  </si>
  <si>
    <t>SECTOR PUBLICO BASE CAJA -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</si>
</sst>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0.0%"/>
    <numFmt numFmtId="168" formatCode="#,##0__"/>
    <numFmt numFmtId="169" formatCode="0.0"/>
    <numFmt numFmtId="170" formatCode="#,##0.0_ ;\-#,##0.0\ "/>
    <numFmt numFmtId="171" formatCode="#,##0.00_ ;\-#,##0.00\ "/>
    <numFmt numFmtId="172" formatCode="#,##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color indexed="8"/>
      <name val="CG Times"/>
    </font>
    <font>
      <sz val="11"/>
      <name val="Arial"/>
      <family val="2"/>
    </font>
    <font>
      <i/>
      <sz val="10"/>
      <color indexed="8"/>
      <name val="Arial"/>
      <family val="2"/>
    </font>
    <font>
      <sz val="10"/>
      <color indexed="8"/>
      <name val="CG Times"/>
    </font>
    <font>
      <b/>
      <sz val="10"/>
      <color indexed="8"/>
      <name val="CG Times"/>
    </font>
    <font>
      <b/>
      <i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1" fillId="0" borderId="0"/>
  </cellStyleXfs>
  <cellXfs count="130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 vertical="center"/>
    </xf>
    <xf numFmtId="165" fontId="0" fillId="2" borderId="0" xfId="2" applyNumberFormat="1" applyFont="1" applyFill="1" applyAlignment="1">
      <alignment horizontal="right"/>
    </xf>
    <xf numFmtId="0" fontId="1" fillId="2" borderId="0" xfId="1" applyFill="1" applyAlignment="1">
      <alignment horizontal="right"/>
    </xf>
    <xf numFmtId="166" fontId="0" fillId="2" borderId="0" xfId="2" applyNumberFormat="1" applyFont="1" applyFill="1"/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165" fontId="4" fillId="2" borderId="0" xfId="2" applyNumberFormat="1" applyFont="1" applyFill="1" applyAlignment="1">
      <alignment horizontal="right" vertical="center"/>
    </xf>
    <xf numFmtId="0" fontId="5" fillId="2" borderId="0" xfId="1" applyFont="1" applyFill="1" applyAlignment="1">
      <alignment horizontal="right" vertical="center"/>
    </xf>
    <xf numFmtId="166" fontId="4" fillId="2" borderId="0" xfId="2" applyNumberFormat="1" applyFont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6" fillId="2" borderId="0" xfId="1" applyFont="1" applyFill="1" applyAlignment="1">
      <alignment vertical="center"/>
    </xf>
    <xf numFmtId="17" fontId="8" fillId="2" borderId="0" xfId="1" quotePrefix="1" applyNumberFormat="1" applyFont="1" applyFill="1" applyAlignment="1">
      <alignment horizontal="center" vertical="center"/>
    </xf>
    <xf numFmtId="17" fontId="9" fillId="2" borderId="0" xfId="1" applyNumberFormat="1" applyFont="1" applyFill="1" applyAlignment="1">
      <alignment horizontal="center" vertical="center"/>
    </xf>
    <xf numFmtId="3" fontId="9" fillId="2" borderId="0" xfId="2" applyNumberFormat="1" applyFont="1" applyFill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4" fontId="9" fillId="2" borderId="0" xfId="2" applyNumberFormat="1" applyFont="1" applyFill="1" applyAlignment="1">
      <alignment horizontal="center" vertical="center"/>
    </xf>
    <xf numFmtId="4" fontId="8" fillId="2" borderId="0" xfId="2" applyNumberFormat="1" applyFont="1" applyFill="1" applyAlignment="1">
      <alignment horizontal="center" vertical="center"/>
    </xf>
    <xf numFmtId="3" fontId="4" fillId="2" borderId="0" xfId="2" applyNumberFormat="1" applyFont="1" applyFill="1" applyAlignment="1">
      <alignment horizontal="center" vertical="center"/>
    </xf>
    <xf numFmtId="0" fontId="9" fillId="3" borderId="0" xfId="1" applyFont="1" applyFill="1" applyAlignment="1">
      <alignment vertical="center"/>
    </xf>
    <xf numFmtId="165" fontId="9" fillId="3" borderId="0" xfId="2" applyNumberFormat="1" applyFont="1" applyFill="1" applyAlignment="1">
      <alignment horizontal="right" vertical="center"/>
    </xf>
    <xf numFmtId="167" fontId="9" fillId="3" borderId="0" xfId="3" applyNumberFormat="1" applyFont="1" applyFill="1" applyAlignment="1">
      <alignment horizontal="right" vertical="center"/>
    </xf>
    <xf numFmtId="3" fontId="9" fillId="3" borderId="0" xfId="1" applyNumberFormat="1" applyFont="1" applyFill="1" applyAlignment="1">
      <alignment horizontal="right" vertical="center"/>
    </xf>
    <xf numFmtId="0" fontId="3" fillId="4" borderId="0" xfId="1" applyFont="1" applyFill="1" applyAlignment="1">
      <alignment vertical="center"/>
    </xf>
    <xf numFmtId="165" fontId="3" fillId="4" borderId="0" xfId="2" applyNumberFormat="1" applyFont="1" applyFill="1" applyAlignment="1">
      <alignment horizontal="right" vertical="center"/>
    </xf>
    <xf numFmtId="167" fontId="3" fillId="4" borderId="0" xfId="3" applyNumberFormat="1" applyFont="1" applyFill="1" applyAlignment="1">
      <alignment horizontal="right" vertical="center"/>
    </xf>
    <xf numFmtId="3" fontId="3" fillId="4" borderId="0" xfId="1" applyNumberFormat="1" applyFont="1" applyFill="1" applyAlignment="1">
      <alignment horizontal="right" vertical="center"/>
    </xf>
    <xf numFmtId="0" fontId="11" fillId="2" borderId="0" xfId="1" applyFont="1" applyFill="1" applyAlignment="1">
      <alignment vertical="center"/>
    </xf>
    <xf numFmtId="165" fontId="11" fillId="2" borderId="0" xfId="2" applyNumberFormat="1" applyFont="1" applyFill="1" applyAlignment="1">
      <alignment horizontal="right" vertical="center"/>
    </xf>
    <xf numFmtId="167" fontId="11" fillId="2" borderId="0" xfId="3" applyNumberFormat="1" applyFont="1" applyFill="1" applyAlignment="1">
      <alignment horizontal="right" vertical="center"/>
    </xf>
    <xf numFmtId="168" fontId="11" fillId="2" borderId="0" xfId="1" applyNumberFormat="1" applyFont="1" applyFill="1" applyAlignment="1">
      <alignment horizontal="right" vertical="center"/>
    </xf>
    <xf numFmtId="3" fontId="11" fillId="2" borderId="0" xfId="1" applyNumberFormat="1" applyFont="1" applyFill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13" fillId="2" borderId="0" xfId="1" applyFont="1" applyFill="1" applyAlignment="1">
      <alignment vertical="center"/>
    </xf>
    <xf numFmtId="0" fontId="14" fillId="2" borderId="0" xfId="1" applyFont="1" applyFill="1" applyAlignment="1">
      <alignment vertical="center"/>
    </xf>
    <xf numFmtId="165" fontId="12" fillId="2" borderId="0" xfId="2" applyNumberFormat="1" applyFont="1" applyFill="1" applyAlignment="1">
      <alignment horizontal="right" vertical="center"/>
    </xf>
    <xf numFmtId="167" fontId="12" fillId="2" borderId="0" xfId="3" applyNumberFormat="1" applyFont="1" applyFill="1" applyAlignment="1">
      <alignment horizontal="right" vertical="center"/>
    </xf>
    <xf numFmtId="3" fontId="12" fillId="2" borderId="0" xfId="1" applyNumberFormat="1" applyFont="1" applyFill="1" applyAlignment="1">
      <alignment horizontal="right" vertical="center"/>
    </xf>
    <xf numFmtId="0" fontId="15" fillId="2" borderId="0" xfId="1" applyFont="1" applyFill="1" applyAlignment="1">
      <alignment vertical="center"/>
    </xf>
    <xf numFmtId="3" fontId="1" fillId="2" borderId="0" xfId="1" applyNumberFormat="1" applyFill="1" applyAlignment="1">
      <alignment horizontal="right"/>
    </xf>
    <xf numFmtId="0" fontId="12" fillId="2" borderId="0" xfId="1" applyFont="1" applyFill="1"/>
    <xf numFmtId="165" fontId="14" fillId="2" borderId="0" xfId="2" applyNumberFormat="1" applyFont="1" applyFill="1" applyAlignment="1">
      <alignment horizontal="right" vertical="center"/>
    </xf>
    <xf numFmtId="167" fontId="14" fillId="2" borderId="0" xfId="3" applyNumberFormat="1" applyFont="1" applyFill="1" applyAlignment="1">
      <alignment horizontal="right" vertical="center"/>
    </xf>
    <xf numFmtId="3" fontId="14" fillId="2" borderId="0" xfId="1" applyNumberFormat="1" applyFont="1" applyFill="1" applyAlignment="1">
      <alignment horizontal="right" vertical="center"/>
    </xf>
    <xf numFmtId="0" fontId="16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49" fontId="18" fillId="5" borderId="0" xfId="1" applyNumberFormat="1" applyFont="1" applyFill="1" applyAlignment="1">
      <alignment vertical="center"/>
    </xf>
    <xf numFmtId="49" fontId="18" fillId="5" borderId="0" xfId="1" quotePrefix="1" applyNumberFormat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19" fillId="2" borderId="0" xfId="1" applyFont="1" applyFill="1" applyAlignment="1">
      <alignment vertical="center"/>
    </xf>
    <xf numFmtId="0" fontId="18" fillId="2" borderId="0" xfId="1" applyFont="1" applyFill="1" applyAlignment="1">
      <alignment vertical="center"/>
    </xf>
    <xf numFmtId="165" fontId="0" fillId="2" borderId="0" xfId="2" applyNumberFormat="1" applyFont="1" applyFill="1"/>
    <xf numFmtId="3" fontId="0" fillId="2" borderId="0" xfId="2" applyNumberFormat="1" applyFont="1" applyFill="1"/>
    <xf numFmtId="169" fontId="20" fillId="2" borderId="0" xfId="1" applyNumberFormat="1" applyFont="1" applyFill="1" applyAlignment="1">
      <alignment horizontal="left" vertical="center"/>
    </xf>
    <xf numFmtId="0" fontId="21" fillId="2" borderId="0" xfId="1" applyFont="1" applyFill="1" applyAlignment="1">
      <alignment vertical="center"/>
    </xf>
    <xf numFmtId="165" fontId="0" fillId="2" borderId="0" xfId="2" applyNumberFormat="1" applyFont="1" applyFill="1" applyAlignment="1">
      <alignment horizontal="center"/>
    </xf>
    <xf numFmtId="0" fontId="22" fillId="0" borderId="0" xfId="0" applyFont="1"/>
    <xf numFmtId="170" fontId="0" fillId="0" borderId="0" xfId="0" applyNumberFormat="1"/>
    <xf numFmtId="0" fontId="25" fillId="0" borderId="0" xfId="0" applyFont="1"/>
    <xf numFmtId="169" fontId="23" fillId="5" borderId="0" xfId="4" applyNumberFormat="1" applyFill="1" applyAlignment="1">
      <alignment vertical="center"/>
    </xf>
    <xf numFmtId="171" fontId="23" fillId="5" borderId="0" xfId="4" applyNumberFormat="1" applyFill="1" applyAlignment="1">
      <alignment vertical="center"/>
    </xf>
    <xf numFmtId="169" fontId="23" fillId="0" borderId="0" xfId="4" applyNumberFormat="1" applyAlignment="1">
      <alignment vertical="center"/>
    </xf>
    <xf numFmtId="169" fontId="26" fillId="0" borderId="0" xfId="0" applyNumberFormat="1" applyFont="1"/>
    <xf numFmtId="169" fontId="0" fillId="0" borderId="0" xfId="0" applyNumberFormat="1"/>
    <xf numFmtId="169" fontId="23" fillId="0" borderId="0" xfId="0" applyNumberFormat="1" applyFont="1" applyAlignment="1">
      <alignment horizontal="left" vertical="center"/>
    </xf>
    <xf numFmtId="172" fontId="0" fillId="0" borderId="0" xfId="0" applyNumberFormat="1"/>
    <xf numFmtId="172" fontId="22" fillId="0" borderId="1" xfId="0" applyNumberFormat="1" applyFont="1" applyBorder="1" applyAlignment="1">
      <alignment vertical="top"/>
    </xf>
    <xf numFmtId="172" fontId="22" fillId="0" borderId="2" xfId="0" applyNumberFormat="1" applyFont="1" applyBorder="1" applyAlignment="1">
      <alignment vertical="top"/>
    </xf>
    <xf numFmtId="169" fontId="23" fillId="0" borderId="2" xfId="0" applyNumberFormat="1" applyFont="1" applyBorder="1"/>
    <xf numFmtId="169" fontId="24" fillId="0" borderId="3" xfId="0" applyNumberFormat="1" applyFont="1" applyBorder="1" applyAlignment="1">
      <alignment horizontal="left" vertical="center"/>
    </xf>
    <xf numFmtId="172" fontId="23" fillId="0" borderId="4" xfId="0" applyNumberFormat="1" applyFont="1" applyBorder="1" applyAlignment="1">
      <alignment horizontal="right" vertical="top" indent="1"/>
    </xf>
    <xf numFmtId="172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horizontal="left" vertical="center"/>
    </xf>
    <xf numFmtId="169" fontId="23" fillId="0" borderId="5" xfId="0" applyNumberFormat="1" applyFont="1" applyBorder="1" applyAlignment="1">
      <alignment vertical="center"/>
    </xf>
    <xf numFmtId="172" fontId="23" fillId="0" borderId="6" xfId="0" applyNumberFormat="1" applyFont="1" applyBorder="1" applyAlignment="1">
      <alignment horizontal="right" vertical="top" indent="1"/>
    </xf>
    <xf numFmtId="0" fontId="0" fillId="0" borderId="7" xfId="0" applyBorder="1"/>
    <xf numFmtId="172" fontId="24" fillId="0" borderId="1" xfId="0" applyNumberFormat="1" applyFont="1" applyBorder="1" applyAlignment="1">
      <alignment horizontal="right" vertical="top" indent="1"/>
    </xf>
    <xf numFmtId="172" fontId="24" fillId="0" borderId="2" xfId="0" applyNumberFormat="1" applyFont="1" applyBorder="1" applyAlignment="1">
      <alignment vertical="top"/>
    </xf>
    <xf numFmtId="169" fontId="24" fillId="0" borderId="2" xfId="0" applyNumberFormat="1" applyFont="1" applyBorder="1" applyAlignment="1">
      <alignment horizontal="left" vertical="center"/>
    </xf>
    <xf numFmtId="169" fontId="24" fillId="0" borderId="3" xfId="0" applyNumberFormat="1" applyFont="1" applyBorder="1" applyAlignment="1">
      <alignment horizontal="right" vertical="center"/>
    </xf>
    <xf numFmtId="172" fontId="24" fillId="0" borderId="6" xfId="0" applyNumberFormat="1" applyFont="1" applyBorder="1" applyAlignment="1">
      <alignment horizontal="right" vertical="top" indent="1"/>
    </xf>
    <xf numFmtId="172" fontId="24" fillId="0" borderId="8" xfId="0" applyNumberFormat="1" applyFont="1" applyBorder="1" applyAlignment="1">
      <alignment vertical="top"/>
    </xf>
    <xf numFmtId="169" fontId="24" fillId="0" borderId="8" xfId="0" applyNumberFormat="1" applyFont="1" applyBorder="1" applyAlignment="1">
      <alignment horizontal="left" vertical="center"/>
    </xf>
    <xf numFmtId="169" fontId="24" fillId="0" borderId="7" xfId="0" applyNumberFormat="1" applyFont="1" applyBorder="1" applyAlignment="1">
      <alignment horizontal="right" vertical="center"/>
    </xf>
    <xf numFmtId="172" fontId="24" fillId="0" borderId="4" xfId="0" applyNumberFormat="1" applyFont="1" applyBorder="1" applyAlignment="1">
      <alignment horizontal="right" vertical="top" indent="1"/>
    </xf>
    <xf numFmtId="172" fontId="24" fillId="0" borderId="0" xfId="0" applyNumberFormat="1" applyFont="1" applyAlignment="1">
      <alignment vertical="top"/>
    </xf>
    <xf numFmtId="169" fontId="24" fillId="0" borderId="0" xfId="0" applyNumberFormat="1" applyFont="1" applyAlignment="1">
      <alignment horizontal="left" vertical="center"/>
    </xf>
    <xf numFmtId="169" fontId="24" fillId="0" borderId="5" xfId="0" applyNumberFormat="1" applyFont="1" applyBorder="1" applyAlignment="1">
      <alignment horizontal="right" vertical="center"/>
    </xf>
    <xf numFmtId="172" fontId="27" fillId="0" borderId="0" xfId="5" applyNumberFormat="1" applyFont="1" applyAlignment="1">
      <alignment vertical="top"/>
    </xf>
    <xf numFmtId="169" fontId="23" fillId="0" borderId="5" xfId="0" applyNumberFormat="1" applyFont="1" applyBorder="1" applyAlignment="1">
      <alignment horizontal="right" vertical="center"/>
    </xf>
    <xf numFmtId="169" fontId="22" fillId="0" borderId="0" xfId="0" applyNumberFormat="1" applyFont="1" applyAlignment="1">
      <alignment horizontal="left" vertical="center"/>
    </xf>
    <xf numFmtId="169" fontId="22" fillId="0" borderId="9" xfId="0" applyNumberFormat="1" applyFont="1" applyBorder="1" applyAlignment="1">
      <alignment horizontal="left" vertical="center"/>
    </xf>
    <xf numFmtId="169" fontId="22" fillId="0" borderId="10" xfId="0" applyNumberFormat="1" applyFont="1" applyBorder="1" applyAlignment="1">
      <alignment horizontal="left" vertical="center"/>
    </xf>
    <xf numFmtId="169" fontId="23" fillId="0" borderId="10" xfId="0" applyNumberFormat="1" applyFont="1" applyBorder="1" applyAlignment="1">
      <alignment horizontal="left" vertical="center"/>
    </xf>
    <xf numFmtId="169" fontId="23" fillId="0" borderId="11" xfId="0" applyNumberFormat="1" applyFont="1" applyBorder="1" applyAlignment="1">
      <alignment horizontal="right" vertical="center"/>
    </xf>
    <xf numFmtId="169" fontId="22" fillId="0" borderId="4" xfId="0" applyNumberFormat="1" applyFont="1" applyBorder="1" applyAlignment="1">
      <alignment vertical="center"/>
    </xf>
    <xf numFmtId="169" fontId="22" fillId="0" borderId="0" xfId="0" applyNumberFormat="1" applyFont="1" applyAlignment="1">
      <alignment horizontal="center" vertical="center"/>
    </xf>
    <xf numFmtId="169" fontId="22" fillId="0" borderId="0" xfId="0" applyNumberFormat="1" applyFont="1" applyAlignment="1">
      <alignment vertical="center"/>
    </xf>
    <xf numFmtId="169" fontId="22" fillId="0" borderId="0" xfId="0" applyNumberFormat="1" applyFont="1" applyAlignment="1">
      <alignment horizontal="right" vertical="center"/>
    </xf>
    <xf numFmtId="169" fontId="22" fillId="0" borderId="0" xfId="0" applyNumberFormat="1" applyFont="1" applyAlignment="1">
      <alignment horizontal="centerContinuous" vertical="center"/>
    </xf>
    <xf numFmtId="169" fontId="23" fillId="0" borderId="0" xfId="0" applyNumberFormat="1" applyFont="1" applyAlignment="1">
      <alignment vertical="center"/>
    </xf>
    <xf numFmtId="169" fontId="22" fillId="0" borderId="4" xfId="0" applyNumberFormat="1" applyFont="1" applyBorder="1" applyAlignment="1">
      <alignment horizontal="center" vertical="center"/>
    </xf>
    <xf numFmtId="169" fontId="22" fillId="0" borderId="10" xfId="0" applyNumberFormat="1" applyFont="1" applyBorder="1" applyAlignment="1">
      <alignment horizontal="centerContinuous" vertical="center"/>
    </xf>
    <xf numFmtId="169" fontId="22" fillId="0" borderId="10" xfId="0" applyNumberFormat="1" applyFont="1" applyBorder="1" applyAlignment="1">
      <alignment horizontal="center" vertical="center"/>
    </xf>
    <xf numFmtId="169" fontId="23" fillId="0" borderId="0" xfId="0" applyNumberFormat="1" applyFont="1" applyAlignment="1">
      <alignment horizontal="center" vertical="center"/>
    </xf>
    <xf numFmtId="169" fontId="28" fillId="0" borderId="6" xfId="0" applyNumberFormat="1" applyFont="1" applyBorder="1" applyAlignment="1">
      <alignment vertical="center"/>
    </xf>
    <xf numFmtId="169" fontId="22" fillId="0" borderId="8" xfId="0" applyNumberFormat="1" applyFont="1" applyBorder="1" applyAlignment="1">
      <alignment horizontal="center" vertical="center"/>
    </xf>
    <xf numFmtId="169" fontId="22" fillId="0" borderId="8" xfId="0" applyNumberFormat="1" applyFont="1" applyBorder="1" applyAlignment="1">
      <alignment horizontal="centerContinuous" vertical="center"/>
    </xf>
    <xf numFmtId="169" fontId="28" fillId="0" borderId="8" xfId="0" applyNumberFormat="1" applyFont="1" applyBorder="1" applyAlignment="1">
      <alignment horizontal="centerContinuous" vertical="center"/>
    </xf>
    <xf numFmtId="169" fontId="23" fillId="0" borderId="8" xfId="0" applyNumberFormat="1" applyFont="1" applyBorder="1" applyAlignment="1">
      <alignment vertical="center"/>
    </xf>
    <xf numFmtId="169" fontId="23" fillId="0" borderId="7" xfId="0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169" fontId="29" fillId="0" borderId="0" xfId="0" applyNumberFormat="1" applyFont="1" applyAlignment="1">
      <alignment horizontal="centerContinuous"/>
    </xf>
    <xf numFmtId="169" fontId="30" fillId="0" borderId="0" xfId="0" applyNumberFormat="1" applyFont="1" applyAlignment="1">
      <alignment horizontal="centerContinuous"/>
    </xf>
    <xf numFmtId="169" fontId="0" fillId="0" borderId="0" xfId="0" applyNumberFormat="1" applyAlignment="1">
      <alignment horizontal="centerContinuous"/>
    </xf>
    <xf numFmtId="0" fontId="31" fillId="0" borderId="0" xfId="0" applyFont="1" applyAlignment="1">
      <alignment horizontal="centerContinuous"/>
    </xf>
    <xf numFmtId="169" fontId="31" fillId="0" borderId="0" xfId="0" applyNumberFormat="1" applyFont="1" applyAlignment="1">
      <alignment horizontal="centerContinuous"/>
    </xf>
    <xf numFmtId="14" fontId="22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169" fontId="22" fillId="0" borderId="0" xfId="0" applyNumberFormat="1" applyFont="1" applyAlignment="1">
      <alignment horizontal="centerContinuous"/>
    </xf>
    <xf numFmtId="14" fontId="22" fillId="0" borderId="0" xfId="0" applyNumberFormat="1" applyFont="1"/>
    <xf numFmtId="0" fontId="32" fillId="0" borderId="0" xfId="0" applyFont="1" applyAlignment="1">
      <alignment horizontal="left"/>
    </xf>
    <xf numFmtId="0" fontId="3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9" fontId="24" fillId="0" borderId="0" xfId="4" applyNumberFormat="1" applyFont="1" applyAlignment="1">
      <alignment horizontal="left" vertical="top" wrapText="1"/>
    </xf>
    <xf numFmtId="49" fontId="23" fillId="0" borderId="0" xfId="4" applyNumberFormat="1" applyAlignment="1">
      <alignment horizontal="left" vertical="center" wrapText="1"/>
    </xf>
    <xf numFmtId="49" fontId="23" fillId="0" borderId="0" xfId="4" applyNumberFormat="1" applyAlignment="1">
      <alignment horizontal="left" vertical="center"/>
    </xf>
  </cellXfs>
  <cellStyles count="6">
    <cellStyle name="Millares 4" xfId="2" xr:uid="{0AA67172-5221-4C0D-9EEA-46C75AA09C4D}"/>
    <cellStyle name="Normal" xfId="0" builtinId="0"/>
    <cellStyle name="Normal 2" xfId="4" xr:uid="{DC3DBB9F-E5C0-4BEC-88E2-01140DF57680}"/>
    <cellStyle name="Normal 6" xfId="1" xr:uid="{463571FA-3A45-4A0D-83E3-C95D84300915}"/>
    <cellStyle name="Normal_AIF" xfId="5" xr:uid="{7980D1AB-F127-486B-8D69-027994556F49}"/>
    <cellStyle name="Porcentaje 4" xfId="3" xr:uid="{45089EB0-CCAA-4BA6-B801-5B3BCE237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:\Caja\Caja2025\PROYxMESok\PROY3T25.xlsx" TargetMode="External"/><Relationship Id="rId1" Type="http://schemas.openxmlformats.org/officeDocument/2006/relationships/externalLinkPath" Target="file:///I:\Caja\Caja2025\PROYxMESok\PROY3T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IF"/>
      <sheetName val="TN, RA y OD"/>
      <sheetName val="EP Y OTROS"/>
    </sheetNames>
    <sheetDataSet>
      <sheetData sheetId="0">
        <row r="106">
          <cell r="C106">
            <v>4283922.3</v>
          </cell>
        </row>
        <row r="197">
          <cell r="C197">
            <v>4149575</v>
          </cell>
          <cell r="D197">
            <v>400366.09999999992</v>
          </cell>
          <cell r="E197">
            <v>222679.29999999996</v>
          </cell>
          <cell r="F197">
            <v>5453489.5</v>
          </cell>
          <cell r="G197">
            <v>3631.9</v>
          </cell>
          <cell r="H197">
            <v>10229741.799999999</v>
          </cell>
          <cell r="I197">
            <v>1375965.0999999999</v>
          </cell>
          <cell r="J197">
            <v>11605706.899999999</v>
          </cell>
        </row>
        <row r="198">
          <cell r="C198">
            <v>3943967.6</v>
          </cell>
          <cell r="D198">
            <v>299786.09999999998</v>
          </cell>
          <cell r="E198">
            <v>122851.5</v>
          </cell>
          <cell r="F198">
            <v>1921933.9</v>
          </cell>
          <cell r="G198">
            <v>0</v>
          </cell>
          <cell r="H198">
            <v>6288539.0999999996</v>
          </cell>
          <cell r="I198">
            <v>364134.40000000002</v>
          </cell>
          <cell r="J198">
            <v>6652673.5</v>
          </cell>
        </row>
        <row r="199">
          <cell r="C199">
            <v>0</v>
          </cell>
          <cell r="D199">
            <v>261.10000000000002</v>
          </cell>
          <cell r="E199">
            <v>9285.4</v>
          </cell>
          <cell r="F199">
            <v>3287455</v>
          </cell>
          <cell r="G199">
            <v>3631.9</v>
          </cell>
          <cell r="H199">
            <v>3300633.4</v>
          </cell>
          <cell r="I199">
            <v>497651.5</v>
          </cell>
          <cell r="J199">
            <v>3798284.9</v>
          </cell>
        </row>
        <row r="200">
          <cell r="C200">
            <v>8309</v>
          </cell>
          <cell r="D200">
            <v>89579.1</v>
          </cell>
          <cell r="E200">
            <v>78750.400000000009</v>
          </cell>
          <cell r="F200">
            <v>7136.6</v>
          </cell>
          <cell r="G200">
            <v>0</v>
          </cell>
          <cell r="H200">
            <v>183775.1</v>
          </cell>
          <cell r="I200">
            <v>125360.7</v>
          </cell>
          <cell r="J200">
            <v>309135.8</v>
          </cell>
        </row>
        <row r="201">
          <cell r="C201">
            <v>7.5</v>
          </cell>
          <cell r="D201">
            <v>10501.6</v>
          </cell>
          <cell r="E201">
            <v>10909.9</v>
          </cell>
          <cell r="F201">
            <v>0</v>
          </cell>
          <cell r="G201">
            <v>0</v>
          </cell>
          <cell r="H201">
            <v>21419</v>
          </cell>
          <cell r="I201">
            <v>0</v>
          </cell>
          <cell r="J201">
            <v>21419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C203">
            <v>192425.5</v>
          </cell>
          <cell r="D203">
            <v>0</v>
          </cell>
          <cell r="E203">
            <v>772.29999999999973</v>
          </cell>
          <cell r="F203">
            <v>236964</v>
          </cell>
          <cell r="G203">
            <v>0</v>
          </cell>
          <cell r="H203">
            <v>430161.8</v>
          </cell>
          <cell r="I203">
            <v>197299.80000000002</v>
          </cell>
          <cell r="J203">
            <v>627461.6</v>
          </cell>
        </row>
        <row r="204">
          <cell r="C204">
            <v>4865.3999999999996</v>
          </cell>
          <cell r="D204">
            <v>238.2</v>
          </cell>
          <cell r="E204">
            <v>109.8</v>
          </cell>
          <cell r="F204">
            <v>0</v>
          </cell>
          <cell r="G204">
            <v>0</v>
          </cell>
          <cell r="H204">
            <v>5213.3999999999996</v>
          </cell>
          <cell r="I204">
            <v>313</v>
          </cell>
          <cell r="J204">
            <v>5526.4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26156.700000000004</v>
          </cell>
          <cell r="J205">
            <v>26156.700000000004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165049</v>
          </cell>
          <cell r="J206">
            <v>165049</v>
          </cell>
        </row>
        <row r="208">
          <cell r="C208">
            <v>2782196.6</v>
          </cell>
          <cell r="D208">
            <v>202378.09999999998</v>
          </cell>
          <cell r="E208">
            <v>636325.39999999991</v>
          </cell>
          <cell r="F208">
            <v>5429301.8000000007</v>
          </cell>
          <cell r="G208">
            <v>133232.4</v>
          </cell>
          <cell r="H208">
            <v>9183434.3000000007</v>
          </cell>
          <cell r="I208">
            <v>1657992.2</v>
          </cell>
          <cell r="J208">
            <v>10841426.5</v>
          </cell>
        </row>
        <row r="209">
          <cell r="C209">
            <v>881827.8</v>
          </cell>
          <cell r="D209">
            <v>174095.6</v>
          </cell>
          <cell r="E209">
            <v>263677.5</v>
          </cell>
          <cell r="F209">
            <v>70119.399999999994</v>
          </cell>
          <cell r="G209">
            <v>0</v>
          </cell>
          <cell r="H209">
            <v>1389720.3</v>
          </cell>
          <cell r="I209">
            <v>339306.8</v>
          </cell>
          <cell r="J209">
            <v>1729027.1</v>
          </cell>
        </row>
        <row r="210">
          <cell r="C210">
            <v>684137.8</v>
          </cell>
          <cell r="D210">
            <v>135522.70000000001</v>
          </cell>
          <cell r="E210">
            <v>183499.5</v>
          </cell>
          <cell r="F210">
            <v>60808.1</v>
          </cell>
          <cell r="G210">
            <v>0</v>
          </cell>
          <cell r="H210">
            <v>1063968.1000000001</v>
          </cell>
          <cell r="I210">
            <v>199322.5</v>
          </cell>
          <cell r="J210">
            <v>1263290.6000000001</v>
          </cell>
        </row>
        <row r="211">
          <cell r="C211">
            <v>197690</v>
          </cell>
          <cell r="D211">
            <v>38572.9</v>
          </cell>
          <cell r="E211">
            <v>80178</v>
          </cell>
          <cell r="F211">
            <v>9311.2999999999993</v>
          </cell>
          <cell r="G211">
            <v>0</v>
          </cell>
          <cell r="H211">
            <v>325752.2</v>
          </cell>
          <cell r="I211">
            <v>139547.6</v>
          </cell>
          <cell r="J211">
            <v>465299.80000000005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436.70000000000005</v>
          </cell>
          <cell r="J212">
            <v>436.70000000000005</v>
          </cell>
        </row>
        <row r="213">
          <cell r="C213">
            <v>382112.99999999994</v>
          </cell>
          <cell r="D213">
            <v>0.8</v>
          </cell>
          <cell r="E213">
            <v>1549.6</v>
          </cell>
          <cell r="F213">
            <v>0</v>
          </cell>
          <cell r="G213">
            <v>0</v>
          </cell>
          <cell r="H213">
            <v>383663.39999999991</v>
          </cell>
          <cell r="I213">
            <v>4162.2000000000007</v>
          </cell>
          <cell r="J213">
            <v>387825.59999999992</v>
          </cell>
        </row>
        <row r="214">
          <cell r="C214">
            <v>382112.99999999994</v>
          </cell>
          <cell r="D214">
            <v>0</v>
          </cell>
          <cell r="E214">
            <v>1067.8</v>
          </cell>
          <cell r="F214">
            <v>0</v>
          </cell>
          <cell r="G214">
            <v>0</v>
          </cell>
          <cell r="H214">
            <v>383180.79999999993</v>
          </cell>
          <cell r="I214">
            <v>4160.9000000000005</v>
          </cell>
          <cell r="J214">
            <v>387341.69999999995</v>
          </cell>
        </row>
        <row r="215">
          <cell r="C215">
            <v>0</v>
          </cell>
          <cell r="D215">
            <v>0.8</v>
          </cell>
          <cell r="E215">
            <v>481.8</v>
          </cell>
          <cell r="F215">
            <v>0</v>
          </cell>
          <cell r="G215">
            <v>0</v>
          </cell>
          <cell r="H215">
            <v>482.6</v>
          </cell>
          <cell r="I215">
            <v>1.3</v>
          </cell>
          <cell r="J215">
            <v>483.90000000000003</v>
          </cell>
        </row>
        <row r="216">
          <cell r="C216">
            <v>0</v>
          </cell>
          <cell r="D216">
            <v>346.5</v>
          </cell>
          <cell r="E216">
            <v>237345.9</v>
          </cell>
          <cell r="F216">
            <v>4224866.7</v>
          </cell>
          <cell r="G216">
            <v>133232.4</v>
          </cell>
          <cell r="H216">
            <v>4595791.5000000009</v>
          </cell>
          <cell r="I216">
            <v>0</v>
          </cell>
          <cell r="J216">
            <v>4595791.5000000009</v>
          </cell>
        </row>
        <row r="217">
          <cell r="C217">
            <v>177.5</v>
          </cell>
          <cell r="D217">
            <v>1.1000000000000001</v>
          </cell>
          <cell r="E217">
            <v>168</v>
          </cell>
          <cell r="F217">
            <v>0</v>
          </cell>
          <cell r="G217">
            <v>0</v>
          </cell>
          <cell r="H217">
            <v>346.6</v>
          </cell>
          <cell r="I217">
            <v>4694.9999999999991</v>
          </cell>
          <cell r="J217">
            <v>5041.5999999999995</v>
          </cell>
        </row>
        <row r="218">
          <cell r="C218">
            <v>1518078.3</v>
          </cell>
          <cell r="D218">
            <v>27934.1</v>
          </cell>
          <cell r="E218">
            <v>133584.4</v>
          </cell>
          <cell r="F218">
            <v>1134315.7000000002</v>
          </cell>
          <cell r="G218">
            <v>0</v>
          </cell>
          <cell r="H218">
            <v>2813912.5</v>
          </cell>
          <cell r="I218">
            <v>925694.00000000012</v>
          </cell>
          <cell r="J218">
            <v>3739606.5</v>
          </cell>
        </row>
        <row r="219">
          <cell r="C219">
            <v>995168.9</v>
          </cell>
          <cell r="D219">
            <v>2012.7</v>
          </cell>
          <cell r="E219">
            <v>128846.5</v>
          </cell>
          <cell r="F219">
            <v>1127315.7000000002</v>
          </cell>
          <cell r="G219">
            <v>0</v>
          </cell>
          <cell r="H219">
            <v>2253343.8000000003</v>
          </cell>
          <cell r="I219">
            <v>884564.8</v>
          </cell>
          <cell r="J219">
            <v>3137908.6000000006</v>
          </cell>
        </row>
        <row r="220">
          <cell r="C220">
            <v>520561.9</v>
          </cell>
          <cell r="D220">
            <v>16254.099999999999</v>
          </cell>
          <cell r="E220">
            <v>4691.6000000000004</v>
          </cell>
          <cell r="F220">
            <v>7000</v>
          </cell>
          <cell r="G220">
            <v>0</v>
          </cell>
          <cell r="H220">
            <v>548507.6</v>
          </cell>
          <cell r="I220">
            <v>41127.799999999996</v>
          </cell>
          <cell r="J220">
            <v>589635.4</v>
          </cell>
        </row>
        <row r="221">
          <cell r="C221">
            <v>120235.4</v>
          </cell>
          <cell r="D221">
            <v>15894.3</v>
          </cell>
          <cell r="E221">
            <v>4691.6000000000004</v>
          </cell>
          <cell r="F221">
            <v>7000</v>
          </cell>
          <cell r="G221">
            <v>0</v>
          </cell>
          <cell r="H221">
            <v>147821.29999999999</v>
          </cell>
          <cell r="I221">
            <v>41125.1</v>
          </cell>
          <cell r="J221">
            <v>188946.4</v>
          </cell>
        </row>
        <row r="222">
          <cell r="C222">
            <v>378302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378302</v>
          </cell>
          <cell r="I222">
            <v>0</v>
          </cell>
          <cell r="J222">
            <v>378302</v>
          </cell>
        </row>
        <row r="223">
          <cell r="C223">
            <v>22024.499999999971</v>
          </cell>
          <cell r="D223">
            <v>359.8</v>
          </cell>
          <cell r="E223">
            <v>0</v>
          </cell>
          <cell r="F223">
            <v>0</v>
          </cell>
          <cell r="G223">
            <v>0</v>
          </cell>
          <cell r="H223">
            <v>22384.29999999997</v>
          </cell>
          <cell r="I223">
            <v>2.7</v>
          </cell>
          <cell r="J223">
            <v>22386.999999999971</v>
          </cell>
        </row>
        <row r="224">
          <cell r="C224">
            <v>2347.5</v>
          </cell>
          <cell r="D224">
            <v>9667.2999999999993</v>
          </cell>
          <cell r="E224">
            <v>46.3</v>
          </cell>
          <cell r="F224">
            <v>0</v>
          </cell>
          <cell r="G224">
            <v>0</v>
          </cell>
          <cell r="H224">
            <v>12061.099999999999</v>
          </cell>
          <cell r="I224">
            <v>1.4</v>
          </cell>
          <cell r="J224">
            <v>12062.499999999998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384134.2</v>
          </cell>
          <cell r="J226">
            <v>384134.2</v>
          </cell>
        </row>
        <row r="228">
          <cell r="C228">
            <v>1367378.4</v>
          </cell>
          <cell r="D228">
            <v>197987.99999999994</v>
          </cell>
          <cell r="E228">
            <v>-413646.1</v>
          </cell>
          <cell r="F228">
            <v>24187.699999999255</v>
          </cell>
          <cell r="G228">
            <v>-129600.5</v>
          </cell>
          <cell r="H228">
            <v>1046307.4999999991</v>
          </cell>
          <cell r="I228">
            <v>-282027.10000000009</v>
          </cell>
          <cell r="J228">
            <v>764280.39999999898</v>
          </cell>
        </row>
        <row r="230">
          <cell r="C230">
            <v>28885.7</v>
          </cell>
          <cell r="D230">
            <v>0</v>
          </cell>
          <cell r="E230">
            <v>28.599999999998545</v>
          </cell>
          <cell r="F230">
            <v>0</v>
          </cell>
          <cell r="G230">
            <v>0</v>
          </cell>
          <cell r="H230">
            <v>28914.3</v>
          </cell>
          <cell r="I230">
            <v>0</v>
          </cell>
          <cell r="J230">
            <v>28914.3</v>
          </cell>
        </row>
        <row r="232">
          <cell r="C232">
            <v>225134.7</v>
          </cell>
          <cell r="D232">
            <v>36777.400000000009</v>
          </cell>
          <cell r="E232">
            <v>70399.100000000006</v>
          </cell>
          <cell r="F232">
            <v>210.4</v>
          </cell>
          <cell r="G232">
            <v>0</v>
          </cell>
          <cell r="H232">
            <v>332521.60000000009</v>
          </cell>
          <cell r="I232">
            <v>151049.70000000004</v>
          </cell>
          <cell r="J232">
            <v>483571.30000000016</v>
          </cell>
        </row>
        <row r="233">
          <cell r="C233">
            <v>46884.1</v>
          </cell>
          <cell r="D233">
            <v>22155.200000000001</v>
          </cell>
          <cell r="E233">
            <v>69952.5</v>
          </cell>
          <cell r="F233">
            <v>210.4</v>
          </cell>
          <cell r="G233">
            <v>0</v>
          </cell>
          <cell r="H233">
            <v>139202.19999999998</v>
          </cell>
          <cell r="I233">
            <v>143862.60000000003</v>
          </cell>
          <cell r="J233">
            <v>283064.80000000005</v>
          </cell>
        </row>
        <row r="234">
          <cell r="C234">
            <v>9435.5999999999985</v>
          </cell>
          <cell r="D234">
            <v>14622.200000000006</v>
          </cell>
          <cell r="E234">
            <v>373</v>
          </cell>
          <cell r="F234">
            <v>0</v>
          </cell>
          <cell r="G234">
            <v>0</v>
          </cell>
          <cell r="H234">
            <v>24430.800000000003</v>
          </cell>
          <cell r="I234">
            <v>7187.1</v>
          </cell>
          <cell r="J234">
            <v>31617.9</v>
          </cell>
        </row>
        <row r="235">
          <cell r="C235">
            <v>9064.5</v>
          </cell>
          <cell r="D235">
            <v>9773.1</v>
          </cell>
          <cell r="E235">
            <v>7.7</v>
          </cell>
          <cell r="F235">
            <v>0</v>
          </cell>
          <cell r="G235">
            <v>0</v>
          </cell>
          <cell r="H235">
            <v>18845.3</v>
          </cell>
          <cell r="I235">
            <v>3860.6</v>
          </cell>
          <cell r="J235">
            <v>22705.899999999998</v>
          </cell>
        </row>
        <row r="236">
          <cell r="C236">
            <v>371.09999999999854</v>
          </cell>
          <cell r="D236">
            <v>4849.1000000000058</v>
          </cell>
          <cell r="E236">
            <v>365.3</v>
          </cell>
          <cell r="F236">
            <v>0</v>
          </cell>
          <cell r="G236">
            <v>0</v>
          </cell>
          <cell r="H236">
            <v>5585.5000000000045</v>
          </cell>
          <cell r="I236">
            <v>3326.5</v>
          </cell>
          <cell r="J236">
            <v>8912.0000000000036</v>
          </cell>
        </row>
        <row r="237">
          <cell r="C237">
            <v>168815</v>
          </cell>
          <cell r="D237">
            <v>0</v>
          </cell>
          <cell r="E237">
            <v>73.599999999999994</v>
          </cell>
          <cell r="F237">
            <v>0</v>
          </cell>
          <cell r="G237">
            <v>0</v>
          </cell>
          <cell r="H237">
            <v>168888.6</v>
          </cell>
          <cell r="I237">
            <v>0</v>
          </cell>
          <cell r="J237">
            <v>168888.6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C239">
            <v>168815</v>
          </cell>
          <cell r="D239">
            <v>0</v>
          </cell>
          <cell r="E239">
            <v>73.599999999999994</v>
          </cell>
          <cell r="F239">
            <v>0</v>
          </cell>
          <cell r="G239">
            <v>0</v>
          </cell>
          <cell r="H239">
            <v>168888.6</v>
          </cell>
          <cell r="I239">
            <v>0</v>
          </cell>
          <cell r="J239">
            <v>168888.6</v>
          </cell>
        </row>
        <row r="241">
          <cell r="C241">
            <v>4178460.7</v>
          </cell>
          <cell r="D241">
            <v>400366.09999999992</v>
          </cell>
          <cell r="E241">
            <v>222707.89999999997</v>
          </cell>
          <cell r="F241">
            <v>5453489.5</v>
          </cell>
          <cell r="G241">
            <v>3631.9</v>
          </cell>
          <cell r="H241">
            <v>10258656.1</v>
          </cell>
          <cell r="I241">
            <v>1375965.0999999999</v>
          </cell>
          <cell r="J241">
            <v>11634621.199999999</v>
          </cell>
        </row>
        <row r="242">
          <cell r="C242">
            <v>3007331.3000000003</v>
          </cell>
          <cell r="D242">
            <v>239155.5</v>
          </cell>
          <cell r="E242">
            <v>706724.49999999988</v>
          </cell>
          <cell r="F242">
            <v>5429512.2000000011</v>
          </cell>
          <cell r="G242">
            <v>133232.4</v>
          </cell>
          <cell r="H242">
            <v>9515955.9000000022</v>
          </cell>
          <cell r="I242">
            <v>1809041.9</v>
          </cell>
          <cell r="J242">
            <v>11324997.800000003</v>
          </cell>
        </row>
        <row r="243">
          <cell r="C243">
            <v>1171129.3999999999</v>
          </cell>
          <cell r="D243">
            <v>161210.59999999992</v>
          </cell>
          <cell r="E243">
            <v>-484016.59999999992</v>
          </cell>
          <cell r="F243">
            <v>23977.299999998882</v>
          </cell>
          <cell r="G243">
            <v>-129600.5</v>
          </cell>
          <cell r="H243">
            <v>742700.19999999879</v>
          </cell>
          <cell r="I243">
            <v>-433076.80000000005</v>
          </cell>
          <cell r="J243">
            <v>309623.39999999874</v>
          </cell>
        </row>
        <row r="245">
          <cell r="C245">
            <v>2838.1</v>
          </cell>
          <cell r="D245">
            <v>1562.2</v>
          </cell>
          <cell r="E245">
            <v>609107.30000000005</v>
          </cell>
          <cell r="F245">
            <v>932092.8</v>
          </cell>
          <cell r="G245">
            <v>129600.5</v>
          </cell>
          <cell r="H245">
            <v>1675200.9000000001</v>
          </cell>
          <cell r="I245">
            <v>779256.89999999991</v>
          </cell>
          <cell r="J245">
            <v>2454457.7999999998</v>
          </cell>
        </row>
        <row r="246">
          <cell r="C246">
            <v>0</v>
          </cell>
          <cell r="D246">
            <v>0</v>
          </cell>
          <cell r="E246">
            <v>247519.2</v>
          </cell>
          <cell r="F246">
            <v>700399.6</v>
          </cell>
          <cell r="G246">
            <v>129600.5</v>
          </cell>
          <cell r="H246">
            <v>1077519.3</v>
          </cell>
          <cell r="I246">
            <v>584733.5</v>
          </cell>
          <cell r="J246">
            <v>1662252.8</v>
          </cell>
        </row>
        <row r="247">
          <cell r="C247">
            <v>0</v>
          </cell>
          <cell r="D247">
            <v>1509.2</v>
          </cell>
          <cell r="E247">
            <v>3886.7</v>
          </cell>
          <cell r="F247">
            <v>0</v>
          </cell>
          <cell r="G247">
            <v>0</v>
          </cell>
          <cell r="H247">
            <v>5395.9</v>
          </cell>
          <cell r="I247">
            <v>34142.699999999997</v>
          </cell>
          <cell r="J247">
            <v>39538.6</v>
          </cell>
        </row>
        <row r="248">
          <cell r="C248">
            <v>2675</v>
          </cell>
          <cell r="D248">
            <v>53</v>
          </cell>
          <cell r="E248">
            <v>11.2</v>
          </cell>
          <cell r="F248">
            <v>0</v>
          </cell>
          <cell r="G248">
            <v>0</v>
          </cell>
          <cell r="H248">
            <v>2739.2</v>
          </cell>
          <cell r="I248">
            <v>0</v>
          </cell>
          <cell r="J248">
            <v>2739.2</v>
          </cell>
        </row>
        <row r="249">
          <cell r="C249">
            <v>0</v>
          </cell>
          <cell r="D249">
            <v>0</v>
          </cell>
          <cell r="E249">
            <v>320985.3</v>
          </cell>
          <cell r="F249">
            <v>231693.2</v>
          </cell>
          <cell r="G249">
            <v>0</v>
          </cell>
          <cell r="H249">
            <v>552678.5</v>
          </cell>
          <cell r="I249">
            <v>160380.69999999998</v>
          </cell>
          <cell r="J249">
            <v>713059.2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C251">
            <v>163.1</v>
          </cell>
          <cell r="D251">
            <v>0</v>
          </cell>
          <cell r="E251">
            <v>36704.9</v>
          </cell>
          <cell r="F251">
            <v>0</v>
          </cell>
          <cell r="G251">
            <v>0</v>
          </cell>
          <cell r="H251">
            <v>36868</v>
          </cell>
          <cell r="I251">
            <v>0</v>
          </cell>
          <cell r="J251">
            <v>36868</v>
          </cell>
        </row>
        <row r="252">
          <cell r="C252">
            <v>1662252.8</v>
          </cell>
          <cell r="D252">
            <v>39538.6</v>
          </cell>
          <cell r="E252">
            <v>2739.2</v>
          </cell>
          <cell r="F252">
            <v>713059.2</v>
          </cell>
          <cell r="G252">
            <v>0</v>
          </cell>
          <cell r="H252">
            <v>2417589.7999999998</v>
          </cell>
          <cell r="I252">
            <v>36868</v>
          </cell>
          <cell r="J252">
            <v>2454457.7999999998</v>
          </cell>
        </row>
        <row r="254">
          <cell r="C254">
            <v>4181298.8000000003</v>
          </cell>
          <cell r="D254">
            <v>401928.29999999993</v>
          </cell>
          <cell r="E254">
            <v>831815.2</v>
          </cell>
          <cell r="F254">
            <v>6385582.2999999998</v>
          </cell>
          <cell r="G254">
            <v>133232.4</v>
          </cell>
          <cell r="H254">
            <v>11933857.000000002</v>
          </cell>
          <cell r="I254">
            <v>2155222</v>
          </cell>
          <cell r="J254">
            <v>14089079.000000002</v>
          </cell>
        </row>
        <row r="255">
          <cell r="C255">
            <v>4287471.1000000006</v>
          </cell>
          <cell r="D255">
            <v>278694.09999999998</v>
          </cell>
          <cell r="E255">
            <v>708395.89999999979</v>
          </cell>
          <cell r="F255">
            <v>6142571.4000000013</v>
          </cell>
          <cell r="G255">
            <v>133232.4</v>
          </cell>
          <cell r="H255">
            <v>11550364.9</v>
          </cell>
          <cell r="I255">
            <v>1841749</v>
          </cell>
          <cell r="J255">
            <v>13392113.9</v>
          </cell>
        </row>
        <row r="256">
          <cell r="C256">
            <v>4669584.1000000006</v>
          </cell>
          <cell r="D256">
            <v>278694.09999999998</v>
          </cell>
          <cell r="E256">
            <v>709463.69999999984</v>
          </cell>
          <cell r="F256">
            <v>6142571.4000000013</v>
          </cell>
          <cell r="G256">
            <v>133232.4</v>
          </cell>
          <cell r="H256">
            <v>11933545.700000001</v>
          </cell>
          <cell r="I256">
            <v>1845909.9</v>
          </cell>
          <cell r="J256">
            <v>13779455.600000001</v>
          </cell>
        </row>
        <row r="257">
          <cell r="C257">
            <v>-106172.30000000028</v>
          </cell>
          <cell r="D257">
            <v>123234.19999999995</v>
          </cell>
          <cell r="E257">
            <v>123419.30000000016</v>
          </cell>
          <cell r="F257">
            <v>243010.89999999851</v>
          </cell>
          <cell r="G257">
            <v>0</v>
          </cell>
          <cell r="H257">
            <v>383492.09999999835</v>
          </cell>
          <cell r="I257">
            <v>313473</v>
          </cell>
          <cell r="J257">
            <v>696965.09999999835</v>
          </cell>
        </row>
        <row r="258">
          <cell r="C258">
            <v>-488285.30000000028</v>
          </cell>
          <cell r="D258">
            <v>123234.19999999995</v>
          </cell>
          <cell r="E258">
            <v>122351.50000000012</v>
          </cell>
          <cell r="F258">
            <v>243010.89999999851</v>
          </cell>
          <cell r="G258">
            <v>0</v>
          </cell>
          <cell r="H258">
            <v>311.29999999830034</v>
          </cell>
          <cell r="I258">
            <v>309312.10000000009</v>
          </cell>
          <cell r="J258">
            <v>309623.39999999839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C261">
            <v>0</v>
          </cell>
          <cell r="D261">
            <v>0</v>
          </cell>
          <cell r="E261">
            <v>6.3</v>
          </cell>
          <cell r="F261">
            <v>71444.600000000006</v>
          </cell>
          <cell r="G261">
            <v>0</v>
          </cell>
          <cell r="H261">
            <v>71450.900000000009</v>
          </cell>
          <cell r="I261">
            <v>0</v>
          </cell>
          <cell r="J261">
            <v>71450.900000000009</v>
          </cell>
        </row>
        <row r="262">
          <cell r="C262">
            <v>70864.100000000006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70864.100000000006</v>
          </cell>
          <cell r="I262">
            <v>586.79999999999995</v>
          </cell>
          <cell r="J262">
            <v>71450.900000000009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7D6A-DE3B-44A8-AA69-7AB053B8CB7C}">
  <sheetPr>
    <pageSetUpPr fitToPage="1"/>
  </sheetPr>
  <dimension ref="A1:U80"/>
  <sheetViews>
    <sheetView showGridLines="0" tabSelected="1" topLeftCell="A3" zoomScale="90" zoomScaleNormal="90" workbookViewId="0">
      <selection activeCell="J3" sqref="J3"/>
    </sheetView>
  </sheetViews>
  <sheetFormatPr baseColWidth="10" defaultColWidth="11.42578125" defaultRowHeight="15.75" outlineLevelRow="1"/>
  <cols>
    <col min="1" max="1" width="5.42578125" style="1" customWidth="1"/>
    <col min="2" max="2" width="4.5703125" style="6" customWidth="1"/>
    <col min="3" max="3" width="4.42578125" style="6" customWidth="1"/>
    <col min="4" max="4" width="4" style="11" customWidth="1"/>
    <col min="5" max="5" width="2.42578125" style="12" customWidth="1"/>
    <col min="6" max="6" width="27.85546875" style="34" customWidth="1"/>
    <col min="7" max="7" width="16.5703125" style="3" bestFit="1" customWidth="1"/>
    <col min="8" max="8" width="13.28515625" style="4" customWidth="1"/>
    <col min="9" max="9" width="11.42578125" style="1"/>
    <col min="10" max="10" width="12.42578125" style="5" bestFit="1" customWidth="1"/>
    <col min="11" max="11" width="3.85546875" customWidth="1"/>
    <col min="12" max="13" width="13.28515625" customWidth="1"/>
    <col min="15" max="15" width="13" bestFit="1" customWidth="1"/>
    <col min="17" max="17" width="11.85546875" hidden="1" customWidth="1"/>
    <col min="18" max="18" width="12.42578125" hidden="1" customWidth="1"/>
    <col min="19" max="20" width="11.42578125" hidden="1" customWidth="1"/>
    <col min="21" max="21" width="13.28515625" hidden="1" customWidth="1"/>
  </cols>
  <sheetData>
    <row r="1" spans="1:10" ht="15">
      <c r="B1" s="2"/>
      <c r="C1" s="2"/>
      <c r="D1" s="2"/>
      <c r="E1" s="2"/>
      <c r="F1" s="2"/>
    </row>
    <row r="2" spans="1:10" ht="16.5" customHeight="1">
      <c r="A2" s="6"/>
      <c r="C2" s="125" t="s">
        <v>0</v>
      </c>
      <c r="D2" s="125"/>
      <c r="E2" s="125"/>
      <c r="F2" s="125"/>
      <c r="G2" s="125"/>
      <c r="H2" s="125"/>
      <c r="I2" s="125"/>
      <c r="J2" s="125"/>
    </row>
    <row r="3" spans="1:10" ht="3.75" customHeight="1">
      <c r="A3" s="6"/>
      <c r="C3" s="7"/>
      <c r="D3" s="7"/>
      <c r="E3" s="7"/>
      <c r="F3" s="7"/>
      <c r="G3" s="8"/>
      <c r="H3" s="9"/>
      <c r="I3" s="7"/>
      <c r="J3" s="10"/>
    </row>
    <row r="4" spans="1:10">
      <c r="A4" s="6"/>
      <c r="D4" s="6"/>
      <c r="E4" s="11"/>
      <c r="F4" s="12"/>
      <c r="G4" s="126" t="s">
        <v>1</v>
      </c>
      <c r="H4" s="126"/>
      <c r="I4" s="126" t="s">
        <v>2</v>
      </c>
      <c r="J4" s="126"/>
    </row>
    <row r="5" spans="1:10" ht="15.75" customHeight="1">
      <c r="A5" s="6"/>
      <c r="D5" s="6"/>
      <c r="E5" s="11"/>
      <c r="F5" s="12"/>
      <c r="G5" s="13">
        <v>45901</v>
      </c>
      <c r="H5" s="13">
        <v>45536</v>
      </c>
      <c r="I5" s="14" t="s">
        <v>3</v>
      </c>
      <c r="J5" s="15" t="s">
        <v>4</v>
      </c>
    </row>
    <row r="6" spans="1:10" ht="6" customHeight="1">
      <c r="A6" s="6"/>
      <c r="C6" s="16"/>
      <c r="D6" s="16"/>
      <c r="E6" s="16"/>
      <c r="F6" s="17"/>
      <c r="G6" s="18"/>
      <c r="H6" s="19"/>
      <c r="I6" s="14"/>
      <c r="J6" s="20"/>
    </row>
    <row r="7" spans="1:10">
      <c r="C7" s="21"/>
      <c r="D7" s="21" t="s">
        <v>5</v>
      </c>
      <c r="E7" s="21"/>
      <c r="F7" s="21"/>
      <c r="G7" s="22">
        <v>11634621.200000001</v>
      </c>
      <c r="H7" s="22">
        <v>9114215</v>
      </c>
      <c r="I7" s="23">
        <v>0.27653574114720803</v>
      </c>
      <c r="J7" s="24">
        <v>2520406.2000000011</v>
      </c>
    </row>
    <row r="8" spans="1:10">
      <c r="B8" s="25"/>
      <c r="D8" s="25" t="s">
        <v>6</v>
      </c>
      <c r="E8" s="25"/>
      <c r="F8" s="25"/>
      <c r="G8" s="26">
        <v>10450958.4</v>
      </c>
      <c r="H8" s="26">
        <v>8508240.6999999993</v>
      </c>
      <c r="I8" s="27">
        <v>0.22833365539364703</v>
      </c>
      <c r="J8" s="28">
        <v>1942717.7000000011</v>
      </c>
    </row>
    <row r="9" spans="1:10" ht="15" outlineLevel="1">
      <c r="B9" s="29"/>
      <c r="C9" s="29"/>
      <c r="D9" s="29" t="s">
        <v>7</v>
      </c>
      <c r="E9" s="29"/>
      <c r="F9" s="29"/>
      <c r="G9" s="30">
        <v>2513245.6</v>
      </c>
      <c r="H9" s="30">
        <v>1882918.6999999997</v>
      </c>
      <c r="I9" s="31">
        <v>0.33476055020325646</v>
      </c>
      <c r="J9" s="32">
        <v>630326.90000000037</v>
      </c>
    </row>
    <row r="10" spans="1:10" ht="15" outlineLevel="1">
      <c r="B10" s="29"/>
      <c r="C10" s="29"/>
      <c r="D10" s="29" t="s">
        <v>8</v>
      </c>
      <c r="E10" s="29"/>
      <c r="F10" s="29"/>
      <c r="G10" s="30">
        <v>954331.29999999993</v>
      </c>
      <c r="H10" s="30">
        <v>779197.2</v>
      </c>
      <c r="I10" s="31">
        <v>0.2247622296384022</v>
      </c>
      <c r="J10" s="32">
        <v>175134.09999999998</v>
      </c>
    </row>
    <row r="11" spans="1:10" ht="15" outlineLevel="1">
      <c r="B11" s="29"/>
      <c r="C11" s="29"/>
      <c r="D11" s="29" t="s">
        <v>9</v>
      </c>
      <c r="E11" s="29"/>
      <c r="F11" s="29"/>
      <c r="G11" s="30">
        <v>3798284.9</v>
      </c>
      <c r="H11" s="30">
        <v>2755434.2</v>
      </c>
      <c r="I11" s="31">
        <v>0.37847055102967064</v>
      </c>
      <c r="J11" s="32">
        <v>1042850.6999999997</v>
      </c>
    </row>
    <row r="12" spans="1:10" ht="15" outlineLevel="1">
      <c r="B12" s="29"/>
      <c r="C12" s="29"/>
      <c r="D12" s="29" t="s">
        <v>10</v>
      </c>
      <c r="E12" s="29"/>
      <c r="F12" s="29"/>
      <c r="G12" s="30">
        <v>1183900.3</v>
      </c>
      <c r="H12" s="30">
        <v>854269.2</v>
      </c>
      <c r="I12" s="31">
        <v>0.38586326183830599</v>
      </c>
      <c r="J12" s="32">
        <v>329631.10000000009</v>
      </c>
    </row>
    <row r="13" spans="1:10" ht="15" outlineLevel="1">
      <c r="B13" s="29"/>
      <c r="C13" s="29"/>
      <c r="D13" s="29" t="s">
        <v>11</v>
      </c>
      <c r="E13" s="29"/>
      <c r="F13" s="29"/>
      <c r="G13" s="30">
        <v>38398.400000000001</v>
      </c>
      <c r="H13" s="30">
        <v>369058.3</v>
      </c>
      <c r="I13" s="31">
        <v>-0.89595573382308435</v>
      </c>
      <c r="J13" s="32">
        <v>-330659.89999999997</v>
      </c>
    </row>
    <row r="14" spans="1:10" ht="15" outlineLevel="1">
      <c r="B14" s="29"/>
      <c r="C14" s="29"/>
      <c r="D14" s="29" t="s">
        <v>12</v>
      </c>
      <c r="E14" s="29"/>
      <c r="F14" s="29"/>
      <c r="G14" s="30">
        <v>116898.29999999999</v>
      </c>
      <c r="H14" s="30">
        <v>123386.6</v>
      </c>
      <c r="I14" s="31">
        <v>-5.2585126747961453E-2</v>
      </c>
      <c r="J14" s="32">
        <v>-6488.3</v>
      </c>
    </row>
    <row r="15" spans="1:10" ht="15" outlineLevel="1">
      <c r="B15" s="29"/>
      <c r="C15" s="29"/>
      <c r="D15" s="29" t="s">
        <v>13</v>
      </c>
      <c r="E15" s="29"/>
      <c r="F15" s="29"/>
      <c r="G15" s="30">
        <v>522190.4</v>
      </c>
      <c r="H15" s="30">
        <v>532560.69999999995</v>
      </c>
      <c r="I15" s="31">
        <v>-1.947252209935868E-2</v>
      </c>
      <c r="J15" s="32">
        <v>-10370.299999999999</v>
      </c>
    </row>
    <row r="16" spans="1:10" ht="15" outlineLevel="1">
      <c r="B16" s="29"/>
      <c r="C16" s="29"/>
      <c r="D16" s="29" t="s">
        <v>14</v>
      </c>
      <c r="E16" s="29"/>
      <c r="F16" s="29"/>
      <c r="G16" s="30">
        <v>581749.70000000007</v>
      </c>
      <c r="H16" s="30">
        <v>282635</v>
      </c>
      <c r="I16" s="31">
        <v>1.0583073575459516</v>
      </c>
      <c r="J16" s="32">
        <v>299114.70000000007</v>
      </c>
    </row>
    <row r="17" spans="2:10" ht="15" outlineLevel="1">
      <c r="B17" s="29"/>
      <c r="C17" s="29"/>
      <c r="D17" s="29" t="s">
        <v>15</v>
      </c>
      <c r="E17" s="29"/>
      <c r="F17" s="29"/>
      <c r="G17" s="30">
        <v>741959.5</v>
      </c>
      <c r="H17" s="30">
        <v>928780.80000000016</v>
      </c>
      <c r="I17" s="31">
        <v>-0.20114681526577649</v>
      </c>
      <c r="J17" s="32">
        <v>-186821.30000000016</v>
      </c>
    </row>
    <row r="18" spans="2:10">
      <c r="B18" s="25"/>
      <c r="D18" s="25" t="s">
        <v>16</v>
      </c>
      <c r="E18" s="25"/>
      <c r="F18" s="25"/>
      <c r="G18" s="26">
        <v>627461.6</v>
      </c>
      <c r="H18" s="26">
        <v>290193.40000000002</v>
      </c>
      <c r="I18" s="27">
        <v>1.1622187134510984</v>
      </c>
      <c r="J18" s="28">
        <v>337268.19999999995</v>
      </c>
    </row>
    <row r="19" spans="2:10" ht="15" outlineLevel="1">
      <c r="B19" s="29"/>
      <c r="C19" s="29"/>
      <c r="D19" s="29" t="s">
        <v>17</v>
      </c>
      <c r="E19" s="29"/>
      <c r="F19" s="29"/>
      <c r="G19" s="30">
        <v>230576.7</v>
      </c>
      <c r="H19" s="30">
        <v>68383.8</v>
      </c>
      <c r="I19" s="31">
        <v>2.371802970879068</v>
      </c>
      <c r="J19" s="33">
        <v>162192.90000000002</v>
      </c>
    </row>
    <row r="20" spans="2:10" ht="15" outlineLevel="1">
      <c r="B20" s="29"/>
      <c r="C20" s="29"/>
      <c r="D20" s="29" t="s">
        <v>18</v>
      </c>
      <c r="E20" s="29"/>
      <c r="F20" s="29"/>
      <c r="G20" s="30">
        <v>396884.9</v>
      </c>
      <c r="H20" s="30">
        <v>221809.6</v>
      </c>
      <c r="I20" s="31">
        <v>0.78930443046649024</v>
      </c>
      <c r="J20" s="33">
        <v>175075.30000000002</v>
      </c>
    </row>
    <row r="21" spans="2:10">
      <c r="B21" s="25"/>
      <c r="D21" s="25" t="s">
        <v>19</v>
      </c>
      <c r="E21" s="25"/>
      <c r="F21" s="25"/>
      <c r="G21" s="26">
        <v>527286.9</v>
      </c>
      <c r="H21" s="26">
        <v>315480.59999999998</v>
      </c>
      <c r="I21" s="27">
        <v>0.67137662347542149</v>
      </c>
      <c r="J21" s="28">
        <v>211806.30000000005</v>
      </c>
    </row>
    <row r="22" spans="2:10" ht="15" outlineLevel="1">
      <c r="B22" s="29"/>
      <c r="C22" s="29"/>
      <c r="D22" s="29" t="s">
        <v>20</v>
      </c>
      <c r="E22" s="29"/>
      <c r="F22" s="29"/>
      <c r="G22" s="30">
        <v>309135.8</v>
      </c>
      <c r="H22" s="30">
        <v>260964</v>
      </c>
      <c r="I22" s="31">
        <v>0.1845917444551739</v>
      </c>
      <c r="J22" s="33">
        <v>48171.799999999988</v>
      </c>
    </row>
    <row r="23" spans="2:10" ht="15" outlineLevel="1">
      <c r="B23" s="29"/>
      <c r="C23" s="29"/>
      <c r="D23" s="29" t="s">
        <v>21</v>
      </c>
      <c r="E23" s="29"/>
      <c r="F23" s="29"/>
      <c r="G23" s="30">
        <v>5526.4</v>
      </c>
      <c r="H23" s="30">
        <v>8875.2000000000007</v>
      </c>
      <c r="I23" s="31">
        <v>-0.37732107445466023</v>
      </c>
      <c r="J23" s="33">
        <v>-3348.8000000000011</v>
      </c>
    </row>
    <row r="24" spans="2:10" ht="15" outlineLevel="1">
      <c r="B24" s="29"/>
      <c r="C24" s="29"/>
      <c r="D24" s="29" t="s">
        <v>22</v>
      </c>
      <c r="E24" s="29"/>
      <c r="F24" s="29"/>
      <c r="G24" s="30">
        <v>212624.7</v>
      </c>
      <c r="H24" s="30">
        <v>45641.399999999994</v>
      </c>
      <c r="I24" s="31">
        <v>3.6585928564855603</v>
      </c>
      <c r="J24" s="33">
        <v>166983.30000000002</v>
      </c>
    </row>
    <row r="25" spans="2:10">
      <c r="B25" s="25"/>
      <c r="D25" s="25" t="s">
        <v>23</v>
      </c>
      <c r="E25" s="25"/>
      <c r="F25" s="25"/>
      <c r="G25" s="26">
        <v>28914.3</v>
      </c>
      <c r="H25" s="26">
        <v>300.29999999999859</v>
      </c>
      <c r="I25" s="27">
        <v>95.28471528471573</v>
      </c>
      <c r="J25" s="28">
        <v>28614</v>
      </c>
    </row>
    <row r="26" spans="2:10">
      <c r="G26" s="30"/>
      <c r="H26" s="30"/>
      <c r="I26" s="31"/>
      <c r="J26" s="33"/>
    </row>
    <row r="27" spans="2:10">
      <c r="C27" s="21"/>
      <c r="D27" s="21" t="s">
        <v>24</v>
      </c>
      <c r="E27" s="21"/>
      <c r="F27" s="21"/>
      <c r="G27" s="22">
        <v>10937656.100000001</v>
      </c>
      <c r="H27" s="22">
        <v>8297767.8999999994</v>
      </c>
      <c r="I27" s="23">
        <v>0.31814437711616428</v>
      </c>
      <c r="J27" s="24">
        <v>2639888.200000002</v>
      </c>
    </row>
    <row r="28" spans="2:10">
      <c r="B28" s="25"/>
      <c r="D28" s="25" t="s">
        <v>25</v>
      </c>
      <c r="E28" s="25"/>
      <c r="F28" s="25"/>
      <c r="G28" s="26">
        <v>10454084.800000003</v>
      </c>
      <c r="H28" s="26">
        <v>7984754.2000000002</v>
      </c>
      <c r="I28" s="27">
        <v>0.30925568128321368</v>
      </c>
      <c r="J28" s="28">
        <v>2469330.6000000024</v>
      </c>
    </row>
    <row r="29" spans="2:10">
      <c r="B29" s="35"/>
      <c r="D29" s="35" t="s">
        <v>26</v>
      </c>
      <c r="E29" s="36"/>
      <c r="F29" s="37"/>
      <c r="G29" s="38">
        <v>7050657.9000000013</v>
      </c>
      <c r="H29" s="38">
        <v>5383609.6999999993</v>
      </c>
      <c r="I29" s="39">
        <v>0.30965249951161988</v>
      </c>
      <c r="J29" s="40">
        <v>1667048.200000002</v>
      </c>
    </row>
    <row r="30" spans="2:10" ht="15" outlineLevel="1">
      <c r="B30" s="29"/>
      <c r="C30" s="29"/>
      <c r="D30" s="29" t="s">
        <v>27</v>
      </c>
      <c r="E30" s="29"/>
      <c r="F30" s="29"/>
      <c r="G30" s="30">
        <v>4265340.9000000004</v>
      </c>
      <c r="H30" s="30">
        <v>2972172</v>
      </c>
      <c r="I30" s="31">
        <v>0.43509221538995746</v>
      </c>
      <c r="J30" s="33">
        <v>1293168.9000000004</v>
      </c>
    </row>
    <row r="31" spans="2:10" ht="15" outlineLevel="1">
      <c r="B31" s="29"/>
      <c r="C31" s="29"/>
      <c r="D31" s="29" t="s">
        <v>28</v>
      </c>
      <c r="E31" s="29"/>
      <c r="F31" s="29"/>
      <c r="G31" s="30">
        <v>523249.4</v>
      </c>
      <c r="H31" s="30">
        <v>336752.1</v>
      </c>
      <c r="I31" s="31">
        <v>0.5538118396292111</v>
      </c>
      <c r="J31" s="33">
        <v>186497.30000000005</v>
      </c>
    </row>
    <row r="32" spans="2:10" ht="15" outlineLevel="1">
      <c r="B32" s="29"/>
      <c r="C32" s="29"/>
      <c r="D32" s="29" t="s">
        <v>29</v>
      </c>
      <c r="E32" s="29"/>
      <c r="F32" s="29"/>
      <c r="G32" s="30">
        <v>295071.90000000002</v>
      </c>
      <c r="H32" s="30">
        <v>182426.3</v>
      </c>
      <c r="I32" s="31">
        <v>0.61748552703201254</v>
      </c>
      <c r="J32" s="33">
        <v>112645.60000000003</v>
      </c>
    </row>
    <row r="33" spans="2:10" ht="15" outlineLevel="1">
      <c r="B33" s="29"/>
      <c r="C33" s="29"/>
      <c r="D33" s="29" t="s">
        <v>30</v>
      </c>
      <c r="E33" s="29"/>
      <c r="F33" s="29"/>
      <c r="G33" s="30">
        <v>330450.59999999998</v>
      </c>
      <c r="H33" s="30">
        <v>284538.2</v>
      </c>
      <c r="I33" s="31">
        <v>0.16135759627354074</v>
      </c>
      <c r="J33" s="33">
        <v>45912.399999999965</v>
      </c>
    </row>
    <row r="34" spans="2:10" ht="15" outlineLevel="1">
      <c r="B34" s="29"/>
      <c r="C34" s="29"/>
      <c r="D34" s="29" t="s">
        <v>31</v>
      </c>
      <c r="E34" s="29"/>
      <c r="F34" s="29"/>
      <c r="G34" s="30">
        <v>671311.5</v>
      </c>
      <c r="H34" s="30">
        <v>604054.6</v>
      </c>
      <c r="I34" s="31">
        <v>0.11134241838403347</v>
      </c>
      <c r="J34" s="33">
        <v>67256.900000000023</v>
      </c>
    </row>
    <row r="35" spans="2:10" ht="15" outlineLevel="1">
      <c r="B35" s="29"/>
      <c r="C35" s="29"/>
      <c r="D35" s="29" t="s">
        <v>32</v>
      </c>
      <c r="E35" s="29"/>
      <c r="F35" s="29"/>
      <c r="G35" s="30">
        <v>965233.60000000009</v>
      </c>
      <c r="H35" s="30">
        <v>1003666.5</v>
      </c>
      <c r="I35" s="31">
        <v>-3.8292500546745267E-2</v>
      </c>
      <c r="J35" s="33">
        <v>-38432.9</v>
      </c>
    </row>
    <row r="36" spans="2:10">
      <c r="B36" s="35"/>
      <c r="D36" s="35" t="s">
        <v>33</v>
      </c>
      <c r="E36" s="36"/>
      <c r="F36" s="37"/>
      <c r="G36" s="38">
        <v>969818.40000000014</v>
      </c>
      <c r="H36" s="38">
        <v>711951.99999999988</v>
      </c>
      <c r="I36" s="39">
        <v>0.3621963278423268</v>
      </c>
      <c r="J36" s="40">
        <v>257866.40000000026</v>
      </c>
    </row>
    <row r="37" spans="2:10" ht="15" outlineLevel="1">
      <c r="B37" s="29"/>
      <c r="C37" s="29"/>
      <c r="D37" s="29" t="s">
        <v>34</v>
      </c>
      <c r="E37" s="29"/>
      <c r="F37" s="29"/>
      <c r="G37" s="30">
        <v>700015.9</v>
      </c>
      <c r="H37" s="30">
        <v>512970.39999999991</v>
      </c>
      <c r="I37" s="31">
        <v>0.36463215031510621</v>
      </c>
      <c r="J37" s="33">
        <v>187045.50000000012</v>
      </c>
    </row>
    <row r="38" spans="2:10" ht="15" outlineLevel="1">
      <c r="B38" s="29"/>
      <c r="C38" s="29"/>
      <c r="D38" s="29" t="s">
        <v>35</v>
      </c>
      <c r="E38" s="29"/>
      <c r="F38" s="29"/>
      <c r="G38" s="30">
        <v>259996.4</v>
      </c>
      <c r="H38" s="30">
        <v>177623.3</v>
      </c>
      <c r="I38" s="31">
        <v>0.46375165870693769</v>
      </c>
      <c r="J38" s="33">
        <v>82373.100000000006</v>
      </c>
    </row>
    <row r="39" spans="2:10" ht="15" outlineLevel="1">
      <c r="B39" s="29"/>
      <c r="C39" s="29"/>
      <c r="D39" s="29" t="s">
        <v>36</v>
      </c>
      <c r="E39" s="29"/>
      <c r="F39" s="29"/>
      <c r="G39" s="30">
        <v>9806.1</v>
      </c>
      <c r="H39" s="30">
        <v>21358.3</v>
      </c>
      <c r="I39" s="31">
        <v>-0.54087638061081633</v>
      </c>
      <c r="J39" s="33">
        <v>-11552.199999999999</v>
      </c>
    </row>
    <row r="40" spans="2:10">
      <c r="B40" s="35"/>
      <c r="D40" s="35" t="s">
        <v>37</v>
      </c>
      <c r="E40" s="36"/>
      <c r="F40" s="37"/>
      <c r="G40" s="38">
        <v>1728680.7</v>
      </c>
      <c r="H40" s="38">
        <v>1361427.9</v>
      </c>
      <c r="I40" s="39">
        <v>0.2697555999843988</v>
      </c>
      <c r="J40" s="40">
        <v>367252.80000000005</v>
      </c>
    </row>
    <row r="41" spans="2:10" ht="15" outlineLevel="1">
      <c r="B41" s="29"/>
      <c r="C41" s="29"/>
      <c r="D41" s="29" t="s">
        <v>38</v>
      </c>
      <c r="E41" s="29"/>
      <c r="F41" s="29"/>
      <c r="G41" s="30">
        <v>1263290.6000000001</v>
      </c>
      <c r="H41" s="30">
        <v>1073545.6000000001</v>
      </c>
      <c r="I41" s="31">
        <v>0.17674610188891826</v>
      </c>
      <c r="J41" s="33">
        <v>189745</v>
      </c>
    </row>
    <row r="42" spans="2:10" ht="15" outlineLevel="1">
      <c r="B42" s="29"/>
      <c r="C42" s="29"/>
      <c r="D42" s="29" t="s">
        <v>39</v>
      </c>
      <c r="E42" s="29"/>
      <c r="F42" s="29"/>
      <c r="G42" s="30">
        <v>465390.1</v>
      </c>
      <c r="H42" s="30">
        <v>287882.30000000005</v>
      </c>
      <c r="I42" s="31">
        <v>0.61659851960332368</v>
      </c>
      <c r="J42" s="33">
        <v>177507.79999999993</v>
      </c>
    </row>
    <row r="43" spans="2:10">
      <c r="B43" s="35"/>
      <c r="D43" s="35" t="s">
        <v>40</v>
      </c>
      <c r="E43" s="36"/>
      <c r="F43" s="37"/>
      <c r="G43" s="38">
        <v>147821.29999999999</v>
      </c>
      <c r="H43" s="38">
        <v>176391.6</v>
      </c>
      <c r="I43" s="39">
        <v>-0.16197086482576273</v>
      </c>
      <c r="J43" s="40">
        <v>-28570.300000000017</v>
      </c>
    </row>
    <row r="44" spans="2:10" ht="15" outlineLevel="1">
      <c r="B44" s="29"/>
      <c r="C44" s="29"/>
      <c r="D44" s="29" t="s">
        <v>41</v>
      </c>
      <c r="E44" s="29"/>
      <c r="F44" s="29"/>
      <c r="G44" s="30">
        <v>46723.5</v>
      </c>
      <c r="H44" s="30">
        <v>19762.3</v>
      </c>
      <c r="I44" s="31">
        <v>1.3642744012589629</v>
      </c>
      <c r="J44" s="33">
        <v>26961.200000000001</v>
      </c>
    </row>
    <row r="45" spans="2:10" ht="15" outlineLevel="1">
      <c r="B45" s="29"/>
      <c r="C45" s="29"/>
      <c r="D45" s="29" t="s">
        <v>42</v>
      </c>
      <c r="E45" s="29"/>
      <c r="F45" s="29"/>
      <c r="G45" s="30">
        <v>7000</v>
      </c>
      <c r="H45" s="30">
        <v>0</v>
      </c>
      <c r="I45" s="30" t="s">
        <v>43</v>
      </c>
      <c r="J45" s="33">
        <v>7000</v>
      </c>
    </row>
    <row r="46" spans="2:10" ht="15" outlineLevel="1">
      <c r="B46" s="29"/>
      <c r="C46" s="29"/>
      <c r="D46" s="29" t="s">
        <v>44</v>
      </c>
      <c r="E46" s="29"/>
      <c r="F46" s="29"/>
      <c r="G46" s="30">
        <v>35696.5</v>
      </c>
      <c r="H46" s="30">
        <v>62507.3</v>
      </c>
      <c r="I46" s="31">
        <v>-0.42892270182842651</v>
      </c>
      <c r="J46" s="33">
        <v>-26810.800000000003</v>
      </c>
    </row>
    <row r="47" spans="2:10" ht="15" outlineLevel="1">
      <c r="B47" s="29"/>
      <c r="C47" s="29"/>
      <c r="D47" s="29" t="s">
        <v>45</v>
      </c>
      <c r="E47" s="29"/>
      <c r="F47" s="29"/>
      <c r="G47" s="30">
        <v>58401.299999999996</v>
      </c>
      <c r="H47" s="30">
        <v>94121.999999999985</v>
      </c>
      <c r="I47" s="31">
        <v>-0.37951488493657159</v>
      </c>
      <c r="J47" s="33">
        <v>-35720.69999999999</v>
      </c>
    </row>
    <row r="48" spans="2:10">
      <c r="B48" s="29"/>
      <c r="D48" s="35" t="s">
        <v>46</v>
      </c>
      <c r="E48" s="29"/>
      <c r="F48" s="29"/>
      <c r="G48" s="38">
        <v>378302</v>
      </c>
      <c r="H48" s="38">
        <v>278184.59999999998</v>
      </c>
      <c r="I48" s="39">
        <v>0.35989555137128382</v>
      </c>
      <c r="J48" s="40">
        <v>100117.40000000002</v>
      </c>
    </row>
    <row r="49" spans="1:10">
      <c r="B49" s="29"/>
      <c r="D49" s="35" t="s">
        <v>47</v>
      </c>
      <c r="E49" s="29"/>
      <c r="F49" s="29"/>
      <c r="G49" s="38">
        <v>178804.5</v>
      </c>
      <c r="H49" s="38">
        <v>73188.399999999965</v>
      </c>
      <c r="I49" s="39">
        <v>1.443071579649235</v>
      </c>
      <c r="J49" s="40">
        <v>105616.10000000003</v>
      </c>
    </row>
    <row r="50" spans="1:10">
      <c r="C50" s="41"/>
      <c r="D50" s="41"/>
      <c r="H50" s="3"/>
      <c r="I50" s="4"/>
      <c r="J50" s="42"/>
    </row>
    <row r="51" spans="1:10">
      <c r="B51" s="25"/>
      <c r="D51" s="25" t="s">
        <v>48</v>
      </c>
      <c r="E51" s="25"/>
      <c r="F51" s="25"/>
      <c r="G51" s="26">
        <v>483571.30000000005</v>
      </c>
      <c r="H51" s="26">
        <v>313013.7</v>
      </c>
      <c r="I51" s="27">
        <v>0.54488861030683333</v>
      </c>
      <c r="J51" s="28">
        <v>170557.60000000003</v>
      </c>
    </row>
    <row r="52" spans="1:10">
      <c r="B52" s="35"/>
      <c r="D52" s="35" t="s">
        <v>34</v>
      </c>
      <c r="E52" s="36"/>
      <c r="F52" s="37"/>
      <c r="G52" s="38">
        <v>42627.5</v>
      </c>
      <c r="H52" s="38">
        <v>76677.900000000009</v>
      </c>
      <c r="I52" s="39">
        <v>-0.44407058617932949</v>
      </c>
      <c r="J52" s="40">
        <v>-34050.400000000009</v>
      </c>
    </row>
    <row r="53" spans="1:10" ht="15" outlineLevel="1">
      <c r="B53" s="29"/>
      <c r="C53" s="29"/>
      <c r="D53" s="29" t="s">
        <v>49</v>
      </c>
      <c r="E53" s="29"/>
      <c r="F53" s="29"/>
      <c r="G53" s="30">
        <v>42627.5</v>
      </c>
      <c r="H53" s="30">
        <v>76677.900000000009</v>
      </c>
      <c r="I53" s="31">
        <v>-0.44407058617932949</v>
      </c>
      <c r="J53" s="33">
        <v>-34050.400000000009</v>
      </c>
    </row>
    <row r="54" spans="1:10" ht="15" outlineLevel="1">
      <c r="B54" s="29"/>
      <c r="C54" s="29"/>
      <c r="D54" s="29" t="s">
        <v>50</v>
      </c>
      <c r="E54" s="29"/>
      <c r="F54" s="29"/>
      <c r="G54" s="30">
        <v>0</v>
      </c>
      <c r="H54" s="30">
        <v>0</v>
      </c>
      <c r="I54" s="30" t="s">
        <v>43</v>
      </c>
      <c r="J54" s="30">
        <v>0</v>
      </c>
    </row>
    <row r="55" spans="1:10">
      <c r="B55" s="35"/>
      <c r="D55" s="35" t="s">
        <v>35</v>
      </c>
      <c r="E55" s="36"/>
      <c r="F55" s="37"/>
      <c r="G55" s="38">
        <v>124093.6</v>
      </c>
      <c r="H55" s="38">
        <v>40567.800000000003</v>
      </c>
      <c r="I55" s="39">
        <v>2.0589186497665635</v>
      </c>
      <c r="J55" s="40">
        <v>83525.8</v>
      </c>
    </row>
    <row r="56" spans="1:10" ht="15" outlineLevel="1">
      <c r="B56" s="29"/>
      <c r="C56" s="29"/>
      <c r="D56" s="29" t="s">
        <v>49</v>
      </c>
      <c r="E56" s="29"/>
      <c r="F56" s="29"/>
      <c r="G56" s="30">
        <v>124093.6</v>
      </c>
      <c r="H56" s="30">
        <v>39709.9</v>
      </c>
      <c r="I56" s="31">
        <v>2.1250040921785249</v>
      </c>
      <c r="J56" s="33">
        <v>84383.700000000012</v>
      </c>
    </row>
    <row r="57" spans="1:10" ht="15" outlineLevel="1">
      <c r="B57" s="29"/>
      <c r="C57" s="29"/>
      <c r="D57" s="29" t="s">
        <v>50</v>
      </c>
      <c r="E57" s="29"/>
      <c r="F57" s="29"/>
      <c r="G57" s="30">
        <v>0</v>
      </c>
      <c r="H57" s="30">
        <v>857.9</v>
      </c>
      <c r="I57" s="31">
        <v>-1</v>
      </c>
      <c r="J57" s="33">
        <v>-857.9</v>
      </c>
    </row>
    <row r="58" spans="1:10">
      <c r="B58" s="35"/>
      <c r="D58" s="35" t="s">
        <v>41</v>
      </c>
      <c r="E58" s="36"/>
      <c r="F58" s="37"/>
      <c r="G58" s="38">
        <v>6658.0000000000009</v>
      </c>
      <c r="H58" s="38">
        <v>2266.1</v>
      </c>
      <c r="I58" s="39">
        <v>1.9380874630422316</v>
      </c>
      <c r="J58" s="40">
        <v>4391.9000000000015</v>
      </c>
    </row>
    <row r="59" spans="1:10" ht="15" outlineLevel="1">
      <c r="B59" s="29"/>
      <c r="C59" s="29"/>
      <c r="D59" s="29" t="s">
        <v>49</v>
      </c>
      <c r="E59" s="29"/>
      <c r="F59" s="29"/>
      <c r="G59" s="30">
        <v>2242.7000000000003</v>
      </c>
      <c r="H59" s="30">
        <v>1448.8000000000002</v>
      </c>
      <c r="I59" s="31">
        <v>0.54797073440088351</v>
      </c>
      <c r="J59" s="33">
        <v>793.90000000000009</v>
      </c>
    </row>
    <row r="60" spans="1:10" ht="15" outlineLevel="1">
      <c r="B60" s="29"/>
      <c r="C60" s="29"/>
      <c r="D60" s="29" t="s">
        <v>50</v>
      </c>
      <c r="E60" s="29"/>
      <c r="F60" s="29"/>
      <c r="G60" s="30">
        <v>4415.3</v>
      </c>
      <c r="H60" s="30">
        <v>817.3</v>
      </c>
      <c r="I60" s="31">
        <v>4.4023002569435956</v>
      </c>
      <c r="J60" s="33">
        <v>3598</v>
      </c>
    </row>
    <row r="61" spans="1:10">
      <c r="B61" s="35"/>
      <c r="D61" s="35" t="s">
        <v>51</v>
      </c>
      <c r="E61" s="36"/>
      <c r="F61" s="37"/>
      <c r="G61" s="38">
        <v>3401.8</v>
      </c>
      <c r="H61" s="38">
        <v>8190.4</v>
      </c>
      <c r="I61" s="39">
        <v>-0.58466008986130102</v>
      </c>
      <c r="J61" s="40">
        <v>-4788.5999999999995</v>
      </c>
    </row>
    <row r="62" spans="1:10" ht="15" outlineLevel="1">
      <c r="B62" s="29"/>
      <c r="C62" s="29"/>
      <c r="D62" s="29" t="s">
        <v>49</v>
      </c>
      <c r="E62" s="29"/>
      <c r="F62" s="29"/>
      <c r="G62" s="30">
        <v>2874.1</v>
      </c>
      <c r="H62" s="30">
        <v>7162.5</v>
      </c>
      <c r="I62" s="31">
        <v>-0.59872949389179753</v>
      </c>
      <c r="J62" s="33">
        <v>-4288.3999999999996</v>
      </c>
    </row>
    <row r="63" spans="1:10" ht="15" outlineLevel="1">
      <c r="B63" s="29"/>
      <c r="C63" s="29"/>
      <c r="D63" s="29" t="s">
        <v>50</v>
      </c>
      <c r="E63" s="29"/>
      <c r="F63" s="29"/>
      <c r="G63" s="30">
        <v>527.70000000000005</v>
      </c>
      <c r="H63" s="30">
        <v>1027.9000000000001</v>
      </c>
      <c r="I63" s="31">
        <v>-0.4866232123747446</v>
      </c>
      <c r="J63" s="33">
        <v>-500.20000000000005</v>
      </c>
    </row>
    <row r="64" spans="1:10">
      <c r="A64" s="43"/>
      <c r="B64" s="35"/>
      <c r="D64" s="35" t="s">
        <v>52</v>
      </c>
      <c r="E64" s="36"/>
      <c r="F64" s="37"/>
      <c r="G64" s="38">
        <v>48196.799999999996</v>
      </c>
      <c r="H64" s="38">
        <v>24391</v>
      </c>
      <c r="I64" s="39">
        <v>0.97600754376614307</v>
      </c>
      <c r="J64" s="40">
        <v>23805.799999999996</v>
      </c>
    </row>
    <row r="65" spans="1:10" ht="15" outlineLevel="1">
      <c r="A65" s="43"/>
      <c r="B65" s="37"/>
      <c r="C65" s="37"/>
      <c r="D65" s="37" t="s">
        <v>49</v>
      </c>
      <c r="E65" s="37"/>
      <c r="F65" s="37"/>
      <c r="G65" s="44">
        <v>32870</v>
      </c>
      <c r="H65" s="30">
        <v>21256.799999999999</v>
      </c>
      <c r="I65" s="45">
        <v>0.54632870422641222</v>
      </c>
      <c r="J65" s="46">
        <v>11613.2</v>
      </c>
    </row>
    <row r="66" spans="1:10" ht="15" outlineLevel="1">
      <c r="B66" s="37"/>
      <c r="C66" s="37"/>
      <c r="D66" s="37" t="s">
        <v>50</v>
      </c>
      <c r="E66" s="37"/>
      <c r="F66" s="37"/>
      <c r="G66" s="44">
        <v>15326.800000000001</v>
      </c>
      <c r="H66" s="30">
        <v>3134.2</v>
      </c>
      <c r="I66" s="45">
        <v>3.8901793121051629</v>
      </c>
      <c r="J66" s="46">
        <v>12192.600000000002</v>
      </c>
    </row>
    <row r="67" spans="1:10">
      <c r="B67" s="35"/>
      <c r="D67" s="35" t="s">
        <v>53</v>
      </c>
      <c r="E67" s="36"/>
      <c r="F67" s="37"/>
      <c r="G67" s="38">
        <v>258593.60000000003</v>
      </c>
      <c r="H67" s="38">
        <v>160920.5</v>
      </c>
      <c r="I67" s="39">
        <v>0.60696492988773976</v>
      </c>
      <c r="J67" s="40">
        <v>97673.100000000035</v>
      </c>
    </row>
    <row r="68" spans="1:10" ht="15" outlineLevel="1">
      <c r="B68" s="29"/>
      <c r="C68" s="29"/>
      <c r="D68" s="29" t="s">
        <v>49</v>
      </c>
      <c r="E68" s="29"/>
      <c r="F68" s="29"/>
      <c r="G68" s="30">
        <v>256157.50000000003</v>
      </c>
      <c r="H68" s="30">
        <v>159510</v>
      </c>
      <c r="I68" s="31">
        <v>0.60590245125697462</v>
      </c>
      <c r="J68" s="33">
        <v>96647.500000000029</v>
      </c>
    </row>
    <row r="69" spans="1:10" ht="15" outlineLevel="1">
      <c r="B69" s="29"/>
      <c r="C69" s="29"/>
      <c r="D69" s="29" t="s">
        <v>50</v>
      </c>
      <c r="E69" s="29"/>
      <c r="F69" s="29"/>
      <c r="G69" s="30">
        <v>2436.0999999999995</v>
      </c>
      <c r="H69" s="30">
        <v>1410.5</v>
      </c>
      <c r="I69" s="31">
        <v>0.72711804324707519</v>
      </c>
      <c r="J69" s="33">
        <v>1025.5999999999995</v>
      </c>
    </row>
    <row r="70" spans="1:10">
      <c r="C70" s="41"/>
      <c r="D70" s="47"/>
      <c r="E70" s="48"/>
      <c r="F70" s="47"/>
      <c r="H70" s="3"/>
      <c r="I70" s="4"/>
      <c r="J70" s="42"/>
    </row>
    <row r="71" spans="1:10">
      <c r="C71" s="21"/>
      <c r="D71" s="21" t="s">
        <v>54</v>
      </c>
      <c r="E71" s="21"/>
      <c r="F71" s="21"/>
      <c r="G71" s="22">
        <v>696965.09999999963</v>
      </c>
      <c r="H71" s="22">
        <v>816447.10000000056</v>
      </c>
      <c r="I71" s="23">
        <v>-0.14634383538137485</v>
      </c>
      <c r="J71" s="24">
        <v>-119482</v>
      </c>
    </row>
    <row r="72" spans="1:10">
      <c r="H72" s="3"/>
      <c r="I72" s="4"/>
      <c r="J72" s="42"/>
    </row>
    <row r="73" spans="1:10">
      <c r="B73" s="25"/>
      <c r="D73" s="25" t="s">
        <v>55</v>
      </c>
      <c r="E73" s="25"/>
      <c r="F73" s="25"/>
      <c r="G73" s="26">
        <v>387341.69999999995</v>
      </c>
      <c r="H73" s="26">
        <v>349816.4</v>
      </c>
      <c r="I73" s="27">
        <v>0.10727141437622678</v>
      </c>
      <c r="J73" s="28">
        <v>37525.300000000003</v>
      </c>
    </row>
    <row r="74" spans="1:10">
      <c r="H74" s="3"/>
      <c r="I74" s="4"/>
      <c r="J74" s="42"/>
    </row>
    <row r="75" spans="1:10">
      <c r="D75" s="21" t="s">
        <v>56</v>
      </c>
      <c r="E75" s="21"/>
      <c r="F75" s="21"/>
      <c r="G75" s="22">
        <v>309623.39999999967</v>
      </c>
      <c r="H75" s="22">
        <v>466630.70000000054</v>
      </c>
      <c r="I75" s="23">
        <v>-0.33647014652057972</v>
      </c>
      <c r="J75" s="24">
        <v>-157007.29999999999</v>
      </c>
    </row>
    <row r="76" spans="1:10" ht="15">
      <c r="B76" s="49"/>
      <c r="C76" s="50"/>
      <c r="D76" s="51"/>
      <c r="E76" s="52"/>
      <c r="F76" s="53"/>
      <c r="G76" s="54"/>
      <c r="H76" s="54"/>
      <c r="J76" s="55"/>
    </row>
    <row r="77" spans="1:10">
      <c r="B77" s="56"/>
      <c r="C77" s="57"/>
      <c r="D77" s="51"/>
      <c r="E77" s="52"/>
      <c r="F77" s="53"/>
      <c r="G77" s="58"/>
      <c r="H77" s="58"/>
      <c r="I77" s="58"/>
      <c r="J77" s="58"/>
    </row>
    <row r="78" spans="1:10">
      <c r="H78" s="3"/>
      <c r="I78" s="3"/>
      <c r="J78" s="3"/>
    </row>
    <row r="79" spans="1:10">
      <c r="H79" s="3"/>
      <c r="I79" s="3"/>
      <c r="J79" s="3"/>
    </row>
    <row r="80" spans="1:10">
      <c r="H80" s="3"/>
      <c r="I80" s="3"/>
      <c r="J80" s="3"/>
    </row>
  </sheetData>
  <mergeCells count="3">
    <mergeCell ref="C2:J2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2A7D-59C7-45FD-BA0E-158FB06B2F72}">
  <sheetPr>
    <pageSetUpPr fitToPage="1"/>
  </sheetPr>
  <dimension ref="A1:T84"/>
  <sheetViews>
    <sheetView showGridLines="0" zoomScale="85" zoomScaleNormal="85" zoomScaleSheetLayoutView="80" workbookViewId="0">
      <selection activeCell="E19" sqref="E19"/>
    </sheetView>
  </sheetViews>
  <sheetFormatPr baseColWidth="10" defaultColWidth="10.85546875" defaultRowHeight="15"/>
  <cols>
    <col min="1" max="1" width="5.7109375" customWidth="1"/>
    <col min="2" max="2" width="45.140625" bestFit="1" customWidth="1"/>
    <col min="3" max="3" width="10.140625" style="59" bestFit="1" customWidth="1"/>
    <col min="4" max="4" width="8.5703125" style="59" bestFit="1" customWidth="1"/>
    <col min="5" max="5" width="9.140625" style="59" bestFit="1" customWidth="1"/>
    <col min="6" max="6" width="10.140625" style="59" bestFit="1" customWidth="1"/>
    <col min="7" max="7" width="9.85546875" style="59" bestFit="1" customWidth="1"/>
    <col min="8" max="8" width="11" style="59" bestFit="1" customWidth="1"/>
    <col min="9" max="9" width="11.85546875" style="59" bestFit="1" customWidth="1"/>
    <col min="10" max="10" width="12.42578125" style="59" bestFit="1" customWidth="1"/>
    <col min="11" max="11" width="11.42578125" customWidth="1"/>
    <col min="12" max="20" width="11.42578125" hidden="1" customWidth="1"/>
  </cols>
  <sheetData>
    <row r="1" spans="1:20" ht="15" customHeight="1">
      <c r="A1" s="124"/>
      <c r="J1" s="123"/>
    </row>
    <row r="2" spans="1:20" ht="15.75">
      <c r="A2" s="119" t="s">
        <v>152</v>
      </c>
      <c r="B2" s="117"/>
      <c r="C2" s="122"/>
      <c r="D2" s="122"/>
      <c r="E2" s="122"/>
      <c r="F2" s="122"/>
      <c r="G2" s="122"/>
      <c r="H2" s="122"/>
      <c r="I2" s="121"/>
      <c r="J2" s="120"/>
    </row>
    <row r="3" spans="1:20" ht="15.75" customHeight="1">
      <c r="A3" s="119" t="s">
        <v>151</v>
      </c>
      <c r="B3" s="117"/>
      <c r="C3" s="115"/>
      <c r="D3" s="116"/>
      <c r="E3" s="116"/>
      <c r="F3" s="116"/>
      <c r="G3" s="116"/>
      <c r="H3" s="115"/>
      <c r="I3" s="115"/>
      <c r="J3" s="115"/>
    </row>
    <row r="4" spans="1:20" ht="12.75" customHeight="1">
      <c r="A4" s="118" t="s">
        <v>150</v>
      </c>
      <c r="B4" s="117"/>
      <c r="C4" s="115"/>
      <c r="D4" s="116"/>
      <c r="E4" s="116"/>
      <c r="F4" s="116"/>
      <c r="G4" s="116"/>
      <c r="H4" s="115"/>
      <c r="I4" s="115"/>
      <c r="J4" s="115"/>
      <c r="K4" s="114"/>
      <c r="L4" s="114"/>
      <c r="M4" s="114"/>
      <c r="N4" s="114"/>
      <c r="O4" s="114"/>
      <c r="P4" s="114"/>
      <c r="Q4" s="114"/>
      <c r="R4" s="114"/>
      <c r="S4" s="114"/>
      <c r="T4" s="114"/>
    </row>
    <row r="5" spans="1:20" ht="12" customHeight="1" thickBot="1">
      <c r="A5" s="118"/>
      <c r="B5" s="117"/>
      <c r="C5" s="115"/>
      <c r="D5" s="116"/>
      <c r="E5" s="116"/>
      <c r="F5" s="116"/>
      <c r="G5" s="116"/>
      <c r="H5" s="115"/>
      <c r="I5" s="115"/>
      <c r="J5" s="115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1:20" ht="13.5" customHeight="1">
      <c r="A6" s="113"/>
      <c r="B6" s="112"/>
      <c r="C6" s="111" t="s">
        <v>149</v>
      </c>
      <c r="D6" s="110"/>
      <c r="E6" s="110"/>
      <c r="F6" s="110"/>
      <c r="G6" s="110"/>
      <c r="H6" s="110"/>
      <c r="I6" s="109" t="s">
        <v>148</v>
      </c>
      <c r="J6" s="108"/>
    </row>
    <row r="7" spans="1:20" ht="13.5" customHeight="1">
      <c r="A7" s="92"/>
      <c r="B7" s="107" t="s">
        <v>147</v>
      </c>
      <c r="C7" s="105" t="s">
        <v>146</v>
      </c>
      <c r="D7" s="106" t="s">
        <v>145</v>
      </c>
      <c r="E7" s="105" t="s">
        <v>144</v>
      </c>
      <c r="F7" s="106" t="s">
        <v>143</v>
      </c>
      <c r="G7" s="105" t="s">
        <v>142</v>
      </c>
      <c r="H7" s="105" t="s">
        <v>141</v>
      </c>
      <c r="I7" s="99" t="s">
        <v>140</v>
      </c>
      <c r="J7" s="104" t="s">
        <v>139</v>
      </c>
    </row>
    <row r="8" spans="1:20" ht="13.5" customHeight="1">
      <c r="A8" s="92"/>
      <c r="B8" s="103"/>
      <c r="C8" s="102" t="s">
        <v>138</v>
      </c>
      <c r="D8" s="102" t="s">
        <v>137</v>
      </c>
      <c r="E8" s="102" t="s">
        <v>136</v>
      </c>
      <c r="F8" s="99" t="s">
        <v>135</v>
      </c>
      <c r="G8" s="101" t="s">
        <v>134</v>
      </c>
      <c r="H8" s="100"/>
      <c r="I8" s="99" t="s">
        <v>133</v>
      </c>
      <c r="J8" s="98"/>
    </row>
    <row r="9" spans="1:20" ht="11.25" customHeight="1">
      <c r="A9" s="97"/>
      <c r="B9" s="96"/>
      <c r="C9" s="95"/>
      <c r="D9" s="95"/>
      <c r="E9" s="95"/>
      <c r="F9" s="95"/>
      <c r="G9" s="95"/>
      <c r="H9" s="95"/>
      <c r="I9" s="95"/>
      <c r="J9" s="94"/>
    </row>
    <row r="10" spans="1:20">
      <c r="A10" s="90" t="s">
        <v>132</v>
      </c>
      <c r="B10" s="89" t="s">
        <v>131</v>
      </c>
      <c r="C10" s="88">
        <v>4149575</v>
      </c>
      <c r="D10" s="88">
        <v>400366.09999999992</v>
      </c>
      <c r="E10" s="88">
        <v>222679.29999999996</v>
      </c>
      <c r="F10" s="88">
        <v>5453489.5</v>
      </c>
      <c r="G10" s="88">
        <v>3631.9</v>
      </c>
      <c r="H10" s="88">
        <v>10229741.799999999</v>
      </c>
      <c r="I10" s="88">
        <v>1375965.0999999999</v>
      </c>
      <c r="J10" s="87">
        <v>11605706.899999999</v>
      </c>
      <c r="K10" s="68"/>
      <c r="L10" s="68">
        <f>+C10-[1]AIF!C197</f>
        <v>0</v>
      </c>
      <c r="M10" s="68">
        <f>+D10-[1]AIF!D197</f>
        <v>0</v>
      </c>
      <c r="N10" s="68">
        <f>+E10-[1]AIF!E197</f>
        <v>0</v>
      </c>
      <c r="O10" s="68">
        <f>+F10-[1]AIF!F197</f>
        <v>0</v>
      </c>
      <c r="P10" s="68">
        <f>+G10-[1]AIF!G197</f>
        <v>0</v>
      </c>
      <c r="Q10" s="68">
        <f>+H10-[1]AIF!H197</f>
        <v>0</v>
      </c>
      <c r="R10" s="68">
        <f>+I10-[1]AIF!I197</f>
        <v>0</v>
      </c>
      <c r="S10" s="68">
        <f>+J10-[1]AIF!J197</f>
        <v>0</v>
      </c>
    </row>
    <row r="11" spans="1:20">
      <c r="A11" s="92"/>
      <c r="B11" s="67" t="s">
        <v>130</v>
      </c>
      <c r="C11" s="74">
        <v>3943967.6</v>
      </c>
      <c r="D11" s="74">
        <v>299786.09999999998</v>
      </c>
      <c r="E11" s="74">
        <v>122851.5</v>
      </c>
      <c r="F11" s="74">
        <v>1921933.9</v>
      </c>
      <c r="G11" s="74">
        <v>0</v>
      </c>
      <c r="H11" s="74">
        <v>6288539.0999999996</v>
      </c>
      <c r="I11" s="74">
        <v>364134.40000000002</v>
      </c>
      <c r="J11" s="73">
        <v>6652673.5</v>
      </c>
      <c r="K11" s="68"/>
      <c r="L11" s="68">
        <f>+C11-[1]AIF!C198</f>
        <v>0</v>
      </c>
      <c r="M11" s="68">
        <f>+D11-[1]AIF!D198</f>
        <v>0</v>
      </c>
      <c r="N11" s="68">
        <f>+E11-[1]AIF!E198</f>
        <v>0</v>
      </c>
      <c r="O11" s="68">
        <f>+F11-[1]AIF!F198</f>
        <v>0</v>
      </c>
      <c r="P11" s="68">
        <f>+G11-[1]AIF!G198</f>
        <v>0</v>
      </c>
      <c r="Q11" s="68">
        <f>+H11-[1]AIF!H198</f>
        <v>0</v>
      </c>
      <c r="R11" s="68">
        <f>+I11-[1]AIF!I198</f>
        <v>0</v>
      </c>
      <c r="S11" s="68">
        <f>+J11-[1]AIF!J198</f>
        <v>0</v>
      </c>
    </row>
    <row r="12" spans="1:20">
      <c r="A12" s="92"/>
      <c r="B12" s="67" t="s">
        <v>129</v>
      </c>
      <c r="C12" s="74">
        <v>0</v>
      </c>
      <c r="D12" s="74">
        <v>261.10000000000002</v>
      </c>
      <c r="E12" s="74">
        <v>9285.4</v>
      </c>
      <c r="F12" s="74">
        <v>3287455</v>
      </c>
      <c r="G12" s="74">
        <v>3631.9</v>
      </c>
      <c r="H12" s="74">
        <v>3300633.4</v>
      </c>
      <c r="I12" s="74">
        <v>497651.5</v>
      </c>
      <c r="J12" s="73">
        <v>3798284.9</v>
      </c>
      <c r="K12" s="68"/>
      <c r="L12" s="68">
        <f>+C12-[1]AIF!C199</f>
        <v>0</v>
      </c>
      <c r="M12" s="68">
        <f>+D12-[1]AIF!D199</f>
        <v>0</v>
      </c>
      <c r="N12" s="68">
        <f>+E12-[1]AIF!E199</f>
        <v>0</v>
      </c>
      <c r="O12" s="68">
        <f>+F12-[1]AIF!F199</f>
        <v>0</v>
      </c>
      <c r="P12" s="68">
        <f>+G12-[1]AIF!G199</f>
        <v>0</v>
      </c>
      <c r="Q12" s="68">
        <f>+H12-[1]AIF!H199</f>
        <v>0</v>
      </c>
      <c r="R12" s="68">
        <f>+I12-[1]AIF!I199</f>
        <v>0</v>
      </c>
      <c r="S12" s="68">
        <f>+J12-[1]AIF!J199</f>
        <v>0</v>
      </c>
    </row>
    <row r="13" spans="1:20">
      <c r="A13" s="92"/>
      <c r="B13" s="67" t="s">
        <v>128</v>
      </c>
      <c r="C13" s="74">
        <v>8309</v>
      </c>
      <c r="D13" s="74">
        <v>89579.1</v>
      </c>
      <c r="E13" s="74">
        <v>78750.400000000009</v>
      </c>
      <c r="F13" s="74">
        <v>7136.6</v>
      </c>
      <c r="G13" s="74">
        <v>0</v>
      </c>
      <c r="H13" s="74">
        <v>183775.1</v>
      </c>
      <c r="I13" s="74">
        <v>125360.7</v>
      </c>
      <c r="J13" s="73">
        <v>309135.8</v>
      </c>
      <c r="K13" s="68"/>
      <c r="L13" s="68">
        <f>+C13-[1]AIF!C200</f>
        <v>0</v>
      </c>
      <c r="M13" s="68">
        <f>+D13-[1]AIF!D200</f>
        <v>0</v>
      </c>
      <c r="N13" s="68">
        <f>+E13-[1]AIF!E200</f>
        <v>0</v>
      </c>
      <c r="O13" s="68">
        <f>+F13-[1]AIF!F200</f>
        <v>0</v>
      </c>
      <c r="P13" s="68">
        <f>+G13-[1]AIF!G200</f>
        <v>0</v>
      </c>
      <c r="Q13" s="68">
        <f>+H13-[1]AIF!H200</f>
        <v>0</v>
      </c>
      <c r="R13" s="68">
        <f>+I13-[1]AIF!I200</f>
        <v>0</v>
      </c>
      <c r="S13" s="68">
        <f>+J13-[1]AIF!J200</f>
        <v>0</v>
      </c>
    </row>
    <row r="14" spans="1:20">
      <c r="A14" s="92"/>
      <c r="B14" s="67" t="s">
        <v>127</v>
      </c>
      <c r="C14" s="74">
        <v>7.5</v>
      </c>
      <c r="D14" s="74">
        <v>10501.6</v>
      </c>
      <c r="E14" s="74">
        <v>10909.9</v>
      </c>
      <c r="F14" s="74">
        <v>0</v>
      </c>
      <c r="G14" s="74">
        <v>0</v>
      </c>
      <c r="H14" s="74">
        <v>21419</v>
      </c>
      <c r="I14" s="74">
        <v>0</v>
      </c>
      <c r="J14" s="73">
        <v>21419</v>
      </c>
      <c r="K14" s="68"/>
      <c r="L14" s="68">
        <f>+C14-[1]AIF!C201</f>
        <v>0</v>
      </c>
      <c r="M14" s="68">
        <f>+D14-[1]AIF!D201</f>
        <v>0</v>
      </c>
      <c r="N14" s="68">
        <f>+E14-[1]AIF!E201</f>
        <v>0</v>
      </c>
      <c r="O14" s="68">
        <f>+F14-[1]AIF!F201</f>
        <v>0</v>
      </c>
      <c r="P14" s="68">
        <f>+G14-[1]AIF!G201</f>
        <v>0</v>
      </c>
      <c r="Q14" s="68">
        <f>+H14-[1]AIF!H201</f>
        <v>0</v>
      </c>
      <c r="R14" s="68">
        <f>+I14-[1]AIF!I201</f>
        <v>0</v>
      </c>
      <c r="S14" s="68">
        <f>+J14-[1]AIF!J201</f>
        <v>0</v>
      </c>
    </row>
    <row r="15" spans="1:20">
      <c r="A15" s="92"/>
      <c r="B15" s="67" t="s">
        <v>126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3">
        <v>0</v>
      </c>
      <c r="K15" s="68"/>
      <c r="L15" s="68">
        <f>+C15-[1]AIF!C202</f>
        <v>0</v>
      </c>
      <c r="M15" s="68">
        <f>+D15-[1]AIF!D202</f>
        <v>0</v>
      </c>
      <c r="N15" s="68">
        <f>+E15-[1]AIF!E202</f>
        <v>0</v>
      </c>
      <c r="O15" s="68">
        <f>+F15-[1]AIF!F202</f>
        <v>0</v>
      </c>
      <c r="P15" s="68">
        <f>+G15-[1]AIF!G202</f>
        <v>0</v>
      </c>
      <c r="Q15" s="68">
        <f>+H15-[1]AIF!H202</f>
        <v>0</v>
      </c>
      <c r="R15" s="68">
        <f>+I15-[1]AIF!I202</f>
        <v>0</v>
      </c>
      <c r="S15" s="68">
        <f>+J15-[1]AIF!J202</f>
        <v>0</v>
      </c>
    </row>
    <row r="16" spans="1:20">
      <c r="A16" s="92"/>
      <c r="B16" s="67" t="s">
        <v>125</v>
      </c>
      <c r="C16" s="74">
        <v>192425.5</v>
      </c>
      <c r="D16" s="74">
        <v>0</v>
      </c>
      <c r="E16" s="74">
        <v>772.29999999999973</v>
      </c>
      <c r="F16" s="74">
        <v>236964</v>
      </c>
      <c r="G16" s="74">
        <v>0</v>
      </c>
      <c r="H16" s="74">
        <v>430161.8</v>
      </c>
      <c r="I16" s="74">
        <v>197299.80000000002</v>
      </c>
      <c r="J16" s="73">
        <v>627461.6</v>
      </c>
      <c r="K16" s="68"/>
      <c r="L16" s="68">
        <f>+C16-[1]AIF!C203</f>
        <v>0</v>
      </c>
      <c r="M16" s="68">
        <f>+D16-[1]AIF!D203</f>
        <v>0</v>
      </c>
      <c r="N16" s="68">
        <f>+E16-[1]AIF!E203</f>
        <v>0</v>
      </c>
      <c r="O16" s="68">
        <f>+F16-[1]AIF!F203</f>
        <v>0</v>
      </c>
      <c r="P16" s="68">
        <f>+G16-[1]AIF!G203</f>
        <v>0</v>
      </c>
      <c r="Q16" s="68">
        <f>+H16-[1]AIF!H203</f>
        <v>0</v>
      </c>
      <c r="R16" s="68">
        <f>+I16-[1]AIF!I203</f>
        <v>0</v>
      </c>
      <c r="S16" s="68">
        <f>+J16-[1]AIF!J203</f>
        <v>0</v>
      </c>
    </row>
    <row r="17" spans="1:19">
      <c r="A17" s="92"/>
      <c r="B17" s="67" t="s">
        <v>111</v>
      </c>
      <c r="C17" s="74">
        <v>4865.3999999999996</v>
      </c>
      <c r="D17" s="74">
        <v>238.2</v>
      </c>
      <c r="E17" s="74">
        <v>109.8</v>
      </c>
      <c r="F17" s="74">
        <v>0</v>
      </c>
      <c r="G17" s="74">
        <v>0</v>
      </c>
      <c r="H17" s="74">
        <v>5213.3999999999996</v>
      </c>
      <c r="I17" s="74">
        <v>313</v>
      </c>
      <c r="J17" s="73">
        <v>5526.4</v>
      </c>
      <c r="K17" s="68"/>
      <c r="L17" s="68">
        <f>+C17-[1]AIF!C204</f>
        <v>0</v>
      </c>
      <c r="M17" s="68">
        <f>+D17-[1]AIF!D204</f>
        <v>0</v>
      </c>
      <c r="N17" s="68">
        <f>+E17-[1]AIF!E204</f>
        <v>0</v>
      </c>
      <c r="O17" s="68">
        <f>+F17-[1]AIF!F204</f>
        <v>0</v>
      </c>
      <c r="P17" s="68">
        <f>+G17-[1]AIF!G204</f>
        <v>0</v>
      </c>
      <c r="Q17" s="68">
        <f>+H17-[1]AIF!H204</f>
        <v>0</v>
      </c>
      <c r="R17" s="68">
        <f>+I17-[1]AIF!I204</f>
        <v>0</v>
      </c>
      <c r="S17" s="68">
        <f>+J17-[1]AIF!J204</f>
        <v>0</v>
      </c>
    </row>
    <row r="18" spans="1:19">
      <c r="A18" s="92"/>
      <c r="B18" s="67" t="s">
        <v>124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26156.700000000004</v>
      </c>
      <c r="J18" s="73">
        <v>26156.700000000004</v>
      </c>
      <c r="K18" s="68"/>
      <c r="L18" s="68">
        <f>+C18-[1]AIF!C205</f>
        <v>0</v>
      </c>
      <c r="M18" s="68">
        <f>+D18-[1]AIF!D205</f>
        <v>0</v>
      </c>
      <c r="N18" s="68">
        <f>+E18-[1]AIF!E205</f>
        <v>0</v>
      </c>
      <c r="O18" s="68">
        <f>+F18-[1]AIF!F205</f>
        <v>0</v>
      </c>
      <c r="P18" s="68">
        <f>+G18-[1]AIF!G205</f>
        <v>0</v>
      </c>
      <c r="Q18" s="68">
        <f>+H18-[1]AIF!H205</f>
        <v>0</v>
      </c>
      <c r="R18" s="68">
        <f>+I18-[1]AIF!I205</f>
        <v>0</v>
      </c>
      <c r="S18" s="68">
        <f>+J18-[1]AIF!J205</f>
        <v>0</v>
      </c>
    </row>
    <row r="19" spans="1:19">
      <c r="A19" s="92"/>
      <c r="B19" s="67" t="s">
        <v>123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165049</v>
      </c>
      <c r="J19" s="73">
        <v>165049</v>
      </c>
      <c r="K19" s="68"/>
      <c r="L19" s="68">
        <f>+C19-[1]AIF!C206</f>
        <v>0</v>
      </c>
      <c r="M19" s="68">
        <f>+D19-[1]AIF!D206</f>
        <v>0</v>
      </c>
      <c r="N19" s="68">
        <f>+E19-[1]AIF!E206</f>
        <v>0</v>
      </c>
      <c r="O19" s="68">
        <f>+F19-[1]AIF!F206</f>
        <v>0</v>
      </c>
      <c r="P19" s="68">
        <f>+G19-[1]AIF!G206</f>
        <v>0</v>
      </c>
      <c r="Q19" s="68">
        <f>+H19-[1]AIF!H206</f>
        <v>0</v>
      </c>
      <c r="R19" s="68">
        <f>+I19-[1]AIF!I206</f>
        <v>0</v>
      </c>
      <c r="S19" s="68">
        <f>+J19-[1]AIF!J206</f>
        <v>0</v>
      </c>
    </row>
    <row r="20" spans="1:19" ht="4.5" customHeight="1">
      <c r="A20" s="92"/>
      <c r="B20" s="67"/>
      <c r="C20" s="74"/>
      <c r="D20" s="74"/>
      <c r="E20" s="74"/>
      <c r="F20" s="74"/>
      <c r="G20" s="74"/>
      <c r="H20" s="74"/>
      <c r="I20" s="74"/>
      <c r="J20" s="73"/>
      <c r="K20" s="68"/>
      <c r="L20" s="68"/>
      <c r="M20" s="68"/>
      <c r="N20" s="68"/>
      <c r="O20" s="68"/>
      <c r="P20" s="68"/>
      <c r="Q20" s="68"/>
      <c r="R20" s="68"/>
      <c r="S20" s="68"/>
    </row>
    <row r="21" spans="1:19">
      <c r="A21" s="90" t="s">
        <v>122</v>
      </c>
      <c r="B21" s="89" t="s">
        <v>121</v>
      </c>
      <c r="C21" s="88">
        <v>2782196.6</v>
      </c>
      <c r="D21" s="88">
        <v>202378.09999999998</v>
      </c>
      <c r="E21" s="88">
        <v>636325.39999999991</v>
      </c>
      <c r="F21" s="88">
        <v>5429301.8000000007</v>
      </c>
      <c r="G21" s="88">
        <v>133232.4</v>
      </c>
      <c r="H21" s="88">
        <v>9183434.3000000007</v>
      </c>
      <c r="I21" s="88">
        <v>1657992.2</v>
      </c>
      <c r="J21" s="87">
        <v>10841426.5</v>
      </c>
      <c r="K21" s="68"/>
      <c r="L21" s="68">
        <f>+C21-[1]AIF!C208</f>
        <v>0</v>
      </c>
      <c r="M21" s="68">
        <f>+D21-[1]AIF!D208</f>
        <v>0</v>
      </c>
      <c r="N21" s="68">
        <f>+E21-[1]AIF!E208</f>
        <v>0</v>
      </c>
      <c r="O21" s="68">
        <f>+F21-[1]AIF!F208</f>
        <v>0</v>
      </c>
      <c r="P21" s="68">
        <f>+G21-[1]AIF!G208</f>
        <v>0</v>
      </c>
      <c r="Q21" s="68">
        <f>+H21-[1]AIF!H208</f>
        <v>0</v>
      </c>
      <c r="R21" s="68">
        <f>+I21-[1]AIF!I208</f>
        <v>0</v>
      </c>
      <c r="S21" s="68">
        <f>+J21-[1]AIF!J208</f>
        <v>0</v>
      </c>
    </row>
    <row r="22" spans="1:19">
      <c r="A22" s="92"/>
      <c r="B22" s="67" t="s">
        <v>120</v>
      </c>
      <c r="C22" s="74">
        <v>881827.8</v>
      </c>
      <c r="D22" s="74">
        <v>174095.6</v>
      </c>
      <c r="E22" s="74">
        <v>263677.5</v>
      </c>
      <c r="F22" s="74">
        <v>70119.399999999994</v>
      </c>
      <c r="G22" s="74">
        <v>0</v>
      </c>
      <c r="H22" s="74">
        <v>1389720.3</v>
      </c>
      <c r="I22" s="74">
        <v>339306.8</v>
      </c>
      <c r="J22" s="73">
        <v>1729027.1</v>
      </c>
      <c r="K22" s="68"/>
      <c r="L22" s="68">
        <f>+C22-[1]AIF!C209</f>
        <v>0</v>
      </c>
      <c r="M22" s="68">
        <f>+D22-[1]AIF!D209</f>
        <v>0</v>
      </c>
      <c r="N22" s="68">
        <f>+E22-[1]AIF!E209</f>
        <v>0</v>
      </c>
      <c r="O22" s="68">
        <f>+F22-[1]AIF!F209</f>
        <v>0</v>
      </c>
      <c r="P22" s="68">
        <f>+G22-[1]AIF!G209</f>
        <v>0</v>
      </c>
      <c r="Q22" s="68">
        <f>+H22-[1]AIF!H209</f>
        <v>0</v>
      </c>
      <c r="R22" s="68">
        <f>+I22-[1]AIF!I209</f>
        <v>0</v>
      </c>
      <c r="S22" s="68">
        <f>+J22-[1]AIF!J209</f>
        <v>0</v>
      </c>
    </row>
    <row r="23" spans="1:19">
      <c r="A23" s="92"/>
      <c r="B23" s="67" t="s">
        <v>119</v>
      </c>
      <c r="C23" s="74">
        <v>684137.8</v>
      </c>
      <c r="D23" s="74">
        <v>135522.70000000001</v>
      </c>
      <c r="E23" s="74">
        <v>183499.5</v>
      </c>
      <c r="F23" s="74">
        <v>60808.1</v>
      </c>
      <c r="G23" s="74">
        <v>0</v>
      </c>
      <c r="H23" s="74">
        <v>1063968.1000000001</v>
      </c>
      <c r="I23" s="74">
        <v>199322.5</v>
      </c>
      <c r="J23" s="73">
        <v>1263290.6000000001</v>
      </c>
      <c r="K23" s="68"/>
      <c r="L23" s="68">
        <f>+C23-[1]AIF!C210</f>
        <v>0</v>
      </c>
      <c r="M23" s="68">
        <f>+D23-[1]AIF!D210</f>
        <v>0</v>
      </c>
      <c r="N23" s="68">
        <f>+E23-[1]AIF!E210</f>
        <v>0</v>
      </c>
      <c r="O23" s="68">
        <f>+F23-[1]AIF!F210</f>
        <v>0</v>
      </c>
      <c r="P23" s="68">
        <f>+G23-[1]AIF!G210</f>
        <v>0</v>
      </c>
      <c r="Q23" s="68">
        <f>+H23-[1]AIF!H210</f>
        <v>0</v>
      </c>
      <c r="R23" s="68">
        <f>+I23-[1]AIF!I210</f>
        <v>0</v>
      </c>
      <c r="S23" s="68">
        <f>+J23-[1]AIF!J210</f>
        <v>0</v>
      </c>
    </row>
    <row r="24" spans="1:19">
      <c r="A24" s="92"/>
      <c r="B24" s="67" t="s">
        <v>118</v>
      </c>
      <c r="C24" s="74">
        <v>197690</v>
      </c>
      <c r="D24" s="74">
        <v>38572.9</v>
      </c>
      <c r="E24" s="74">
        <v>80178</v>
      </c>
      <c r="F24" s="74">
        <v>9311.2999999999993</v>
      </c>
      <c r="G24" s="74">
        <v>0</v>
      </c>
      <c r="H24" s="74">
        <v>325752.2</v>
      </c>
      <c r="I24" s="74">
        <v>139547.6</v>
      </c>
      <c r="J24" s="73">
        <v>465299.80000000005</v>
      </c>
      <c r="K24" s="68"/>
      <c r="L24" s="68">
        <f>+C24-[1]AIF!C211</f>
        <v>0</v>
      </c>
      <c r="M24" s="68">
        <f>+D24-[1]AIF!D211</f>
        <v>0</v>
      </c>
      <c r="N24" s="68">
        <f>+E24-[1]AIF!E211</f>
        <v>0</v>
      </c>
      <c r="O24" s="68">
        <f>+F24-[1]AIF!F211</f>
        <v>0</v>
      </c>
      <c r="P24" s="68">
        <f>+G24-[1]AIF!G211</f>
        <v>0</v>
      </c>
      <c r="Q24" s="68">
        <f>+H24-[1]AIF!H211</f>
        <v>0</v>
      </c>
      <c r="R24" s="68">
        <f>+I24-[1]AIF!I211</f>
        <v>0</v>
      </c>
      <c r="S24" s="68">
        <f>+J24-[1]AIF!J211</f>
        <v>0</v>
      </c>
    </row>
    <row r="25" spans="1:19">
      <c r="A25" s="92"/>
      <c r="B25" s="67" t="s">
        <v>117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436.70000000000005</v>
      </c>
      <c r="J25" s="73">
        <v>436.70000000000005</v>
      </c>
      <c r="K25" s="68"/>
      <c r="L25" s="68">
        <f>+C25-[1]AIF!C212</f>
        <v>0</v>
      </c>
      <c r="M25" s="68">
        <f>+D25-[1]AIF!D212</f>
        <v>0</v>
      </c>
      <c r="N25" s="68">
        <f>+E25-[1]AIF!E212</f>
        <v>0</v>
      </c>
      <c r="O25" s="68">
        <f>+F25-[1]AIF!F212</f>
        <v>0</v>
      </c>
      <c r="P25" s="68">
        <f>+G25-[1]AIF!G212</f>
        <v>0</v>
      </c>
      <c r="Q25" s="68">
        <f>+H25-[1]AIF!H212</f>
        <v>0</v>
      </c>
      <c r="R25" s="68">
        <f>+I25-[1]AIF!I212</f>
        <v>0</v>
      </c>
      <c r="S25" s="68">
        <f>+J25-[1]AIF!J212</f>
        <v>0</v>
      </c>
    </row>
    <row r="26" spans="1:19">
      <c r="A26" s="92"/>
      <c r="B26" s="67" t="s">
        <v>116</v>
      </c>
      <c r="C26" s="74">
        <v>382112.99999999994</v>
      </c>
      <c r="D26" s="74">
        <v>0.8</v>
      </c>
      <c r="E26" s="74">
        <v>1549.6</v>
      </c>
      <c r="F26" s="74">
        <v>0</v>
      </c>
      <c r="G26" s="74">
        <v>0</v>
      </c>
      <c r="H26" s="74">
        <v>383663.39999999991</v>
      </c>
      <c r="I26" s="74">
        <v>4162.2000000000007</v>
      </c>
      <c r="J26" s="73">
        <v>387825.59999999992</v>
      </c>
      <c r="K26" s="68"/>
      <c r="L26" s="68">
        <f>+C26-[1]AIF!C213</f>
        <v>0</v>
      </c>
      <c r="M26" s="68">
        <f>+D26-[1]AIF!D213</f>
        <v>0</v>
      </c>
      <c r="N26" s="68">
        <f>+E26-[1]AIF!E213</f>
        <v>0</v>
      </c>
      <c r="O26" s="68">
        <f>+F26-[1]AIF!F213</f>
        <v>0</v>
      </c>
      <c r="P26" s="68">
        <f>+G26-[1]AIF!G213</f>
        <v>0</v>
      </c>
      <c r="Q26" s="68">
        <f>+H26-[1]AIF!H213</f>
        <v>0</v>
      </c>
      <c r="R26" s="68">
        <f>+I26-[1]AIF!I213</f>
        <v>0</v>
      </c>
      <c r="S26" s="68">
        <f>+J26-[1]AIF!J213</f>
        <v>0</v>
      </c>
    </row>
    <row r="27" spans="1:19">
      <c r="A27" s="92"/>
      <c r="B27" s="67" t="s">
        <v>115</v>
      </c>
      <c r="C27" s="74">
        <v>382112.99999999994</v>
      </c>
      <c r="D27" s="74">
        <v>0</v>
      </c>
      <c r="E27" s="74">
        <v>1067.8</v>
      </c>
      <c r="F27" s="74">
        <v>0</v>
      </c>
      <c r="G27" s="74">
        <v>0</v>
      </c>
      <c r="H27" s="74">
        <v>383180.79999999993</v>
      </c>
      <c r="I27" s="74">
        <v>4160.9000000000005</v>
      </c>
      <c r="J27" s="73">
        <v>387341.69999999995</v>
      </c>
      <c r="K27" s="68"/>
      <c r="L27" s="68">
        <f>+C27-[1]AIF!C214</f>
        <v>0</v>
      </c>
      <c r="M27" s="68">
        <f>+D27-[1]AIF!D214</f>
        <v>0</v>
      </c>
      <c r="N27" s="68">
        <f>+E27-[1]AIF!E214</f>
        <v>0</v>
      </c>
      <c r="O27" s="68">
        <f>+F27-[1]AIF!F214</f>
        <v>0</v>
      </c>
      <c r="P27" s="68">
        <f>+G27-[1]AIF!G214</f>
        <v>0</v>
      </c>
      <c r="Q27" s="68">
        <f>+H27-[1]AIF!H214</f>
        <v>0</v>
      </c>
      <c r="R27" s="68">
        <f>+I27-[1]AIF!I214</f>
        <v>0</v>
      </c>
      <c r="S27" s="68">
        <f>+J27-[1]AIF!J214</f>
        <v>0</v>
      </c>
    </row>
    <row r="28" spans="1:19">
      <c r="A28" s="92"/>
      <c r="B28" s="67" t="s">
        <v>114</v>
      </c>
      <c r="C28" s="74">
        <v>0</v>
      </c>
      <c r="D28" s="74">
        <v>0.8</v>
      </c>
      <c r="E28" s="74">
        <v>481.8</v>
      </c>
      <c r="F28" s="74">
        <v>0</v>
      </c>
      <c r="G28" s="74">
        <v>0</v>
      </c>
      <c r="H28" s="74">
        <v>482.6</v>
      </c>
      <c r="I28" s="74">
        <v>1.3</v>
      </c>
      <c r="J28" s="73">
        <v>483.90000000000003</v>
      </c>
      <c r="K28" s="68"/>
      <c r="L28" s="68">
        <f>+C28-[1]AIF!C215</f>
        <v>0</v>
      </c>
      <c r="M28" s="68">
        <f>+D28-[1]AIF!D215</f>
        <v>0</v>
      </c>
      <c r="N28" s="68">
        <f>+E28-[1]AIF!E215</f>
        <v>0</v>
      </c>
      <c r="O28" s="68">
        <f>+F28-[1]AIF!F215</f>
        <v>0</v>
      </c>
      <c r="P28" s="68">
        <f>+G28-[1]AIF!G215</f>
        <v>0</v>
      </c>
      <c r="Q28" s="68">
        <f>+H28-[1]AIF!H215</f>
        <v>0</v>
      </c>
      <c r="R28" s="68">
        <f>+I28-[1]AIF!I215</f>
        <v>0</v>
      </c>
      <c r="S28" s="68">
        <f>+J28-[1]AIF!J215</f>
        <v>0</v>
      </c>
    </row>
    <row r="29" spans="1:19">
      <c r="A29" s="92"/>
      <c r="B29" s="93" t="s">
        <v>113</v>
      </c>
      <c r="C29" s="74">
        <v>0</v>
      </c>
      <c r="D29" s="74">
        <v>346.5</v>
      </c>
      <c r="E29" s="74">
        <v>237345.9</v>
      </c>
      <c r="F29" s="74">
        <v>4224866.7</v>
      </c>
      <c r="G29" s="74">
        <v>133232.4</v>
      </c>
      <c r="H29" s="74">
        <v>4595791.5000000009</v>
      </c>
      <c r="I29" s="74">
        <v>0</v>
      </c>
      <c r="J29" s="73">
        <v>4595791.5000000009</v>
      </c>
      <c r="K29" s="68"/>
      <c r="L29" s="68">
        <f>+C29-[1]AIF!C216</f>
        <v>0</v>
      </c>
      <c r="M29" s="68">
        <f>+D29-[1]AIF!D216</f>
        <v>0</v>
      </c>
      <c r="N29" s="68">
        <f>+E29-[1]AIF!E216</f>
        <v>0</v>
      </c>
      <c r="O29" s="68">
        <f>+F29-[1]AIF!F216</f>
        <v>0</v>
      </c>
      <c r="P29" s="68">
        <f>+G29-[1]AIF!G216</f>
        <v>0</v>
      </c>
      <c r="Q29" s="68">
        <f>+H29-[1]AIF!H216</f>
        <v>0</v>
      </c>
      <c r="R29" s="68">
        <f>+I29-[1]AIF!I216</f>
        <v>0</v>
      </c>
      <c r="S29" s="68">
        <f>+J29-[1]AIF!J216</f>
        <v>0</v>
      </c>
    </row>
    <row r="30" spans="1:19">
      <c r="A30" s="92"/>
      <c r="B30" s="67" t="s">
        <v>112</v>
      </c>
      <c r="C30" s="74">
        <v>177.5</v>
      </c>
      <c r="D30" s="74">
        <v>1.1000000000000001</v>
      </c>
      <c r="E30" s="74">
        <v>168</v>
      </c>
      <c r="F30" s="74">
        <v>0</v>
      </c>
      <c r="G30" s="74">
        <v>0</v>
      </c>
      <c r="H30" s="74">
        <v>346.6</v>
      </c>
      <c r="I30" s="74">
        <v>4694.9999999999991</v>
      </c>
      <c r="J30" s="73">
        <v>5041.5999999999995</v>
      </c>
      <c r="K30" s="68"/>
      <c r="L30" s="68">
        <f>+C30-[1]AIF!C217</f>
        <v>0</v>
      </c>
      <c r="M30" s="68">
        <f>+D30-[1]AIF!D217</f>
        <v>0</v>
      </c>
      <c r="N30" s="68">
        <f>+E30-[1]AIF!E217</f>
        <v>0</v>
      </c>
      <c r="O30" s="68">
        <f>+F30-[1]AIF!F217</f>
        <v>0</v>
      </c>
      <c r="P30" s="68">
        <f>+G30-[1]AIF!G217</f>
        <v>0</v>
      </c>
      <c r="Q30" s="68">
        <f>+H30-[1]AIF!H217</f>
        <v>0</v>
      </c>
      <c r="R30" s="68">
        <f>+I30-[1]AIF!I217</f>
        <v>0</v>
      </c>
      <c r="S30" s="68">
        <f>+J30-[1]AIF!J217</f>
        <v>0</v>
      </c>
    </row>
    <row r="31" spans="1:19">
      <c r="A31" s="92"/>
      <c r="B31" s="67" t="s">
        <v>111</v>
      </c>
      <c r="C31" s="74">
        <v>1518078.3</v>
      </c>
      <c r="D31" s="74">
        <v>27934.1</v>
      </c>
      <c r="E31" s="74">
        <v>133584.4</v>
      </c>
      <c r="F31" s="74">
        <v>1134315.7000000002</v>
      </c>
      <c r="G31" s="74">
        <v>0</v>
      </c>
      <c r="H31" s="74">
        <v>2813912.5</v>
      </c>
      <c r="I31" s="74">
        <v>925694.00000000012</v>
      </c>
      <c r="J31" s="73">
        <v>3739606.5</v>
      </c>
      <c r="K31" s="68"/>
      <c r="L31" s="68">
        <f>+C31-[1]AIF!C218</f>
        <v>0</v>
      </c>
      <c r="M31" s="68">
        <f>+D31-[1]AIF!D218</f>
        <v>0</v>
      </c>
      <c r="N31" s="68">
        <f>+E31-[1]AIF!E218</f>
        <v>0</v>
      </c>
      <c r="O31" s="68">
        <f>+F31-[1]AIF!F218</f>
        <v>0</v>
      </c>
      <c r="P31" s="68">
        <f>+G31-[1]AIF!G218</f>
        <v>0</v>
      </c>
      <c r="Q31" s="68">
        <f>+H31-[1]AIF!H218</f>
        <v>0</v>
      </c>
      <c r="R31" s="68">
        <f>+I31-[1]AIF!I218</f>
        <v>0</v>
      </c>
      <c r="S31" s="68">
        <f>+J31-[1]AIF!J218</f>
        <v>0</v>
      </c>
    </row>
    <row r="32" spans="1:19">
      <c r="A32" s="92"/>
      <c r="B32" s="93" t="s">
        <v>110</v>
      </c>
      <c r="C32" s="74">
        <v>995168.9</v>
      </c>
      <c r="D32" s="74">
        <v>2012.7</v>
      </c>
      <c r="E32" s="74">
        <v>128846.5</v>
      </c>
      <c r="F32" s="74">
        <v>1127315.7000000002</v>
      </c>
      <c r="G32" s="74">
        <v>0</v>
      </c>
      <c r="H32" s="74">
        <v>2253343.8000000003</v>
      </c>
      <c r="I32" s="74">
        <v>884564.8</v>
      </c>
      <c r="J32" s="73">
        <v>3137908.6000000006</v>
      </c>
      <c r="K32" s="68"/>
      <c r="L32" s="68">
        <f>+C32-[1]AIF!C219</f>
        <v>0</v>
      </c>
      <c r="M32" s="68">
        <f>+D32-[1]AIF!D219</f>
        <v>0</v>
      </c>
      <c r="N32" s="68">
        <f>+E32-[1]AIF!E219</f>
        <v>0</v>
      </c>
      <c r="O32" s="68">
        <f>+F32-[1]AIF!F219</f>
        <v>0</v>
      </c>
      <c r="P32" s="68">
        <f>+G32-[1]AIF!G219</f>
        <v>0</v>
      </c>
      <c r="Q32" s="68">
        <f>+H32-[1]AIF!H219</f>
        <v>0</v>
      </c>
      <c r="R32" s="68">
        <f>+I32-[1]AIF!I219</f>
        <v>0</v>
      </c>
      <c r="S32" s="68">
        <f>+J32-[1]AIF!J219</f>
        <v>0</v>
      </c>
    </row>
    <row r="33" spans="1:19">
      <c r="A33" s="92"/>
      <c r="B33" s="67" t="s">
        <v>109</v>
      </c>
      <c r="C33" s="74">
        <v>520561.9</v>
      </c>
      <c r="D33" s="74">
        <v>16254.099999999999</v>
      </c>
      <c r="E33" s="74">
        <v>4691.6000000000004</v>
      </c>
      <c r="F33" s="74">
        <v>7000</v>
      </c>
      <c r="G33" s="74">
        <v>0</v>
      </c>
      <c r="H33" s="74">
        <v>548507.6</v>
      </c>
      <c r="I33" s="74">
        <v>41127.799999999996</v>
      </c>
      <c r="J33" s="73">
        <v>589635.4</v>
      </c>
      <c r="K33" s="68"/>
      <c r="L33" s="68">
        <f>+C33-[1]AIF!C220</f>
        <v>0</v>
      </c>
      <c r="M33" s="68">
        <f>+D33-[1]AIF!D220</f>
        <v>0</v>
      </c>
      <c r="N33" s="68">
        <f>+E33-[1]AIF!E220</f>
        <v>0</v>
      </c>
      <c r="O33" s="68">
        <f>+F33-[1]AIF!F220</f>
        <v>0</v>
      </c>
      <c r="P33" s="68">
        <f>+G33-[1]AIF!G220</f>
        <v>0</v>
      </c>
      <c r="Q33" s="68">
        <f>+H33-[1]AIF!H220</f>
        <v>0</v>
      </c>
      <c r="R33" s="68">
        <f>+I33-[1]AIF!I220</f>
        <v>0</v>
      </c>
      <c r="S33" s="68">
        <f>+J33-[1]AIF!J220</f>
        <v>0</v>
      </c>
    </row>
    <row r="34" spans="1:19">
      <c r="A34" s="92"/>
      <c r="B34" s="67" t="s">
        <v>108</v>
      </c>
      <c r="C34" s="74">
        <v>120235.4</v>
      </c>
      <c r="D34" s="74">
        <v>15894.3</v>
      </c>
      <c r="E34" s="74">
        <v>4691.6000000000004</v>
      </c>
      <c r="F34" s="74">
        <v>7000</v>
      </c>
      <c r="G34" s="74">
        <v>0</v>
      </c>
      <c r="H34" s="74">
        <v>147821.29999999999</v>
      </c>
      <c r="I34" s="74">
        <v>41125.1</v>
      </c>
      <c r="J34" s="73">
        <v>188946.4</v>
      </c>
      <c r="K34" s="68"/>
      <c r="L34" s="68">
        <f>+C34-[1]AIF!C221</f>
        <v>0</v>
      </c>
      <c r="M34" s="68">
        <f>+D34-[1]AIF!D221</f>
        <v>0</v>
      </c>
      <c r="N34" s="68">
        <f>+E34-[1]AIF!E221</f>
        <v>0</v>
      </c>
      <c r="O34" s="68">
        <f>+F34-[1]AIF!F221</f>
        <v>0</v>
      </c>
      <c r="P34" s="68">
        <f>+G34-[1]AIF!G221</f>
        <v>0</v>
      </c>
      <c r="Q34" s="68">
        <f>+H34-[1]AIF!H221</f>
        <v>0</v>
      </c>
      <c r="R34" s="68">
        <f>+I34-[1]AIF!I221</f>
        <v>0</v>
      </c>
      <c r="S34" s="68">
        <f>+J34-[1]AIF!J221</f>
        <v>0</v>
      </c>
    </row>
    <row r="35" spans="1:19">
      <c r="A35" s="92"/>
      <c r="B35" s="93" t="s">
        <v>107</v>
      </c>
      <c r="C35" s="74">
        <v>378302</v>
      </c>
      <c r="D35" s="74">
        <v>0</v>
      </c>
      <c r="E35" s="74">
        <v>0</v>
      </c>
      <c r="F35" s="74">
        <v>0</v>
      </c>
      <c r="G35" s="74">
        <v>0</v>
      </c>
      <c r="H35" s="74">
        <v>378302</v>
      </c>
      <c r="I35" s="74">
        <v>0</v>
      </c>
      <c r="J35" s="73">
        <v>378302</v>
      </c>
      <c r="K35" s="68"/>
      <c r="L35" s="68">
        <f>+C35-[1]AIF!C222</f>
        <v>0</v>
      </c>
      <c r="M35" s="68">
        <f>+D35-[1]AIF!D222</f>
        <v>0</v>
      </c>
      <c r="N35" s="68">
        <f>+E35-[1]AIF!E222</f>
        <v>0</v>
      </c>
      <c r="O35" s="68">
        <f>+F35-[1]AIF!F222</f>
        <v>0</v>
      </c>
      <c r="P35" s="68">
        <f>+G35-[1]AIF!G222</f>
        <v>0</v>
      </c>
      <c r="Q35" s="68">
        <f>+H35-[1]AIF!H222</f>
        <v>0</v>
      </c>
      <c r="R35" s="68">
        <f>+I35-[1]AIF!I222</f>
        <v>0</v>
      </c>
      <c r="S35" s="68">
        <f>+J35-[1]AIF!J222</f>
        <v>0</v>
      </c>
    </row>
    <row r="36" spans="1:19">
      <c r="A36" s="92"/>
      <c r="B36" s="67" t="s">
        <v>106</v>
      </c>
      <c r="C36" s="74">
        <v>22024.499999999971</v>
      </c>
      <c r="D36" s="74">
        <v>359.8</v>
      </c>
      <c r="E36" s="74">
        <v>0</v>
      </c>
      <c r="F36" s="74">
        <v>0</v>
      </c>
      <c r="G36" s="74">
        <v>0</v>
      </c>
      <c r="H36" s="74">
        <v>22384.29999999997</v>
      </c>
      <c r="I36" s="74">
        <v>2.7</v>
      </c>
      <c r="J36" s="73">
        <v>22386.999999999971</v>
      </c>
      <c r="K36" s="68"/>
      <c r="L36" s="68">
        <f>+C36-[1]AIF!C223</f>
        <v>0</v>
      </c>
      <c r="M36" s="68">
        <f>+D36-[1]AIF!D223</f>
        <v>0</v>
      </c>
      <c r="N36" s="68">
        <f>+E36-[1]AIF!E223</f>
        <v>0</v>
      </c>
      <c r="O36" s="68">
        <f>+F36-[1]AIF!F223</f>
        <v>0</v>
      </c>
      <c r="P36" s="68">
        <f>+G36-[1]AIF!G223</f>
        <v>0</v>
      </c>
      <c r="Q36" s="68">
        <f>+H36-[1]AIF!H223</f>
        <v>0</v>
      </c>
      <c r="R36" s="68">
        <f>+I36-[1]AIF!I223</f>
        <v>0</v>
      </c>
      <c r="S36" s="68">
        <f>+J36-[1]AIF!J223</f>
        <v>0</v>
      </c>
    </row>
    <row r="37" spans="1:19">
      <c r="A37" s="92"/>
      <c r="B37" s="67" t="s">
        <v>105</v>
      </c>
      <c r="C37" s="74">
        <v>2347.5</v>
      </c>
      <c r="D37" s="74">
        <v>9667.2999999999993</v>
      </c>
      <c r="E37" s="74">
        <v>46.3</v>
      </c>
      <c r="F37" s="74">
        <v>0</v>
      </c>
      <c r="G37" s="74">
        <v>0</v>
      </c>
      <c r="H37" s="74">
        <v>12061.099999999999</v>
      </c>
      <c r="I37" s="74">
        <v>1.4</v>
      </c>
      <c r="J37" s="73">
        <v>12062.499999999998</v>
      </c>
      <c r="K37" s="68"/>
      <c r="L37" s="68">
        <f>+C37-[1]AIF!C224</f>
        <v>0</v>
      </c>
      <c r="M37" s="68">
        <f>+D37-[1]AIF!D224</f>
        <v>0</v>
      </c>
      <c r="N37" s="68">
        <f>+E37-[1]AIF!E224</f>
        <v>0</v>
      </c>
      <c r="O37" s="68">
        <f>+F37-[1]AIF!F224</f>
        <v>0</v>
      </c>
      <c r="P37" s="68">
        <f>+G37-[1]AIF!G224</f>
        <v>0</v>
      </c>
      <c r="Q37" s="68">
        <f>+H37-[1]AIF!H224</f>
        <v>0</v>
      </c>
      <c r="R37" s="68">
        <f>+I37-[1]AIF!I224</f>
        <v>0</v>
      </c>
      <c r="S37" s="68">
        <f>+J37-[1]AIF!J224</f>
        <v>0</v>
      </c>
    </row>
    <row r="38" spans="1:19">
      <c r="A38" s="92"/>
      <c r="B38" s="67" t="s">
        <v>104</v>
      </c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3">
        <v>0</v>
      </c>
      <c r="K38" s="68"/>
      <c r="L38" s="68">
        <f>+C38-[1]AIF!C225</f>
        <v>0</v>
      </c>
      <c r="M38" s="68">
        <f>+D38-[1]AIF!D225</f>
        <v>0</v>
      </c>
      <c r="N38" s="68">
        <f>+E38-[1]AIF!E225</f>
        <v>0</v>
      </c>
      <c r="O38" s="68">
        <f>+F38-[1]AIF!F225</f>
        <v>0</v>
      </c>
      <c r="P38" s="68">
        <f>+G38-[1]AIF!G225</f>
        <v>0</v>
      </c>
      <c r="Q38" s="68">
        <f>+H38-[1]AIF!H225</f>
        <v>0</v>
      </c>
      <c r="R38" s="68">
        <f>+I38-[1]AIF!I225</f>
        <v>0</v>
      </c>
      <c r="S38" s="68">
        <f>+J38-[1]AIF!J225</f>
        <v>0</v>
      </c>
    </row>
    <row r="39" spans="1:19">
      <c r="A39" s="92"/>
      <c r="B39" s="67" t="s">
        <v>103</v>
      </c>
      <c r="C39" s="74">
        <v>0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384134.2</v>
      </c>
      <c r="J39" s="73">
        <v>384134.2</v>
      </c>
      <c r="K39" s="68"/>
      <c r="L39" s="68">
        <f>+C39-[1]AIF!C226</f>
        <v>0</v>
      </c>
      <c r="M39" s="68">
        <f>+D39-[1]AIF!D226</f>
        <v>0</v>
      </c>
      <c r="N39" s="68">
        <f>+E39-[1]AIF!E226</f>
        <v>0</v>
      </c>
      <c r="O39" s="68">
        <f>+F39-[1]AIF!F226</f>
        <v>0</v>
      </c>
      <c r="P39" s="68">
        <f>+G39-[1]AIF!G226</f>
        <v>0</v>
      </c>
      <c r="Q39" s="68">
        <f>+H39-[1]AIF!H226</f>
        <v>0</v>
      </c>
      <c r="R39" s="68">
        <f>+I39-[1]AIF!I226</f>
        <v>0</v>
      </c>
      <c r="S39" s="68">
        <f>+J39-[1]AIF!J226</f>
        <v>0</v>
      </c>
    </row>
    <row r="40" spans="1:19" ht="5.25" customHeight="1">
      <c r="A40" s="92"/>
      <c r="B40" s="67"/>
      <c r="C40" s="74"/>
      <c r="D40" s="74"/>
      <c r="E40" s="74"/>
      <c r="F40" s="74"/>
      <c r="G40" s="74"/>
      <c r="H40" s="74"/>
      <c r="I40" s="74"/>
      <c r="J40" s="73"/>
      <c r="K40" s="68"/>
      <c r="L40" s="68"/>
      <c r="M40" s="68"/>
      <c r="N40" s="68"/>
      <c r="O40" s="68"/>
      <c r="P40" s="68"/>
      <c r="Q40" s="68"/>
      <c r="R40" s="68"/>
      <c r="S40" s="68"/>
    </row>
    <row r="41" spans="1:19">
      <c r="A41" s="90" t="s">
        <v>102</v>
      </c>
      <c r="B41" s="89" t="s">
        <v>101</v>
      </c>
      <c r="C41" s="88">
        <v>1367378.4</v>
      </c>
      <c r="D41" s="88">
        <v>197987.99999999994</v>
      </c>
      <c r="E41" s="88">
        <v>-413646.1</v>
      </c>
      <c r="F41" s="88">
        <v>24187.699999999255</v>
      </c>
      <c r="G41" s="88">
        <v>-129600.5</v>
      </c>
      <c r="H41" s="88">
        <v>1046307.4999999991</v>
      </c>
      <c r="I41" s="88">
        <v>-282027.10000000009</v>
      </c>
      <c r="J41" s="87">
        <v>764280.39999999898</v>
      </c>
      <c r="K41" s="68"/>
      <c r="L41" s="68">
        <f>+C41-[1]AIF!C228</f>
        <v>0</v>
      </c>
      <c r="M41" s="68">
        <f>+D41-[1]AIF!D228</f>
        <v>0</v>
      </c>
      <c r="N41" s="68">
        <f>+E41-[1]AIF!E228</f>
        <v>0</v>
      </c>
      <c r="O41" s="68">
        <f>+F41-[1]AIF!F228</f>
        <v>0</v>
      </c>
      <c r="P41" s="68">
        <f>+G41-[1]AIF!G228</f>
        <v>0</v>
      </c>
      <c r="Q41" s="68">
        <f>+H41-[1]AIF!H228</f>
        <v>0</v>
      </c>
      <c r="R41" s="68">
        <f>+I41-[1]AIF!I228</f>
        <v>0</v>
      </c>
      <c r="S41" s="68">
        <f>+J41-[1]AIF!J228</f>
        <v>0</v>
      </c>
    </row>
    <row r="42" spans="1:19" ht="6" customHeight="1">
      <c r="A42" s="92"/>
      <c r="B42" s="67"/>
      <c r="C42" s="74"/>
      <c r="D42" s="74"/>
      <c r="E42" s="74"/>
      <c r="F42" s="74"/>
      <c r="G42" s="74"/>
      <c r="H42" s="88"/>
      <c r="I42" s="74"/>
      <c r="J42" s="73"/>
      <c r="K42" s="68"/>
      <c r="L42" s="68"/>
      <c r="M42" s="68"/>
      <c r="N42" s="68"/>
      <c r="O42" s="68"/>
      <c r="P42" s="68"/>
      <c r="Q42" s="68"/>
      <c r="R42" s="68"/>
      <c r="S42" s="68"/>
    </row>
    <row r="43" spans="1:19" ht="11.25" customHeight="1">
      <c r="A43" s="90" t="s">
        <v>100</v>
      </c>
      <c r="B43" s="89" t="s">
        <v>99</v>
      </c>
      <c r="C43" s="88">
        <v>28885.7</v>
      </c>
      <c r="D43" s="88">
        <v>0</v>
      </c>
      <c r="E43" s="88">
        <v>28.599999999998545</v>
      </c>
      <c r="F43" s="88">
        <v>0</v>
      </c>
      <c r="G43" s="88">
        <v>0</v>
      </c>
      <c r="H43" s="88">
        <v>28914.3</v>
      </c>
      <c r="I43" s="88">
        <v>0</v>
      </c>
      <c r="J43" s="87">
        <v>28914.3</v>
      </c>
      <c r="K43" s="68"/>
      <c r="L43" s="68">
        <f>+C43-[1]AIF!C230</f>
        <v>0</v>
      </c>
      <c r="M43" s="68">
        <f>+D43-[1]AIF!D230</f>
        <v>0</v>
      </c>
      <c r="N43" s="68">
        <f>+E43-[1]AIF!E230</f>
        <v>0</v>
      </c>
      <c r="O43" s="68">
        <f>+F43-[1]AIF!F230</f>
        <v>0</v>
      </c>
      <c r="P43" s="68">
        <f>+G43-[1]AIF!G230</f>
        <v>0</v>
      </c>
      <c r="Q43" s="68">
        <f>+H43-[1]AIF!H230</f>
        <v>0</v>
      </c>
      <c r="R43" s="68">
        <f>+I43-[1]AIF!I230</f>
        <v>0</v>
      </c>
      <c r="S43" s="68">
        <f>+J43-[1]AIF!J230</f>
        <v>0</v>
      </c>
    </row>
    <row r="44" spans="1:19" ht="6" customHeight="1">
      <c r="A44" s="92"/>
      <c r="B44" s="67"/>
      <c r="C44" s="74"/>
      <c r="D44" s="74"/>
      <c r="E44" s="74"/>
      <c r="F44" s="74"/>
      <c r="G44" s="74"/>
      <c r="H44" s="74"/>
      <c r="I44" s="74"/>
      <c r="J44" s="73"/>
      <c r="K44" s="68"/>
      <c r="L44" s="68"/>
      <c r="M44" s="68"/>
      <c r="N44" s="68"/>
      <c r="O44" s="68"/>
      <c r="P44" s="68"/>
      <c r="Q44" s="68"/>
      <c r="R44" s="68"/>
      <c r="S44" s="68"/>
    </row>
    <row r="45" spans="1:19">
      <c r="A45" s="90" t="s">
        <v>98</v>
      </c>
      <c r="B45" s="89" t="s">
        <v>97</v>
      </c>
      <c r="C45" s="88">
        <v>225134.7</v>
      </c>
      <c r="D45" s="88">
        <v>36777.400000000009</v>
      </c>
      <c r="E45" s="88">
        <v>70399.100000000006</v>
      </c>
      <c r="F45" s="88">
        <v>210.4</v>
      </c>
      <c r="G45" s="88">
        <v>0</v>
      </c>
      <c r="H45" s="88">
        <v>332521.60000000009</v>
      </c>
      <c r="I45" s="88">
        <v>151049.70000000004</v>
      </c>
      <c r="J45" s="87">
        <v>483571.30000000016</v>
      </c>
      <c r="K45" s="68"/>
      <c r="L45" s="68">
        <f>+C45-[1]AIF!C232</f>
        <v>0</v>
      </c>
      <c r="M45" s="68">
        <f>+D45-[1]AIF!D232</f>
        <v>0</v>
      </c>
      <c r="N45" s="68">
        <f>+E45-[1]AIF!E232</f>
        <v>0</v>
      </c>
      <c r="O45" s="68">
        <f>+F45-[1]AIF!F232</f>
        <v>0</v>
      </c>
      <c r="P45" s="68">
        <f>+G45-[1]AIF!G232</f>
        <v>0</v>
      </c>
      <c r="Q45" s="68">
        <f>+H45-[1]AIF!H232</f>
        <v>0</v>
      </c>
      <c r="R45" s="68">
        <f>+I45-[1]AIF!I232</f>
        <v>0</v>
      </c>
      <c r="S45" s="68">
        <f>+J45-[1]AIF!J232</f>
        <v>0</v>
      </c>
    </row>
    <row r="46" spans="1:19">
      <c r="A46" s="92"/>
      <c r="B46" s="67" t="s">
        <v>96</v>
      </c>
      <c r="C46" s="74">
        <v>46884.1</v>
      </c>
      <c r="D46" s="74">
        <v>22155.200000000001</v>
      </c>
      <c r="E46" s="74">
        <v>69952.5</v>
      </c>
      <c r="F46" s="74">
        <v>210.4</v>
      </c>
      <c r="G46" s="74">
        <v>0</v>
      </c>
      <c r="H46" s="74">
        <v>139202.19999999998</v>
      </c>
      <c r="I46" s="74">
        <v>143862.60000000003</v>
      </c>
      <c r="J46" s="73">
        <v>283064.80000000005</v>
      </c>
      <c r="K46" s="68"/>
      <c r="L46" s="68">
        <f>+C46-[1]AIF!C233</f>
        <v>0</v>
      </c>
      <c r="M46" s="68">
        <f>+D46-[1]AIF!D233</f>
        <v>0</v>
      </c>
      <c r="N46" s="68">
        <f>+E46-[1]AIF!E233</f>
        <v>0</v>
      </c>
      <c r="O46" s="68">
        <f>+F46-[1]AIF!F233</f>
        <v>0</v>
      </c>
      <c r="P46" s="68">
        <f>+G46-[1]AIF!G233</f>
        <v>0</v>
      </c>
      <c r="Q46" s="68">
        <f>+H46-[1]AIF!H233</f>
        <v>0</v>
      </c>
      <c r="R46" s="68">
        <f>+I46-[1]AIF!I233</f>
        <v>0</v>
      </c>
      <c r="S46" s="68">
        <f>+J46-[1]AIF!J233</f>
        <v>0</v>
      </c>
    </row>
    <row r="47" spans="1:19">
      <c r="A47" s="92"/>
      <c r="B47" s="67" t="s">
        <v>95</v>
      </c>
      <c r="C47" s="74">
        <v>9435.5999999999985</v>
      </c>
      <c r="D47" s="74">
        <v>14622.200000000006</v>
      </c>
      <c r="E47" s="74">
        <v>373</v>
      </c>
      <c r="F47" s="74">
        <v>0</v>
      </c>
      <c r="G47" s="74">
        <v>0</v>
      </c>
      <c r="H47" s="74">
        <v>24430.800000000003</v>
      </c>
      <c r="I47" s="74">
        <v>7187.1</v>
      </c>
      <c r="J47" s="73">
        <v>31617.9</v>
      </c>
      <c r="K47" s="68"/>
      <c r="L47" s="68">
        <f>+C47-[1]AIF!C234</f>
        <v>0</v>
      </c>
      <c r="M47" s="68">
        <f>+D47-[1]AIF!D234</f>
        <v>0</v>
      </c>
      <c r="N47" s="68">
        <f>+E47-[1]AIF!E234</f>
        <v>0</v>
      </c>
      <c r="O47" s="68">
        <f>+F47-[1]AIF!F234</f>
        <v>0</v>
      </c>
      <c r="P47" s="68">
        <f>+G47-[1]AIF!G234</f>
        <v>0</v>
      </c>
      <c r="Q47" s="68">
        <f>+H47-[1]AIF!H234</f>
        <v>0</v>
      </c>
      <c r="R47" s="68">
        <f>+I47-[1]AIF!I234</f>
        <v>0</v>
      </c>
      <c r="S47" s="68">
        <f>+J47-[1]AIF!J234</f>
        <v>0</v>
      </c>
    </row>
    <row r="48" spans="1:19">
      <c r="A48" s="92"/>
      <c r="B48" s="67" t="s">
        <v>92</v>
      </c>
      <c r="C48" s="74">
        <v>9064.5</v>
      </c>
      <c r="D48" s="74">
        <v>9773.1</v>
      </c>
      <c r="E48" s="74">
        <v>7.7</v>
      </c>
      <c r="F48" s="74">
        <v>0</v>
      </c>
      <c r="G48" s="74">
        <v>0</v>
      </c>
      <c r="H48" s="74">
        <v>18845.3</v>
      </c>
      <c r="I48" s="74">
        <v>3860.6</v>
      </c>
      <c r="J48" s="73">
        <v>22705.899999999998</v>
      </c>
      <c r="K48" s="68"/>
      <c r="L48" s="68">
        <f>+C48-[1]AIF!C235</f>
        <v>0</v>
      </c>
      <c r="M48" s="68">
        <f>+D48-[1]AIF!D235</f>
        <v>0</v>
      </c>
      <c r="N48" s="68">
        <f>+E48-[1]AIF!E235</f>
        <v>0</v>
      </c>
      <c r="O48" s="68">
        <f>+F48-[1]AIF!F235</f>
        <v>0</v>
      </c>
      <c r="P48" s="68">
        <f>+G48-[1]AIF!G235</f>
        <v>0</v>
      </c>
      <c r="Q48" s="68">
        <f>+H48-[1]AIF!H235</f>
        <v>0</v>
      </c>
      <c r="R48" s="68">
        <f>+I48-[1]AIF!I235</f>
        <v>0</v>
      </c>
      <c r="S48" s="68">
        <f>+J48-[1]AIF!J235</f>
        <v>0</v>
      </c>
    </row>
    <row r="49" spans="1:19">
      <c r="A49" s="92"/>
      <c r="B49" s="67" t="s">
        <v>94</v>
      </c>
      <c r="C49" s="74">
        <v>371.09999999999854</v>
      </c>
      <c r="D49" s="74">
        <v>4849.1000000000058</v>
      </c>
      <c r="E49" s="74">
        <v>365.3</v>
      </c>
      <c r="F49" s="74">
        <v>0</v>
      </c>
      <c r="G49" s="74">
        <v>0</v>
      </c>
      <c r="H49" s="74">
        <v>5585.5000000000045</v>
      </c>
      <c r="I49" s="74">
        <v>3326.5</v>
      </c>
      <c r="J49" s="73">
        <v>8912.0000000000036</v>
      </c>
      <c r="K49" s="68"/>
      <c r="L49" s="68">
        <f>+C49-[1]AIF!C236</f>
        <v>0</v>
      </c>
      <c r="M49" s="68">
        <f>+D49-[1]AIF!D236</f>
        <v>0</v>
      </c>
      <c r="N49" s="68">
        <f>+E49-[1]AIF!E236</f>
        <v>0</v>
      </c>
      <c r="O49" s="68">
        <f>+F49-[1]AIF!F236</f>
        <v>0</v>
      </c>
      <c r="P49" s="68">
        <f>+G49-[1]AIF!G236</f>
        <v>0</v>
      </c>
      <c r="Q49" s="68">
        <f>+H49-[1]AIF!H236</f>
        <v>0</v>
      </c>
      <c r="R49" s="68">
        <f>+I49-[1]AIF!I236</f>
        <v>0</v>
      </c>
      <c r="S49" s="68">
        <f>+J49-[1]AIF!J236</f>
        <v>0</v>
      </c>
    </row>
    <row r="50" spans="1:19">
      <c r="A50" s="92"/>
      <c r="B50" s="67" t="s">
        <v>93</v>
      </c>
      <c r="C50" s="74">
        <v>168815</v>
      </c>
      <c r="D50" s="74">
        <v>0</v>
      </c>
      <c r="E50" s="74">
        <v>73.599999999999994</v>
      </c>
      <c r="F50" s="74">
        <v>0</v>
      </c>
      <c r="G50" s="74">
        <v>0</v>
      </c>
      <c r="H50" s="74">
        <v>168888.6</v>
      </c>
      <c r="I50" s="74">
        <v>0</v>
      </c>
      <c r="J50" s="73">
        <v>168888.6</v>
      </c>
      <c r="K50" s="68"/>
      <c r="L50" s="68">
        <f>+C50-[1]AIF!C237</f>
        <v>0</v>
      </c>
      <c r="M50" s="68">
        <f>+D50-[1]AIF!D237</f>
        <v>0</v>
      </c>
      <c r="N50" s="68">
        <f>+E50-[1]AIF!E237</f>
        <v>0</v>
      </c>
      <c r="O50" s="68">
        <f>+F50-[1]AIF!F237</f>
        <v>0</v>
      </c>
      <c r="P50" s="68">
        <f>+G50-[1]AIF!G237</f>
        <v>0</v>
      </c>
      <c r="Q50" s="68">
        <f>+H50-[1]AIF!H237</f>
        <v>0</v>
      </c>
      <c r="R50" s="68">
        <f>+I50-[1]AIF!I237</f>
        <v>0</v>
      </c>
      <c r="S50" s="68">
        <f>+J50-[1]AIF!J237</f>
        <v>0</v>
      </c>
    </row>
    <row r="51" spans="1:19">
      <c r="A51" s="92"/>
      <c r="B51" s="67" t="s">
        <v>92</v>
      </c>
      <c r="C51" s="74">
        <v>0</v>
      </c>
      <c r="D51" s="74">
        <v>0</v>
      </c>
      <c r="E51" s="74">
        <v>0</v>
      </c>
      <c r="F51" s="74">
        <v>0</v>
      </c>
      <c r="G51" s="74">
        <v>0</v>
      </c>
      <c r="H51" s="74">
        <v>0</v>
      </c>
      <c r="I51" s="74">
        <v>0</v>
      </c>
      <c r="J51" s="73">
        <v>0</v>
      </c>
      <c r="K51" s="68"/>
      <c r="L51" s="68">
        <f>+C51-[1]AIF!C238</f>
        <v>0</v>
      </c>
      <c r="M51" s="68">
        <f>+D51-[1]AIF!D238</f>
        <v>0</v>
      </c>
      <c r="N51" s="68">
        <f>+E51-[1]AIF!E238</f>
        <v>0</v>
      </c>
      <c r="O51" s="68">
        <f>+F51-[1]AIF!F238</f>
        <v>0</v>
      </c>
      <c r="P51" s="68">
        <f>+G51-[1]AIF!G238</f>
        <v>0</v>
      </c>
      <c r="Q51" s="68">
        <f>+H51-[1]AIF!H238</f>
        <v>0</v>
      </c>
      <c r="R51" s="68">
        <f>+I51-[1]AIF!I238</f>
        <v>0</v>
      </c>
      <c r="S51" s="68">
        <f>+J51-[1]AIF!J238</f>
        <v>0</v>
      </c>
    </row>
    <row r="52" spans="1:19">
      <c r="A52" s="92"/>
      <c r="B52" s="67" t="s">
        <v>91</v>
      </c>
      <c r="C52" s="74">
        <v>168815</v>
      </c>
      <c r="D52" s="74">
        <v>0</v>
      </c>
      <c r="E52" s="74">
        <v>73.599999999999994</v>
      </c>
      <c r="F52" s="74">
        <v>0</v>
      </c>
      <c r="G52" s="74">
        <v>0</v>
      </c>
      <c r="H52" s="74">
        <v>168888.6</v>
      </c>
      <c r="I52" s="74">
        <v>0</v>
      </c>
      <c r="J52" s="73">
        <v>168888.6</v>
      </c>
      <c r="K52" s="68"/>
      <c r="L52" s="68">
        <f>+C52-[1]AIF!C239</f>
        <v>0</v>
      </c>
      <c r="M52" s="68">
        <f>+D52-[1]AIF!D239</f>
        <v>0</v>
      </c>
      <c r="N52" s="68">
        <f>+E52-[1]AIF!E239</f>
        <v>0</v>
      </c>
      <c r="O52" s="68">
        <f>+F52-[1]AIF!F239</f>
        <v>0</v>
      </c>
      <c r="P52" s="68">
        <f>+G52-[1]AIF!G239</f>
        <v>0</v>
      </c>
      <c r="Q52" s="68">
        <f>+H52-[1]AIF!H239</f>
        <v>0</v>
      </c>
      <c r="R52" s="68">
        <f>+I52-[1]AIF!I239</f>
        <v>0</v>
      </c>
      <c r="S52" s="68">
        <f>+J52-[1]AIF!J239</f>
        <v>0</v>
      </c>
    </row>
    <row r="53" spans="1:19" ht="4.5" customHeight="1">
      <c r="A53" s="92"/>
      <c r="B53" s="67"/>
      <c r="C53" s="74"/>
      <c r="D53" s="74"/>
      <c r="E53" s="74"/>
      <c r="F53" s="74"/>
      <c r="G53" s="74"/>
      <c r="H53" s="74"/>
      <c r="I53" s="74"/>
      <c r="J53" s="73"/>
      <c r="K53" s="68"/>
      <c r="L53" s="68"/>
      <c r="M53" s="68"/>
      <c r="N53" s="68"/>
      <c r="O53" s="68"/>
      <c r="P53" s="68"/>
      <c r="Q53" s="68"/>
      <c r="R53" s="68"/>
      <c r="S53" s="68"/>
    </row>
    <row r="54" spans="1:19">
      <c r="A54" s="90" t="s">
        <v>90</v>
      </c>
      <c r="B54" s="89" t="s">
        <v>89</v>
      </c>
      <c r="C54" s="88">
        <v>4178460.7</v>
      </c>
      <c r="D54" s="88">
        <v>400366.09999999992</v>
      </c>
      <c r="E54" s="88">
        <v>222707.89999999997</v>
      </c>
      <c r="F54" s="88">
        <v>5453489.5</v>
      </c>
      <c r="G54" s="88">
        <v>3631.9</v>
      </c>
      <c r="H54" s="88">
        <v>10258656.1</v>
      </c>
      <c r="I54" s="88">
        <v>1375965.0999999999</v>
      </c>
      <c r="J54" s="87">
        <v>11634621.199999999</v>
      </c>
      <c r="K54" s="68"/>
      <c r="L54" s="68">
        <f>+C54-[1]AIF!C241</f>
        <v>0</v>
      </c>
      <c r="M54" s="68">
        <f>+D54-[1]AIF!D241</f>
        <v>0</v>
      </c>
      <c r="N54" s="68">
        <f>+E54-[1]AIF!E241</f>
        <v>0</v>
      </c>
      <c r="O54" s="68">
        <f>+F54-[1]AIF!F241</f>
        <v>0</v>
      </c>
      <c r="P54" s="68">
        <f>+G54-[1]AIF!G241</f>
        <v>0</v>
      </c>
      <c r="Q54" s="68">
        <f>+H54-[1]AIF!H241</f>
        <v>0</v>
      </c>
      <c r="R54" s="68">
        <f>+I54-[1]AIF!I241</f>
        <v>0</v>
      </c>
      <c r="S54" s="68">
        <f>+J54-[1]AIF!J241</f>
        <v>0</v>
      </c>
    </row>
    <row r="55" spans="1:19">
      <c r="A55" s="90" t="s">
        <v>88</v>
      </c>
      <c r="B55" s="89" t="s">
        <v>87</v>
      </c>
      <c r="C55" s="88">
        <v>3007331.3000000003</v>
      </c>
      <c r="D55" s="88">
        <v>239155.5</v>
      </c>
      <c r="E55" s="88">
        <v>706724.49999999988</v>
      </c>
      <c r="F55" s="88">
        <v>5429512.2000000011</v>
      </c>
      <c r="G55" s="88">
        <v>133232.4</v>
      </c>
      <c r="H55" s="88">
        <v>9515955.9000000022</v>
      </c>
      <c r="I55" s="88">
        <v>1809041.9</v>
      </c>
      <c r="J55" s="87">
        <v>11324997.800000003</v>
      </c>
      <c r="K55" s="68"/>
      <c r="L55" s="68">
        <f>+C55-[1]AIF!C242</f>
        <v>0</v>
      </c>
      <c r="M55" s="68">
        <f>+D55-[1]AIF!D242</f>
        <v>0</v>
      </c>
      <c r="N55" s="68">
        <f>+E55-[1]AIF!E242</f>
        <v>0</v>
      </c>
      <c r="O55" s="68">
        <f>+F55-[1]AIF!F242</f>
        <v>0</v>
      </c>
      <c r="P55" s="68">
        <f>+G55-[1]AIF!G242</f>
        <v>0</v>
      </c>
      <c r="Q55" s="68">
        <f>+H55-[1]AIF!H242</f>
        <v>0</v>
      </c>
      <c r="R55" s="68">
        <f>+I55-[1]AIF!I242</f>
        <v>0</v>
      </c>
      <c r="S55" s="68">
        <f>+J55-[1]AIF!J242</f>
        <v>0</v>
      </c>
    </row>
    <row r="56" spans="1:19">
      <c r="A56" s="90" t="s">
        <v>86</v>
      </c>
      <c r="B56" s="89" t="s">
        <v>85</v>
      </c>
      <c r="C56" s="88">
        <v>1171129.3999999999</v>
      </c>
      <c r="D56" s="88">
        <v>161210.59999999992</v>
      </c>
      <c r="E56" s="88">
        <v>-484016.59999999992</v>
      </c>
      <c r="F56" s="88">
        <v>23977.299999998882</v>
      </c>
      <c r="G56" s="88">
        <v>-129600.5</v>
      </c>
      <c r="H56" s="88">
        <v>742700.19999999879</v>
      </c>
      <c r="I56" s="88">
        <v>-433076.80000000005</v>
      </c>
      <c r="J56" s="87">
        <v>309623.39999999874</v>
      </c>
      <c r="K56" s="68"/>
      <c r="L56" s="68">
        <f>+C56-[1]AIF!C243</f>
        <v>0</v>
      </c>
      <c r="M56" s="68">
        <f>+D56-[1]AIF!D243</f>
        <v>0</v>
      </c>
      <c r="N56" s="68">
        <f>+E56-[1]AIF!E243</f>
        <v>0</v>
      </c>
      <c r="O56" s="68">
        <f>+F56-[1]AIF!F243</f>
        <v>0</v>
      </c>
      <c r="P56" s="68">
        <f>+G56-[1]AIF!G243</f>
        <v>0</v>
      </c>
      <c r="Q56" s="68">
        <f>+H56-[1]AIF!H243</f>
        <v>0</v>
      </c>
      <c r="R56" s="68">
        <f>+I56-[1]AIF!I243</f>
        <v>0</v>
      </c>
      <c r="S56" s="68">
        <f>+J56-[1]AIF!J243</f>
        <v>0</v>
      </c>
    </row>
    <row r="57" spans="1:19" ht="5.25" customHeight="1">
      <c r="A57" s="90"/>
      <c r="B57" s="89"/>
      <c r="C57" s="88"/>
      <c r="D57" s="88"/>
      <c r="E57" s="88"/>
      <c r="F57" s="88"/>
      <c r="G57" s="88"/>
      <c r="H57" s="88"/>
      <c r="I57" s="88"/>
      <c r="J57" s="87"/>
      <c r="K57" s="68"/>
      <c r="L57" s="68"/>
      <c r="M57" s="68"/>
      <c r="N57" s="68"/>
      <c r="O57" s="68"/>
      <c r="P57" s="68"/>
      <c r="Q57" s="68"/>
      <c r="R57" s="68"/>
      <c r="S57" s="68"/>
    </row>
    <row r="58" spans="1:19">
      <c r="A58" s="90" t="s">
        <v>84</v>
      </c>
      <c r="B58" s="89" t="s">
        <v>83</v>
      </c>
      <c r="C58" s="88">
        <v>2838.1</v>
      </c>
      <c r="D58" s="88">
        <v>1562.2</v>
      </c>
      <c r="E58" s="88">
        <v>609107.30000000005</v>
      </c>
      <c r="F58" s="88">
        <v>932092.8</v>
      </c>
      <c r="G58" s="88">
        <v>129600.5</v>
      </c>
      <c r="H58" s="88">
        <v>1675200.9000000001</v>
      </c>
      <c r="I58" s="88">
        <v>779256.89999999991</v>
      </c>
      <c r="J58" s="87">
        <v>2454457.7999999998</v>
      </c>
      <c r="K58" s="68"/>
      <c r="L58" s="68">
        <f>+C58-[1]AIF!C245</f>
        <v>0</v>
      </c>
      <c r="M58" s="68">
        <f>+D58-[1]AIF!D245</f>
        <v>0</v>
      </c>
      <c r="N58" s="68">
        <f>+E58-[1]AIF!E245</f>
        <v>0</v>
      </c>
      <c r="O58" s="68">
        <f>+F58-[1]AIF!F245</f>
        <v>0</v>
      </c>
      <c r="P58" s="68">
        <f>+G58-[1]AIF!G245</f>
        <v>0</v>
      </c>
      <c r="Q58" s="68">
        <f>+H58-[1]AIF!H245</f>
        <v>0</v>
      </c>
      <c r="R58" s="68">
        <f>+I58-[1]AIF!I245</f>
        <v>0</v>
      </c>
      <c r="S58" s="68">
        <f>+J58-[1]AIF!J245</f>
        <v>0</v>
      </c>
    </row>
    <row r="59" spans="1:19">
      <c r="A59" s="92"/>
      <c r="B59" s="67" t="s">
        <v>82</v>
      </c>
      <c r="C59" s="74">
        <v>0</v>
      </c>
      <c r="D59" s="74">
        <v>0</v>
      </c>
      <c r="E59" s="74">
        <v>247519.2</v>
      </c>
      <c r="F59" s="74">
        <v>700399.6</v>
      </c>
      <c r="G59" s="74">
        <v>129600.5</v>
      </c>
      <c r="H59" s="74">
        <v>1077519.3</v>
      </c>
      <c r="I59" s="74">
        <v>584733.5</v>
      </c>
      <c r="J59" s="73">
        <v>1662252.8</v>
      </c>
      <c r="K59" s="68"/>
      <c r="L59" s="68">
        <f>+C59-[1]AIF!C246</f>
        <v>0</v>
      </c>
      <c r="M59" s="68">
        <f>+D59-[1]AIF!D246</f>
        <v>0</v>
      </c>
      <c r="N59" s="68">
        <f>+E59-[1]AIF!E246</f>
        <v>0</v>
      </c>
      <c r="O59" s="68">
        <f>+F59-[1]AIF!F246</f>
        <v>0</v>
      </c>
      <c r="P59" s="68">
        <f>+G59-[1]AIF!G246</f>
        <v>0</v>
      </c>
      <c r="Q59" s="68">
        <f>+H59-[1]AIF!H246</f>
        <v>0</v>
      </c>
      <c r="R59" s="68">
        <f>+I59-[1]AIF!I246</f>
        <v>0</v>
      </c>
      <c r="S59" s="68">
        <f>+J59-[1]AIF!J246</f>
        <v>0</v>
      </c>
    </row>
    <row r="60" spans="1:19">
      <c r="A60" s="92"/>
      <c r="B60" s="67" t="s">
        <v>81</v>
      </c>
      <c r="C60" s="74">
        <v>0</v>
      </c>
      <c r="D60" s="74">
        <v>1509.2</v>
      </c>
      <c r="E60" s="74">
        <v>3886.7</v>
      </c>
      <c r="F60" s="74">
        <v>0</v>
      </c>
      <c r="G60" s="74">
        <v>0</v>
      </c>
      <c r="H60" s="74">
        <v>5395.9</v>
      </c>
      <c r="I60" s="74">
        <v>34142.699999999997</v>
      </c>
      <c r="J60" s="73">
        <v>39538.6</v>
      </c>
      <c r="K60" s="68"/>
      <c r="L60" s="68">
        <f>+C60-[1]AIF!C247</f>
        <v>0</v>
      </c>
      <c r="M60" s="68">
        <f>+D60-[1]AIF!D247</f>
        <v>0</v>
      </c>
      <c r="N60" s="68">
        <f>+E60-[1]AIF!E247</f>
        <v>0</v>
      </c>
      <c r="O60" s="68">
        <f>+F60-[1]AIF!F247</f>
        <v>0</v>
      </c>
      <c r="P60" s="68">
        <f>+G60-[1]AIF!G247</f>
        <v>0</v>
      </c>
      <c r="Q60" s="68">
        <f>+H60-[1]AIF!H247</f>
        <v>0</v>
      </c>
      <c r="R60" s="68">
        <f>+I60-[1]AIF!I247</f>
        <v>0</v>
      </c>
      <c r="S60" s="68">
        <f>+J60-[1]AIF!J247</f>
        <v>0</v>
      </c>
    </row>
    <row r="61" spans="1:19">
      <c r="A61" s="92"/>
      <c r="B61" s="67" t="s">
        <v>80</v>
      </c>
      <c r="C61" s="74">
        <v>2675</v>
      </c>
      <c r="D61" s="74">
        <v>53</v>
      </c>
      <c r="E61" s="74">
        <v>11.2</v>
      </c>
      <c r="F61" s="74">
        <v>0</v>
      </c>
      <c r="G61" s="74">
        <v>0</v>
      </c>
      <c r="H61" s="74">
        <v>2739.2</v>
      </c>
      <c r="I61" s="74">
        <v>0</v>
      </c>
      <c r="J61" s="73">
        <v>2739.2</v>
      </c>
      <c r="K61" s="68"/>
      <c r="L61" s="68">
        <f>+C61-[1]AIF!C248</f>
        <v>0</v>
      </c>
      <c r="M61" s="68">
        <f>+D61-[1]AIF!D248</f>
        <v>0</v>
      </c>
      <c r="N61" s="68">
        <f>+E61-[1]AIF!E248</f>
        <v>0</v>
      </c>
      <c r="O61" s="68">
        <f>+F61-[1]AIF!F248</f>
        <v>0</v>
      </c>
      <c r="P61" s="68">
        <f>+G61-[1]AIF!G248</f>
        <v>0</v>
      </c>
      <c r="Q61" s="68">
        <f>+H61-[1]AIF!H248</f>
        <v>0</v>
      </c>
      <c r="R61" s="68">
        <f>+I61-[1]AIF!I248</f>
        <v>0</v>
      </c>
      <c r="S61" s="68">
        <f>+J61-[1]AIF!J248</f>
        <v>0</v>
      </c>
    </row>
    <row r="62" spans="1:19">
      <c r="A62" s="92"/>
      <c r="B62" s="67" t="s">
        <v>79</v>
      </c>
      <c r="C62" s="74">
        <v>0</v>
      </c>
      <c r="D62" s="74">
        <v>0</v>
      </c>
      <c r="E62" s="74">
        <v>320985.3</v>
      </c>
      <c r="F62" s="74">
        <v>231693.2</v>
      </c>
      <c r="G62" s="74">
        <v>0</v>
      </c>
      <c r="H62" s="74">
        <v>552678.5</v>
      </c>
      <c r="I62" s="74">
        <v>160380.69999999998</v>
      </c>
      <c r="J62" s="73">
        <v>713059.2</v>
      </c>
      <c r="K62" s="68"/>
      <c r="L62" s="68">
        <f>+C62-[1]AIF!C249</f>
        <v>0</v>
      </c>
      <c r="M62" s="68">
        <f>+D62-[1]AIF!D249</f>
        <v>0</v>
      </c>
      <c r="N62" s="68">
        <f>+E62-[1]AIF!E249</f>
        <v>0</v>
      </c>
      <c r="O62" s="68">
        <f>+F62-[1]AIF!F249</f>
        <v>0</v>
      </c>
      <c r="P62" s="68">
        <f>+G62-[1]AIF!G249</f>
        <v>0</v>
      </c>
      <c r="Q62" s="68">
        <f>+H62-[1]AIF!H249</f>
        <v>0</v>
      </c>
      <c r="R62" s="68">
        <f>+I62-[1]AIF!I249</f>
        <v>0</v>
      </c>
      <c r="S62" s="68">
        <f>+J62-[1]AIF!J249</f>
        <v>0</v>
      </c>
    </row>
    <row r="63" spans="1:19">
      <c r="A63" s="92"/>
      <c r="B63" s="67" t="s">
        <v>78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3">
        <v>0</v>
      </c>
      <c r="K63" s="68"/>
      <c r="L63" s="68">
        <f>+C63-[1]AIF!C250</f>
        <v>0</v>
      </c>
      <c r="M63" s="68">
        <f>+D63-[1]AIF!D250</f>
        <v>0</v>
      </c>
      <c r="N63" s="68">
        <f>+E63-[1]AIF!E250</f>
        <v>0</v>
      </c>
      <c r="O63" s="68">
        <f>+F63-[1]AIF!F250</f>
        <v>0</v>
      </c>
      <c r="P63" s="68">
        <f>+G63-[1]AIF!G250</f>
        <v>0</v>
      </c>
      <c r="Q63" s="68">
        <f>+H63-[1]AIF!H250</f>
        <v>0</v>
      </c>
      <c r="R63" s="68">
        <f>+I63-[1]AIF!I250</f>
        <v>0</v>
      </c>
      <c r="S63" s="68">
        <f>+J63-[1]AIF!J250</f>
        <v>0</v>
      </c>
    </row>
    <row r="64" spans="1:19">
      <c r="A64" s="92"/>
      <c r="B64" s="67" t="s">
        <v>77</v>
      </c>
      <c r="C64" s="74">
        <v>163.1</v>
      </c>
      <c r="D64" s="74">
        <v>0</v>
      </c>
      <c r="E64" s="74">
        <v>36704.9</v>
      </c>
      <c r="F64" s="74">
        <v>0</v>
      </c>
      <c r="G64" s="74">
        <v>0</v>
      </c>
      <c r="H64" s="74">
        <v>36868</v>
      </c>
      <c r="I64" s="74">
        <v>0</v>
      </c>
      <c r="J64" s="73">
        <v>36868</v>
      </c>
      <c r="K64" s="68"/>
      <c r="L64" s="68">
        <f>+C64-[1]AIF!C251</f>
        <v>0</v>
      </c>
      <c r="M64" s="68">
        <f>+D64-[1]AIF!D251</f>
        <v>0</v>
      </c>
      <c r="N64" s="68">
        <f>+E64-[1]AIF!E251</f>
        <v>0</v>
      </c>
      <c r="O64" s="68">
        <f>+F64-[1]AIF!F251</f>
        <v>0</v>
      </c>
      <c r="P64" s="68">
        <f>+G64-[1]AIF!G251</f>
        <v>0</v>
      </c>
      <c r="Q64" s="68">
        <f>+H64-[1]AIF!H251</f>
        <v>0</v>
      </c>
      <c r="R64" s="68">
        <f>+I64-[1]AIF!I251</f>
        <v>0</v>
      </c>
      <c r="S64" s="68">
        <f>+J64-[1]AIF!J251</f>
        <v>0</v>
      </c>
    </row>
    <row r="65" spans="1:19">
      <c r="A65" s="90" t="s">
        <v>76</v>
      </c>
      <c r="B65" s="89" t="s">
        <v>75</v>
      </c>
      <c r="C65" s="88">
        <v>1662252.8</v>
      </c>
      <c r="D65" s="88">
        <v>39538.6</v>
      </c>
      <c r="E65" s="88">
        <v>2739.2</v>
      </c>
      <c r="F65" s="88">
        <v>713059.2</v>
      </c>
      <c r="G65" s="88">
        <v>0</v>
      </c>
      <c r="H65" s="88">
        <v>2417589.7999999998</v>
      </c>
      <c r="I65" s="88">
        <v>36868</v>
      </c>
      <c r="J65" s="87">
        <v>2454457.7999999998</v>
      </c>
      <c r="K65" s="68"/>
      <c r="L65" s="68">
        <f>+C65-[1]AIF!C252</f>
        <v>0</v>
      </c>
      <c r="M65" s="68">
        <f>+D65-[1]AIF!D252</f>
        <v>0</v>
      </c>
      <c r="N65" s="68">
        <f>+E65-[1]AIF!E252</f>
        <v>0</v>
      </c>
      <c r="O65" s="68">
        <f>+F65-[1]AIF!F252</f>
        <v>0</v>
      </c>
      <c r="P65" s="68">
        <f>+G65-[1]AIF!G252</f>
        <v>0</v>
      </c>
      <c r="Q65" s="68">
        <f>+H65-[1]AIF!H252</f>
        <v>0</v>
      </c>
      <c r="R65" s="68">
        <f>+I65-[1]AIF!I252</f>
        <v>0</v>
      </c>
      <c r="S65" s="68">
        <f>+J65-[1]AIF!J252</f>
        <v>0</v>
      </c>
    </row>
    <row r="66" spans="1:19" ht="6.75" customHeight="1">
      <c r="A66" s="90"/>
      <c r="B66" s="89"/>
      <c r="C66" s="88"/>
      <c r="D66" s="88"/>
      <c r="E66" s="88"/>
      <c r="F66" s="91"/>
      <c r="G66" s="91"/>
      <c r="H66" s="88"/>
      <c r="I66" s="88"/>
      <c r="J66" s="87"/>
      <c r="K66" s="68"/>
      <c r="L66" s="68"/>
      <c r="M66" s="68"/>
      <c r="N66" s="68"/>
      <c r="O66" s="68"/>
      <c r="P66" s="68"/>
      <c r="Q66" s="68"/>
      <c r="R66" s="68"/>
      <c r="S66" s="68"/>
    </row>
    <row r="67" spans="1:19">
      <c r="A67" s="90" t="s">
        <v>74</v>
      </c>
      <c r="B67" s="89" t="s">
        <v>73</v>
      </c>
      <c r="C67" s="88">
        <v>4181298.8000000003</v>
      </c>
      <c r="D67" s="88">
        <v>401928.29999999993</v>
      </c>
      <c r="E67" s="88">
        <v>831815.2</v>
      </c>
      <c r="F67" s="88">
        <v>6385582.2999999998</v>
      </c>
      <c r="G67" s="88">
        <v>133232.4</v>
      </c>
      <c r="H67" s="88">
        <v>11933857.000000002</v>
      </c>
      <c r="I67" s="88">
        <v>2155222</v>
      </c>
      <c r="J67" s="87">
        <v>14089079.000000002</v>
      </c>
      <c r="K67" s="68"/>
      <c r="L67" s="68">
        <f>+C67-[1]AIF!C254</f>
        <v>0</v>
      </c>
      <c r="M67" s="68">
        <f>+D67-[1]AIF!D254</f>
        <v>0</v>
      </c>
      <c r="N67" s="68">
        <f>+E67-[1]AIF!E254</f>
        <v>0</v>
      </c>
      <c r="O67" s="68">
        <f>+F67-[1]AIF!F254</f>
        <v>0</v>
      </c>
      <c r="P67" s="68">
        <f>+G67-[1]AIF!G254</f>
        <v>0</v>
      </c>
      <c r="Q67" s="68">
        <f>+H67-[1]AIF!H254</f>
        <v>0</v>
      </c>
      <c r="R67" s="68">
        <f>+I67-[1]AIF!I254</f>
        <v>0</v>
      </c>
      <c r="S67" s="68">
        <f>+J67-[1]AIF!J254</f>
        <v>0</v>
      </c>
    </row>
    <row r="68" spans="1:19">
      <c r="A68" s="90" t="s">
        <v>72</v>
      </c>
      <c r="B68" s="89" t="s">
        <v>71</v>
      </c>
      <c r="C68" s="88">
        <v>4287471.1000000006</v>
      </c>
      <c r="D68" s="88">
        <v>278694.09999999998</v>
      </c>
      <c r="E68" s="88">
        <v>708395.89999999979</v>
      </c>
      <c r="F68" s="88">
        <v>6142571.4000000013</v>
      </c>
      <c r="G68" s="88">
        <v>133232.4</v>
      </c>
      <c r="H68" s="88">
        <v>11550364.9</v>
      </c>
      <c r="I68" s="88">
        <v>1841749</v>
      </c>
      <c r="J68" s="87">
        <v>13392113.9</v>
      </c>
      <c r="K68" s="68"/>
      <c r="L68" s="68">
        <f>+C68-[1]AIF!C255</f>
        <v>0</v>
      </c>
      <c r="M68" s="68">
        <f>+D68-[1]AIF!D255</f>
        <v>0</v>
      </c>
      <c r="N68" s="68">
        <f>+E68-[1]AIF!E255</f>
        <v>0</v>
      </c>
      <c r="O68" s="68">
        <f>+F68-[1]AIF!F255</f>
        <v>0</v>
      </c>
      <c r="P68" s="68">
        <f>+G68-[1]AIF!G255</f>
        <v>0</v>
      </c>
      <c r="Q68" s="68">
        <f>+H68-[1]AIF!H255</f>
        <v>0</v>
      </c>
      <c r="R68" s="68">
        <f>+I68-[1]AIF!I255</f>
        <v>0</v>
      </c>
      <c r="S68" s="68">
        <f>+J68-[1]AIF!J255</f>
        <v>0</v>
      </c>
    </row>
    <row r="69" spans="1:19" ht="15.75" thickBot="1">
      <c r="A69" s="90" t="s">
        <v>70</v>
      </c>
      <c r="B69" s="89" t="s">
        <v>69</v>
      </c>
      <c r="C69" s="88">
        <v>4669584.1000000006</v>
      </c>
      <c r="D69" s="88">
        <v>278694.09999999998</v>
      </c>
      <c r="E69" s="88">
        <v>709463.69999999984</v>
      </c>
      <c r="F69" s="88">
        <v>6142571.4000000013</v>
      </c>
      <c r="G69" s="88">
        <v>133232.4</v>
      </c>
      <c r="H69" s="88">
        <v>11933545.700000001</v>
      </c>
      <c r="I69" s="88">
        <v>1845909.9</v>
      </c>
      <c r="J69" s="87">
        <v>13779455.600000001</v>
      </c>
      <c r="K69" s="68"/>
      <c r="L69" s="68">
        <f>+C69-[1]AIF!C256</f>
        <v>0</v>
      </c>
      <c r="M69" s="68">
        <f>+D69-[1]AIF!D256</f>
        <v>0</v>
      </c>
      <c r="N69" s="68">
        <f>+E69-[1]AIF!E256</f>
        <v>0</v>
      </c>
      <c r="O69" s="68">
        <f>+F69-[1]AIF!F256</f>
        <v>0</v>
      </c>
      <c r="P69" s="68">
        <f>+G69-[1]AIF!G256</f>
        <v>0</v>
      </c>
      <c r="Q69" s="68">
        <f>+H69-[1]AIF!H256</f>
        <v>0</v>
      </c>
      <c r="R69" s="68">
        <f>+I69-[1]AIF!I256</f>
        <v>0</v>
      </c>
      <c r="S69" s="68">
        <f>+J69-[1]AIF!J256</f>
        <v>0</v>
      </c>
    </row>
    <row r="70" spans="1:19" ht="17.25" customHeight="1">
      <c r="A70" s="86" t="s">
        <v>68</v>
      </c>
      <c r="B70" s="85" t="s">
        <v>67</v>
      </c>
      <c r="C70" s="84">
        <v>-106172.30000000028</v>
      </c>
      <c r="D70" s="84">
        <v>123234.19999999995</v>
      </c>
      <c r="E70" s="84">
        <v>123419.30000000016</v>
      </c>
      <c r="F70" s="84">
        <v>243010.89999999851</v>
      </c>
      <c r="G70" s="84">
        <v>0</v>
      </c>
      <c r="H70" s="84">
        <v>383492.09999999835</v>
      </c>
      <c r="I70" s="84">
        <v>313473</v>
      </c>
      <c r="J70" s="83">
        <v>696965.09999999835</v>
      </c>
      <c r="K70" s="68"/>
      <c r="L70" s="68">
        <f>+C70-[1]AIF!C257</f>
        <v>0</v>
      </c>
      <c r="M70" s="68">
        <f>+D70-[1]AIF!D257</f>
        <v>0</v>
      </c>
      <c r="N70" s="68">
        <f>+E70-[1]AIF!E257</f>
        <v>0</v>
      </c>
      <c r="O70" s="68">
        <f>+F70-[1]AIF!F257</f>
        <v>0</v>
      </c>
      <c r="P70" s="68">
        <f>+G70-[1]AIF!G257</f>
        <v>0</v>
      </c>
      <c r="Q70" s="68">
        <f>+H70-[1]AIF!H257</f>
        <v>0</v>
      </c>
      <c r="R70" s="68">
        <f>+I70-[1]AIF!I257</f>
        <v>0</v>
      </c>
      <c r="S70" s="68">
        <f>+J70-[1]AIF!J257</f>
        <v>0</v>
      </c>
    </row>
    <row r="71" spans="1:19" ht="17.25" customHeight="1" thickBot="1">
      <c r="A71" s="82" t="s">
        <v>66</v>
      </c>
      <c r="B71" s="81" t="s">
        <v>65</v>
      </c>
      <c r="C71" s="80">
        <v>-488285.30000000028</v>
      </c>
      <c r="D71" s="80">
        <v>123234.19999999995</v>
      </c>
      <c r="E71" s="80">
        <v>122351.50000000012</v>
      </c>
      <c r="F71" s="80">
        <v>243010.89999999851</v>
      </c>
      <c r="G71" s="80">
        <v>0</v>
      </c>
      <c r="H71" s="80">
        <v>311.29999999830034</v>
      </c>
      <c r="I71" s="80">
        <v>309312.10000000009</v>
      </c>
      <c r="J71" s="79">
        <v>309623.39999999839</v>
      </c>
      <c r="K71" s="68"/>
      <c r="L71" s="68">
        <f>+C71-[1]AIF!C258</f>
        <v>0</v>
      </c>
      <c r="M71" s="68">
        <f>+D71-[1]AIF!D258</f>
        <v>0</v>
      </c>
      <c r="N71" s="68">
        <f>+E71-[1]AIF!E258</f>
        <v>0</v>
      </c>
      <c r="O71" s="68">
        <f>+F71-[1]AIF!F258</f>
        <v>0</v>
      </c>
      <c r="P71" s="68">
        <f>+G71-[1]AIF!G258</f>
        <v>0</v>
      </c>
      <c r="Q71" s="68">
        <f>+H71-[1]AIF!H258</f>
        <v>0</v>
      </c>
      <c r="R71" s="68">
        <f>+I71-[1]AIF!I258</f>
        <v>0</v>
      </c>
      <c r="S71" s="68">
        <f>+J71-[1]AIF!J258</f>
        <v>0</v>
      </c>
    </row>
    <row r="72" spans="1:19" ht="4.5" customHeight="1">
      <c r="A72" s="78"/>
      <c r="C72" s="74"/>
      <c r="D72" s="74"/>
      <c r="E72" s="74"/>
      <c r="F72" s="74"/>
      <c r="G72" s="74"/>
      <c r="H72" s="74"/>
      <c r="I72" s="74"/>
      <c r="J72" s="77"/>
      <c r="K72" s="68"/>
      <c r="L72" s="68"/>
      <c r="M72" s="68"/>
      <c r="N72" s="68"/>
      <c r="O72" s="68"/>
      <c r="P72" s="68"/>
      <c r="Q72" s="68"/>
      <c r="R72" s="68"/>
      <c r="S72" s="68"/>
    </row>
    <row r="73" spans="1:19" ht="13.5" customHeight="1">
      <c r="A73" s="76"/>
      <c r="B73" s="75" t="s">
        <v>64</v>
      </c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3">
        <v>0</v>
      </c>
      <c r="K73" s="68"/>
      <c r="L73" s="68">
        <f>+C73-[1]AIF!C260</f>
        <v>0</v>
      </c>
      <c r="M73" s="68">
        <f>+D73-[1]AIF!D260</f>
        <v>0</v>
      </c>
      <c r="N73" s="68">
        <f>+E73-[1]AIF!E260</f>
        <v>0</v>
      </c>
      <c r="O73" s="68">
        <f>+F73-[1]AIF!F260</f>
        <v>0</v>
      </c>
      <c r="P73" s="68">
        <f>+G73-[1]AIF!G260</f>
        <v>0</v>
      </c>
      <c r="Q73" s="68">
        <f>+H73-[1]AIF!H260</f>
        <v>0</v>
      </c>
      <c r="R73" s="68">
        <f>+I73-[1]AIF!I260</f>
        <v>0</v>
      </c>
      <c r="S73" s="68">
        <f>+J73-[1]AIF!J260</f>
        <v>0</v>
      </c>
    </row>
    <row r="74" spans="1:19">
      <c r="A74" s="76"/>
      <c r="B74" s="75" t="s">
        <v>63</v>
      </c>
      <c r="C74" s="74">
        <v>0</v>
      </c>
      <c r="D74" s="74">
        <v>0</v>
      </c>
      <c r="E74" s="74">
        <v>6.3</v>
      </c>
      <c r="F74" s="74">
        <v>71444.600000000006</v>
      </c>
      <c r="G74" s="74">
        <v>0</v>
      </c>
      <c r="H74" s="74">
        <v>71450.900000000009</v>
      </c>
      <c r="I74" s="74">
        <v>0</v>
      </c>
      <c r="J74" s="73">
        <v>71450.900000000009</v>
      </c>
      <c r="K74" s="68"/>
      <c r="L74" s="68">
        <f>+C74-[1]AIF!C261</f>
        <v>0</v>
      </c>
      <c r="M74" s="68">
        <f>+D74-[1]AIF!D261</f>
        <v>0</v>
      </c>
      <c r="N74" s="68">
        <f>+E74-[1]AIF!E261</f>
        <v>0</v>
      </c>
      <c r="O74" s="68">
        <f>+F74-[1]AIF!F261</f>
        <v>0</v>
      </c>
      <c r="P74" s="68">
        <f>+G74-[1]AIF!G261</f>
        <v>0</v>
      </c>
      <c r="Q74" s="68">
        <f>+H74-[1]AIF!H261</f>
        <v>0</v>
      </c>
      <c r="R74" s="68">
        <f>+I74-[1]AIF!I261</f>
        <v>0</v>
      </c>
      <c r="S74" s="68">
        <f>+J74-[1]AIF!J261</f>
        <v>0</v>
      </c>
    </row>
    <row r="75" spans="1:19">
      <c r="A75" s="76"/>
      <c r="B75" s="75" t="s">
        <v>62</v>
      </c>
      <c r="C75" s="74">
        <v>70864.100000000006</v>
      </c>
      <c r="D75" s="74">
        <v>0</v>
      </c>
      <c r="E75" s="74">
        <v>0</v>
      </c>
      <c r="F75" s="74">
        <v>0</v>
      </c>
      <c r="G75" s="74">
        <v>0</v>
      </c>
      <c r="H75" s="74">
        <v>70864.100000000006</v>
      </c>
      <c r="I75" s="74">
        <v>586.79999999999995</v>
      </c>
      <c r="J75" s="73">
        <v>71450.900000000009</v>
      </c>
      <c r="K75" s="68"/>
      <c r="L75" s="68">
        <f>+C75-[1]AIF!C262</f>
        <v>0</v>
      </c>
      <c r="M75" s="68">
        <f>+D75-[1]AIF!D262</f>
        <v>0</v>
      </c>
      <c r="N75" s="68">
        <f>+E75-[1]AIF!E262</f>
        <v>0</v>
      </c>
      <c r="O75" s="68">
        <f>+F75-[1]AIF!F262</f>
        <v>0</v>
      </c>
      <c r="P75" s="68">
        <f>+G75-[1]AIF!G262</f>
        <v>0</v>
      </c>
      <c r="Q75" s="68">
        <f>+H75-[1]AIF!H262</f>
        <v>0</v>
      </c>
      <c r="R75" s="68">
        <f>+I75-[1]AIF!I262</f>
        <v>0</v>
      </c>
      <c r="S75" s="68">
        <f>+J75-[1]AIF!J262</f>
        <v>0</v>
      </c>
    </row>
    <row r="76" spans="1:19" ht="4.5" customHeight="1" thickBot="1">
      <c r="A76" s="72"/>
      <c r="B76" s="71"/>
      <c r="C76" s="70"/>
      <c r="D76" s="70"/>
      <c r="E76" s="70"/>
      <c r="F76" s="70"/>
      <c r="G76" s="70"/>
      <c r="H76" s="70"/>
      <c r="I76" s="70"/>
      <c r="J76" s="69"/>
      <c r="K76" s="68"/>
      <c r="L76" s="68"/>
      <c r="M76" s="68"/>
      <c r="N76" s="68"/>
    </row>
    <row r="77" spans="1:19" ht="0.75" customHeight="1">
      <c r="A77" s="67"/>
      <c r="B77" s="66"/>
      <c r="C77" s="65"/>
      <c r="D77" s="65"/>
      <c r="E77" s="65"/>
      <c r="F77" s="65"/>
      <c r="G77" s="65"/>
      <c r="H77" s="65"/>
      <c r="I77" s="65"/>
      <c r="J77" s="65"/>
    </row>
    <row r="78" spans="1:19" s="61" customFormat="1" ht="13.5" customHeight="1">
      <c r="A78" s="64" t="s">
        <v>61</v>
      </c>
      <c r="B78" s="64"/>
      <c r="C78" s="64"/>
      <c r="D78" s="64"/>
      <c r="E78" s="64"/>
      <c r="F78" s="64"/>
      <c r="G78" s="64"/>
      <c r="H78" s="64"/>
      <c r="I78" s="64"/>
      <c r="J78" s="64"/>
    </row>
    <row r="79" spans="1:19" s="61" customFormat="1" ht="12.75" customHeight="1">
      <c r="A79" s="62"/>
      <c r="B79" s="129" t="s">
        <v>60</v>
      </c>
      <c r="C79" s="129"/>
      <c r="D79" s="129"/>
      <c r="E79" s="129"/>
      <c r="F79" s="129"/>
      <c r="G79" s="129"/>
      <c r="H79" s="129"/>
      <c r="I79" s="129"/>
      <c r="J79" s="129"/>
    </row>
    <row r="80" spans="1:19" s="61" customFormat="1" ht="12.75" customHeight="1">
      <c r="A80" s="62"/>
      <c r="B80" s="128" t="s">
        <v>59</v>
      </c>
      <c r="C80" s="128"/>
      <c r="D80" s="128"/>
      <c r="E80" s="128"/>
      <c r="F80" s="128"/>
      <c r="G80" s="128"/>
      <c r="H80" s="128"/>
      <c r="I80" s="128"/>
      <c r="J80" s="128"/>
    </row>
    <row r="81" spans="1:10" s="61" customFormat="1" ht="18" customHeight="1">
      <c r="A81" s="64" t="s">
        <v>58</v>
      </c>
      <c r="B81" s="62"/>
      <c r="C81" s="62"/>
      <c r="D81" s="62"/>
      <c r="E81" s="62"/>
      <c r="F81" s="63"/>
      <c r="G81" s="63"/>
      <c r="H81" s="62"/>
      <c r="I81" s="62"/>
      <c r="J81" s="62"/>
    </row>
    <row r="82" spans="1:10" ht="28.5" customHeight="1">
      <c r="A82" s="127" t="s">
        <v>57</v>
      </c>
      <c r="B82" s="127"/>
      <c r="C82" s="127"/>
      <c r="D82" s="127"/>
      <c r="E82" s="127"/>
      <c r="F82" s="127"/>
      <c r="G82" s="127"/>
      <c r="H82" s="127"/>
      <c r="I82" s="127"/>
      <c r="J82" s="127"/>
    </row>
    <row r="83" spans="1:10" hidden="1">
      <c r="C83" s="60">
        <f t="shared" ref="C83:J83" si="0">+C10+C43-C21-C45+C58-C65-C71</f>
        <v>4.6566128730773926E-10</v>
      </c>
      <c r="D83" s="60">
        <f t="shared" si="0"/>
        <v>0</v>
      </c>
      <c r="E83" s="60">
        <f t="shared" si="0"/>
        <v>0</v>
      </c>
      <c r="F83" s="60">
        <f t="shared" si="0"/>
        <v>8.149072527885437E-10</v>
      </c>
      <c r="G83" s="60">
        <f t="shared" si="0"/>
        <v>0</v>
      </c>
      <c r="H83" s="60">
        <f t="shared" si="0"/>
        <v>5.8207660913467407E-10</v>
      </c>
      <c r="I83" s="60">
        <f t="shared" si="0"/>
        <v>0</v>
      </c>
      <c r="J83" s="60">
        <f t="shared" si="0"/>
        <v>5.8207660913467407E-10</v>
      </c>
    </row>
    <row r="84" spans="1:10">
      <c r="C84" s="60"/>
      <c r="D84" s="60"/>
      <c r="E84" s="60"/>
      <c r="F84" s="60"/>
      <c r="G84" s="60"/>
      <c r="H84" s="60"/>
      <c r="I84" s="60"/>
      <c r="J84" s="60"/>
    </row>
  </sheetData>
  <mergeCells count="3">
    <mergeCell ref="A82:J82"/>
    <mergeCell ref="B80:J80"/>
    <mergeCell ref="B79:J79"/>
  </mergeCells>
  <printOptions horizontalCentered="1"/>
  <pageMargins left="0.19685039370078741" right="0.19685039370078741" top="0.98425196850393704" bottom="0.19685039370078741" header="0" footer="0"/>
  <pageSetup paperSize="9"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IMIG</vt:lpstr>
      <vt:lpstr>AIF</vt:lpstr>
      <vt:lpstr>AIF!Área_de_impresión</vt:lpstr>
      <vt:lpstr>IMIG!Área_de_impresión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nahuel bargas</cp:lastModifiedBy>
  <dcterms:created xsi:type="dcterms:W3CDTF">2025-10-16T16:12:15Z</dcterms:created>
  <dcterms:modified xsi:type="dcterms:W3CDTF">2025-10-18T19:04:24Z</dcterms:modified>
</cp:coreProperties>
</file>