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24"/>
  <workbookPr defaultThemeVersion="166925"/>
  <xr:revisionPtr revIDLastSave="0" documentId="8_{1B3E8D9B-7511-487A-BEF4-1990E67050AE}" xr6:coauthVersionLast="47" xr6:coauthVersionMax="47" xr10:uidLastSave="{00000000-0000-0000-0000-000000000000}"/>
  <bookViews>
    <workbookView xWindow="240" yWindow="105" windowWidth="14805" windowHeight="8010" xr2:uid="{00000000-000D-0000-FFFF-FFFF00000000}"/>
  </bookViews>
  <sheets>
    <sheet name="Storytelling" sheetId="1" r:id="rId1"/>
    <sheet name=" Épicas, Feature y User Story" sheetId="2" r:id="rId2"/>
    <sheet name="Criterios No-Funcionales" sheetId="3" r:id="rId3"/>
    <sheet name="Test Sets" sheetId="4" r:id="rId4"/>
    <sheet name="Prueba y Metodologías" sheetId="5" r:id="rId5"/>
    <sheet name="Bug Report" sheetId="6" r:id="rId6"/>
    <sheet name="Cobertura de Pruebas" sheetId="7" r:id="rId7"/>
    <sheet name="Reporte de Ciclo de Prueba" sheetId="8" r:id="rId8"/>
    <sheet name="Dashboard" sheetId="9" r:id="rId9"/>
  </sheets>
  <definedNames>
    <definedName name="_xlnm._FilterDatabase" localSheetId="2" hidden="1">'Criterios No-Funcionales'!$B$2:$E$2</definedName>
    <definedName name="_xlnm._FilterDatabase" localSheetId="1" hidden="1">' Épicas, Feature y User Story'!$B$2:$C$15</definedName>
    <definedName name="_xlnm._FilterDatabase" localSheetId="8" hidden="1">Dashboard!$J$10:$J$10</definedName>
    <definedName name="_xlnm._FilterDatabase" localSheetId="3" hidden="1">'Test Sets'!$C$2:$J$23</definedName>
    <definedName name="_xlnm._FilterDatabase" localSheetId="5" hidden="1">'Bug Report'!$B$4:$J$4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C59" i="9" l="1"/>
  <c r="C58" i="9"/>
  <c r="C57" i="9"/>
  <c r="C56" i="9"/>
  <c r="C55" i="9"/>
  <c r="C54" i="9"/>
  <c r="C53" i="9"/>
  <c r="C52" i="9"/>
  <c r="C51" i="9"/>
  <c r="C50" i="9"/>
  <c r="C49" i="9"/>
  <c r="C36" i="9"/>
  <c r="C39" i="9"/>
  <c r="C38" i="9"/>
  <c r="C37" i="9"/>
  <c r="C6" i="9"/>
  <c r="C16" i="9"/>
  <c r="C8" i="9"/>
  <c r="C15" i="9"/>
  <c r="C14" i="9"/>
  <c r="C7" i="9"/>
  <c r="C13" i="9"/>
  <c r="C5" i="9"/>
  <c r="C4" i="9"/>
  <c r="E17" i="7"/>
  <c r="E9" i="7"/>
  <c r="E12" i="7"/>
  <c r="E16" i="7"/>
  <c r="E15" i="7"/>
  <c r="E14" i="7"/>
  <c r="E13" i="7"/>
  <c r="E11" i="7"/>
  <c r="E10" i="7"/>
  <c r="E7" i="7"/>
  <c r="C9" i="9"/>
</calcChain>
</file>

<file path=xl/sharedStrings.xml><?xml version="1.0" encoding="utf-8"?>
<sst xmlns="http://schemas.openxmlformats.org/spreadsheetml/2006/main" count="642" uniqueCount="411">
  <si>
    <t xml:space="preserve"> La oferta que Lucia buscaba</t>
  </si>
  <si>
    <t>Lucía siempre había buscado trabajo en tecnología, pero cada portal de empleo se sentía como un laberinto interminable. Un día, alguien le recomendó una página llamada Talento Lab, donde los empleos parecían guiarte hacia la oferta que realmente estabas buscando.
Se registró, un poco incrédula. En lugar de interfaces lentas y formularios interminables, la plataforma le pidió responder preguntas que realmente ayudaban a mostrar sus habilidades y preferencias. Lucía completó su perfil y, para su sorpresa, Talento Lab le mostró una oferta en un laboratorio de investigación… justo el tipo de trabajo que siempre había soñado.
Con un solo clic, rellenó sus datos y se postuló. Poco después, recibió un correo del laboratorio, invitándola a una entrevista. Lucía comprendió que Talento Lab no solo había entendido su currículum, sino también sus intenciones, su estilo de trabajo y sus comodidades, haciéndole sentir que alguien realmente la había escuchado.</t>
  </si>
  <si>
    <t>Epic</t>
  </si>
  <si>
    <t>Feature</t>
  </si>
  <si>
    <t>User Story</t>
  </si>
  <si>
    <t>Criterio de Aceptación</t>
  </si>
  <si>
    <t>Requisito funcional</t>
  </si>
  <si>
    <t>Requisito No Funcional</t>
  </si>
  <si>
    <t>Manejo de Error</t>
  </si>
  <si>
    <t>1.1: Navegación e Información</t>
  </si>
  <si>
    <r>
      <rPr>
        <b/>
        <i/>
        <sz val="12"/>
        <color rgb="FF000000"/>
        <rFont val="Calibri"/>
        <scheme val="minor"/>
      </rPr>
      <t>User Story 1.1.1:</t>
    </r>
    <r>
      <rPr>
        <i/>
        <sz val="12"/>
        <color rgb="FF000000"/>
        <rFont val="Calibri"/>
        <scheme val="minor"/>
      </rPr>
      <t xml:space="preserve"> Home</t>
    </r>
  </si>
  <si>
    <r>
      <rPr>
        <b/>
        <sz val="12"/>
        <color rgb="FF000000"/>
        <rFont val="Calibri"/>
        <scheme val="minor"/>
      </rPr>
      <t>1.1</t>
    </r>
    <r>
      <rPr>
        <sz val="12"/>
        <color rgb="FF000000"/>
        <rFont val="Calibri"/>
        <scheme val="minor"/>
      </rPr>
      <t>:</t>
    </r>
    <r>
      <rPr>
        <b/>
        <sz val="12"/>
        <color rgb="FF000000"/>
        <rFont val="Calibri"/>
        <scheme val="minor"/>
      </rPr>
      <t xml:space="preserve">Como </t>
    </r>
    <r>
      <rPr>
        <sz val="12"/>
        <color rgb="FF000000"/>
        <rFont val="Calibri"/>
        <scheme val="minor"/>
      </rPr>
      <t xml:space="preserve">visitante, </t>
    </r>
    <r>
      <rPr>
        <b/>
        <sz val="12"/>
        <color rgb="FF000000"/>
        <rFont val="Calibri"/>
        <scheme val="minor"/>
      </rPr>
      <t xml:space="preserve">quiero </t>
    </r>
    <r>
      <rPr>
        <sz val="12"/>
        <color rgb="FF000000"/>
        <rFont val="Calibri"/>
        <scheme val="minor"/>
      </rPr>
      <t xml:space="preserve">visualizar información principal de Talento Lab </t>
    </r>
    <r>
      <rPr>
        <b/>
        <sz val="12"/>
        <color rgb="FF000000"/>
        <rFont val="Calibri"/>
        <scheme val="minor"/>
      </rPr>
      <t xml:space="preserve">para </t>
    </r>
    <r>
      <rPr>
        <sz val="12"/>
        <color rgb="FF000000"/>
        <rFont val="Calibri"/>
        <scheme val="minor"/>
      </rPr>
      <t xml:space="preserve">conocer sus servicios.
</t>
    </r>
    <r>
      <rPr>
        <b/>
        <sz val="12"/>
        <color rgb="FF000000"/>
        <rFont val="Calibri"/>
        <scheme val="minor"/>
      </rPr>
      <t>1.2</t>
    </r>
    <r>
      <rPr>
        <sz val="12"/>
        <color rgb="FF000000"/>
        <rFont val="Calibri"/>
        <scheme val="minor"/>
      </rPr>
      <t>:</t>
    </r>
    <r>
      <rPr>
        <b/>
        <sz val="12"/>
        <color rgb="FF000000"/>
        <rFont val="Calibri"/>
        <scheme val="minor"/>
      </rPr>
      <t xml:space="preserve">Como </t>
    </r>
    <r>
      <rPr>
        <sz val="12"/>
        <color rgb="FF000000"/>
        <rFont val="Calibri"/>
        <scheme val="minor"/>
      </rPr>
      <t xml:space="preserve">visitante, </t>
    </r>
    <r>
      <rPr>
        <b/>
        <sz val="12"/>
        <color rgb="FF000000"/>
        <rFont val="Calibri"/>
        <scheme val="minor"/>
      </rPr>
      <t xml:space="preserve">quiero </t>
    </r>
    <r>
      <rPr>
        <sz val="12"/>
        <color rgb="FF000000"/>
        <rFont val="Calibri"/>
        <scheme val="minor"/>
      </rPr>
      <t xml:space="preserve">navegar fácilmente entre las secciones del sitio </t>
    </r>
    <r>
      <rPr>
        <b/>
        <sz val="12"/>
        <color rgb="FF000000"/>
        <rFont val="Calibri"/>
        <scheme val="minor"/>
      </rPr>
      <t xml:space="preserve">para </t>
    </r>
    <r>
      <rPr>
        <sz val="12"/>
        <color rgb="FF000000"/>
        <rFont val="Calibri"/>
        <scheme val="minor"/>
      </rPr>
      <t>encontrar rápidamente la información que necesito.</t>
    </r>
  </si>
  <si>
    <r>
      <rPr>
        <b/>
        <sz val="11"/>
        <color rgb="FF000000"/>
        <rFont val="Calibri"/>
        <scheme val="minor"/>
      </rPr>
      <t xml:space="preserve">Dado </t>
    </r>
    <r>
      <rPr>
        <sz val="11"/>
        <color rgb="FF000000"/>
        <rFont val="Calibri"/>
        <scheme val="minor"/>
      </rPr>
      <t xml:space="preserve">que el usuario accede al sitio web </t>
    </r>
    <r>
      <rPr>
        <b/>
        <sz val="11"/>
        <color rgb="FF000000"/>
        <rFont val="Calibri"/>
        <scheme val="minor"/>
      </rPr>
      <t xml:space="preserve">cuando </t>
    </r>
    <r>
      <rPr>
        <sz val="11"/>
        <color rgb="FF000000"/>
        <rFont val="Calibri"/>
        <scheme val="minor"/>
      </rPr>
      <t xml:space="preserve">la página principal se carga correctamente </t>
    </r>
    <r>
      <rPr>
        <b/>
        <sz val="11"/>
        <color rgb="FF000000"/>
        <rFont val="Calibri"/>
        <scheme val="minor"/>
      </rPr>
      <t xml:space="preserve">entonces </t>
    </r>
    <r>
      <rPr>
        <sz val="11"/>
        <color rgb="FF000000"/>
        <rFont val="Calibri"/>
        <scheme val="minor"/>
      </rPr>
      <t>debe visualizar la información principal de Talento Lab.</t>
    </r>
  </si>
  <si>
    <r>
      <rPr>
        <b/>
        <sz val="11"/>
        <color rgb="FF000000"/>
        <rFont val="Calibri"/>
        <scheme val="minor"/>
      </rPr>
      <t>RF-01:</t>
    </r>
    <r>
      <rPr>
        <sz val="11"/>
        <color rgb="FF000000"/>
        <rFont val="Calibri"/>
        <scheme val="minor"/>
      </rPr>
      <t xml:space="preserve"> El sistema debe mostrar la información principal de la plataforma.
</t>
    </r>
    <r>
      <rPr>
        <b/>
        <sz val="11"/>
        <color rgb="FF000000"/>
        <rFont val="Calibri"/>
        <scheme val="minor"/>
      </rPr>
      <t>RF-02:</t>
    </r>
    <r>
      <rPr>
        <sz val="11"/>
        <color rgb="FF000000"/>
        <rFont val="Calibri"/>
        <scheme val="minor"/>
      </rPr>
      <t xml:space="preserve"> El sistema debe permitir navegar hacia las demás secciones.
</t>
    </r>
    <r>
      <rPr>
        <b/>
        <sz val="11"/>
        <color rgb="FF000000"/>
        <rFont val="Calibri"/>
        <scheme val="minor"/>
      </rPr>
      <t>RF-03:</t>
    </r>
    <r>
      <rPr>
        <sz val="11"/>
        <color rgb="FF000000"/>
        <rFont val="Calibri"/>
        <scheme val="minor"/>
      </rPr>
      <t xml:space="preserve"> El sistema debe cargar correctamente los elementos visuales de la página.</t>
    </r>
  </si>
  <si>
    <r>
      <rPr>
        <b/>
        <sz val="11"/>
        <color rgb="FF000000"/>
        <rFont val="Calibri"/>
        <scheme val="minor"/>
      </rPr>
      <t>RNF-01:</t>
    </r>
    <r>
      <rPr>
        <sz val="11"/>
        <color rgb="FF000000"/>
        <rFont val="Calibri"/>
        <scheme val="minor"/>
      </rPr>
      <t xml:space="preserve"> La página debe cargar en menos de 3 segundos.
</t>
    </r>
    <r>
      <rPr>
        <b/>
        <sz val="11"/>
        <color rgb="FF000000"/>
        <rFont val="Calibri"/>
        <scheme val="minor"/>
      </rPr>
      <t>RNF-02:</t>
    </r>
    <r>
      <rPr>
        <sz val="11"/>
        <color rgb="FF000000"/>
        <rFont val="Calibri"/>
        <scheme val="minor"/>
      </rPr>
      <t xml:space="preserve"> Debe ser compatible con los principales navegadores web.</t>
    </r>
  </si>
  <si>
    <r>
      <rPr>
        <b/>
        <sz val="11"/>
        <color rgb="FF000000"/>
        <rFont val="Calibri"/>
        <scheme val="minor"/>
      </rPr>
      <t>1.</t>
    </r>
    <r>
      <rPr>
        <sz val="11"/>
        <color rgb="FF000000"/>
        <rFont val="Calibri"/>
        <scheme val="minor"/>
      </rPr>
      <t xml:space="preserve"> Si la página no puede cargarse, el sistema debe mostrar un mensaje informativo al usuario.
</t>
    </r>
    <r>
      <rPr>
        <b/>
        <sz val="11"/>
        <color rgb="FF000000"/>
        <rFont val="Calibri"/>
        <scheme val="minor"/>
      </rPr>
      <t>2.</t>
    </r>
    <r>
      <rPr>
        <sz val="11"/>
        <color rgb="FF000000"/>
        <rFont val="Calibri"/>
        <scheme val="minor"/>
      </rPr>
      <t xml:space="preserve"> Si algún recurso visual falla, el sistema debe mantener la navegación disponible.</t>
    </r>
  </si>
  <si>
    <r>
      <rPr>
        <b/>
        <sz val="12"/>
        <color rgb="FF000000"/>
        <rFont val="Calibri"/>
        <scheme val="minor"/>
      </rPr>
      <t>User Story 1.1.2:</t>
    </r>
    <r>
      <rPr>
        <sz val="12"/>
        <color rgb="FF000000"/>
        <rFont val="Calibri"/>
        <scheme val="minor"/>
      </rPr>
      <t xml:space="preserve"> </t>
    </r>
    <r>
      <rPr>
        <i/>
        <sz val="12"/>
        <color rgb="FF000000"/>
        <rFont val="Calibri"/>
        <scheme val="minor"/>
      </rPr>
      <t>Visualización de servicios</t>
    </r>
  </si>
  <si>
    <r>
      <rPr>
        <b/>
        <sz val="12"/>
        <color rgb="FF000000"/>
        <rFont val="Calibri"/>
        <scheme val="minor"/>
      </rPr>
      <t>1.1:Como</t>
    </r>
    <r>
      <rPr>
        <sz val="12"/>
        <color rgb="FF000000"/>
        <rFont val="Calibri"/>
        <scheme val="minor"/>
      </rPr>
      <t xml:space="preserve"> visitante, </t>
    </r>
    <r>
      <rPr>
        <b/>
        <sz val="12"/>
        <color rgb="FF000000"/>
        <rFont val="Calibri"/>
        <scheme val="minor"/>
      </rPr>
      <t xml:space="preserve">quiero </t>
    </r>
    <r>
      <rPr>
        <sz val="12"/>
        <color rgb="FF000000"/>
        <rFont val="Calibri"/>
        <scheme val="minor"/>
      </rPr>
      <t xml:space="preserve">conocer los servicios ofrecidos por la empresa </t>
    </r>
    <r>
      <rPr>
        <b/>
        <sz val="12"/>
        <color rgb="FF000000"/>
        <rFont val="Calibri"/>
        <scheme val="minor"/>
      </rPr>
      <t xml:space="preserve">para </t>
    </r>
    <r>
      <rPr>
        <sz val="12"/>
        <color rgb="FF000000"/>
        <rFont val="Calibri"/>
        <scheme val="minor"/>
      </rPr>
      <t xml:space="preserve">entender cómo puede ayudarme Talento Lab.
</t>
    </r>
    <r>
      <rPr>
        <b/>
        <sz val="12"/>
        <color rgb="FF000000"/>
        <rFont val="Calibri"/>
        <scheme val="minor"/>
      </rPr>
      <t>1.2:Como</t>
    </r>
    <r>
      <rPr>
        <sz val="12"/>
        <color rgb="FF000000"/>
        <rFont val="Calibri"/>
        <scheme val="minor"/>
      </rPr>
      <t xml:space="preserve"> empresa interesada, </t>
    </r>
    <r>
      <rPr>
        <b/>
        <sz val="12"/>
        <color rgb="FF000000"/>
        <rFont val="Calibri"/>
        <scheme val="minor"/>
      </rPr>
      <t xml:space="preserve">quiero </t>
    </r>
    <r>
      <rPr>
        <sz val="12"/>
        <color rgb="FF000000"/>
        <rFont val="Calibri"/>
        <scheme val="minor"/>
      </rPr>
      <t xml:space="preserve">entender cómo funciona el reclutamiento IT </t>
    </r>
    <r>
      <rPr>
        <b/>
        <sz val="12"/>
        <color rgb="FF000000"/>
        <rFont val="Calibri"/>
        <scheme val="minor"/>
      </rPr>
      <t xml:space="preserve">para </t>
    </r>
    <r>
      <rPr>
        <sz val="12"/>
        <color rgb="FF000000"/>
        <rFont val="Calibri"/>
        <scheme val="minor"/>
      </rPr>
      <t>evaluar si el servicio se adapta a mis necesidades.</t>
    </r>
  </si>
  <si>
    <r>
      <rPr>
        <b/>
        <sz val="11"/>
        <color rgb="FF000000"/>
        <rFont val="Calibri"/>
        <scheme val="minor"/>
      </rPr>
      <t xml:space="preserve">Dado </t>
    </r>
    <r>
      <rPr>
        <sz val="11"/>
        <color rgb="FF000000"/>
        <rFont val="Calibri"/>
        <scheme val="minor"/>
      </rPr>
      <t xml:space="preserve">que el usuario desea conocer los servicios </t>
    </r>
    <r>
      <rPr>
        <b/>
        <sz val="11"/>
        <color rgb="FF000000"/>
        <rFont val="Calibri"/>
        <scheme val="minor"/>
      </rPr>
      <t xml:space="preserve">cuando </t>
    </r>
    <r>
      <rPr>
        <sz val="11"/>
        <color rgb="FF000000"/>
        <rFont val="Calibri"/>
        <scheme val="minor"/>
      </rPr>
      <t xml:space="preserve">visualiza el contenido disponible </t>
    </r>
    <r>
      <rPr>
        <b/>
        <sz val="11"/>
        <color rgb="FF000000"/>
        <rFont val="Calibri"/>
        <scheme val="minor"/>
      </rPr>
      <t xml:space="preserve">entonces </t>
    </r>
    <r>
      <rPr>
        <sz val="11"/>
        <color rgb="FF000000"/>
        <rFont val="Calibri"/>
        <scheme val="minor"/>
      </rPr>
      <t>debe poder conocer los servicios ofrecidos.</t>
    </r>
  </si>
  <si>
    <r>
      <rPr>
        <b/>
        <sz val="11"/>
        <color rgb="FF000000"/>
        <rFont val="Calibri"/>
        <scheme val="minor"/>
      </rPr>
      <t>RF-01</t>
    </r>
    <r>
      <rPr>
        <sz val="11"/>
        <color rgb="FF000000"/>
        <rFont val="Calibri"/>
        <scheme val="minor"/>
      </rPr>
      <t xml:space="preserve">: El sistema debe listar los servicios disponibles.
</t>
    </r>
    <r>
      <rPr>
        <b/>
        <sz val="11"/>
        <color rgb="FF000000"/>
        <rFont val="Calibri"/>
        <scheme val="minor"/>
      </rPr>
      <t>RF-02:</t>
    </r>
    <r>
      <rPr>
        <sz val="11"/>
        <color rgb="FF000000"/>
        <rFont val="Calibri"/>
        <scheme val="minor"/>
      </rPr>
      <t xml:space="preserve"> El sistema debe mostrar la descripción de cada servicio.
</t>
    </r>
    <r>
      <rPr>
        <b/>
        <sz val="11"/>
        <color rgb="FF000000"/>
        <rFont val="Calibri"/>
        <scheme val="minor"/>
      </rPr>
      <t>RF-03</t>
    </r>
    <r>
      <rPr>
        <sz val="11"/>
        <color rgb="FF000000"/>
        <rFont val="Calibri"/>
        <scheme val="minor"/>
      </rPr>
      <t>: El sistema debe permitir la consulta de la información.</t>
    </r>
  </si>
  <si>
    <r>
      <rPr>
        <b/>
        <sz val="11"/>
        <color rgb="FF000000"/>
        <rFont val="Calibri"/>
        <scheme val="minor"/>
      </rPr>
      <t>RNF-01:</t>
    </r>
    <r>
      <rPr>
        <sz val="11"/>
        <color rgb="FF000000"/>
        <rFont val="Calibri"/>
        <scheme val="minor"/>
      </rPr>
      <t xml:space="preserve"> El contenido debe ser accesible desde dispositivos móviles.
</t>
    </r>
    <r>
      <rPr>
        <b/>
        <sz val="11"/>
        <color rgb="FF000000"/>
        <rFont val="Calibri"/>
        <scheme val="minor"/>
      </rPr>
      <t>RNF-02:</t>
    </r>
    <r>
      <rPr>
        <sz val="11"/>
        <color rgb="FF000000"/>
        <rFont val="Calibri"/>
        <scheme val="minor"/>
      </rPr>
      <t xml:space="preserve"> La información debe mostrarse sin errores de formato.</t>
    </r>
  </si>
  <si>
    <r>
      <rPr>
        <b/>
        <sz val="11"/>
        <color rgb="FF000000"/>
        <rFont val="Calibri"/>
        <scheme val="minor"/>
      </rPr>
      <t>1.</t>
    </r>
    <r>
      <rPr>
        <sz val="11"/>
        <color rgb="FF000000"/>
        <rFont val="Calibri"/>
        <scheme val="minor"/>
      </rPr>
      <t xml:space="preserve"> Mostrar mensaje si no existen servicios disponibles.
</t>
    </r>
    <r>
      <rPr>
        <b/>
        <sz val="11"/>
        <color rgb="FF000000"/>
        <rFont val="Calibri"/>
        <scheme val="minor"/>
      </rPr>
      <t xml:space="preserve">2. </t>
    </r>
    <r>
      <rPr>
        <sz val="11"/>
        <color rgb="FF000000"/>
        <rFont val="Calibri"/>
        <scheme val="minor"/>
      </rPr>
      <t>Informar cuando ocurra un error de carga.</t>
    </r>
  </si>
  <si>
    <r>
      <rPr>
        <b/>
        <sz val="12"/>
        <color rgb="FF000000"/>
        <rFont val="Calibri"/>
        <scheme val="minor"/>
      </rPr>
      <t>User Story 1.1.3:</t>
    </r>
    <r>
      <rPr>
        <sz val="12"/>
        <color rgb="FF000000"/>
        <rFont val="Calibri"/>
        <scheme val="minor"/>
      </rPr>
      <t xml:space="preserve"> </t>
    </r>
    <r>
      <rPr>
        <i/>
        <sz val="12"/>
        <color rgb="FF000000"/>
        <rFont val="Calibri"/>
        <scheme val="minor"/>
      </rPr>
      <t>Testimonios</t>
    </r>
  </si>
  <si>
    <r>
      <rPr>
        <b/>
        <sz val="12"/>
        <color rgb="FF000000"/>
        <rFont val="Calibri"/>
        <scheme val="minor"/>
      </rPr>
      <t>1.1:Como</t>
    </r>
    <r>
      <rPr>
        <sz val="12"/>
        <color rgb="FF000000"/>
        <rFont val="Calibri"/>
        <scheme val="minor"/>
      </rPr>
      <t xml:space="preserve"> visitante, </t>
    </r>
    <r>
      <rPr>
        <b/>
        <sz val="12"/>
        <color rgb="FF000000"/>
        <rFont val="Calibri"/>
        <scheme val="minor"/>
      </rPr>
      <t xml:space="preserve">quiero </t>
    </r>
    <r>
      <rPr>
        <sz val="12"/>
        <color rgb="FF000000"/>
        <rFont val="Calibri"/>
        <scheme val="minor"/>
      </rPr>
      <t xml:space="preserve">leer testimonios, </t>
    </r>
    <r>
      <rPr>
        <b/>
        <sz val="12"/>
        <color rgb="FF000000"/>
        <rFont val="Calibri"/>
        <scheme val="minor"/>
      </rPr>
      <t xml:space="preserve">para </t>
    </r>
    <r>
      <rPr>
        <sz val="12"/>
        <color rgb="FF000000"/>
        <rFont val="Calibri"/>
        <scheme val="minor"/>
      </rPr>
      <t xml:space="preserve">evaluar la reputación y confianza de la empresa.
</t>
    </r>
    <r>
      <rPr>
        <b/>
        <sz val="12"/>
        <color rgb="FF000000"/>
        <rFont val="Calibri"/>
        <scheme val="minor"/>
      </rPr>
      <t>1.2:Como</t>
    </r>
    <r>
      <rPr>
        <sz val="12"/>
        <color rgb="FF000000"/>
        <rFont val="Calibri"/>
        <scheme val="minor"/>
      </rPr>
      <t xml:space="preserve"> visitante, </t>
    </r>
    <r>
      <rPr>
        <b/>
        <sz val="12"/>
        <color rgb="FF000000"/>
        <rFont val="Calibri"/>
        <scheme val="minor"/>
      </rPr>
      <t xml:space="preserve">quiero </t>
    </r>
    <r>
      <rPr>
        <sz val="12"/>
        <color rgb="FF000000"/>
        <rFont val="Calibri"/>
        <scheme val="minor"/>
      </rPr>
      <t xml:space="preserve">visualizar experiencias de clientes anteriores, </t>
    </r>
    <r>
      <rPr>
        <b/>
        <sz val="12"/>
        <color rgb="FF000000"/>
        <rFont val="Calibri"/>
        <scheme val="minor"/>
      </rPr>
      <t xml:space="preserve">para </t>
    </r>
    <r>
      <rPr>
        <sz val="12"/>
        <color rgb="FF000000"/>
        <rFont val="Calibri"/>
        <scheme val="minor"/>
      </rPr>
      <t xml:space="preserve">conocer la calidad del servicio ofrecido por Talento Lab.
</t>
    </r>
  </si>
  <si>
    <r>
      <rPr>
        <b/>
        <sz val="11"/>
        <color rgb="FF000000"/>
        <rFont val="Calibri"/>
        <scheme val="minor"/>
      </rPr>
      <t xml:space="preserve">Dado </t>
    </r>
    <r>
      <rPr>
        <sz val="11"/>
        <color rgb="FF000000"/>
        <rFont val="Calibri"/>
        <scheme val="minor"/>
      </rPr>
      <t xml:space="preserve">que el usuario accede a la sección Testimonios </t>
    </r>
    <r>
      <rPr>
        <b/>
        <sz val="11"/>
        <color rgb="FF000000"/>
        <rFont val="Calibri"/>
        <scheme val="minor"/>
      </rPr>
      <t xml:space="preserve">cuando </t>
    </r>
    <r>
      <rPr>
        <sz val="11"/>
        <color rgb="FF000000"/>
        <rFont val="Calibri"/>
        <scheme val="minor"/>
      </rPr>
      <t xml:space="preserve">visualiza la información disponible </t>
    </r>
    <r>
      <rPr>
        <b/>
        <sz val="11"/>
        <color rgb="FF000000"/>
        <rFont val="Calibri"/>
        <scheme val="minor"/>
      </rPr>
      <t xml:space="preserve">entonces </t>
    </r>
    <r>
      <rPr>
        <sz val="11"/>
        <color rgb="FF000000"/>
        <rFont val="Calibri"/>
        <scheme val="minor"/>
      </rPr>
      <t>debe poder leer las experiencias publicadas.</t>
    </r>
  </si>
  <si>
    <r>
      <rPr>
        <b/>
        <sz val="11"/>
        <color rgb="FF000000"/>
        <rFont val="Calibri"/>
        <scheme val="minor"/>
      </rPr>
      <t>RF-01:</t>
    </r>
    <r>
      <rPr>
        <sz val="11"/>
        <color rgb="FF000000"/>
        <rFont val="Calibri"/>
        <scheme val="minor"/>
      </rPr>
      <t xml:space="preserve"> El sistema debe mostrar testimonios publicados.
</t>
    </r>
    <r>
      <rPr>
        <b/>
        <sz val="11"/>
        <color rgb="FF000000"/>
        <rFont val="Calibri"/>
        <scheme val="minor"/>
      </rPr>
      <t>RF-02</t>
    </r>
    <r>
      <rPr>
        <sz val="11"/>
        <color rgb="FF000000"/>
        <rFont val="Calibri"/>
        <scheme val="minor"/>
      </rPr>
      <t xml:space="preserve">: El sistema debe permitir la lectura de cada testimonio.
</t>
    </r>
    <r>
      <rPr>
        <b/>
        <sz val="11"/>
        <color rgb="FF000000"/>
        <rFont val="Calibri"/>
        <scheme val="minor"/>
      </rPr>
      <t>RF-03:</t>
    </r>
    <r>
      <rPr>
        <sz val="11"/>
        <color rgb="FF000000"/>
        <rFont val="Calibri"/>
        <scheme val="minor"/>
      </rPr>
      <t xml:space="preserve"> El sistema debe presentar la información de forma ordenada.</t>
    </r>
  </si>
  <si>
    <r>
      <rPr>
        <b/>
        <sz val="11"/>
        <color rgb="FF000000"/>
        <rFont val="Calibri"/>
        <scheme val="minor"/>
      </rPr>
      <t xml:space="preserve">RNF-01: </t>
    </r>
    <r>
      <rPr>
        <sz val="11"/>
        <color rgb="FF000000"/>
        <rFont val="Calibri"/>
        <scheme val="minor"/>
      </rPr>
      <t xml:space="preserve">El contenido debe ser legible y accesible.
</t>
    </r>
    <r>
      <rPr>
        <b/>
        <sz val="11"/>
        <color rgb="FF000000"/>
        <rFont val="Calibri"/>
        <scheme val="minor"/>
      </rPr>
      <t>RNF-02:</t>
    </r>
    <r>
      <rPr>
        <sz val="11"/>
        <color rgb="FF000000"/>
        <rFont val="Calibri"/>
        <scheme val="minor"/>
      </rPr>
      <t xml:space="preserve"> La sección debe responder en menos de 3 segundos.</t>
    </r>
  </si>
  <si>
    <r>
      <rPr>
        <b/>
        <sz val="11"/>
        <color rgb="FF000000"/>
        <rFont val="Calibri"/>
        <scheme val="minor"/>
      </rPr>
      <t xml:space="preserve">1. </t>
    </r>
    <r>
      <rPr>
        <sz val="11"/>
        <color rgb="FF000000"/>
        <rFont val="Calibri"/>
        <scheme val="minor"/>
      </rPr>
      <t xml:space="preserve">Mostrar mensaje cuando no existan testimonios disponibles.
</t>
    </r>
    <r>
      <rPr>
        <b/>
        <sz val="11"/>
        <color rgb="FF000000"/>
        <rFont val="Calibri"/>
        <scheme val="minor"/>
      </rPr>
      <t>2.</t>
    </r>
    <r>
      <rPr>
        <sz val="11"/>
        <color rgb="FF000000"/>
        <rFont val="Calibri"/>
        <scheme val="minor"/>
      </rPr>
      <t xml:space="preserve"> Informar errores de carga al usuario.</t>
    </r>
  </si>
  <si>
    <r>
      <rPr>
        <b/>
        <i/>
        <sz val="12"/>
        <color rgb="FF000000"/>
        <rFont val="Calibri"/>
        <scheme val="minor"/>
      </rPr>
      <t>User Story 1.1.4:</t>
    </r>
    <r>
      <rPr>
        <i/>
        <sz val="12"/>
        <color rgb="FF000000"/>
        <rFont val="Calibri"/>
        <scheme val="minor"/>
      </rPr>
      <t xml:space="preserve"> Formulario de contacto</t>
    </r>
  </si>
  <si>
    <r>
      <rPr>
        <b/>
        <sz val="12"/>
        <color rgb="FF000000"/>
        <rFont val="Calibri"/>
        <scheme val="minor"/>
      </rPr>
      <t xml:space="preserve">1.1:Como </t>
    </r>
    <r>
      <rPr>
        <sz val="12"/>
        <color rgb="FF000000"/>
        <rFont val="Calibri"/>
        <scheme val="minor"/>
      </rPr>
      <t xml:space="preserve">visitante, </t>
    </r>
    <r>
      <rPr>
        <b/>
        <sz val="12"/>
        <color rgb="FF000000"/>
        <rFont val="Calibri"/>
        <scheme val="minor"/>
      </rPr>
      <t xml:space="preserve">quiero </t>
    </r>
    <r>
      <rPr>
        <sz val="12"/>
        <color rgb="FF000000"/>
        <rFont val="Calibri"/>
        <scheme val="minor"/>
      </rPr>
      <t xml:space="preserve">enviar consultas mediante un formulario de contacto </t>
    </r>
    <r>
      <rPr>
        <b/>
        <sz val="12"/>
        <color rgb="FF000000"/>
        <rFont val="Calibri"/>
        <scheme val="minor"/>
      </rPr>
      <t xml:space="preserve">para </t>
    </r>
    <r>
      <rPr>
        <sz val="12"/>
        <color rgb="FF000000"/>
        <rFont val="Calibri"/>
        <scheme val="minor"/>
      </rPr>
      <t xml:space="preserve">comunicarme con la empresa y resolver mis dudas.
</t>
    </r>
    <r>
      <rPr>
        <b/>
        <sz val="12"/>
        <color rgb="FF000000"/>
        <rFont val="Calibri"/>
        <scheme val="minor"/>
      </rPr>
      <t xml:space="preserve">1.2:Como </t>
    </r>
    <r>
      <rPr>
        <sz val="12"/>
        <color rgb="FF000000"/>
        <rFont val="Calibri"/>
        <scheme val="minor"/>
      </rPr>
      <t xml:space="preserve">visitante, </t>
    </r>
    <r>
      <rPr>
        <b/>
        <sz val="12"/>
        <color rgb="FF000000"/>
        <rFont val="Calibri"/>
        <scheme val="minor"/>
      </rPr>
      <t xml:space="preserve">quiero </t>
    </r>
    <r>
      <rPr>
        <sz val="12"/>
        <color rgb="FF000000"/>
        <rFont val="Calibri"/>
        <scheme val="minor"/>
      </rPr>
      <t xml:space="preserve">recibir confirmación de que mi mensaje fue enviado </t>
    </r>
    <r>
      <rPr>
        <b/>
        <sz val="12"/>
        <color rgb="FF000000"/>
        <rFont val="Calibri"/>
        <scheme val="minor"/>
      </rPr>
      <t xml:space="preserve">para </t>
    </r>
    <r>
      <rPr>
        <sz val="12"/>
        <color rgb="FF000000"/>
        <rFont val="Calibri"/>
        <scheme val="minor"/>
      </rPr>
      <t>asegurarme de que la consulta fue recibida correctamente.</t>
    </r>
  </si>
  <si>
    <r>
      <rPr>
        <b/>
        <sz val="11"/>
        <color rgb="FF000000"/>
        <rFont val="Calibri"/>
        <scheme val="minor"/>
      </rPr>
      <t xml:space="preserve">Dado </t>
    </r>
    <r>
      <rPr>
        <sz val="11"/>
        <color rgb="FF000000"/>
        <rFont val="Calibri"/>
        <scheme val="minor"/>
      </rPr>
      <t xml:space="preserve">que el usuario desea comunicarse con la empresa </t>
    </r>
    <r>
      <rPr>
        <b/>
        <sz val="11"/>
        <color rgb="FF000000"/>
        <rFont val="Calibri"/>
        <scheme val="minor"/>
      </rPr>
      <t xml:space="preserve">cuando </t>
    </r>
    <r>
      <rPr>
        <sz val="11"/>
        <color rgb="FF000000"/>
        <rFont val="Calibri"/>
        <scheme val="minor"/>
      </rPr>
      <t xml:space="preserve">completa correctamente el formulario </t>
    </r>
    <r>
      <rPr>
        <b/>
        <sz val="11"/>
        <color rgb="FF000000"/>
        <rFont val="Calibri"/>
        <scheme val="minor"/>
      </rPr>
      <t xml:space="preserve">entonces </t>
    </r>
    <r>
      <rPr>
        <sz val="11"/>
        <color rgb="FF000000"/>
        <rFont val="Calibri"/>
        <scheme val="minor"/>
      </rPr>
      <t>el sistema debe enviar la consulta.</t>
    </r>
  </si>
  <si>
    <r>
      <rPr>
        <b/>
        <sz val="11"/>
        <color rgb="FF000000"/>
        <rFont val="Calibri"/>
        <scheme val="minor"/>
      </rPr>
      <t xml:space="preserve">RF-01: </t>
    </r>
    <r>
      <rPr>
        <sz val="11"/>
        <color rgb="FF000000"/>
        <rFont val="Calibri"/>
        <scheme val="minor"/>
      </rPr>
      <t xml:space="preserve">El sistema debe permitir enviar consultas mediante formulario.
</t>
    </r>
    <r>
      <rPr>
        <b/>
        <sz val="11"/>
        <color rgb="FF000000"/>
        <rFont val="Calibri"/>
        <scheme val="minor"/>
      </rPr>
      <t>RF-02:</t>
    </r>
    <r>
      <rPr>
        <sz val="11"/>
        <color rgb="FF000000"/>
        <rFont val="Calibri"/>
        <scheme val="minor"/>
      </rPr>
      <t xml:space="preserve"> El sistema debe validar campos obligatorios.
</t>
    </r>
    <r>
      <rPr>
        <b/>
        <sz val="11"/>
        <color rgb="FF000000"/>
        <rFont val="Calibri"/>
        <scheme val="minor"/>
      </rPr>
      <t>RF-03:</t>
    </r>
    <r>
      <rPr>
        <sz val="11"/>
        <color rgb="FF000000"/>
        <rFont val="Calibri"/>
        <scheme val="minor"/>
      </rPr>
      <t xml:space="preserve"> El sistema debe confirmar el envío exitoso.</t>
    </r>
  </si>
  <si>
    <r>
      <rPr>
        <b/>
        <sz val="11"/>
        <color rgb="FF000000"/>
        <rFont val="Calibri"/>
        <scheme val="minor"/>
      </rPr>
      <t>RNF-01:</t>
    </r>
    <r>
      <rPr>
        <sz val="11"/>
        <color rgb="FF000000"/>
        <rFont val="Calibri"/>
        <scheme val="minor"/>
      </rPr>
      <t xml:space="preserve"> El formulario debe ser intuitivo.
</t>
    </r>
    <r>
      <rPr>
        <b/>
        <sz val="11"/>
        <color rgb="FF000000"/>
        <rFont val="Calibri"/>
        <scheme val="minor"/>
      </rPr>
      <t>RNF-02:</t>
    </r>
    <r>
      <rPr>
        <sz val="11"/>
        <color rgb="FF000000"/>
        <rFont val="Calibri"/>
        <scheme val="minor"/>
      </rPr>
      <t xml:space="preserve"> Debe responder en menos de 3 segundos.</t>
    </r>
  </si>
  <si>
    <r>
      <rPr>
        <b/>
        <sz val="11"/>
        <color rgb="FF000000"/>
        <rFont val="Calibri"/>
        <scheme val="minor"/>
      </rPr>
      <t>1.</t>
    </r>
    <r>
      <rPr>
        <sz val="11"/>
        <color rgb="FF000000"/>
        <rFont val="Calibri"/>
        <scheme val="minor"/>
      </rPr>
      <t xml:space="preserve"> Mostrar mensaje de validación para campos incompletos.
</t>
    </r>
    <r>
      <rPr>
        <b/>
        <sz val="11"/>
        <color rgb="FF000000"/>
        <rFont val="Calibri"/>
        <scheme val="minor"/>
      </rPr>
      <t xml:space="preserve">2. </t>
    </r>
    <r>
      <rPr>
        <sz val="11"/>
        <color rgb="FF000000"/>
        <rFont val="Calibri"/>
        <scheme val="minor"/>
      </rPr>
      <t>Mostrar mensaje ante errores de envío.</t>
    </r>
  </si>
  <si>
    <t>2.1: Acceso y Creación de Usuario</t>
  </si>
  <si>
    <r>
      <rPr>
        <b/>
        <i/>
        <sz val="12"/>
        <color rgb="FF000000"/>
        <rFont val="Calibri"/>
        <scheme val="minor"/>
      </rPr>
      <t>User Story 2.1.1:</t>
    </r>
    <r>
      <rPr>
        <i/>
        <sz val="12"/>
        <color rgb="FF000000"/>
        <rFont val="Calibri"/>
        <scheme val="minor"/>
      </rPr>
      <t xml:space="preserve"> Registro de usuarios</t>
    </r>
  </si>
  <si>
    <r>
      <rPr>
        <b/>
        <sz val="12"/>
        <color rgb="FF000000"/>
        <rFont val="Calibri"/>
        <scheme val="minor"/>
      </rPr>
      <t>1.1</t>
    </r>
    <r>
      <rPr>
        <sz val="12"/>
        <color rgb="FF000000"/>
        <rFont val="Calibri"/>
        <scheme val="minor"/>
      </rPr>
      <t>:</t>
    </r>
    <r>
      <rPr>
        <b/>
        <sz val="12"/>
        <color rgb="FF000000"/>
        <rFont val="Calibri"/>
        <scheme val="minor"/>
      </rPr>
      <t xml:space="preserve">Como </t>
    </r>
    <r>
      <rPr>
        <sz val="12"/>
        <color rgb="FF000000"/>
        <rFont val="Calibri"/>
        <scheme val="minor"/>
      </rPr>
      <t xml:space="preserve">visitante, </t>
    </r>
    <r>
      <rPr>
        <b/>
        <sz val="12"/>
        <color rgb="FF000000"/>
        <rFont val="Calibri"/>
        <scheme val="minor"/>
      </rPr>
      <t xml:space="preserve">quiero </t>
    </r>
    <r>
      <rPr>
        <sz val="12"/>
        <color rgb="FF000000"/>
        <rFont val="Calibri"/>
        <scheme val="minor"/>
      </rPr>
      <t xml:space="preserve">registrarme </t>
    </r>
    <r>
      <rPr>
        <b/>
        <sz val="12"/>
        <color rgb="FF000000"/>
        <rFont val="Calibri"/>
        <scheme val="minor"/>
      </rPr>
      <t xml:space="preserve">para </t>
    </r>
    <r>
      <rPr>
        <sz val="12"/>
        <color rgb="FF000000"/>
        <rFont val="Calibri"/>
        <scheme val="minor"/>
      </rPr>
      <t xml:space="preserve">acceder a la plataforma.
</t>
    </r>
    <r>
      <rPr>
        <b/>
        <sz val="12"/>
        <color rgb="FF000000"/>
        <rFont val="Calibri"/>
        <scheme val="minor"/>
      </rPr>
      <t>1.2</t>
    </r>
    <r>
      <rPr>
        <sz val="12"/>
        <color rgb="FF000000"/>
        <rFont val="Calibri"/>
        <scheme val="minor"/>
      </rPr>
      <t>:</t>
    </r>
    <r>
      <rPr>
        <b/>
        <sz val="12"/>
        <color rgb="FF000000"/>
        <rFont val="Calibri"/>
        <scheme val="minor"/>
      </rPr>
      <t xml:space="preserve">Como </t>
    </r>
    <r>
      <rPr>
        <sz val="12"/>
        <color rgb="FF000000"/>
        <rFont val="Calibri"/>
        <scheme val="minor"/>
      </rPr>
      <t xml:space="preserve">usuario, </t>
    </r>
    <r>
      <rPr>
        <b/>
        <sz val="12"/>
        <color rgb="FF000000"/>
        <rFont val="Calibri"/>
        <scheme val="minor"/>
      </rPr>
      <t xml:space="preserve">quiero </t>
    </r>
    <r>
      <rPr>
        <sz val="12"/>
        <color rgb="FF000000"/>
        <rFont val="Calibri"/>
        <scheme val="minor"/>
      </rPr>
      <t xml:space="preserve">ingresar mi correo y contraseña </t>
    </r>
    <r>
      <rPr>
        <b/>
        <sz val="12"/>
        <color rgb="FF000000"/>
        <rFont val="Calibri"/>
        <scheme val="minor"/>
      </rPr>
      <t xml:space="preserve">para </t>
    </r>
    <r>
      <rPr>
        <sz val="12"/>
        <color rgb="FF000000"/>
        <rFont val="Calibri"/>
        <scheme val="minor"/>
      </rPr>
      <t xml:space="preserve">crear una cuenta.
</t>
    </r>
    <r>
      <rPr>
        <b/>
        <sz val="12"/>
        <color rgb="FF000000"/>
        <rFont val="Calibri"/>
        <scheme val="minor"/>
      </rPr>
      <t>1.3:Como</t>
    </r>
    <r>
      <rPr>
        <sz val="12"/>
        <color rgb="FF000000"/>
        <rFont val="Calibri"/>
        <scheme val="minor"/>
      </rPr>
      <t xml:space="preserve"> usuario, </t>
    </r>
    <r>
      <rPr>
        <b/>
        <sz val="12"/>
        <color rgb="FF000000"/>
        <rFont val="Calibri"/>
        <scheme val="minor"/>
      </rPr>
      <t xml:space="preserve">quiero </t>
    </r>
    <r>
      <rPr>
        <sz val="12"/>
        <color rgb="FF000000"/>
        <rFont val="Calibri"/>
        <scheme val="minor"/>
      </rPr>
      <t xml:space="preserve">recibir confirmación de registro </t>
    </r>
    <r>
      <rPr>
        <b/>
        <sz val="12"/>
        <color rgb="FF000000"/>
        <rFont val="Calibri"/>
        <scheme val="minor"/>
      </rPr>
      <t xml:space="preserve">para </t>
    </r>
    <r>
      <rPr>
        <sz val="12"/>
        <color rgb="FF000000"/>
        <rFont val="Calibri"/>
        <scheme val="minor"/>
      </rPr>
      <t>saber si fue exitoso.</t>
    </r>
  </si>
  <si>
    <r>
      <rPr>
        <b/>
        <sz val="11"/>
        <color rgb="FF000000"/>
        <rFont val="Calibri"/>
        <scheme val="minor"/>
      </rPr>
      <t xml:space="preserve">Dado </t>
    </r>
    <r>
      <rPr>
        <sz val="11"/>
        <color rgb="FF000000"/>
        <rFont val="Calibri"/>
        <scheme val="minor"/>
      </rPr>
      <t xml:space="preserve">que el usuario no posee una cuenta o ingresa un correo ya registrado </t>
    </r>
    <r>
      <rPr>
        <b/>
        <sz val="11"/>
        <color rgb="FF000000"/>
        <rFont val="Calibri"/>
        <scheme val="minor"/>
      </rPr>
      <t xml:space="preserve">cuando </t>
    </r>
    <r>
      <rPr>
        <sz val="11"/>
        <color rgb="FF000000"/>
        <rFont val="Calibri"/>
        <scheme val="minor"/>
      </rPr>
      <t xml:space="preserve">completa correctamente el formulario de registro o ingreso </t>
    </r>
    <r>
      <rPr>
        <b/>
        <sz val="11"/>
        <color rgb="FF000000"/>
        <rFont val="Calibri"/>
        <scheme val="minor"/>
      </rPr>
      <t xml:space="preserve">entonces </t>
    </r>
    <r>
      <rPr>
        <sz val="11"/>
        <color rgb="FF000000"/>
        <rFont val="Calibri"/>
        <scheme val="minor"/>
      </rPr>
      <t>el sistema debe crear la cuenta o mostrar los mensajes de validación correspondientes.</t>
    </r>
  </si>
  <si>
    <r>
      <rPr>
        <b/>
        <sz val="11"/>
        <color rgb="FF000000"/>
        <rFont val="Calibri"/>
        <scheme val="minor"/>
      </rPr>
      <t>RF-01:</t>
    </r>
    <r>
      <rPr>
        <sz val="11"/>
        <color rgb="FF000000"/>
        <rFont val="Calibri"/>
        <scheme val="minor"/>
      </rPr>
      <t xml:space="preserve"> El sistema debe permitir registrar nuevos usuarios.
</t>
    </r>
    <r>
      <rPr>
        <b/>
        <sz val="11"/>
        <color rgb="FF000000"/>
        <rFont val="Calibri"/>
        <scheme val="minor"/>
      </rPr>
      <t>RF-02:</t>
    </r>
    <r>
      <rPr>
        <sz val="11"/>
        <color rgb="FF000000"/>
        <rFont val="Calibri"/>
        <scheme val="minor"/>
      </rPr>
      <t xml:space="preserve"> El sistema debe validar formato de correo electrónico.
</t>
    </r>
    <r>
      <rPr>
        <b/>
        <sz val="11"/>
        <color rgb="FF000000"/>
        <rFont val="Calibri"/>
        <scheme val="minor"/>
      </rPr>
      <t>RF-03:</t>
    </r>
    <r>
      <rPr>
        <sz val="11"/>
        <color rgb="FF000000"/>
        <rFont val="Calibri"/>
        <scheme val="minor"/>
      </rPr>
      <t xml:space="preserve"> El sistema no debe permitir usuarios duplicados.</t>
    </r>
  </si>
  <si>
    <r>
      <rPr>
        <b/>
        <sz val="11"/>
        <color rgb="FF000000"/>
        <rFont val="Calibri"/>
        <scheme val="minor"/>
      </rPr>
      <t>RNF-01:</t>
    </r>
    <r>
      <rPr>
        <sz val="11"/>
        <color rgb="FF000000"/>
        <rFont val="Calibri"/>
        <scheme val="minor"/>
      </rPr>
      <t xml:space="preserve"> El registro debe completarse en menos de 5 segundos.
</t>
    </r>
    <r>
      <rPr>
        <b/>
        <sz val="11"/>
        <color rgb="FF000000"/>
        <rFont val="Calibri"/>
        <scheme val="minor"/>
      </rPr>
      <t>RNF-02:</t>
    </r>
    <r>
      <rPr>
        <sz val="11"/>
        <color rgb="FF000000"/>
        <rFont val="Calibri"/>
        <scheme val="minor"/>
      </rPr>
      <t xml:space="preserve"> Los datos del usuario deben almacenarse de forma segura.</t>
    </r>
  </si>
  <si>
    <r>
      <rPr>
        <b/>
        <sz val="11"/>
        <color rgb="FF000000"/>
        <rFont val="Calibri"/>
        <scheme val="minor"/>
      </rPr>
      <t xml:space="preserve">1. </t>
    </r>
    <r>
      <rPr>
        <sz val="11"/>
        <color rgb="FF000000"/>
        <rFont val="Calibri"/>
        <scheme val="minor"/>
      </rPr>
      <t xml:space="preserve">Mostrar mensaje para correo inválido.
</t>
    </r>
    <r>
      <rPr>
        <b/>
        <sz val="11"/>
        <color rgb="FF000000"/>
        <rFont val="Calibri"/>
        <scheme val="minor"/>
      </rPr>
      <t>2.</t>
    </r>
    <r>
      <rPr>
        <sz val="11"/>
        <color rgb="FF000000"/>
        <rFont val="Calibri"/>
        <scheme val="minor"/>
      </rPr>
      <t xml:space="preserve"> Mostrar mensaje para usuario existente.
</t>
    </r>
    <r>
      <rPr>
        <b/>
        <sz val="11"/>
        <color rgb="FF000000"/>
        <rFont val="Calibri"/>
        <scheme val="minor"/>
      </rPr>
      <t>3.</t>
    </r>
    <r>
      <rPr>
        <sz val="11"/>
        <color rgb="FF000000"/>
        <rFont val="Calibri"/>
        <scheme val="minor"/>
      </rPr>
      <t xml:space="preserve"> Mostrar mensaje para campos obligatorios incompletos.</t>
    </r>
  </si>
  <si>
    <r>
      <rPr>
        <b/>
        <sz val="12"/>
        <color rgb="FF000000"/>
        <rFont val="Calibri"/>
        <scheme val="minor"/>
      </rPr>
      <t>User Story 2.1.2:</t>
    </r>
    <r>
      <rPr>
        <sz val="12"/>
        <color rgb="FF000000"/>
        <rFont val="Calibri"/>
        <scheme val="minor"/>
      </rPr>
      <t xml:space="preserve"> </t>
    </r>
    <r>
      <rPr>
        <i/>
        <sz val="12"/>
        <color rgb="FF000000"/>
        <rFont val="Calibri"/>
        <scheme val="minor"/>
      </rPr>
      <t>Gestión de perfiles</t>
    </r>
  </si>
  <si>
    <r>
      <rPr>
        <b/>
        <sz val="12"/>
        <color rgb="FF000000"/>
        <rFont val="Calibri"/>
        <scheme val="minor"/>
      </rPr>
      <t xml:space="preserve">1.1:Como </t>
    </r>
    <r>
      <rPr>
        <sz val="12"/>
        <color rgb="FF000000"/>
        <rFont val="Calibri"/>
        <scheme val="minor"/>
      </rPr>
      <t xml:space="preserve">usuario candidato, </t>
    </r>
    <r>
      <rPr>
        <b/>
        <sz val="12"/>
        <color rgb="FF000000"/>
        <rFont val="Calibri"/>
        <scheme val="minor"/>
      </rPr>
      <t xml:space="preserve">quiero </t>
    </r>
    <r>
      <rPr>
        <sz val="12"/>
        <color rgb="FF000000"/>
        <rFont val="Calibri"/>
        <scheme val="minor"/>
      </rPr>
      <t xml:space="preserve">cargar mis datos profesionales </t>
    </r>
    <r>
      <rPr>
        <b/>
        <sz val="12"/>
        <color rgb="FF000000"/>
        <rFont val="Calibri"/>
        <scheme val="minor"/>
      </rPr>
      <t xml:space="preserve">para </t>
    </r>
    <r>
      <rPr>
        <sz val="12"/>
        <color rgb="FF000000"/>
        <rFont val="Calibri"/>
        <scheme val="minor"/>
      </rPr>
      <t xml:space="preserve">poder crear mi perfil laboral.
</t>
    </r>
    <r>
      <rPr>
        <b/>
        <sz val="12"/>
        <color rgb="FF000000"/>
        <rFont val="Calibri"/>
        <scheme val="minor"/>
      </rPr>
      <t>1.2:Como</t>
    </r>
    <r>
      <rPr>
        <sz val="12"/>
        <color rgb="FF000000"/>
        <rFont val="Calibri"/>
        <scheme val="minor"/>
      </rPr>
      <t xml:space="preserve"> empresa interesada, </t>
    </r>
    <r>
      <rPr>
        <b/>
        <sz val="12"/>
        <color rgb="FF000000"/>
        <rFont val="Calibri"/>
        <scheme val="minor"/>
      </rPr>
      <t xml:space="preserve">quiero </t>
    </r>
    <r>
      <rPr>
        <sz val="12"/>
        <color rgb="FF000000"/>
        <rFont val="Calibri"/>
        <scheme val="minor"/>
      </rPr>
      <t xml:space="preserve">poder ver los datos profesionales de los postulantes </t>
    </r>
    <r>
      <rPr>
        <b/>
        <sz val="12"/>
        <color rgb="FF000000"/>
        <rFont val="Calibri"/>
        <scheme val="minor"/>
      </rPr>
      <t xml:space="preserve">para </t>
    </r>
    <r>
      <rPr>
        <sz val="12"/>
        <color rgb="FF000000"/>
        <rFont val="Calibri"/>
        <scheme val="minor"/>
      </rPr>
      <t>evaluar los perfiles.</t>
    </r>
  </si>
  <si>
    <r>
      <rPr>
        <b/>
        <sz val="11"/>
        <color rgb="FF000000"/>
        <rFont val="Calibri"/>
        <scheme val="minor"/>
      </rPr>
      <t xml:space="preserve">Dado </t>
    </r>
    <r>
      <rPr>
        <sz val="11"/>
        <color rgb="FF000000"/>
        <rFont val="Calibri"/>
        <scheme val="minor"/>
      </rPr>
      <t xml:space="preserve">que el usuario inició sesión o actualiza datos </t>
    </r>
    <r>
      <rPr>
        <b/>
        <sz val="11"/>
        <color rgb="FF000000"/>
        <rFont val="Calibri"/>
        <scheme val="minor"/>
      </rPr>
      <t xml:space="preserve">cuando </t>
    </r>
    <r>
      <rPr>
        <sz val="11"/>
        <color rgb="FF000000"/>
        <rFont val="Calibri"/>
        <scheme val="minor"/>
      </rPr>
      <t xml:space="preserve">accede a su perfil </t>
    </r>
    <r>
      <rPr>
        <b/>
        <sz val="11"/>
        <color rgb="FF000000"/>
        <rFont val="Calibri"/>
        <scheme val="minor"/>
      </rPr>
      <t xml:space="preserve">entonces </t>
    </r>
    <r>
      <rPr>
        <sz val="11"/>
        <color rgb="FF000000"/>
        <rFont val="Calibri"/>
        <scheme val="minor"/>
      </rPr>
      <t>debe visualizar sus datos personales y cambios realizados.</t>
    </r>
  </si>
  <si>
    <r>
      <rPr>
        <b/>
        <sz val="11"/>
        <color rgb="FF000000"/>
        <rFont val="Calibri"/>
        <scheme val="minor"/>
      </rPr>
      <t xml:space="preserve">RF-01: </t>
    </r>
    <r>
      <rPr>
        <sz val="11"/>
        <color rgb="FF000000"/>
        <rFont val="Calibri"/>
        <scheme val="minor"/>
      </rPr>
      <t xml:space="preserve">El sistema debe permitir consultar información del perfil.
</t>
    </r>
    <r>
      <rPr>
        <b/>
        <sz val="11"/>
        <color rgb="FF000000"/>
        <rFont val="Calibri"/>
        <scheme val="minor"/>
      </rPr>
      <t xml:space="preserve">RF-02: </t>
    </r>
    <r>
      <rPr>
        <sz val="11"/>
        <color rgb="FF000000"/>
        <rFont val="Calibri"/>
        <scheme val="minor"/>
      </rPr>
      <t xml:space="preserve">El sistema debe permitir editar datos personales.
</t>
    </r>
    <r>
      <rPr>
        <b/>
        <sz val="11"/>
        <color rgb="FF000000"/>
        <rFont val="Calibri"/>
        <scheme val="minor"/>
      </rPr>
      <t xml:space="preserve">RF-03: </t>
    </r>
    <r>
      <rPr>
        <sz val="11"/>
        <color rgb="FF000000"/>
        <rFont val="Calibri"/>
        <scheme val="minor"/>
      </rPr>
      <t>El sistema debe guardar modificaciones realizadas.</t>
    </r>
  </si>
  <si>
    <r>
      <rPr>
        <b/>
        <sz val="11"/>
        <color rgb="FF000000"/>
        <rFont val="Calibri"/>
        <scheme val="minor"/>
      </rPr>
      <t xml:space="preserve">RNF-01: </t>
    </r>
    <r>
      <rPr>
        <sz val="11"/>
        <color rgb="FF000000"/>
        <rFont val="Calibri"/>
        <scheme val="minor"/>
      </rPr>
      <t xml:space="preserve">La actualización debe ejecutarse en menos de 3 segundos.
</t>
    </r>
    <r>
      <rPr>
        <b/>
        <sz val="11"/>
        <color rgb="FF000000"/>
        <rFont val="Calibri"/>
        <scheme val="minor"/>
      </rPr>
      <t>RNF-02:</t>
    </r>
    <r>
      <rPr>
        <sz val="11"/>
        <color rgb="FF000000"/>
        <rFont val="Calibri"/>
        <scheme val="minor"/>
      </rPr>
      <t xml:space="preserve"> La información debe almacenarse de manera segura.</t>
    </r>
  </si>
  <si>
    <r>
      <rPr>
        <b/>
        <sz val="11"/>
        <color rgb="FF000000"/>
        <rFont val="Calibri"/>
        <scheme val="minor"/>
      </rPr>
      <t xml:space="preserve">1. </t>
    </r>
    <r>
      <rPr>
        <sz val="11"/>
        <color rgb="FF000000"/>
        <rFont val="Calibri"/>
        <scheme val="minor"/>
      </rPr>
      <t xml:space="preserve">Informar cuando no sea posible guardar cambios.
</t>
    </r>
    <r>
      <rPr>
        <b/>
        <sz val="11"/>
        <color rgb="FF000000"/>
        <rFont val="Calibri"/>
        <scheme val="minor"/>
      </rPr>
      <t xml:space="preserve">2. </t>
    </r>
    <r>
      <rPr>
        <sz val="11"/>
        <color rgb="FF000000"/>
        <rFont val="Calibri"/>
        <scheme val="minor"/>
      </rPr>
      <t>Validar datos incorrectos antes de actualizar.</t>
    </r>
  </si>
  <si>
    <r>
      <rPr>
        <b/>
        <sz val="12"/>
        <color rgb="FF000000"/>
        <rFont val="Calibri"/>
        <scheme val="minor"/>
      </rPr>
      <t>User Story 2.1.3:</t>
    </r>
    <r>
      <rPr>
        <sz val="12"/>
        <color rgb="FF000000"/>
        <rFont val="Calibri"/>
        <scheme val="minor"/>
      </rPr>
      <t xml:space="preserve"> Postulación laboral</t>
    </r>
  </si>
  <si>
    <r>
      <rPr>
        <b/>
        <sz val="12"/>
        <color rgb="FF000000"/>
        <rFont val="Calibri"/>
        <scheme val="minor"/>
      </rPr>
      <t xml:space="preserve">1.1:Como </t>
    </r>
    <r>
      <rPr>
        <sz val="12"/>
        <color rgb="FF000000"/>
        <rFont val="Calibri"/>
        <scheme val="minor"/>
      </rPr>
      <t xml:space="preserve">candidato, </t>
    </r>
    <r>
      <rPr>
        <b/>
        <sz val="12"/>
        <color rgb="FF000000"/>
        <rFont val="Calibri"/>
        <scheme val="minor"/>
      </rPr>
      <t xml:space="preserve">quiero </t>
    </r>
    <r>
      <rPr>
        <sz val="12"/>
        <color rgb="FF000000"/>
        <rFont val="Calibri"/>
        <scheme val="minor"/>
      </rPr>
      <t xml:space="preserve">postularme </t>
    </r>
    <r>
      <rPr>
        <b/>
        <sz val="12"/>
        <color rgb="FF000000"/>
        <rFont val="Calibri"/>
        <scheme val="minor"/>
      </rPr>
      <t xml:space="preserve">para </t>
    </r>
    <r>
      <rPr>
        <sz val="12"/>
        <color rgb="FF000000"/>
        <rFont val="Calibri"/>
        <scheme val="minor"/>
      </rPr>
      <t xml:space="preserve">ver todas las oportunidades laborales.
</t>
    </r>
    <r>
      <rPr>
        <b/>
        <sz val="12"/>
        <color rgb="FF000000"/>
        <rFont val="Calibri"/>
        <scheme val="minor"/>
      </rPr>
      <t xml:space="preserve">1.2:Como </t>
    </r>
    <r>
      <rPr>
        <sz val="12"/>
        <color rgb="FF000000"/>
        <rFont val="Calibri"/>
        <scheme val="minor"/>
      </rPr>
      <t xml:space="preserve">reclutador, </t>
    </r>
    <r>
      <rPr>
        <b/>
        <sz val="12"/>
        <color rgb="FF000000"/>
        <rFont val="Calibri"/>
        <scheme val="minor"/>
      </rPr>
      <t xml:space="preserve">quiero </t>
    </r>
    <r>
      <rPr>
        <sz val="12"/>
        <color rgb="FF000000"/>
        <rFont val="Calibri"/>
        <scheme val="minor"/>
      </rPr>
      <t xml:space="preserve">visualizar candidatos </t>
    </r>
    <r>
      <rPr>
        <b/>
        <sz val="12"/>
        <color rgb="FF000000"/>
        <rFont val="Calibri"/>
        <scheme val="minor"/>
      </rPr>
      <t xml:space="preserve">para </t>
    </r>
    <r>
      <rPr>
        <sz val="12"/>
        <color rgb="FF000000"/>
        <rFont val="Calibri"/>
        <scheme val="minor"/>
      </rPr>
      <t>evaluar o solicitar postulaciones.</t>
    </r>
  </si>
  <si>
    <r>
      <rPr>
        <b/>
        <sz val="11"/>
        <color rgb="FF000000"/>
        <rFont val="Calibri"/>
        <scheme val="minor"/>
      </rPr>
      <t>Dado</t>
    </r>
    <r>
      <rPr>
        <sz val="11"/>
        <color rgb="FF000000"/>
        <rFont val="Calibri"/>
        <scheme val="minor"/>
      </rPr>
      <t xml:space="preserve"> que el usuario encuentra una vacante </t>
    </r>
    <r>
      <rPr>
        <b/>
        <sz val="11"/>
        <color rgb="FF000000"/>
        <rFont val="Calibri"/>
        <scheme val="minor"/>
      </rPr>
      <t>cuando</t>
    </r>
    <r>
      <rPr>
        <sz val="11"/>
        <color rgb="FF000000"/>
        <rFont val="Calibri"/>
        <scheme val="minor"/>
      </rPr>
      <t xml:space="preserve"> selecciona la opción Postularme </t>
    </r>
    <r>
      <rPr>
        <b/>
        <sz val="11"/>
        <color rgb="FF000000"/>
        <rFont val="Calibri"/>
        <scheme val="minor"/>
      </rPr>
      <t>entonces</t>
    </r>
    <r>
      <rPr>
        <sz val="11"/>
        <color rgb="FF000000"/>
        <rFont val="Calibri"/>
        <scheme val="minor"/>
      </rPr>
      <t xml:space="preserve"> el sistema debe ser capaz de registrar o impedir la postulación.</t>
    </r>
  </si>
  <si>
    <r>
      <rPr>
        <b/>
        <sz val="11"/>
        <color rgb="FF000000"/>
        <rFont val="Calibri"/>
        <scheme val="minor"/>
      </rPr>
      <t>RF-01:</t>
    </r>
    <r>
      <rPr>
        <sz val="11"/>
        <color rgb="FF000000"/>
        <rFont val="Calibri"/>
        <scheme val="minor"/>
      </rPr>
      <t xml:space="preserve"> El sistema debe permitir postularse a vacantes.
</t>
    </r>
    <r>
      <rPr>
        <b/>
        <sz val="11"/>
        <color rgb="FF000000"/>
        <rFont val="Calibri"/>
        <scheme val="minor"/>
      </rPr>
      <t>RF-02:</t>
    </r>
    <r>
      <rPr>
        <sz val="11"/>
        <color rgb="FF000000"/>
        <rFont val="Calibri"/>
        <scheme val="minor"/>
      </rPr>
      <t xml:space="preserve"> El sistema debe registrar las postulaciones realizadas.
</t>
    </r>
    <r>
      <rPr>
        <b/>
        <sz val="11"/>
        <color rgb="FF000000"/>
        <rFont val="Calibri"/>
        <scheme val="minor"/>
      </rPr>
      <t>RF-03:</t>
    </r>
    <r>
      <rPr>
        <sz val="11"/>
        <color rgb="FF000000"/>
        <rFont val="Calibri"/>
        <scheme val="minor"/>
      </rPr>
      <t xml:space="preserve"> El sistema debe confirmar la operación.</t>
    </r>
  </si>
  <si>
    <r>
      <rPr>
        <b/>
        <sz val="11"/>
        <color rgb="FF000000"/>
        <rFont val="Calibri"/>
        <scheme val="minor"/>
      </rPr>
      <t xml:space="preserve">RNF-01: </t>
    </r>
    <r>
      <rPr>
        <sz val="11"/>
        <color rgb="FF000000"/>
        <rFont val="Calibri"/>
        <scheme val="minor"/>
      </rPr>
      <t xml:space="preserve">La postulación debe procesarse en menos de 5 segundos.
</t>
    </r>
    <r>
      <rPr>
        <b/>
        <sz val="11"/>
        <color rgb="FF000000"/>
        <rFont val="Calibri"/>
        <scheme val="minor"/>
      </rPr>
      <t>RNF-02:</t>
    </r>
    <r>
      <rPr>
        <sz val="11"/>
        <color rgb="FF000000"/>
        <rFont val="Calibri"/>
        <scheme val="minor"/>
      </rPr>
      <t xml:space="preserve"> La información del postulante debe mantenerse protegida.</t>
    </r>
  </si>
  <si>
    <r>
      <rPr>
        <b/>
        <sz val="11"/>
        <color rgb="FF000000"/>
        <rFont val="Calibri"/>
        <scheme val="minor"/>
      </rPr>
      <t xml:space="preserve">1. </t>
    </r>
    <r>
      <rPr>
        <sz val="11"/>
        <color rgb="FF000000"/>
        <rFont val="Calibri"/>
        <scheme val="minor"/>
      </rPr>
      <t xml:space="preserve">Informar campos faltantes.
</t>
    </r>
    <r>
      <rPr>
        <b/>
        <sz val="11"/>
        <color rgb="FF000000"/>
        <rFont val="Calibri"/>
        <scheme val="minor"/>
      </rPr>
      <t>2.</t>
    </r>
    <r>
      <rPr>
        <sz val="11"/>
        <color rgb="FF000000"/>
        <rFont val="Calibri"/>
        <scheme val="minor"/>
      </rPr>
      <t xml:space="preserve"> Informar errores durante el proceso de postulación.</t>
    </r>
  </si>
  <si>
    <t xml:space="preserve">3.1: Usuario </t>
  </si>
  <si>
    <r>
      <rPr>
        <b/>
        <sz val="12"/>
        <color rgb="FF000000"/>
        <rFont val="Calibri"/>
        <scheme val="minor"/>
      </rPr>
      <t>User Story 3.1.1:</t>
    </r>
    <r>
      <rPr>
        <sz val="12"/>
        <color rgb="FF000000"/>
        <rFont val="Calibri"/>
        <scheme val="minor"/>
      </rPr>
      <t xml:space="preserve"> Busqueda Laboral</t>
    </r>
  </si>
  <si>
    <r>
      <rPr>
        <b/>
        <sz val="12"/>
        <color rgb="FF000000"/>
        <rFont val="Calibri"/>
        <scheme val="minor"/>
      </rPr>
      <t xml:space="preserve">1.1:Como </t>
    </r>
    <r>
      <rPr>
        <sz val="12"/>
        <color rgb="FF000000"/>
        <rFont val="Calibri"/>
        <scheme val="minor"/>
      </rPr>
      <t xml:space="preserve">usuario, </t>
    </r>
    <r>
      <rPr>
        <b/>
        <sz val="12"/>
        <color rgb="FF000000"/>
        <rFont val="Calibri"/>
        <scheme val="minor"/>
      </rPr>
      <t xml:space="preserve">quiero </t>
    </r>
    <r>
      <rPr>
        <sz val="12"/>
        <color rgb="FF000000"/>
        <rFont val="Calibri"/>
        <scheme val="minor"/>
      </rPr>
      <t>poder acceder a mi perfil</t>
    </r>
    <r>
      <rPr>
        <b/>
        <sz val="12"/>
        <color rgb="FF000000"/>
        <rFont val="Calibri"/>
        <scheme val="minor"/>
      </rPr>
      <t xml:space="preserve"> para </t>
    </r>
    <r>
      <rPr>
        <sz val="12"/>
        <color rgb="FF000000"/>
        <rFont val="Calibri"/>
        <scheme val="minor"/>
      </rPr>
      <t xml:space="preserve">poder realizar busquedas de empleo a traves de palabras claves y filtros.
</t>
    </r>
    <r>
      <rPr>
        <b/>
        <sz val="12"/>
        <color rgb="FF000000"/>
        <rFont val="Calibri"/>
        <scheme val="minor"/>
      </rPr>
      <t>1.2:Como</t>
    </r>
    <r>
      <rPr>
        <sz val="12"/>
        <color rgb="FF000000"/>
        <rFont val="Calibri"/>
        <scheme val="minor"/>
      </rPr>
      <t xml:space="preserve"> empresa interesada, </t>
    </r>
    <r>
      <rPr>
        <b/>
        <sz val="12"/>
        <color rgb="FF000000"/>
        <rFont val="Calibri"/>
        <scheme val="minor"/>
      </rPr>
      <t>quiero</t>
    </r>
    <r>
      <rPr>
        <sz val="12"/>
        <color rgb="FF000000"/>
        <rFont val="Calibri"/>
        <scheme val="minor"/>
      </rPr>
      <t xml:space="preserve"> realizar busquedas o revisión de postulantes </t>
    </r>
    <r>
      <rPr>
        <b/>
        <sz val="12"/>
        <color rgb="FF000000"/>
        <rFont val="Calibri"/>
        <scheme val="minor"/>
      </rPr>
      <t xml:space="preserve">para </t>
    </r>
    <r>
      <rPr>
        <sz val="12"/>
        <color rgb="FF000000"/>
        <rFont val="Calibri"/>
        <scheme val="minor"/>
      </rPr>
      <t>poder evaluar los perfiles buscados o aplicados.</t>
    </r>
  </si>
  <si>
    <r>
      <rPr>
        <b/>
        <sz val="11"/>
        <color rgb="FF000000"/>
        <rFont val="Calibri"/>
        <scheme val="minor"/>
      </rPr>
      <t xml:space="preserve">Dado </t>
    </r>
    <r>
      <rPr>
        <sz val="11"/>
        <color rgb="FF000000"/>
        <rFont val="Calibri"/>
        <scheme val="minor"/>
      </rPr>
      <t xml:space="preserve">que existen ofertas laborales publicadas </t>
    </r>
    <r>
      <rPr>
        <b/>
        <sz val="11"/>
        <color rgb="FF000000"/>
        <rFont val="Calibri"/>
        <scheme val="minor"/>
      </rPr>
      <t xml:space="preserve">cuando </t>
    </r>
    <r>
      <rPr>
        <sz val="11"/>
        <color rgb="FF000000"/>
        <rFont val="Calibri"/>
        <scheme val="minor"/>
      </rPr>
      <t>el usuario accede a la búsqueda</t>
    </r>
    <r>
      <rPr>
        <b/>
        <sz val="11"/>
        <color rgb="FF000000"/>
        <rFont val="Calibri"/>
        <scheme val="minor"/>
      </rPr>
      <t xml:space="preserve"> entonces </t>
    </r>
    <r>
      <rPr>
        <sz val="11"/>
        <color rgb="FF000000"/>
        <rFont val="Calibri"/>
        <scheme val="minor"/>
      </rPr>
      <t>debe visualizar las vacantes disponibles , aplicar filtros y obtener resultados de busqueda.</t>
    </r>
  </si>
  <si>
    <r>
      <rPr>
        <b/>
        <sz val="11"/>
        <color rgb="FF000000"/>
        <rFont val="Calibri"/>
        <scheme val="minor"/>
      </rPr>
      <t xml:space="preserve">RF-01: </t>
    </r>
    <r>
      <rPr>
        <sz val="11"/>
        <color rgb="FF000000"/>
        <rFont val="Calibri"/>
        <scheme val="minor"/>
      </rPr>
      <t xml:space="preserve">El sistema debe mostrar vacantes disponibles.
</t>
    </r>
    <r>
      <rPr>
        <b/>
        <sz val="11"/>
        <color rgb="FF000000"/>
        <rFont val="Calibri"/>
        <scheme val="minor"/>
      </rPr>
      <t>RF-02:</t>
    </r>
    <r>
      <rPr>
        <sz val="11"/>
        <color rgb="FF000000"/>
        <rFont val="Calibri"/>
        <scheme val="minor"/>
      </rPr>
      <t xml:space="preserve"> El sistema debe permitir búsquedas por criterios.
</t>
    </r>
    <r>
      <rPr>
        <b/>
        <sz val="11"/>
        <color rgb="FF000000"/>
        <rFont val="Calibri"/>
        <scheme val="minor"/>
      </rPr>
      <t xml:space="preserve">RF-03: </t>
    </r>
    <r>
      <rPr>
        <sz val="11"/>
        <color rgb="FF000000"/>
        <rFont val="Calibri"/>
        <scheme val="minor"/>
      </rPr>
      <t>El sistema debe filtrar resultados.</t>
    </r>
  </si>
  <si>
    <r>
      <rPr>
        <b/>
        <sz val="11"/>
        <color rgb="FF000000"/>
        <rFont val="Calibri"/>
        <scheme val="minor"/>
      </rPr>
      <t>RNF-01:</t>
    </r>
    <r>
      <rPr>
        <sz val="11"/>
        <color rgb="FF000000"/>
        <rFont val="Calibri"/>
        <scheme val="minor"/>
      </rPr>
      <t xml:space="preserve"> Los resultados deben mostrarse en menos de 3 segundos.
</t>
    </r>
    <r>
      <rPr>
        <b/>
        <sz val="11"/>
        <color rgb="FF000000"/>
        <rFont val="Calibri"/>
        <scheme val="minor"/>
      </rPr>
      <t>RNF-02:</t>
    </r>
    <r>
      <rPr>
        <sz val="11"/>
        <color rgb="FF000000"/>
        <rFont val="Calibri"/>
        <scheme val="minor"/>
      </rPr>
      <t xml:space="preserve"> La búsqueda debe funcionar en distintos navegadores.</t>
    </r>
  </si>
  <si>
    <r>
      <rPr>
        <b/>
        <sz val="11"/>
        <color rgb="FF000000"/>
        <rFont val="Calibri"/>
        <scheme val="minor"/>
      </rPr>
      <t xml:space="preserve">1. </t>
    </r>
    <r>
      <rPr>
        <sz val="11"/>
        <color rgb="FF000000"/>
        <rFont val="Calibri"/>
        <scheme val="minor"/>
      </rPr>
      <t xml:space="preserve">Mostrar mensaje cuando no existan resultados.
</t>
    </r>
    <r>
      <rPr>
        <b/>
        <sz val="11"/>
        <color rgb="FF000000"/>
        <rFont val="Calibri"/>
        <scheme val="minor"/>
      </rPr>
      <t xml:space="preserve">2. </t>
    </r>
    <r>
      <rPr>
        <sz val="11"/>
        <color rgb="FF000000"/>
        <rFont val="Calibri"/>
        <scheme val="minor"/>
      </rPr>
      <t>Informar errores de búsqueda.</t>
    </r>
  </si>
  <si>
    <r>
      <rPr>
        <b/>
        <sz val="12"/>
        <color rgb="FF000000"/>
        <rFont val="Calibri"/>
        <scheme val="minor"/>
      </rPr>
      <t>User Story 3.1.2</t>
    </r>
    <r>
      <rPr>
        <sz val="12"/>
        <color rgb="FF000000"/>
        <rFont val="Calibri"/>
        <scheme val="minor"/>
      </rPr>
      <t>: Notificaciones</t>
    </r>
  </si>
  <si>
    <r>
      <rPr>
        <b/>
        <sz val="12"/>
        <color rgb="FF000000"/>
        <rFont val="Calibri"/>
        <scheme val="minor"/>
      </rPr>
      <t xml:space="preserve">1.1:Como </t>
    </r>
    <r>
      <rPr>
        <sz val="12"/>
        <color rgb="FF000000"/>
        <rFont val="Calibri"/>
        <scheme val="minor"/>
      </rPr>
      <t xml:space="preserve">usuario, </t>
    </r>
    <r>
      <rPr>
        <b/>
        <sz val="12"/>
        <color rgb="FF000000"/>
        <rFont val="Calibri"/>
        <scheme val="minor"/>
      </rPr>
      <t xml:space="preserve">quiero </t>
    </r>
    <r>
      <rPr>
        <sz val="12"/>
        <color rgb="FF000000"/>
        <rFont val="Calibri"/>
        <scheme val="minor"/>
      </rPr>
      <t>poder recibir notificaciones</t>
    </r>
    <r>
      <rPr>
        <b/>
        <sz val="12"/>
        <color rgb="FF000000"/>
        <rFont val="Calibri"/>
        <scheme val="minor"/>
      </rPr>
      <t xml:space="preserve"> para </t>
    </r>
    <r>
      <rPr>
        <sz val="12"/>
        <color rgb="FF000000"/>
        <rFont val="Calibri"/>
        <scheme val="minor"/>
      </rPr>
      <t xml:space="preserve">poder estar actualizado con las oportunidades.
</t>
    </r>
    <r>
      <rPr>
        <b/>
        <sz val="12"/>
        <color rgb="FF000000"/>
        <rFont val="Calibri"/>
        <scheme val="minor"/>
      </rPr>
      <t>1.2:Como</t>
    </r>
    <r>
      <rPr>
        <sz val="12"/>
        <color rgb="FF000000"/>
        <rFont val="Calibri"/>
        <scheme val="minor"/>
      </rPr>
      <t xml:space="preserve"> empresa interesada, </t>
    </r>
    <r>
      <rPr>
        <b/>
        <sz val="12"/>
        <color rgb="FF000000"/>
        <rFont val="Calibri"/>
        <scheme val="minor"/>
      </rPr>
      <t>quiero</t>
    </r>
    <r>
      <rPr>
        <sz val="12"/>
        <color rgb="FF000000"/>
        <rFont val="Calibri"/>
        <scheme val="minor"/>
      </rPr>
      <t xml:space="preserve">poder recibir y enviar notificaciones </t>
    </r>
    <r>
      <rPr>
        <b/>
        <sz val="12"/>
        <color rgb="FF000000"/>
        <rFont val="Calibri"/>
        <scheme val="minor"/>
      </rPr>
      <t xml:space="preserve">para </t>
    </r>
    <r>
      <rPr>
        <sz val="12"/>
        <color rgb="FF000000"/>
        <rFont val="Calibri"/>
        <scheme val="minor"/>
      </rPr>
      <t>poder manterner contacto con usuario y actualizaciones.</t>
    </r>
  </si>
  <si>
    <r>
      <rPr>
        <b/>
        <sz val="11"/>
        <color rgb="FF000000"/>
        <rFont val="Calibri"/>
        <scheme val="minor"/>
      </rPr>
      <t xml:space="preserve">Dado </t>
    </r>
    <r>
      <rPr>
        <sz val="11"/>
        <color rgb="FF000000"/>
        <rFont val="Calibri"/>
        <scheme val="minor"/>
      </rPr>
      <t xml:space="preserve">que ocurre un evento relevante para el usuario </t>
    </r>
    <r>
      <rPr>
        <b/>
        <sz val="11"/>
        <color rgb="FF000000"/>
        <rFont val="Calibri"/>
        <scheme val="minor"/>
      </rPr>
      <t xml:space="preserve">cuando </t>
    </r>
    <r>
      <rPr>
        <sz val="11"/>
        <color rgb="FF000000"/>
        <rFont val="Calibri"/>
        <scheme val="minor"/>
      </rPr>
      <t xml:space="preserve">el sistema genera una notificación </t>
    </r>
    <r>
      <rPr>
        <b/>
        <sz val="11"/>
        <color rgb="FF000000"/>
        <rFont val="Calibri"/>
        <scheme val="minor"/>
      </rPr>
      <t xml:space="preserve">entonces </t>
    </r>
    <r>
      <rPr>
        <sz val="11"/>
        <color rgb="FF000000"/>
        <rFont val="Calibri"/>
        <scheme val="minor"/>
      </rPr>
      <t>el usuario debe recibir el aviso correspondiente.</t>
    </r>
  </si>
  <si>
    <r>
      <rPr>
        <b/>
        <sz val="11"/>
        <color rgb="FF000000"/>
        <rFont val="Calibri"/>
        <scheme val="minor"/>
      </rPr>
      <t>RF-01:</t>
    </r>
    <r>
      <rPr>
        <sz val="11"/>
        <color rgb="FF000000"/>
        <rFont val="Calibri"/>
        <scheme val="minor"/>
      </rPr>
      <t xml:space="preserve"> El sistema debe generar notificaciones automáticas.
</t>
    </r>
    <r>
      <rPr>
        <b/>
        <sz val="11"/>
        <color rgb="FF000000"/>
        <rFont val="Calibri"/>
        <scheme val="minor"/>
      </rPr>
      <t>RF-02:</t>
    </r>
    <r>
      <rPr>
        <sz val="11"/>
        <color rgb="FF000000"/>
        <rFont val="Calibri"/>
        <scheme val="minor"/>
      </rPr>
      <t xml:space="preserve"> El sistema debe mostrar las notificaciones al usuario.
</t>
    </r>
    <r>
      <rPr>
        <b/>
        <sz val="11"/>
        <color rgb="FF000000"/>
        <rFont val="Calibri"/>
        <scheme val="minor"/>
      </rPr>
      <t>RF-03:</t>
    </r>
    <r>
      <rPr>
        <sz val="11"/>
        <color rgb="FF000000"/>
        <rFont val="Calibri"/>
        <scheme val="minor"/>
      </rPr>
      <t xml:space="preserve"> El sistema debe almacenar el historial de notificaciones.</t>
    </r>
  </si>
  <si>
    <r>
      <rPr>
        <b/>
        <sz val="11"/>
        <color rgb="FF000000"/>
        <rFont val="Calibri"/>
        <scheme val="minor"/>
      </rPr>
      <t>RNF-01:</t>
    </r>
    <r>
      <rPr>
        <sz val="11"/>
        <color rgb="FF000000"/>
        <rFont val="Calibri"/>
        <scheme val="minor"/>
      </rPr>
      <t xml:space="preserve"> Las notificaciones deben enviarse en tiempo razonable.
</t>
    </r>
    <r>
      <rPr>
        <b/>
        <sz val="11"/>
        <color rgb="FF000000"/>
        <rFont val="Calibri"/>
        <scheme val="minor"/>
      </rPr>
      <t>RNF-02:</t>
    </r>
    <r>
      <rPr>
        <sz val="11"/>
        <color rgb="FF000000"/>
        <rFont val="Calibri"/>
        <scheme val="minor"/>
      </rPr>
      <t xml:space="preserve"> La información debe mantenerse disponible y segura.</t>
    </r>
  </si>
  <si>
    <r>
      <rPr>
        <b/>
        <sz val="11"/>
        <color rgb="FF000000"/>
        <rFont val="Calibri"/>
        <scheme val="minor"/>
      </rPr>
      <t xml:space="preserve">1. </t>
    </r>
    <r>
      <rPr>
        <sz val="11"/>
        <color rgb="FF000000"/>
        <rFont val="Calibri"/>
        <scheme val="minor"/>
      </rPr>
      <t xml:space="preserve">Informar cuando una notificación no pueda enviarse.
</t>
    </r>
    <r>
      <rPr>
        <b/>
        <sz val="11"/>
        <color rgb="FF000000"/>
        <rFont val="Calibri"/>
        <scheme val="minor"/>
      </rPr>
      <t xml:space="preserve">2. </t>
    </r>
    <r>
      <rPr>
        <sz val="11"/>
        <color rgb="FF000000"/>
        <rFont val="Calibri"/>
        <scheme val="minor"/>
      </rPr>
      <t>Registrar errores de entrega para auditoría.</t>
    </r>
  </si>
  <si>
    <t>Tipo de criterio</t>
  </si>
  <si>
    <t>Criterio</t>
  </si>
  <si>
    <t>Descripción / Ejemplo</t>
  </si>
  <si>
    <t>Importancia para la calidad del sistema</t>
  </si>
  <si>
    <t>Funcional</t>
  </si>
  <si>
    <t>Login</t>
  </si>
  <si>
    <t>Permitir que los candidatos y empresas ingresen con usuario y contraseña, con recuperación de contraseña.</t>
  </si>
  <si>
    <t>Garantiza seguridad y acceso personalizado, evitando accesos no autorizados.</t>
  </si>
  <si>
    <t>Registro y perfil del candidato</t>
  </si>
  <si>
    <t>Permitir crear, editar y actualizar perfil profesional con experiencia, habilidades y educación.</t>
  </si>
  <si>
    <t>Permite a los usuarios mostrar sus competencias y recibir ofertas relevantes.</t>
  </si>
  <si>
    <t>Carga de CV y portafolio</t>
  </si>
  <si>
    <t>Subir documentos o archivos multimedia que respalden la experiencia y habilidades del candidato.</t>
  </si>
  <si>
    <t>Mejora la visibilidad del candidato y facilita a las empresas evaluar competencias.</t>
  </si>
  <si>
    <t>Búsqueda y filtrado de empleos</t>
  </si>
  <si>
    <t>Buscar ofertas por palabras clave, ubicación, tipo de contrato o industria.</t>
  </si>
  <si>
    <t>Ahorra tiempo al usuario y asegura que encuentre oportunidades relevantes.</t>
  </si>
  <si>
    <t>Postulación a empleos</t>
  </si>
  <si>
    <t>Aplicar a ofertas con un solo clic y enviar información personalizada (currículum, carta de presentación).</t>
  </si>
  <si>
    <t>Agiliza el proceso y aumenta la tasa de aplicación exitosa.</t>
  </si>
  <si>
    <t>Recomendaciones inteligentes</t>
  </si>
  <si>
    <t>Sugerir empleos o mejoras en el perfil según habilidades, experiencia y preferencias del usuario.</t>
  </si>
  <si>
    <t>Aumenta la probabilidad de coincidencia con empleos y mejora la satisfacción del usuario.</t>
  </si>
  <si>
    <t>Notificaciones y alertas</t>
  </si>
  <si>
    <t>Enviar alertas sobre nuevas ofertas, respuestas de empresas o recordatorios de entrevistas.</t>
  </si>
  <si>
    <t>Mantiene al usuario informado y activo, mejorando la interacción con la plataforma.</t>
  </si>
  <si>
    <t>Panel de administración para empresas</t>
  </si>
  <si>
    <t>Permitir a las empresas publicar ofertas, revisar candidatos y filtrar perfiles.</t>
  </si>
  <si>
    <t>Facilita la gestión de reclutamiento y garantiza que los candidatos adecuados sean contactados.</t>
  </si>
  <si>
    <t>Validación de formularios</t>
  </si>
  <si>
    <t>El sistema debe validar campos obligatorios, formatos de email y contraseñas.</t>
  </si>
  <si>
    <t>Evita errores de ingreso y mejora la integridad de datos.</t>
  </si>
  <si>
    <t>Gestión de sesiones</t>
  </si>
  <si>
    <t>El sistema debe mantener la sesión activa y permitir cierre de sesión seguro.</t>
  </si>
  <si>
    <t>Protege la información del usuario y mejora seguridad.</t>
  </si>
  <si>
    <t>Filtros de búsqueda</t>
  </si>
  <si>
    <t>El sistema debe permitir filtrar empleos por categoría o ubicación.</t>
  </si>
  <si>
    <t>Facilita encontrar oportunidades relevantes rápidamente.</t>
  </si>
  <si>
    <t>No funcional</t>
  </si>
  <si>
    <t>Tiempos de respuesta</t>
  </si>
  <si>
    <t>La plataforma debe procesar búsquedas, postulación y carga de archivos en menos de 3 segundos.</t>
  </si>
  <si>
    <t>Mejora la experiencia del usuario y evita frustración por lentitud.</t>
  </si>
  <si>
    <t>Accesibilidad y Navegación</t>
  </si>
  <si>
    <t>La plataforma debe ser usable por personas con diferentes capacidades, compatible con lectores de pantalla y navegación por teclado.</t>
  </si>
  <si>
    <t>Garantiza inclusión y cumplimiento de normas de accesibilidad.</t>
  </si>
  <si>
    <t>Compatibilidad con dispositivos y navegadores</t>
  </si>
  <si>
    <t>Funcionar correctamente en móviles, tablets y navegadores modernos (Chrome, Edge, Safari, Firefox, Brave).</t>
  </si>
  <si>
    <t>Permite acceso flexible desde cualquier dispositivo y aumenta la cobertura de usuarios.</t>
  </si>
  <si>
    <t>Seguridad de datos</t>
  </si>
  <si>
    <t>Cifrado de información personal, contraseñas seguras y cumplimiento con regulaciones (ej. GDPR).</t>
  </si>
  <si>
    <t>Protege la privacidad del usuario y la reputación de la plataforma.</t>
  </si>
  <si>
    <t>Escalabilidad</t>
  </si>
  <si>
    <t>Capacidad de manejar un aumento de usuarios y cargas de trabajo sin afectar el rendimiento.</t>
  </si>
  <si>
    <t>Garantiza que la plataforma pueda crecer con la demanda sin degradar la experiencia.</t>
  </si>
  <si>
    <t>Disponibilidad</t>
  </si>
  <si>
    <t>La plataforma debe estar disponible al menos un 99% del tiempo y recuperar información ante fallos.</t>
  </si>
  <si>
    <t>Minimiza interrupciones, asegurando que los usuarios puedan acceder siempre a sus oportunidades.</t>
  </si>
  <si>
    <t xml:space="preserve"> Tolerancia y tiempo de recuperación</t>
  </si>
  <si>
    <t>El sistema debe recuperarse rápidamente ante fallos o caídas.</t>
  </si>
  <si>
    <t>Reduce impacto en usuarios y mejora disponibilidad del servicio.</t>
  </si>
  <si>
    <t>ID</t>
  </si>
  <si>
    <t>Funcionalidad</t>
  </si>
  <si>
    <t>Escenario de prueba</t>
  </si>
  <si>
    <t>Pasos de ejecución</t>
  </si>
  <si>
    <t>Resultado esperado</t>
  </si>
  <si>
    <t>Estado</t>
  </si>
  <si>
    <t>Prioridad</t>
  </si>
  <si>
    <t>Ambiente</t>
  </si>
  <si>
    <t>Entorno de Prueba</t>
  </si>
  <si>
    <t>TC-01 Registro__Login</t>
  </si>
  <si>
    <t>Registro</t>
  </si>
  <si>
    <t>Registro exitoso pero permite cuentas inválidas y duplicadas</t>
  </si>
  <si>
    <t>1. Ir a registro
2. Completar datos
3. Confirmar</t>
  </si>
  <si>
    <t>Usuario creado correctamente</t>
  </si>
  <si>
    <t xml:space="preserve">Exitoso </t>
  </si>
  <si>
    <t xml:space="preserve">Critica </t>
  </si>
  <si>
    <t>QA</t>
  </si>
  <si>
    <t>Windows 10 – Chrome</t>
  </si>
  <si>
    <t>TC-02 Registro__Input</t>
  </si>
  <si>
    <t>Campos incompletos/erroneos</t>
  </si>
  <si>
    <t>1. Registro
2. No completar todos los campos
3. Confirmar</t>
  </si>
  <si>
    <t>Registro Fallido/Mensaje error</t>
  </si>
  <si>
    <t xml:space="preserve">Bloqueado </t>
  </si>
  <si>
    <t xml:space="preserve">Alta </t>
  </si>
  <si>
    <t>TC-03 Registro__User</t>
  </si>
  <si>
    <t>Validacion de Datos</t>
  </si>
  <si>
    <t>1. Registro
2. Usar datos erroneos o existentes
3. Confirmar</t>
  </si>
  <si>
    <t>Mensaje de error</t>
  </si>
  <si>
    <t>TC-04 Login__Login</t>
  </si>
  <si>
    <t>Login exitoso</t>
  </si>
  <si>
    <t>1. Ir a "Carga tu CV"
2. Ingresar credenciales válidas
3. Click en ingresar</t>
  </si>
  <si>
    <t>Acceso al dashboard</t>
  </si>
  <si>
    <t xml:space="preserve">Falló </t>
  </si>
  <si>
    <t>TC-05 Login__Input</t>
  </si>
  <si>
    <t>1. Login
2. Dejar campos vacíos/erroneos
3. Ingresar</t>
  </si>
  <si>
    <t>Ingreso Fallido/Mensaje Error</t>
  </si>
  <si>
    <t>TC-06 Login__User</t>
  </si>
  <si>
    <t>Perfil</t>
  </si>
  <si>
    <t>1. Ir a "Subir mi CV"
2. Ingresar credenciales válidas
3. Click en ingresar</t>
  </si>
  <si>
    <t>Ingreso Exitoso</t>
  </si>
  <si>
    <t xml:space="preserve">Media </t>
  </si>
  <si>
    <t>TC-07 Login__UserData</t>
  </si>
  <si>
    <t>Actualizar datos</t>
  </si>
  <si>
    <t>1. Editar perfil
2. Guardar cambios</t>
  </si>
  <si>
    <t>Datos actualizados</t>
  </si>
  <si>
    <t>TC-08 Cv</t>
  </si>
  <si>
    <t>Carga de CV</t>
  </si>
  <si>
    <t>Validación de archivo</t>
  </si>
  <si>
    <t>1. Ir a perfil
2. Subir PDF 
3. Validar y Confirmar</t>
  </si>
  <si>
    <t>CV cargado</t>
  </si>
  <si>
    <t>Windows 10 - Chrome</t>
  </si>
  <si>
    <t>TC-09 Search__Word</t>
  </si>
  <si>
    <t>Búsqueda de empleos</t>
  </si>
  <si>
    <t>Búsqueda por keyword</t>
  </si>
  <si>
    <t>1. Buscar “marketing”
2. Ejecutar</t>
  </si>
  <si>
    <t>Resultados relevantes</t>
  </si>
  <si>
    <t>TC-10 Search__Jobs</t>
  </si>
  <si>
    <t>Filtrar por ubicación</t>
  </si>
  <si>
    <t>1. Aplicar filtro ciudad
2. Buscar</t>
  </si>
  <si>
    <t>Resultados filtrados</t>
  </si>
  <si>
    <t>TC-11 Search_Users</t>
  </si>
  <si>
    <t>Sin resultados</t>
  </si>
  <si>
    <t>1. Buscar término inexistente
2. Ejecutar</t>
  </si>
  <si>
    <t>Mensaje “sin resultados”</t>
  </si>
  <si>
    <t>TC-12 User__Jobapplication</t>
  </si>
  <si>
    <t>Postulación</t>
  </si>
  <si>
    <t>Postulación exitosa</t>
  </si>
  <si>
    <t>1. Abrir oferta
2. Postularse</t>
  </si>
  <si>
    <t>Postulación confirmada</t>
  </si>
  <si>
    <t>TC-13 User_Cvupload</t>
  </si>
  <si>
    <t>Sin CV cargado</t>
  </si>
  <si>
    <t>1. Intentar postular
2. Sin CV</t>
  </si>
  <si>
    <t>Bloqueo con mensaje</t>
  </si>
  <si>
    <t>TC-14 User__Jobapplication</t>
  </si>
  <si>
    <t>Postulación duplicada</t>
  </si>
  <si>
    <t>1. Postular
2. Intentar repetir</t>
  </si>
  <si>
    <t>Evita duplicado</t>
  </si>
  <si>
    <t>TC-15 User__Jobnotifications</t>
  </si>
  <si>
    <t>Notificaciones</t>
  </si>
  <si>
    <t>Nueva oferta</t>
  </si>
  <si>
    <t>1. Configurar perfil
2. Esperar match</t>
  </si>
  <si>
    <t>Notificación recibida</t>
  </si>
  <si>
    <t>TC-16 User__Mailnotifications</t>
  </si>
  <si>
    <t>Email enviado</t>
  </si>
  <si>
    <t>1. Activar email
2. Recibir oferta</t>
  </si>
  <si>
    <t>Email enviado correctamente</t>
  </si>
  <si>
    <t>TC-17 User__Recomendations</t>
  </si>
  <si>
    <t>Recomendaciones</t>
  </si>
  <si>
    <t>Sugerencias de empleo</t>
  </si>
  <si>
    <t>1. Completar perfil
2. Entrar dashboard</t>
  </si>
  <si>
    <t>Recomendaciones relevantes</t>
  </si>
  <si>
    <t>TC-18 Login__Security</t>
  </si>
  <si>
    <t>Seguridad</t>
  </si>
  <si>
    <t>Logout automático</t>
  </si>
  <si>
    <t>1. Iniciar sesión
2. Inactividad
3. Esperar timeout</t>
  </si>
  <si>
    <t>Sesión cerrada</t>
  </si>
  <si>
    <t>TC-19 Login__Security</t>
  </si>
  <si>
    <t>TC-20 Compability__Mobile</t>
  </si>
  <si>
    <t>Compatibilidad</t>
  </si>
  <si>
    <t>Uso en móvil</t>
  </si>
  <si>
    <t>1. Abrir en smartphone
2. Navegar</t>
  </si>
  <si>
    <t>UI responsive</t>
  </si>
  <si>
    <t xml:space="preserve">No Ejecutado </t>
  </si>
  <si>
    <t>Android 13 – Chrome Mobile</t>
  </si>
  <si>
    <t>TC-21 Home__Form</t>
  </si>
  <si>
    <t>Formulario</t>
  </si>
  <si>
    <t>Campos incompletos/erroneos/validacion de datos</t>
  </si>
  <si>
    <t>1. Completar formulario</t>
  </si>
  <si>
    <t>Formulario Enviado Correctamente</t>
  </si>
  <si>
    <t>Chrome/Safari/Edge Browsers</t>
  </si>
  <si>
    <t>Test Case</t>
  </si>
  <si>
    <t xml:space="preserve">Metodología </t>
  </si>
  <si>
    <t>Descripción</t>
  </si>
  <si>
    <t>Ventajas</t>
  </si>
  <si>
    <t>Desventajas</t>
  </si>
  <si>
    <t>Waterfall (Cascada)</t>
  </si>
  <si>
    <t>Es una metodología tradicional donde el desarrollo y las pruebas se realizan en etapas secuenciales: primero se construye todo el sistema y luego se prueba al final.</t>
  </si>
  <si>
    <t>Fácil de planificar y estructurar.
Documentación clara desde el inicio.
Útil cuando los requisitos son estables y no cambian.</t>
  </si>
  <si>
    <t>Las pruebas se hacen al final(errores se detectan tarde).
Difícil corregir fallos cuando el sistema ya está completo.
Poco flexible ante cambios en requisitos.
Riesgo alto en plataformas dinámicas como Talento Lab.</t>
  </si>
  <si>
    <t>Agile</t>
  </si>
  <si>
    <t>Es una metodología iterativa donde el desarrollo y las pruebas se hacen en ciclos cortos (sprints). Las pruebas se integran desde el inicio del desarrollo.</t>
  </si>
  <si>
    <t>Detección temprana de errores.
Flexibilidad ante cambios en requisitos.
Mejora continua del producto.
Retroalimentación constante del usuario.
Ideal para plataformas en crecimiento como Talento Lab.</t>
  </si>
  <si>
    <t>Requiere buena coordinación del equipo.
Puede haber cambios frecuentes que generan retrabajo.
Menos documentación formal que Waterfall.</t>
  </si>
  <si>
    <t>DevOps</t>
  </si>
  <si>
    <t>Es una metodología que integra desarrollo + testing + operaciones, automatizando pruebas y despliegues continuamente.</t>
  </si>
  <si>
    <t>Integración y entrega continua (CI/CD).
Automatización de pruebas.
Detecta errores en tiempo real.
Alta eficiencia en plataformas web modernas.</t>
  </si>
  <si>
    <t>Requiere herramientas y automatización avanzada.
Curva de aprendizaje más alta.
Necesita madurez técnica del equipo.</t>
  </si>
  <si>
    <r>
      <rPr>
        <b/>
        <i/>
        <sz val="14"/>
        <color rgb="FF000000"/>
        <rFont val="Calibri"/>
        <scheme val="minor"/>
      </rPr>
      <t xml:space="preserve">
Talento Lab es una plataforma que:
</t>
    </r>
    <r>
      <rPr>
        <b/>
        <i/>
        <u/>
        <sz val="14"/>
        <color rgb="FF000000"/>
        <rFont val="Calibri"/>
        <scheme val="minor"/>
      </rPr>
      <t xml:space="preserve">
</t>
    </r>
    <r>
      <rPr>
        <b/>
        <sz val="12"/>
        <color rgb="FF000000"/>
        <rFont val="Calibri"/>
        <scheme val="minor"/>
      </rPr>
      <t xml:space="preserve">1- Evoluciona constantemente (nuevas funciones como filtros, recomendaciones, notificaciones).
2- Depende de la experiencia del usuario (UX/UI en tiempo real).
3- Necesita correcciones rápidas y mejoras frecuentes.
</t>
    </r>
  </si>
  <si>
    <r>
      <rPr>
        <b/>
        <i/>
        <sz val="14"/>
        <color rgb="FF000000"/>
        <rFont val="Calibri"/>
        <scheme val="minor"/>
      </rPr>
      <t xml:space="preserve">
Agile es la más adecuada permitiendo:
</t>
    </r>
    <r>
      <rPr>
        <b/>
        <i/>
        <u/>
        <sz val="14"/>
        <color rgb="FF000000"/>
        <rFont val="Calibri"/>
        <scheme val="minor"/>
      </rPr>
      <t xml:space="preserve">
</t>
    </r>
    <r>
      <rPr>
        <b/>
        <sz val="12"/>
        <color rgb="FF000000"/>
        <rFont val="Calibri"/>
        <scheme val="minor"/>
      </rPr>
      <t>1- Probar funcionalidades en cada sprint.
2- Detectar errores antes de llegar al producto final.
3- Adaptarse rápidamente a feedback de usuarios y empresas.
Sumando DevOps para automatizar pruebas de:
1-Login
2-Postulación
3-Carga de CV
4-Notificaciones</t>
    </r>
  </si>
  <si>
    <r>
      <rPr>
        <b/>
        <i/>
        <sz val="14"/>
        <color rgb="FF000000"/>
        <rFont val="Calibri"/>
        <scheme val="minor"/>
      </rPr>
      <t xml:space="preserve">
Conclusión:
</t>
    </r>
    <r>
      <rPr>
        <b/>
        <sz val="12"/>
        <color rgb="FF000000"/>
        <rFont val="Calibri"/>
        <scheme val="minor"/>
      </rPr>
      <t xml:space="preserve">
1- Waterfall: 
Demasiado rígido para una plataforma dinámica.
2- DevOps: 
Excelente, pero requiere madurez y perfeccionamiento mas técnico.
3- Agile: 
La mejor base para Talento Lab por su flexibilidad y enfoque en el usuario es Agile con prácticas DevOps.</t>
    </r>
  </si>
  <si>
    <t>Bug Report – Talento Lab</t>
  </si>
  <si>
    <t>Título</t>
  </si>
  <si>
    <t>Tipo De Defecto</t>
  </si>
  <si>
    <t>Pasos Para Reproducir</t>
  </si>
  <si>
    <t>Severidad</t>
  </si>
  <si>
    <t>Entorno</t>
  </si>
  <si>
    <t>Evidencia adjunta</t>
  </si>
  <si>
    <t>BR-01- TC-01 Registro__Login</t>
  </si>
  <si>
    <t>Registro falla al crear usuario</t>
  </si>
  <si>
    <t>El sistema  completa el registro exitoso pero permite cuentas inválidas y duplicadas</t>
  </si>
  <si>
    <t xml:space="preserve">Funcional </t>
  </si>
  <si>
    <t>1. Ir a registrate
2. Completar datos
3. Confirmar</t>
  </si>
  <si>
    <t>Windows 10 / Chrome - Desktop</t>
  </si>
  <si>
    <t>BR-02- TC-02 Registro__Input</t>
  </si>
  <si>
    <t>Inputs sin labels</t>
  </si>
  <si>
    <t>Los campos del formulario de registro no poseen labels descriptivos.</t>
  </si>
  <si>
    <t>De Interfaz</t>
  </si>
  <si>
    <t>1. Ir a registrate 
2. Click e ingresar</t>
  </si>
  <si>
    <t>BR-03- TC-03 Registro__User</t>
  </si>
  <si>
    <t>Validaciones de Campos</t>
  </si>
  <si>
    <t>1. El campo “Nombre” acepta valores numéricos.
2. El campo "Email" permite registros sin formato válido (“@”).
3. El campo "contraseña" no permite verificar su contenido.
4. Registrarse solo valida "Carga de cv".
5.Cargar CV no deberia ser obligatorio para crear un usuario.</t>
  </si>
  <si>
    <t xml:space="preserve">1. Ir a registrate. 
2. Click e ingresar.
3. Ingresar numeros en el campo "Nombre".
4. Ingresar datos errones en campo "Email".
5. Click en boton "ver contraseña".
6. Registrarse sin subir archivo Cv.
</t>
  </si>
  <si>
    <t>BR-04</t>
  </si>
  <si>
    <t>Botón volver no funciona</t>
  </si>
  <si>
    <t>El botón “Volver” no redirige al home correctamente.</t>
  </si>
  <si>
    <t xml:space="preserve">Logico </t>
  </si>
  <si>
    <t>1. Ir a registrate. 
2. Click en boton volver.</t>
  </si>
  <si>
    <t>BR-05- TC-04 Login__Login</t>
  </si>
  <si>
    <t>Boton con texto incorrecto</t>
  </si>
  <si>
    <t>En la pantalla principal (Home), el botón destinado al acceso de usuarios registrados muestra el texto “Carga tu CV” en lugar de “Ingresar” o “Iniciar sesión”.</t>
  </si>
  <si>
    <t>1. Ir a esquina superior derecha del home.</t>
  </si>
  <si>
    <t>BR-06  TC-04 Login__Login</t>
  </si>
  <si>
    <t>Boton ingresar no funciona</t>
  </si>
  <si>
    <t xml:space="preserve">No permite el ingreso correctamente marcando "error interno del servidor" </t>
  </si>
  <si>
    <t>1. Ir a "Carga tu Cv" y hacer clic.
2. Clic en boton "ingresar".</t>
  </si>
  <si>
    <t>BR-07- TC-05 Login__Input</t>
  </si>
  <si>
    <t>1. Ir a "Carga tu Cv" y hacer clic.</t>
  </si>
  <si>
    <t>BR-08- TC-06 Login__User</t>
  </si>
  <si>
    <t xml:space="preserve">1. El campo "Email" permite registros sin formato válido (“@”).
2. El campo "contraseña" no permite verificar su contenido.
</t>
  </si>
  <si>
    <t>1. Ir a "Carga tu Cv" y hacer clic.
2. Ingresar numeros en el campo "Nombre".
3. Ingresar datos errones en campo "Email".
4. Click en boton "ver contraseña".</t>
  </si>
  <si>
    <t>BR-09</t>
  </si>
  <si>
    <t>Boton Ingresar/Cancelar</t>
  </si>
  <si>
    <t xml:space="preserve">1. Tienen diferentes tamaños
2. Boton Ingresar no permite el ingreso correctamente marcando "error interno del servidor" </t>
  </si>
  <si>
    <t>1. Ir a "Carga tu Cv" y hacer clic.
2. Hacer clic en "ingresar".</t>
  </si>
  <si>
    <t>BR-10</t>
  </si>
  <si>
    <t>Boton Registrar</t>
  </si>
  <si>
    <t>1. Al hacer clic no hace ninguna acción
2. Se deberia agregar otro boton de "Olvide mi contraseña"</t>
  </si>
  <si>
    <t>1. Ir a "Carga tu Cv" y hacer clic.
2. Hacer clic en "Registrar".</t>
  </si>
  <si>
    <t>BR-11- TC-08 Cv</t>
  </si>
  <si>
    <t xml:space="preserve">Cv Validaciones </t>
  </si>
  <si>
    <t>El sistema permite subir archivos sin validar el formato , ni tamaño ni tipo de archivo permitido (.pdf, .doc, etc.).</t>
  </si>
  <si>
    <t>1. Ir a "Carga tu Cv" y hacer clic.
2. Ir a "Seleccionar Archivo".</t>
  </si>
  <si>
    <t>BR-12- TC-21 Home__Form</t>
  </si>
  <si>
    <t>Inputs y Validaciones de Formulario</t>
  </si>
  <si>
    <r>
      <rPr>
        <i/>
        <sz val="12"/>
        <color rgb="FF000000"/>
        <rFont val="Calibri"/>
        <scheme val="minor"/>
      </rPr>
      <t xml:space="preserve">Los campos del formulario de registro no poseen labels descriptivos ni validaciones de envio (faltan </t>
    </r>
    <r>
      <rPr>
        <b/>
        <i/>
        <sz val="12"/>
        <color rgb="FF000000"/>
        <rFont val="Calibri"/>
        <scheme val="minor"/>
      </rPr>
      <t>required,labels,validaciones</t>
    </r>
    <r>
      <rPr>
        <i/>
        <sz val="12"/>
        <color rgb="FF000000"/>
        <rFont val="Calibri"/>
        <scheme val="minor"/>
      </rPr>
      <t>)</t>
    </r>
  </si>
  <si>
    <t>1. Ir a contacto
2. Ingresar numeros en el campo "Nombre".
3. Ingresar datos errones en campo "Email".</t>
  </si>
  <si>
    <t>BR-13</t>
  </si>
  <si>
    <t>Boton Enviar</t>
  </si>
  <si>
    <t xml:space="preserve">No permite el envio correctamente marcando "Hubo un error: Unexpected token '&lt;', "" </t>
  </si>
  <si>
    <t>1. Ir a contacto
2. Llenar formulario.
3.Click en "Enviar".</t>
  </si>
  <si>
    <t>Cobertura de Pruebas – Talento Lab</t>
  </si>
  <si>
    <r>
      <rPr>
        <b/>
        <sz val="14"/>
        <color rgb="FF000000"/>
        <rFont val="Calibri"/>
        <scheme val="minor"/>
      </rPr>
      <t xml:space="preserve">Fórmula usada:  
</t>
    </r>
    <r>
      <rPr>
        <i/>
        <sz val="12"/>
        <color rgb="FF000000"/>
        <rFont val="Calibri"/>
        <scheme val="minor"/>
      </rPr>
      <t xml:space="preserve">Cobertura (%) = (Casos de Prueba Ejecutados / Cantidad Total de Casos de Prueba) × 100 </t>
    </r>
  </si>
  <si>
    <t>Cuadro de cobertura</t>
  </si>
  <si>
    <t>Casos totales</t>
  </si>
  <si>
    <t>Casos ejecutados</t>
  </si>
  <si>
    <t>Cobertura (%)</t>
  </si>
  <si>
    <t>Nivel de cobertura</t>
  </si>
  <si>
    <t>Análisis</t>
  </si>
  <si>
    <t>Critica</t>
  </si>
  <si>
    <t>Alta</t>
  </si>
  <si>
    <t>Falló y falta probar por bloqueo Email ya registrado y contraseña incorrecta</t>
  </si>
  <si>
    <t>Falló login exitoso y falta probar por bloqueo campos incompletos</t>
  </si>
  <si>
    <t>Perfil y datos actualizados bloqueados por login fallido</t>
  </si>
  <si>
    <t>Falla crítica , con errores importantes.</t>
  </si>
  <si>
    <t>Funcionalidad bloqueado por login fallido.</t>
  </si>
  <si>
    <t>Media</t>
  </si>
  <si>
    <t>Logout no validado por bloqueo  por falla en el login</t>
  </si>
  <si>
    <t>Baja</t>
  </si>
  <si>
    <t>Sin pruebas cross-browser/mobile</t>
  </si>
  <si>
    <t>Contacto</t>
  </si>
  <si>
    <t>Análisis general</t>
  </si>
  <si>
    <t>🟢 Alta cobertura</t>
  </si>
  <si>
    <t>🟡 Cobertura media</t>
  </si>
  <si>
    <t>🔴 Baja cobertura (Crítico)</t>
  </si>
  <si>
    <t xml:space="preserve">Carga de Cv
</t>
  </si>
  <si>
    <t>Perfil
Busqueda de Empleo
Postulación
Registro 
Login
Contacto</t>
  </si>
  <si>
    <t xml:space="preserve">Compatibilidad
Notificaciones
Notificaciones
Recomendaciones
</t>
  </si>
  <si>
    <t>Funcionalidades con baja cobertura</t>
  </si>
  <si>
    <t xml:space="preserve"> Registro de usuarios</t>
  </si>
  <si>
    <t>Notificaciones y Seguridad</t>
  </si>
  <si>
    <r>
      <t xml:space="preserve">Falta probar:
</t>
    </r>
    <r>
      <rPr>
        <i/>
        <sz val="12"/>
        <color rgb="FF000000"/>
        <rFont val="Calibri"/>
        <scheme val="minor"/>
      </rPr>
      <t>1- Validación de campos obligatorios
2- Validación de datos inválidos
3- Manejo de errores y mensajes al usuario
4- Recuperación de contraseña
5- Seguridad de autenticación</t>
    </r>
  </si>
  <si>
    <r>
      <t xml:space="preserve">Falta probar:
</t>
    </r>
    <r>
      <rPr>
        <i/>
        <sz val="12"/>
        <color rgb="FF000000"/>
        <rFont val="Calibri"/>
        <scheme val="minor"/>
      </rPr>
      <t>1- Validación de notificaciones funcionales
2- Comportamiento de sesión por inactividad
3- Manejo de errores de autenticación
4- Persistencia y cierre de sesión correctamente</t>
    </r>
  </si>
  <si>
    <r>
      <t xml:space="preserve">Falta probar:
</t>
    </r>
    <r>
      <rPr>
        <i/>
        <sz val="12"/>
        <color rgb="FF000000"/>
        <rFont val="Calibri"/>
        <scheme val="minor"/>
      </rPr>
      <t>1- Navegación mobile completa
2- Compatibilidad cross-browser
3- Responsive design en distintas resoluciones
4- Comportamiento de formularios en dispositivos móviles</t>
    </r>
  </si>
  <si>
    <t>Priorización de casos de prueba faltantes</t>
  </si>
  <si>
    <t>Caso de prueba faltante</t>
  </si>
  <si>
    <t>Validación de campos de registro y datos</t>
  </si>
  <si>
    <t>Login y logout</t>
  </si>
  <si>
    <t>Notificaciones en tiempo real</t>
  </si>
  <si>
    <t>Postulación y búsqueda</t>
  </si>
  <si>
    <t>Notificaciones push móvil</t>
  </si>
  <si>
    <t>Manejo de errores</t>
  </si>
  <si>
    <t>UI responsiva en notificaciones</t>
  </si>
  <si>
    <t>Conclusión</t>
  </si>
  <si>
    <r>
      <rPr>
        <sz val="11"/>
        <color rgb="FF000000"/>
        <rFont val="Calibri"/>
        <scheme val="minor"/>
      </rPr>
      <t xml:space="preserve">
</t>
    </r>
    <r>
      <rPr>
        <i/>
        <sz val="11"/>
        <color rgb="FF000000"/>
        <rFont val="Calibri"/>
        <scheme val="minor"/>
      </rPr>
      <t>El sistema de Talento Lab presenta una cobertura escasa y parcial de pruebas, ya que múltiples casos se encuentran bloqueados o no ejecutados debido a fallos en funcionalidades críticas como login, registro y validaciones de formularios.
Durante la ejecución de las pruebas se detectaron defectos funcionales, problemas de validación y errores de experiencia de usuario que afectan la estabilidad y confiabilidad de la plataforma. Las funcionalidades relacionadas con autenticación y carga de CV presentan los problemas más críticos, impactando directamente en el flujo principal de negocio.</t>
    </r>
  </si>
  <si>
    <t>👉 Se recomienda corregir los defectos críticos, estabilizar el entorno de pruebas y ampliar la cobertura funcional antes de continuar con nuevas validaciones o despliegues.</t>
  </si>
  <si>
    <t>Reporte de Ciclo de Prueba – Talento Lab</t>
  </si>
  <si>
    <r>
      <rPr>
        <b/>
        <sz val="24"/>
        <color rgb="FF000000"/>
        <rFont val="Calibri"/>
        <scheme val="minor"/>
      </rPr>
      <t xml:space="preserve">1. Resumen de ejecución
</t>
    </r>
    <r>
      <rPr>
        <i/>
        <sz val="14"/>
        <color rgb="FF000000"/>
        <rFont val="Calibri"/>
        <scheme val="minor"/>
      </rPr>
      <t xml:space="preserve">Durante el ciclo de pruebas de Talento Lab se ejecutaron casos de prueba sobre las principales funcionalidades de la plataforma, incluyendo registro, login, carga de CV, postulación y notificaciones.
</t>
    </r>
  </si>
  <si>
    <r>
      <rPr>
        <b/>
        <sz val="14"/>
        <color rgb="FF000000"/>
        <rFont val="Calibri"/>
      </rPr>
      <t>Total de casos de prueba diseñados:</t>
    </r>
    <r>
      <rPr>
        <sz val="14"/>
        <color rgb="FF000000"/>
        <rFont val="Calibri"/>
      </rPr>
      <t xml:space="preserve"> 21
Casos de prueba ejecutados: 20
Casos exitosos: 1
Casos fallidos: 3</t>
    </r>
  </si>
  <si>
    <r>
      <rPr>
        <b/>
        <sz val="14"/>
        <color rgb="FF000000"/>
        <rFont val="Calibri"/>
        <scheme val="minor"/>
      </rPr>
      <t xml:space="preserve"> Porcentaje de éxito:
Porcentaje de éxito </t>
    </r>
    <r>
      <rPr>
        <b/>
        <sz val="12"/>
        <color rgb="FF000000"/>
        <rFont val="Calibri"/>
        <scheme val="minor"/>
      </rPr>
      <t xml:space="preserve">= a caso exitoso / caso ejecutado x 100
</t>
    </r>
    <r>
      <rPr>
        <b/>
        <sz val="14"/>
        <color rgb="FF000000"/>
        <rFont val="Calibri"/>
        <scheme val="minor"/>
      </rPr>
      <t xml:space="preserve">
</t>
    </r>
    <r>
      <rPr>
        <i/>
        <sz val="14"/>
        <color rgb="FF000000"/>
        <rFont val="Calibri"/>
        <scheme val="minor"/>
      </rPr>
      <t xml:space="preserve">Éxito (%)  =  (1 / 20) = (0.05 x 100 ) = 5%
</t>
    </r>
    <r>
      <rPr>
        <b/>
        <sz val="14"/>
        <color rgb="FF000000"/>
        <rFont val="Calibri"/>
        <scheme val="minor"/>
      </rPr>
      <t xml:space="preserve">
✔ Resultado general: 5% de éxito en ejecución de pruebas</t>
    </r>
  </si>
  <si>
    <t>⚠️ La plataforma presenta múltiples defectos funcionales críticos y de validación que afectan el correcto funcionamiento de las funcionalidades principales. Debido a la cantidad de incidencias detectadas y al bajo porcentaje de éxito obtenido en las pruebas ejecutadas, la versión evaluada no cumple con los criterios mínimos de calidad para su liberación en producción..</t>
  </si>
  <si>
    <t>2. Principales defectos detectados e impacto</t>
  </si>
  <si>
    <t xml:space="preserve"> 1. Fallos en autenticación y validaciones de Login</t>
  </si>
  <si>
    <r>
      <rPr>
        <b/>
        <sz val="11"/>
        <color rgb="FF000000"/>
        <rFont val="Calibri"/>
        <scheme val="minor"/>
      </rPr>
      <t xml:space="preserve">Impacto: Alto / Crítico
</t>
    </r>
    <r>
      <rPr>
        <sz val="11"/>
        <color rgb="FF000000"/>
        <rFont val="Calibri"/>
        <scheme val="minor"/>
      </rPr>
      <t xml:space="preserve">
</t>
    </r>
    <r>
      <rPr>
        <i/>
        <sz val="12"/>
        <color rgb="FF000000"/>
        <rFont val="Calibri"/>
        <scheme val="minor"/>
      </rPr>
      <t xml:space="preserve">El sistema presenta problemas en el proceso de inicio de sesión, permitiendo intentos de ingreso sin validaciones correctas y sin mensajes de error adecuados.
</t>
    </r>
  </si>
  <si>
    <t>Compromete la seguridad y estabilidad del acceso de usuarios a la plataforma.</t>
  </si>
  <si>
    <t>2. Problemas de validación en Registro y Formularios</t>
  </si>
  <si>
    <r>
      <rPr>
        <b/>
        <sz val="11"/>
        <color rgb="FF000000"/>
        <rFont val="Calibri"/>
        <scheme val="minor"/>
      </rPr>
      <t xml:space="preserve">Impacto: Alto
</t>
    </r>
    <r>
      <rPr>
        <sz val="11"/>
        <color rgb="FF000000"/>
        <rFont val="Calibri"/>
        <scheme val="minor"/>
      </rPr>
      <t xml:space="preserve">
</t>
    </r>
    <r>
      <rPr>
        <i/>
        <sz val="12"/>
        <color rgb="FF000000"/>
        <rFont val="Calibri"/>
        <scheme val="minor"/>
      </rPr>
      <t xml:space="preserve">Los formularios no validan correctamente campos obligatorios, formatos de email ni datos inválidos. Además, algunos inputs permiten información incorrecta.
</t>
    </r>
  </si>
  <si>
    <t>Afecta la experiencia de usuario en dispositivos móviles.</t>
  </si>
  <si>
    <t xml:space="preserve"> 3. Carga de datos sin validaciones ni confirmaciones</t>
  </si>
  <si>
    <r>
      <rPr>
        <b/>
        <sz val="11"/>
        <color rgb="FF000000"/>
        <rFont val="Calibri"/>
        <scheme val="minor"/>
      </rPr>
      <t xml:space="preserve">Impacto: Alto
</t>
    </r>
    <r>
      <rPr>
        <sz val="11"/>
        <color rgb="FF000000"/>
        <rFont val="Calibri"/>
        <scheme val="minor"/>
      </rPr>
      <t xml:space="preserve">
</t>
    </r>
    <r>
      <rPr>
        <sz val="12"/>
        <color rgb="FF000000"/>
        <rFont val="Calibri"/>
        <scheme val="minor"/>
      </rPr>
      <t xml:space="preserve">La plataforma permite subir archivos y datos sin validar formato ni tamaño y no muestra mensajes de confirmación al usuario.
</t>
    </r>
  </si>
  <si>
    <t>Afecta el proceso principal de postulación laboral y genera incertidumbre sobre el estado de la carga del archivo.</t>
  </si>
  <si>
    <t>3. Evaluación general del sistema</t>
  </si>
  <si>
    <t>Área</t>
  </si>
  <si>
    <t>Registro de usuarios</t>
  </si>
  <si>
    <r>
      <rPr>
        <b/>
        <sz val="14"/>
        <color rgb="FF000000"/>
        <rFont val="Calibri"/>
        <scheme val="minor"/>
      </rPr>
      <t xml:space="preserve">Inestable - </t>
    </r>
    <r>
      <rPr>
        <sz val="14"/>
        <color rgb="FF000000"/>
        <rFont val="Calibri"/>
        <scheme val="minor"/>
      </rPr>
      <t>S</t>
    </r>
    <r>
      <rPr>
        <i/>
        <sz val="14"/>
        <color rgb="FF000000"/>
        <rFont val="Calibri"/>
        <scheme val="minor"/>
      </rPr>
      <t>in validaciones y controles</t>
    </r>
  </si>
  <si>
    <r>
      <rPr>
        <b/>
        <sz val="14"/>
        <color rgb="FF000000"/>
        <rFont val="Calibri"/>
        <scheme val="minor"/>
      </rPr>
      <t>Fallido  -</t>
    </r>
    <r>
      <rPr>
        <i/>
        <sz val="14"/>
        <color rgb="FF000000"/>
        <rFont val="Calibri"/>
        <scheme val="minor"/>
      </rPr>
      <t xml:space="preserve"> Presenta problemas funcionales y de validación</t>
    </r>
  </si>
  <si>
    <r>
      <rPr>
        <b/>
        <sz val="14"/>
        <color rgb="FF000000"/>
        <rFont val="Calibri"/>
        <scheme val="minor"/>
      </rPr>
      <t>Parcialmente funcional</t>
    </r>
    <r>
      <rPr>
        <sz val="14"/>
        <color rgb="FF000000"/>
        <rFont val="Calibri"/>
        <scheme val="minor"/>
      </rPr>
      <t xml:space="preserve"> </t>
    </r>
    <r>
      <rPr>
        <b/>
        <sz val="14"/>
        <color rgb="FF000000"/>
        <rFont val="Calibri"/>
        <scheme val="minor"/>
      </rPr>
      <t xml:space="preserve">- </t>
    </r>
    <r>
      <rPr>
        <sz val="14"/>
        <color rgb="FF000000"/>
        <rFont val="Calibri"/>
        <scheme val="minor"/>
      </rPr>
      <t>S</t>
    </r>
    <r>
      <rPr>
        <i/>
        <sz val="14"/>
        <color rgb="FF000000"/>
        <rFont val="Calibri"/>
        <scheme val="minor"/>
      </rPr>
      <t>in validación ni confirmación</t>
    </r>
  </si>
  <si>
    <r>
      <rPr>
        <b/>
        <sz val="14"/>
        <color rgb="FF000000"/>
        <rFont val="Calibri"/>
        <scheme val="minor"/>
      </rPr>
      <t>Bloqueada -</t>
    </r>
    <r>
      <rPr>
        <sz val="14"/>
        <color rgb="FF000000"/>
        <rFont val="Calibri"/>
        <scheme val="minor"/>
      </rPr>
      <t xml:space="preserve"> F</t>
    </r>
    <r>
      <rPr>
        <i/>
        <sz val="14"/>
        <color rgb="FF000000"/>
        <rFont val="Calibri"/>
        <scheme val="minor"/>
      </rPr>
      <t>allos en funcionalidades previas</t>
    </r>
  </si>
  <si>
    <r>
      <rPr>
        <b/>
        <sz val="14"/>
        <color rgb="FF000000"/>
        <rFont val="Calibri"/>
        <scheme val="minor"/>
      </rPr>
      <t xml:space="preserve">No validado - </t>
    </r>
    <r>
      <rPr>
        <i/>
        <sz val="14"/>
        <color rgb="FF000000"/>
        <rFont val="Calibri"/>
        <scheme val="minor"/>
      </rPr>
      <t>Funcionalidad incompleta</t>
    </r>
  </si>
  <si>
    <t>UI/UX móvil</t>
  </si>
  <si>
    <r>
      <rPr>
        <b/>
        <i/>
        <sz val="14"/>
        <color rgb="FF000000"/>
        <rFont val="Calibri"/>
        <scheme val="minor"/>
      </rPr>
      <t>Incompleto -</t>
    </r>
    <r>
      <rPr>
        <i/>
        <sz val="14"/>
        <color rgb="FF000000"/>
        <rFont val="Calibri"/>
        <scheme val="minor"/>
      </rPr>
      <t xml:space="preserve"> Parcialmente optimizado</t>
    </r>
  </si>
  <si>
    <t>Formularios de contacto</t>
  </si>
  <si>
    <r>
      <rPr>
        <b/>
        <sz val="14"/>
        <color rgb="FF000000"/>
        <rFont val="Calibri"/>
        <scheme val="minor"/>
      </rPr>
      <t>Incompletos</t>
    </r>
    <r>
      <rPr>
        <sz val="14"/>
        <color rgb="FF000000"/>
        <rFont val="Calibri"/>
        <scheme val="minor"/>
      </rPr>
      <t xml:space="preserve"> </t>
    </r>
    <r>
      <rPr>
        <b/>
        <sz val="14"/>
        <color rgb="FF000000"/>
        <rFont val="Calibri"/>
        <scheme val="minor"/>
      </rPr>
      <t xml:space="preserve">- </t>
    </r>
    <r>
      <rPr>
        <sz val="14"/>
        <color rgb="FF000000"/>
        <rFont val="Calibri"/>
        <scheme val="minor"/>
      </rPr>
      <t>S</t>
    </r>
    <r>
      <rPr>
        <i/>
        <sz val="14"/>
        <color rgb="FF000000"/>
        <rFont val="Calibri"/>
        <scheme val="minor"/>
      </rPr>
      <t>in validaciones adecuadas</t>
    </r>
  </si>
  <si>
    <t>Compatibilidad navegadores</t>
  </si>
  <si>
    <r>
      <rPr>
        <b/>
        <sz val="14"/>
        <color rgb="FF000000"/>
        <rFont val="Calibri"/>
        <scheme val="minor"/>
      </rPr>
      <t>Pendiente</t>
    </r>
    <r>
      <rPr>
        <sz val="14"/>
        <color rgb="FF000000"/>
        <rFont val="Calibri"/>
        <scheme val="minor"/>
      </rPr>
      <t xml:space="preserve"> </t>
    </r>
    <r>
      <rPr>
        <b/>
        <sz val="14"/>
        <color rgb="FF000000"/>
        <rFont val="Calibri"/>
        <scheme val="minor"/>
      </rPr>
      <t xml:space="preserve">- </t>
    </r>
    <r>
      <rPr>
        <i/>
        <sz val="14"/>
        <color rgb="FF000000"/>
        <rFont val="Calibri"/>
        <scheme val="minor"/>
      </rPr>
      <t>Validación incompleta</t>
    </r>
  </si>
  <si>
    <t>4. Recomendaciones antes del release</t>
  </si>
  <si>
    <t>Correcciones críticas (obligatorias antes de producción)</t>
  </si>
  <si>
    <t>1- Corregir fallos funcionales en login y registro.
2- Implementar validaciones correctas en formularios e inputs obligatorios.
3- Validar correctamente la carga de archivos CV (tipo y tamaño).
4- Agregar mensajes de error y confirmaciones visuales para acciones importantes.
5- Corregir problemas de navegación y botones sin funcionamiento esperado.</t>
  </si>
  <si>
    <t>Mejoras importantes</t>
  </si>
  <si>
    <t>Mejorar diseño responsive en dispositivos móviles.
Agregar recuperación de contraseña en login.
Incorporar labels y mejoras de accesibilidad en formularios.
Validar casos límite en registro, login y postulación.
Mejorar experiencia de usuario y consistencia visual de la interfaz.</t>
  </si>
  <si>
    <t>Pruebas adicionales recomendadas</t>
  </si>
  <si>
    <t>Pruebas cross-browser (Chrome, Edge, Safari y Firefox).
Pruebas en distintos dispositivos móviles.
Pruebas de usabilidad y accesibilidad.
Pruebas de validación de formularios y archivos.
Pruebas de seguridad básicas sobre autenticación y manejo de sesiones.</t>
  </si>
  <si>
    <t>5. Conclusión final</t>
  </si>
  <si>
    <r>
      <rPr>
        <i/>
        <sz val="14"/>
        <color rgb="FF000000"/>
        <rFont val="Calibri"/>
        <scheme val="minor"/>
      </rPr>
      <t xml:space="preserve">Talento Lab presenta un estado parcialmente funcional, pero actualmente </t>
    </r>
    <r>
      <rPr>
        <b/>
        <i/>
        <sz val="14"/>
        <color rgb="FF000000"/>
        <rFont val="Calibri"/>
        <scheme val="minor"/>
      </rPr>
      <t>no se considera estable</t>
    </r>
    <r>
      <rPr>
        <i/>
        <sz val="14"/>
        <color rgb="FF000000"/>
        <rFont val="Calibri"/>
        <scheme val="minor"/>
      </rPr>
      <t xml:space="preserve"> para una release productiva debido a la cantidad de fallos críticos y casos bloqueados detectados durante las pruebas.
Las principales problemáticas encontradas afectan funcionalidades esenciales del sistema, especialmente en autenticación, validaciones de formularios y carga de CV. Además, se identificaron problemas de experiencia de usuario, navegación y ausencia de feedback visual en distintos flujos de la plataforma.
</t>
    </r>
    <r>
      <rPr>
        <sz val="14"/>
        <color rgb="FF000000"/>
        <rFont val="Calibri"/>
        <scheme val="minor"/>
      </rPr>
      <t xml:space="preserve">
</t>
    </r>
    <r>
      <rPr>
        <b/>
        <sz val="14"/>
        <color rgb="FF000000"/>
        <rFont val="Calibri"/>
        <scheme val="minor"/>
      </rPr>
      <t xml:space="preserve">Antes de su release se deben resolver principalmente:
</t>
    </r>
    <r>
      <rPr>
        <sz val="14"/>
        <color rgb="FF000000"/>
        <rFont val="Calibri"/>
        <scheme val="minor"/>
      </rPr>
      <t xml:space="preserve">
</t>
    </r>
    <r>
      <rPr>
        <i/>
        <sz val="14"/>
        <color rgb="FF000000"/>
        <rFont val="Calibri"/>
        <scheme val="minor"/>
      </rPr>
      <t xml:space="preserve">1- Corregir fallos funcionales en login y registro.
2- Implementar validaciones correctas en formularios e inputs.
3- Validar correctamente la carga de archivos CV.
4- Mejorar mensajes de error y confirmaciones visuales.
5- Completar pruebas de compatibilidad y usabilidad móvil.
</t>
    </r>
  </si>
  <si>
    <t>Una vez resueltos los defectos críticos y ampliada la cobertura de pruebas, la plataforma podrá avanzar hacia un entorno de producción más estable, confiable y escalable.</t>
  </si>
  <si>
    <t>QA Dashboard</t>
  </si>
  <si>
    <t>KPI</t>
  </si>
  <si>
    <t>Valor</t>
  </si>
  <si>
    <t xml:space="preserve"> Test Cases</t>
  </si>
  <si>
    <t>Éxitos</t>
  </si>
  <si>
    <t>Fallos</t>
  </si>
  <si>
    <t>Bloqueados</t>
  </si>
  <si>
    <t>No Ejecutados</t>
  </si>
  <si>
    <t>Porcentaje de éxito</t>
  </si>
  <si>
    <t>Cantidad</t>
  </si>
  <si>
    <t>Covertura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</si>
</sst>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6">
    <font>
      <sz val="11"/>
      <color theme="1"/>
      <name val="Calibri"/>
      <family val="2"/>
      <scheme val="minor"/>
    </font>
    <font>
      <b/>
      <sz val="16"/>
      <color rgb="FF000000"/>
      <name val="Calibri"/>
      <scheme val="minor"/>
    </font>
    <font>
      <i/>
      <sz val="14"/>
      <color rgb="FF262626"/>
      <name val="Calibri"/>
      <scheme val="minor"/>
    </font>
    <font>
      <b/>
      <sz val="12"/>
      <color theme="1"/>
      <name val="Calibri"/>
      <family val="2"/>
      <scheme val="minor"/>
    </font>
    <font>
      <b/>
      <sz val="11"/>
      <color theme="1"/>
      <name val="Calibri"/>
      <family val="2"/>
      <scheme val="minor"/>
    </font>
    <font>
      <b/>
      <sz val="11"/>
      <color rgb="FF000000"/>
      <name val="Calibri"/>
      <scheme val="minor"/>
    </font>
    <font>
      <sz val="11"/>
      <color rgb="FF000000"/>
      <name val="Calibri"/>
      <scheme val="minor"/>
    </font>
    <font>
      <sz val="14"/>
      <color theme="1"/>
      <name val="Calibri"/>
      <family val="2"/>
      <scheme val="minor"/>
    </font>
    <font>
      <b/>
      <sz val="14"/>
      <color rgb="FF000000"/>
      <name val="Calibri"/>
      <scheme val="minor"/>
    </font>
    <font>
      <sz val="14"/>
      <color rgb="FF000000"/>
      <name val="Calibri"/>
      <scheme val="minor"/>
    </font>
    <font>
      <b/>
      <sz val="14"/>
      <color theme="1"/>
      <name val="Calibri"/>
      <family val="2"/>
      <scheme val="minor"/>
    </font>
    <font>
      <b/>
      <i/>
      <sz val="14"/>
      <color rgb="FF000000"/>
      <name val="Calibri"/>
      <scheme val="minor"/>
    </font>
    <font>
      <i/>
      <sz val="14"/>
      <color rgb="FF000000"/>
      <name val="Calibri"/>
      <scheme val="minor"/>
    </font>
    <font>
      <b/>
      <sz val="16"/>
      <color theme="1"/>
      <name val="Calibri"/>
      <family val="2"/>
      <scheme val="minor"/>
    </font>
    <font>
      <i/>
      <sz val="12"/>
      <color theme="1"/>
      <name val="Calibri"/>
      <family val="2"/>
      <scheme val="minor"/>
    </font>
    <font>
      <b/>
      <i/>
      <sz val="12"/>
      <color theme="1"/>
      <name val="Calibri"/>
      <family val="2"/>
      <scheme val="minor"/>
    </font>
    <font>
      <i/>
      <sz val="14"/>
      <color theme="1"/>
      <name val="Calibri"/>
      <family val="2"/>
      <scheme val="minor"/>
    </font>
    <font>
      <b/>
      <sz val="18"/>
      <color theme="1"/>
      <name val="Calibri"/>
      <family val="2"/>
      <scheme val="minor"/>
    </font>
    <font>
      <i/>
      <sz val="11"/>
      <color theme="1"/>
      <name val="Calibri"/>
      <family val="2"/>
      <scheme val="minor"/>
    </font>
    <font>
      <b/>
      <sz val="24"/>
      <color theme="1"/>
      <name val="Calibri"/>
      <family val="2"/>
      <scheme val="minor"/>
    </font>
    <font>
      <b/>
      <sz val="13.5"/>
      <color theme="1"/>
      <name val="Calibri"/>
      <family val="2"/>
      <scheme val="minor"/>
    </font>
    <font>
      <sz val="11"/>
      <color rgb="FF000000"/>
      <name val="Calibri"/>
      <charset val="1"/>
    </font>
    <font>
      <sz val="16"/>
      <color theme="1"/>
      <name val="Calibri"/>
      <family val="2"/>
      <scheme val="minor"/>
    </font>
    <font>
      <b/>
      <sz val="12"/>
      <color rgb="FF000000"/>
      <name val="Calibri"/>
      <scheme val="minor"/>
    </font>
    <font>
      <b/>
      <i/>
      <u/>
      <sz val="14"/>
      <color rgb="FF000000"/>
      <name val="Calibri"/>
      <scheme val="minor"/>
    </font>
    <font>
      <b/>
      <sz val="18"/>
      <color rgb="FF000000"/>
      <name val="Calibri"/>
      <scheme val="minor"/>
    </font>
    <font>
      <b/>
      <sz val="20"/>
      <color rgb="FF000000"/>
      <name val="Calibri"/>
      <scheme val="minor"/>
    </font>
    <font>
      <i/>
      <sz val="12"/>
      <color rgb="FF000000"/>
      <name val="Calibri"/>
      <scheme val="minor"/>
    </font>
    <font>
      <b/>
      <sz val="20"/>
      <color theme="0"/>
      <name val="Calibri"/>
      <family val="2"/>
      <scheme val="minor"/>
    </font>
    <font>
      <b/>
      <sz val="12"/>
      <color theme="0"/>
      <name val="Calibri"/>
      <family val="2"/>
      <scheme val="minor"/>
    </font>
    <font>
      <b/>
      <sz val="14"/>
      <color rgb="FF000000"/>
      <name val="Calibri"/>
      <charset val="1"/>
    </font>
    <font>
      <b/>
      <sz val="24"/>
      <color theme="0"/>
      <name val="Calibri"/>
      <family val="2"/>
      <scheme val="minor"/>
    </font>
    <font>
      <i/>
      <sz val="11"/>
      <color rgb="FF000000"/>
      <name val="Calibri"/>
      <scheme val="minor"/>
    </font>
    <font>
      <b/>
      <i/>
      <sz val="12"/>
      <color rgb="FF000000"/>
      <name val="Calibri"/>
      <scheme val="minor"/>
    </font>
    <font>
      <b/>
      <sz val="24"/>
      <color rgb="FF000000"/>
      <name val="Calibri"/>
      <scheme val="minor"/>
    </font>
    <font>
      <sz val="12"/>
      <color rgb="FF000000"/>
      <name val="Calibri"/>
      <scheme val="minor"/>
    </font>
    <font>
      <sz val="12"/>
      <color theme="1"/>
      <name val="Calibri"/>
      <family val="2"/>
      <scheme val="minor"/>
    </font>
    <font>
      <b/>
      <sz val="18"/>
      <color rgb="FF000000"/>
      <name val="Calibri"/>
      <family val="2"/>
      <scheme val="minor"/>
    </font>
    <font>
      <b/>
      <sz val="18"/>
      <color theme="0"/>
      <name val="Calibri"/>
      <family val="2"/>
      <scheme val="minor"/>
    </font>
    <font>
      <b/>
      <sz val="18"/>
      <color theme="0" tint="-4.9989318521683403E-2"/>
      <name val="Calibri"/>
      <family val="2"/>
      <scheme val="minor"/>
    </font>
    <font>
      <b/>
      <i/>
      <sz val="12"/>
      <color rgb="FF000000"/>
      <name val="Calibri"/>
      <charset val="1"/>
    </font>
    <font>
      <b/>
      <sz val="12"/>
      <color theme="1"/>
      <name val="Calibri"/>
      <scheme val="minor"/>
    </font>
    <font>
      <b/>
      <i/>
      <sz val="14"/>
      <color theme="1"/>
      <name val="Calibri"/>
      <family val="2"/>
      <scheme val="minor"/>
    </font>
    <font>
      <b/>
      <sz val="14"/>
      <color rgb="FF000000"/>
      <name val="Calibri"/>
    </font>
    <font>
      <sz val="14"/>
      <color rgb="FF000000"/>
      <name val="Calibri"/>
    </font>
    <font>
      <b/>
      <sz val="14"/>
      <color theme="1"/>
      <name val="Calibri"/>
    </font>
  </fonts>
  <fills count="28">
    <fill>
      <patternFill patternType="none"/>
    </fill>
    <fill>
      <patternFill patternType="gray125"/>
    </fill>
    <fill>
      <patternFill patternType="solid">
        <fgColor theme="7" tint="0.79998168889431442"/>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0" tint="-0.34998626667073579"/>
        <bgColor indexed="64"/>
      </patternFill>
    </fill>
    <fill>
      <patternFill patternType="solid">
        <fgColor theme="7" tint="0.39997558519241921"/>
        <bgColor indexed="64"/>
      </patternFill>
    </fill>
    <fill>
      <patternFill patternType="solid">
        <fgColor theme="0" tint="-0.249977111117893"/>
        <bgColor indexed="64"/>
      </patternFill>
    </fill>
    <fill>
      <patternFill patternType="solid">
        <fgColor theme="0"/>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1" tint="0.499984740745262"/>
        <bgColor indexed="64"/>
      </patternFill>
    </fill>
    <fill>
      <patternFill patternType="solid">
        <fgColor theme="9" tint="-0.249977111117893"/>
        <bgColor indexed="64"/>
      </patternFill>
    </fill>
    <fill>
      <patternFill patternType="solid">
        <fgColor theme="9" tint="0.79998168889431442"/>
        <bgColor indexed="64"/>
      </patternFill>
    </fill>
    <fill>
      <patternFill patternType="solid">
        <fgColor theme="9" tint="-0.499984740745262"/>
        <bgColor indexed="64"/>
      </patternFill>
    </fill>
    <fill>
      <patternFill patternType="solid">
        <fgColor theme="1" tint="4.9989318521683403E-2"/>
        <bgColor indexed="64"/>
      </patternFill>
    </fill>
    <fill>
      <patternFill patternType="solid">
        <fgColor rgb="FFFCFBB8"/>
        <bgColor indexed="64"/>
      </patternFill>
    </fill>
    <fill>
      <patternFill patternType="solid">
        <fgColor rgb="FFFF0000"/>
        <bgColor indexed="64"/>
      </patternFill>
    </fill>
    <fill>
      <patternFill patternType="solid">
        <fgColor theme="1" tint="0.34998626667073579"/>
        <bgColor indexed="64"/>
      </patternFill>
    </fill>
    <fill>
      <patternFill patternType="solid">
        <fgColor theme="9" tint="0.59999389629810485"/>
        <bgColor indexed="64"/>
      </patternFill>
    </fill>
    <fill>
      <patternFill patternType="solid">
        <fgColor rgb="FFFFFF00"/>
        <bgColor indexed="64"/>
      </patternFill>
    </fill>
    <fill>
      <patternFill patternType="solid">
        <fgColor theme="2" tint="-0.499984740745262"/>
        <bgColor indexed="64"/>
      </patternFill>
    </fill>
    <fill>
      <patternFill patternType="solid">
        <fgColor rgb="FFFFFFFF"/>
        <bgColor indexed="64"/>
      </patternFill>
    </fill>
    <fill>
      <patternFill patternType="solid">
        <fgColor rgb="FFF7F799"/>
        <bgColor indexed="64"/>
      </patternFill>
    </fill>
    <fill>
      <patternFill patternType="solid">
        <fgColor theme="5" tint="0.59999389629810485"/>
        <bgColor indexed="64"/>
      </patternFill>
    </fill>
    <fill>
      <patternFill patternType="solid">
        <fgColor theme="4" tint="0.79998168889431442"/>
        <bgColor indexed="64"/>
      </patternFill>
    </fill>
    <fill>
      <patternFill patternType="solid">
        <fgColor rgb="FFEDDD4C"/>
        <bgColor indexed="64"/>
      </patternFill>
    </fill>
  </fills>
  <borders count="42">
    <border>
      <left/>
      <right/>
      <top/>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medium">
        <color rgb="FF000000"/>
      </right>
      <top style="medium">
        <color rgb="FF000000"/>
      </top>
      <bottom style="thin">
        <color rgb="FF000000"/>
      </bottom>
      <diagonal/>
    </border>
    <border>
      <left style="medium">
        <color rgb="FF000000"/>
      </left>
      <right style="medium">
        <color rgb="FF000000"/>
      </right>
      <top style="thin">
        <color rgb="FF000000"/>
      </top>
      <bottom style="thin">
        <color rgb="FF000000"/>
      </bottom>
      <diagonal/>
    </border>
    <border>
      <left style="medium">
        <color rgb="FF000000"/>
      </left>
      <right style="medium">
        <color rgb="FF000000"/>
      </right>
      <top style="thin">
        <color rgb="FF000000"/>
      </top>
      <bottom style="medium">
        <color rgb="FF000000"/>
      </bottom>
      <diagonal/>
    </border>
    <border>
      <left style="medium">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right/>
      <top/>
      <bottom style="medium">
        <color rgb="FF000000"/>
      </bottom>
      <diagonal/>
    </border>
    <border>
      <left style="medium">
        <color rgb="FF000000"/>
      </left>
      <right/>
      <top/>
      <bottom/>
      <diagonal/>
    </border>
    <border>
      <left/>
      <right style="medium">
        <color rgb="FF000000"/>
      </right>
      <top/>
      <bottom/>
      <diagonal/>
    </border>
    <border>
      <left style="medium">
        <color rgb="FF000000"/>
      </left>
      <right style="thick">
        <color rgb="FF000000"/>
      </right>
      <top style="medium">
        <color rgb="FF000000"/>
      </top>
      <bottom/>
      <diagonal/>
    </border>
    <border>
      <left style="thick">
        <color rgb="FF000000"/>
      </left>
      <right style="thick">
        <color rgb="FF000000"/>
      </right>
      <top style="medium">
        <color rgb="FF000000"/>
      </top>
      <bottom/>
      <diagonal/>
    </border>
    <border>
      <left style="thick">
        <color rgb="FF000000"/>
      </left>
      <right style="medium">
        <color rgb="FF000000"/>
      </right>
      <top style="medium">
        <color rgb="FF000000"/>
      </top>
      <bottom/>
      <diagonal/>
    </border>
    <border>
      <left style="medium">
        <color rgb="FF000000"/>
      </left>
      <right/>
      <top style="medium">
        <color rgb="FF000000"/>
      </top>
      <bottom style="thin">
        <color rgb="FF000000"/>
      </bottom>
      <diagonal/>
    </border>
    <border>
      <left/>
      <right style="medium">
        <color rgb="FF000000"/>
      </right>
      <top style="medium">
        <color rgb="FF000000"/>
      </top>
      <bottom style="thin">
        <color rgb="FF000000"/>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style="medium">
        <color rgb="FF000000"/>
      </right>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medium">
        <color rgb="FF000000"/>
      </top>
      <bottom/>
      <diagonal/>
    </border>
    <border>
      <left style="thin">
        <color rgb="FF000000"/>
      </left>
      <right style="medium">
        <color rgb="FF000000"/>
      </right>
      <top style="thin">
        <color rgb="FF000000"/>
      </top>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style="thin">
        <color rgb="FF000000"/>
      </left>
      <right style="thin">
        <color rgb="FF000000"/>
      </right>
      <top/>
      <bottom/>
      <diagonal/>
    </border>
    <border>
      <left style="thin">
        <color rgb="FF000000"/>
      </left>
      <right style="medium">
        <color rgb="FF000000"/>
      </right>
      <top/>
      <bottom/>
      <diagonal/>
    </border>
  </borders>
  <cellStyleXfs count="1">
    <xf numFmtId="0" fontId="0" fillId="0" borderId="0"/>
  </cellStyleXfs>
  <cellXfs count="240">
    <xf numFmtId="0" fontId="0" fillId="0" borderId="0" xfId="0"/>
    <xf numFmtId="0" fontId="0" fillId="0" borderId="0" xfId="0" applyAlignment="1">
      <alignment horizontal="center" vertical="center" wrapText="1"/>
    </xf>
    <xf numFmtId="0" fontId="2" fillId="4" borderId="2" xfId="0" applyFont="1" applyFill="1" applyBorder="1" applyAlignment="1">
      <alignment horizontal="center" vertical="center" wrapText="1"/>
    </xf>
    <xf numFmtId="0" fontId="1" fillId="5" borderId="1" xfId="0" applyFont="1" applyFill="1" applyBorder="1" applyAlignment="1">
      <alignment horizontal="center" vertical="center" wrapText="1"/>
    </xf>
    <xf numFmtId="0" fontId="0" fillId="0" borderId="0" xfId="0" applyAlignment="1">
      <alignment wrapText="1"/>
    </xf>
    <xf numFmtId="0" fontId="4" fillId="0" borderId="0" xfId="0" applyFont="1" applyAlignment="1">
      <alignment wrapText="1"/>
    </xf>
    <xf numFmtId="0" fontId="0" fillId="0" borderId="3" xfId="0" applyBorder="1" applyAlignment="1">
      <alignment horizontal="center" vertical="center" wrapText="1"/>
    </xf>
    <xf numFmtId="0" fontId="15" fillId="4" borderId="3" xfId="0" applyFont="1" applyFill="1" applyBorder="1" applyAlignment="1">
      <alignment horizontal="center" vertical="center" wrapText="1"/>
    </xf>
    <xf numFmtId="0" fontId="17" fillId="6" borderId="4" xfId="0" applyFont="1" applyFill="1" applyBorder="1" applyAlignment="1">
      <alignment horizontal="center" vertical="center" wrapText="1"/>
    </xf>
    <xf numFmtId="0" fontId="10" fillId="7" borderId="3" xfId="0" applyFont="1" applyFill="1" applyBorder="1" applyAlignment="1">
      <alignment horizontal="center" vertical="center" wrapText="1"/>
    </xf>
    <xf numFmtId="0" fontId="18" fillId="0" borderId="3" xfId="0" applyFont="1" applyBorder="1" applyAlignment="1">
      <alignment horizontal="center" vertical="center" wrapText="1"/>
    </xf>
    <xf numFmtId="0" fontId="0" fillId="8" borderId="3" xfId="0" applyFill="1" applyBorder="1" applyAlignment="1">
      <alignment horizontal="center" vertical="center"/>
    </xf>
    <xf numFmtId="0" fontId="0" fillId="8" borderId="3" xfId="0" applyFill="1" applyBorder="1" applyAlignment="1">
      <alignment horizontal="center" vertical="center" wrapText="1"/>
    </xf>
    <xf numFmtId="0" fontId="20" fillId="0" borderId="0" xfId="0" applyFont="1" applyAlignment="1">
      <alignment wrapText="1"/>
    </xf>
    <xf numFmtId="0" fontId="21" fillId="0" borderId="0" xfId="0" applyFont="1" applyAlignment="1">
      <alignment wrapText="1"/>
    </xf>
    <xf numFmtId="0" fontId="21" fillId="0" borderId="3" xfId="0" applyFont="1" applyBorder="1" applyAlignment="1">
      <alignment horizontal="center" vertical="center" wrapText="1"/>
    </xf>
    <xf numFmtId="0" fontId="13" fillId="5" borderId="4" xfId="0" applyFont="1" applyFill="1" applyBorder="1" applyAlignment="1">
      <alignment horizontal="center" vertical="center" wrapText="1"/>
    </xf>
    <xf numFmtId="0" fontId="3" fillId="9" borderId="3" xfId="0" applyFont="1" applyFill="1" applyBorder="1" applyAlignment="1">
      <alignment horizontal="center" vertical="center" wrapText="1"/>
    </xf>
    <xf numFmtId="0" fontId="3" fillId="9" borderId="3" xfId="0" applyFont="1" applyFill="1" applyBorder="1" applyAlignment="1">
      <alignment horizontal="center" vertical="center"/>
    </xf>
    <xf numFmtId="0" fontId="13" fillId="5" borderId="4" xfId="0" applyFont="1" applyFill="1" applyBorder="1" applyAlignment="1">
      <alignment horizontal="center" vertical="center"/>
    </xf>
    <xf numFmtId="0" fontId="23" fillId="10" borderId="3" xfId="0" applyFont="1" applyFill="1" applyBorder="1" applyAlignment="1">
      <alignment horizontal="left" vertical="top" wrapText="1"/>
    </xf>
    <xf numFmtId="0" fontId="23" fillId="9" borderId="3" xfId="0" applyFont="1" applyFill="1" applyBorder="1" applyAlignment="1">
      <alignment horizontal="left" vertical="top" wrapText="1"/>
    </xf>
    <xf numFmtId="0" fontId="23" fillId="11" borderId="3" xfId="0" applyFont="1" applyFill="1" applyBorder="1" applyAlignment="1">
      <alignment horizontal="left" vertical="top" wrapText="1"/>
    </xf>
    <xf numFmtId="0" fontId="0" fillId="0" borderId="9" xfId="0" applyBorder="1" applyAlignment="1">
      <alignment horizontal="center" vertical="center" wrapText="1"/>
    </xf>
    <xf numFmtId="0" fontId="0" fillId="0" borderId="11" xfId="0" applyBorder="1" applyAlignment="1">
      <alignment horizontal="center" vertical="center" wrapText="1"/>
    </xf>
    <xf numFmtId="0" fontId="0" fillId="0" borderId="11" xfId="0" applyBorder="1" applyAlignment="1">
      <alignment horizontal="center" vertical="center"/>
    </xf>
    <xf numFmtId="0" fontId="0" fillId="0" borderId="12" xfId="0" applyBorder="1" applyAlignment="1">
      <alignment horizontal="center" vertical="center" wrapText="1"/>
    </xf>
    <xf numFmtId="0" fontId="0" fillId="4" borderId="10" xfId="0" applyFill="1" applyBorder="1" applyAlignment="1">
      <alignment horizontal="center" vertical="center" wrapText="1"/>
    </xf>
    <xf numFmtId="0" fontId="3" fillId="4" borderId="8" xfId="0" applyFont="1" applyFill="1" applyBorder="1" applyAlignment="1">
      <alignment horizontal="center" vertical="center" wrapText="1"/>
    </xf>
    <xf numFmtId="0" fontId="3" fillId="4" borderId="10" xfId="0" applyFont="1" applyFill="1" applyBorder="1" applyAlignment="1">
      <alignment horizontal="center" vertical="center" wrapText="1"/>
    </xf>
    <xf numFmtId="0" fontId="14" fillId="0" borderId="11" xfId="0" applyFont="1" applyBorder="1" applyAlignment="1">
      <alignment horizontal="center" vertical="center" wrapText="1"/>
    </xf>
    <xf numFmtId="0" fontId="14" fillId="0" borderId="3" xfId="0" applyFont="1" applyBorder="1" applyAlignment="1">
      <alignment horizontal="center" vertical="center" wrapText="1"/>
    </xf>
    <xf numFmtId="0" fontId="17" fillId="0" borderId="0" xfId="0" applyFont="1" applyAlignment="1">
      <alignment wrapText="1"/>
    </xf>
    <xf numFmtId="0" fontId="0" fillId="0" borderId="0" xfId="0" applyBorder="1"/>
    <xf numFmtId="0" fontId="21" fillId="4" borderId="11" xfId="0" applyFont="1" applyFill="1" applyBorder="1" applyAlignment="1">
      <alignment horizontal="center" vertical="center" wrapText="1"/>
    </xf>
    <xf numFmtId="0" fontId="0" fillId="4" borderId="12" xfId="0" applyFill="1" applyBorder="1" applyAlignment="1">
      <alignment horizontal="center" vertical="center" wrapText="1"/>
    </xf>
    <xf numFmtId="0" fontId="10" fillId="3" borderId="8"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30" fillId="3" borderId="9" xfId="0" applyFont="1" applyFill="1" applyBorder="1" applyAlignment="1">
      <alignment horizontal="center" vertical="center" wrapText="1"/>
    </xf>
    <xf numFmtId="0" fontId="0" fillId="0" borderId="0" xfId="0" applyBorder="1" applyAlignment="1">
      <alignment horizontal="center" vertical="center" wrapText="1"/>
    </xf>
    <xf numFmtId="0" fontId="21" fillId="0" borderId="0" xfId="0" applyFont="1" applyBorder="1"/>
    <xf numFmtId="0" fontId="17" fillId="7" borderId="8" xfId="0" applyFont="1" applyFill="1" applyBorder="1" applyAlignment="1">
      <alignment horizontal="center" vertical="center" wrapText="1"/>
    </xf>
    <xf numFmtId="0" fontId="17" fillId="7" borderId="9" xfId="0" applyFont="1" applyFill="1" applyBorder="1" applyAlignment="1">
      <alignment horizontal="center" vertical="center" wrapText="1"/>
    </xf>
    <xf numFmtId="0" fontId="10" fillId="7" borderId="8" xfId="0" applyFont="1" applyFill="1" applyBorder="1" applyAlignment="1">
      <alignment horizontal="center" vertical="center" wrapText="1"/>
    </xf>
    <xf numFmtId="0" fontId="10" fillId="7" borderId="9" xfId="0" applyFont="1" applyFill="1" applyBorder="1" applyAlignment="1">
      <alignment horizontal="center" vertical="center"/>
    </xf>
    <xf numFmtId="0" fontId="18" fillId="4" borderId="8" xfId="0" applyFont="1" applyFill="1" applyBorder="1" applyAlignment="1">
      <alignment horizontal="center" vertical="center" wrapText="1"/>
    </xf>
    <xf numFmtId="0" fontId="18" fillId="4" borderId="9" xfId="0" applyFont="1" applyFill="1" applyBorder="1" applyAlignment="1">
      <alignment horizontal="center" vertical="center"/>
    </xf>
    <xf numFmtId="0" fontId="18" fillId="4" borderId="10" xfId="0" applyFont="1" applyFill="1" applyBorder="1" applyAlignment="1">
      <alignment horizontal="center" vertical="center" wrapText="1"/>
    </xf>
    <xf numFmtId="0" fontId="18" fillId="4" borderId="12" xfId="0" applyFont="1" applyFill="1" applyBorder="1" applyAlignment="1">
      <alignment horizontal="center" vertical="center"/>
    </xf>
    <xf numFmtId="0" fontId="0" fillId="0" borderId="0" xfId="0" applyBorder="1" applyAlignment="1">
      <alignment wrapText="1"/>
    </xf>
    <xf numFmtId="0" fontId="7" fillId="8" borderId="3" xfId="0" applyFont="1" applyFill="1" applyBorder="1" applyAlignment="1">
      <alignment horizontal="center" vertical="center" wrapText="1"/>
    </xf>
    <xf numFmtId="0" fontId="31" fillId="16" borderId="13" xfId="0" applyFont="1" applyFill="1" applyBorder="1" applyAlignment="1">
      <alignment horizontal="center" vertical="center" wrapText="1"/>
    </xf>
    <xf numFmtId="0" fontId="6" fillId="2" borderId="14" xfId="0" applyFont="1" applyFill="1" applyBorder="1" applyAlignment="1">
      <alignment horizontal="center" vertical="center" wrapText="1"/>
    </xf>
    <xf numFmtId="0" fontId="21" fillId="10" borderId="15" xfId="0" applyFont="1" applyFill="1" applyBorder="1" applyAlignment="1">
      <alignment horizontal="center" vertical="center" wrapText="1"/>
    </xf>
    <xf numFmtId="0" fontId="4" fillId="0" borderId="0" xfId="0" applyFont="1" applyBorder="1" applyAlignment="1">
      <alignment wrapText="1"/>
    </xf>
    <xf numFmtId="0" fontId="20" fillId="0" borderId="0" xfId="0" applyFont="1" applyBorder="1" applyAlignment="1">
      <alignment wrapText="1"/>
    </xf>
    <xf numFmtId="0" fontId="5" fillId="0" borderId="14" xfId="0" applyFont="1" applyBorder="1" applyAlignment="1">
      <alignment horizontal="center" vertical="center" wrapText="1"/>
    </xf>
    <xf numFmtId="0" fontId="4" fillId="0" borderId="0" xfId="0" applyFont="1" applyBorder="1"/>
    <xf numFmtId="0" fontId="20" fillId="0" borderId="14" xfId="0" applyFont="1" applyBorder="1" applyAlignment="1">
      <alignment horizontal="center" vertical="center" wrapText="1"/>
    </xf>
    <xf numFmtId="0" fontId="8" fillId="0" borderId="14" xfId="0" applyFont="1" applyBorder="1" applyAlignment="1">
      <alignment horizontal="center" vertical="center" wrapText="1"/>
    </xf>
    <xf numFmtId="0" fontId="19" fillId="12" borderId="13" xfId="0" applyFont="1" applyFill="1" applyBorder="1" applyAlignment="1">
      <alignment horizontal="center" vertical="center" wrapText="1"/>
    </xf>
    <xf numFmtId="0" fontId="0" fillId="8" borderId="0" xfId="0" applyFill="1" applyBorder="1"/>
    <xf numFmtId="0" fontId="8" fillId="3" borderId="14" xfId="0" applyFont="1" applyFill="1" applyBorder="1" applyAlignment="1">
      <alignment horizontal="center" vertical="center" wrapText="1"/>
    </xf>
    <xf numFmtId="0" fontId="34" fillId="7" borderId="13" xfId="0" applyFont="1" applyFill="1" applyBorder="1" applyAlignment="1">
      <alignment horizontal="center" vertical="center" wrapText="1"/>
    </xf>
    <xf numFmtId="0" fontId="23" fillId="18" borderId="14" xfId="0" applyFont="1" applyFill="1" applyBorder="1" applyAlignment="1">
      <alignment horizontal="center" vertical="center" wrapText="1"/>
    </xf>
    <xf numFmtId="0" fontId="23" fillId="10" borderId="15" xfId="0" applyFont="1" applyFill="1" applyBorder="1" applyAlignment="1">
      <alignment horizontal="center" vertical="center" wrapText="1"/>
    </xf>
    <xf numFmtId="0" fontId="13" fillId="4" borderId="8" xfId="0" applyFont="1" applyFill="1" applyBorder="1" applyAlignment="1">
      <alignment horizontal="center" vertical="center" wrapText="1"/>
    </xf>
    <xf numFmtId="0" fontId="13" fillId="4" borderId="9" xfId="0" applyFont="1" applyFill="1" applyBorder="1" applyAlignment="1">
      <alignment horizontal="center" vertical="center" wrapText="1"/>
    </xf>
    <xf numFmtId="0" fontId="34" fillId="5" borderId="13" xfId="0" applyFont="1" applyFill="1" applyBorder="1" applyAlignment="1">
      <alignment wrapText="1"/>
    </xf>
    <xf numFmtId="0" fontId="19" fillId="5" borderId="13" xfId="0" applyFont="1" applyFill="1" applyBorder="1" applyAlignment="1">
      <alignment horizontal="center" vertical="center" wrapText="1"/>
    </xf>
    <xf numFmtId="0" fontId="16" fillId="10" borderId="14" xfId="0" applyFont="1" applyFill="1" applyBorder="1" applyAlignment="1">
      <alignment wrapText="1"/>
    </xf>
    <xf numFmtId="0" fontId="16" fillId="2" borderId="14" xfId="0" applyFont="1" applyFill="1" applyBorder="1" applyAlignment="1">
      <alignment wrapText="1"/>
    </xf>
    <xf numFmtId="0" fontId="16" fillId="14" borderId="15" xfId="0" applyFont="1" applyFill="1" applyBorder="1" applyAlignment="1">
      <alignment wrapText="1"/>
    </xf>
    <xf numFmtId="0" fontId="25" fillId="4" borderId="14" xfId="0" applyFont="1" applyFill="1" applyBorder="1" applyAlignment="1">
      <alignment wrapText="1"/>
    </xf>
    <xf numFmtId="0" fontId="19" fillId="0" borderId="0" xfId="0" applyFont="1" applyAlignment="1">
      <alignment wrapText="1"/>
    </xf>
    <xf numFmtId="0" fontId="22" fillId="8" borderId="3" xfId="0" applyFont="1" applyFill="1" applyBorder="1" applyAlignment="1">
      <alignment horizontal="center" vertical="center" wrapText="1"/>
    </xf>
    <xf numFmtId="0" fontId="17" fillId="0" borderId="16" xfId="0" applyFont="1" applyBorder="1" applyAlignment="1">
      <alignment horizontal="center" vertical="center"/>
    </xf>
    <xf numFmtId="0" fontId="17" fillId="0" borderId="17" xfId="0" applyFont="1" applyBorder="1" applyAlignment="1">
      <alignment horizontal="center" vertical="center"/>
    </xf>
    <xf numFmtId="0" fontId="17" fillId="4" borderId="10" xfId="0" applyFont="1" applyFill="1" applyBorder="1" applyAlignment="1">
      <alignment horizontal="center" vertical="center"/>
    </xf>
    <xf numFmtId="0" fontId="17" fillId="5" borderId="10" xfId="0" applyFont="1" applyFill="1" applyBorder="1" applyAlignment="1">
      <alignment horizontal="center" vertical="center"/>
    </xf>
    <xf numFmtId="0" fontId="17" fillId="5" borderId="12" xfId="0" applyFont="1" applyFill="1" applyBorder="1" applyAlignment="1">
      <alignment horizontal="center" vertical="center"/>
    </xf>
    <xf numFmtId="0" fontId="17" fillId="14" borderId="8" xfId="0" applyFont="1" applyFill="1" applyBorder="1" applyAlignment="1">
      <alignment horizontal="center" vertical="center"/>
    </xf>
    <xf numFmtId="0" fontId="37" fillId="10" borderId="8" xfId="0" applyFont="1" applyFill="1" applyBorder="1" applyAlignment="1">
      <alignment horizontal="center" vertical="center"/>
    </xf>
    <xf numFmtId="0" fontId="17" fillId="10" borderId="9" xfId="0" applyFont="1" applyFill="1" applyBorder="1" applyAlignment="1">
      <alignment horizontal="center" vertical="center"/>
    </xf>
    <xf numFmtId="0" fontId="17" fillId="2" borderId="8" xfId="0" applyFont="1" applyFill="1" applyBorder="1" applyAlignment="1">
      <alignment horizontal="center" vertical="center"/>
    </xf>
    <xf numFmtId="0" fontId="17" fillId="2" borderId="9" xfId="0" applyFont="1" applyFill="1" applyBorder="1" applyAlignment="1">
      <alignment horizontal="center" vertical="center"/>
    </xf>
    <xf numFmtId="0" fontId="17" fillId="4" borderId="8" xfId="0" applyFont="1" applyFill="1" applyBorder="1" applyAlignment="1">
      <alignment horizontal="center" vertical="center"/>
    </xf>
    <xf numFmtId="0" fontId="17" fillId="4" borderId="9" xfId="0" applyFont="1" applyFill="1" applyBorder="1" applyAlignment="1">
      <alignment horizontal="center" vertical="center"/>
    </xf>
    <xf numFmtId="0" fontId="17" fillId="9" borderId="10" xfId="0" applyFont="1" applyFill="1" applyBorder="1" applyAlignment="1">
      <alignment horizontal="center" vertical="center" wrapText="1"/>
    </xf>
    <xf numFmtId="9" fontId="17" fillId="9" borderId="12" xfId="0" applyNumberFormat="1" applyFont="1" applyFill="1" applyBorder="1" applyAlignment="1">
      <alignment horizontal="center" vertical="center"/>
    </xf>
    <xf numFmtId="0" fontId="17" fillId="20" borderId="16" xfId="0" applyFont="1" applyFill="1" applyBorder="1" applyAlignment="1">
      <alignment horizontal="center" vertical="center"/>
    </xf>
    <xf numFmtId="0" fontId="17" fillId="20" borderId="17" xfId="0" applyFont="1" applyFill="1" applyBorder="1" applyAlignment="1">
      <alignment horizontal="center" vertical="center"/>
    </xf>
    <xf numFmtId="0" fontId="17" fillId="18" borderId="8" xfId="0" applyFont="1" applyFill="1" applyBorder="1" applyAlignment="1">
      <alignment horizontal="center" vertical="center"/>
    </xf>
    <xf numFmtId="0" fontId="17" fillId="18" borderId="9" xfId="0" applyFont="1" applyFill="1" applyBorder="1" applyAlignment="1">
      <alignment horizontal="center" vertical="center"/>
    </xf>
    <xf numFmtId="0" fontId="17" fillId="21" borderId="8" xfId="0" applyFont="1" applyFill="1" applyBorder="1" applyAlignment="1">
      <alignment horizontal="center" vertical="center"/>
    </xf>
    <xf numFmtId="0" fontId="17" fillId="4" borderId="12" xfId="0" applyFont="1" applyFill="1" applyBorder="1" applyAlignment="1">
      <alignment horizontal="center" vertical="center"/>
    </xf>
    <xf numFmtId="0" fontId="17" fillId="18" borderId="16" xfId="0" applyFont="1" applyFill="1" applyBorder="1" applyAlignment="1">
      <alignment horizontal="center" vertical="center"/>
    </xf>
    <xf numFmtId="0" fontId="17" fillId="10" borderId="8" xfId="0" applyFont="1" applyFill="1" applyBorder="1" applyAlignment="1">
      <alignment horizontal="center" vertical="center"/>
    </xf>
    <xf numFmtId="0" fontId="17" fillId="20" borderId="10" xfId="0" applyFont="1" applyFill="1" applyBorder="1" applyAlignment="1">
      <alignment horizontal="center" vertical="center"/>
    </xf>
    <xf numFmtId="0" fontId="17" fillId="20" borderId="12" xfId="0" applyFont="1" applyFill="1" applyBorder="1" applyAlignment="1">
      <alignment horizontal="center" vertical="center"/>
    </xf>
    <xf numFmtId="0" fontId="17" fillId="12" borderId="18" xfId="0" applyFont="1" applyFill="1" applyBorder="1" applyAlignment="1">
      <alignment horizontal="center" vertical="center"/>
    </xf>
    <xf numFmtId="0" fontId="17" fillId="12" borderId="19" xfId="0" applyFont="1" applyFill="1" applyBorder="1" applyAlignment="1">
      <alignment horizontal="center" vertical="center"/>
    </xf>
    <xf numFmtId="0" fontId="17" fillId="17" borderId="8" xfId="0" applyFont="1" applyFill="1" applyBorder="1" applyAlignment="1">
      <alignment horizontal="center" vertical="center"/>
    </xf>
    <xf numFmtId="0" fontId="17" fillId="17" borderId="9" xfId="0" applyFont="1" applyFill="1" applyBorder="1" applyAlignment="1">
      <alignment horizontal="center" vertical="center"/>
    </xf>
    <xf numFmtId="0" fontId="10" fillId="5" borderId="5" xfId="0" applyFont="1" applyFill="1" applyBorder="1" applyAlignment="1">
      <alignment horizontal="center" vertical="center" wrapText="1"/>
    </xf>
    <xf numFmtId="0" fontId="10" fillId="5" borderId="6" xfId="0" applyFont="1" applyFill="1" applyBorder="1" applyAlignment="1">
      <alignment horizontal="center" vertical="center" wrapText="1"/>
    </xf>
    <xf numFmtId="0" fontId="10" fillId="5" borderId="7" xfId="0" applyFont="1" applyFill="1" applyBorder="1" applyAlignment="1">
      <alignment horizontal="center" vertical="center" wrapText="1"/>
    </xf>
    <xf numFmtId="0" fontId="0" fillId="8" borderId="11" xfId="0" applyFill="1" applyBorder="1" applyAlignment="1">
      <alignment horizontal="center" vertical="center"/>
    </xf>
    <xf numFmtId="0" fontId="22" fillId="8" borderId="11" xfId="0" applyFont="1" applyFill="1" applyBorder="1" applyAlignment="1">
      <alignment horizontal="center" vertical="center" wrapText="1"/>
    </xf>
    <xf numFmtId="0" fontId="7" fillId="8" borderId="12" xfId="0" applyFont="1" applyFill="1" applyBorder="1" applyAlignment="1">
      <alignment horizontal="center" vertical="center" wrapText="1"/>
    </xf>
    <xf numFmtId="0" fontId="36" fillId="8" borderId="9" xfId="0" applyFont="1" applyFill="1" applyBorder="1" applyAlignment="1">
      <alignment horizontal="center" vertical="center" wrapText="1"/>
    </xf>
    <xf numFmtId="0" fontId="18" fillId="8" borderId="3" xfId="0" applyFont="1" applyFill="1" applyBorder="1" applyAlignment="1">
      <alignment horizontal="center" vertical="center"/>
    </xf>
    <xf numFmtId="0" fontId="18" fillId="8" borderId="11" xfId="0" applyFont="1" applyFill="1" applyBorder="1" applyAlignment="1">
      <alignment horizontal="center" vertical="center"/>
    </xf>
    <xf numFmtId="0" fontId="7" fillId="8" borderId="11" xfId="0" applyFont="1" applyFill="1" applyBorder="1" applyAlignment="1">
      <alignment horizontal="center" vertical="center" wrapText="1"/>
    </xf>
    <xf numFmtId="0" fontId="10" fillId="7" borderId="3" xfId="0" applyFont="1" applyFill="1" applyBorder="1" applyAlignment="1">
      <alignment horizontal="center" vertical="center"/>
    </xf>
    <xf numFmtId="0" fontId="10" fillId="7" borderId="8" xfId="0" applyFont="1" applyFill="1" applyBorder="1" applyAlignment="1">
      <alignment horizontal="center" vertical="center"/>
    </xf>
    <xf numFmtId="0" fontId="5" fillId="7" borderId="8" xfId="0" applyFont="1" applyFill="1" applyBorder="1" applyAlignment="1">
      <alignment horizontal="center" vertical="center" wrapText="1"/>
    </xf>
    <xf numFmtId="0" fontId="4" fillId="7" borderId="8" xfId="0" applyFont="1" applyFill="1" applyBorder="1" applyAlignment="1">
      <alignment horizontal="center" vertical="center"/>
    </xf>
    <xf numFmtId="0" fontId="4" fillId="7" borderId="10" xfId="0" applyFont="1" applyFill="1" applyBorder="1" applyAlignment="1">
      <alignment horizontal="center" vertical="center"/>
    </xf>
    <xf numFmtId="0" fontId="15" fillId="4" borderId="11" xfId="0" applyFont="1" applyFill="1" applyBorder="1" applyAlignment="1">
      <alignment horizontal="center" vertical="center" wrapText="1"/>
    </xf>
    <xf numFmtId="0" fontId="4" fillId="7" borderId="8" xfId="0" applyFont="1" applyFill="1" applyBorder="1" applyAlignment="1">
      <alignment horizontal="center" vertical="center" wrapText="1"/>
    </xf>
    <xf numFmtId="0" fontId="33" fillId="4" borderId="3" xfId="0" applyFont="1" applyFill="1" applyBorder="1" applyAlignment="1">
      <alignment horizontal="center" vertical="center" wrapText="1"/>
    </xf>
    <xf numFmtId="0" fontId="21" fillId="23" borderId="3" xfId="0" applyFont="1" applyFill="1" applyBorder="1" applyAlignment="1">
      <alignment horizontal="center" vertical="center" wrapText="1"/>
    </xf>
    <xf numFmtId="0" fontId="21" fillId="0" borderId="3" xfId="0" applyFont="1" applyBorder="1" applyAlignment="1">
      <alignment horizontal="center" vertical="center"/>
    </xf>
    <xf numFmtId="0" fontId="7" fillId="10" borderId="15" xfId="0" applyFont="1" applyFill="1" applyBorder="1" applyAlignment="1">
      <alignment horizontal="center" vertical="center" wrapText="1"/>
    </xf>
    <xf numFmtId="0" fontId="0" fillId="8" borderId="11" xfId="0" applyFill="1" applyBorder="1" applyAlignment="1">
      <alignment horizontal="center" vertical="center" wrapText="1"/>
    </xf>
    <xf numFmtId="9" fontId="0" fillId="0" borderId="3" xfId="0" applyNumberFormat="1" applyBorder="1" applyAlignment="1">
      <alignment horizontal="center" vertical="center"/>
    </xf>
    <xf numFmtId="0" fontId="29" fillId="13" borderId="5" xfId="0" applyFont="1" applyFill="1" applyBorder="1" applyAlignment="1">
      <alignment horizontal="center" vertical="center" wrapText="1"/>
    </xf>
    <xf numFmtId="0" fontId="29" fillId="13" borderId="6" xfId="0" applyFont="1" applyFill="1" applyBorder="1" applyAlignment="1">
      <alignment horizontal="center" vertical="center"/>
    </xf>
    <xf numFmtId="0" fontId="29" fillId="13" borderId="7" xfId="0" applyFont="1" applyFill="1" applyBorder="1" applyAlignment="1">
      <alignment horizontal="center" vertical="center" wrapText="1"/>
    </xf>
    <xf numFmtId="0" fontId="0" fillId="14" borderId="8" xfId="0" applyFill="1" applyBorder="1" applyAlignment="1">
      <alignment horizontal="center" vertical="center" wrapText="1"/>
    </xf>
    <xf numFmtId="0" fontId="0" fillId="14" borderId="10" xfId="0" applyFill="1" applyBorder="1" applyAlignment="1">
      <alignment horizontal="center" vertical="center" wrapText="1"/>
    </xf>
    <xf numFmtId="9" fontId="0" fillId="0" borderId="11" xfId="0" applyNumberFormat="1" applyBorder="1" applyAlignment="1">
      <alignment horizontal="center" vertical="center"/>
    </xf>
    <xf numFmtId="0" fontId="41" fillId="10" borderId="14" xfId="0" applyFont="1" applyFill="1" applyBorder="1" applyAlignment="1">
      <alignment horizontal="center" vertical="center" wrapText="1"/>
    </xf>
    <xf numFmtId="0" fontId="9" fillId="0" borderId="9" xfId="0" applyFont="1" applyBorder="1" applyAlignment="1">
      <alignment horizontal="center" vertical="center" wrapText="1"/>
    </xf>
    <xf numFmtId="0" fontId="12" fillId="0" borderId="9" xfId="0" applyFont="1" applyBorder="1" applyAlignment="1">
      <alignment horizontal="center" vertical="center" wrapText="1"/>
    </xf>
    <xf numFmtId="0" fontId="9" fillId="0" borderId="12" xfId="0" applyFont="1" applyBorder="1" applyAlignment="1">
      <alignment horizontal="center" vertical="center" wrapText="1"/>
    </xf>
    <xf numFmtId="0" fontId="42" fillId="14" borderId="8" xfId="0" applyFont="1" applyFill="1" applyBorder="1" applyAlignment="1">
      <alignment horizontal="center" vertical="center" wrapText="1"/>
    </xf>
    <xf numFmtId="0" fontId="42" fillId="24" borderId="8" xfId="0" applyFont="1" applyFill="1" applyBorder="1" applyAlignment="1">
      <alignment horizontal="center" vertical="center" wrapText="1"/>
    </xf>
    <xf numFmtId="0" fontId="42" fillId="25" borderId="8" xfId="0" applyFont="1" applyFill="1" applyBorder="1" applyAlignment="1">
      <alignment horizontal="center" vertical="center" wrapText="1"/>
    </xf>
    <xf numFmtId="0" fontId="42" fillId="17" borderId="8" xfId="0" applyFont="1" applyFill="1" applyBorder="1" applyAlignment="1">
      <alignment horizontal="center" vertical="center" wrapText="1"/>
    </xf>
    <xf numFmtId="0" fontId="42" fillId="7" borderId="8" xfId="0" applyFont="1" applyFill="1" applyBorder="1" applyAlignment="1">
      <alignment horizontal="center" vertical="center" wrapText="1"/>
    </xf>
    <xf numFmtId="0" fontId="42" fillId="3" borderId="10" xfId="0" applyFont="1" applyFill="1" applyBorder="1" applyAlignment="1">
      <alignment horizontal="center" vertical="center" wrapText="1"/>
    </xf>
    <xf numFmtId="0" fontId="9" fillId="10" borderId="14" xfId="0" applyFont="1" applyFill="1" applyBorder="1" applyAlignment="1">
      <alignment horizontal="center" vertical="center" wrapText="1"/>
    </xf>
    <xf numFmtId="0" fontId="22" fillId="2" borderId="15" xfId="0" applyFont="1" applyFill="1" applyBorder="1" applyAlignment="1">
      <alignment horizontal="center" vertical="center" wrapText="1"/>
    </xf>
    <xf numFmtId="0" fontId="38" fillId="22" borderId="5" xfId="0" applyFont="1" applyFill="1" applyBorder="1" applyAlignment="1">
      <alignment horizontal="center" vertical="center"/>
    </xf>
    <xf numFmtId="0" fontId="38" fillId="22" borderId="7" xfId="0" applyFont="1" applyFill="1" applyBorder="1" applyAlignment="1">
      <alignment horizontal="center" vertical="center"/>
    </xf>
    <xf numFmtId="0" fontId="0" fillId="4" borderId="8" xfId="0" applyFill="1" applyBorder="1" applyAlignment="1">
      <alignment horizontal="center" vertical="center" wrapText="1"/>
    </xf>
    <xf numFmtId="9" fontId="17" fillId="4" borderId="9" xfId="0" applyNumberFormat="1" applyFont="1" applyFill="1" applyBorder="1" applyAlignment="1">
      <alignment horizontal="center" vertical="center"/>
    </xf>
    <xf numFmtId="9" fontId="17" fillId="4" borderId="12" xfId="0" applyNumberFormat="1" applyFont="1" applyFill="1" applyBorder="1" applyAlignment="1">
      <alignment horizontal="center" vertical="center"/>
    </xf>
    <xf numFmtId="0" fontId="33" fillId="4" borderId="10" xfId="0" applyFont="1" applyFill="1" applyBorder="1" applyAlignment="1">
      <alignment horizontal="center" vertical="center" wrapText="1"/>
    </xf>
    <xf numFmtId="0" fontId="33" fillId="4" borderId="12" xfId="0" applyFont="1" applyFill="1" applyBorder="1" applyAlignment="1">
      <alignment horizontal="center" vertical="center" wrapText="1"/>
    </xf>
    <xf numFmtId="0" fontId="17" fillId="7" borderId="3" xfId="0" applyFont="1" applyFill="1" applyBorder="1" applyAlignment="1">
      <alignment horizontal="center" vertical="center" wrapText="1"/>
    </xf>
    <xf numFmtId="0" fontId="33" fillId="4" borderId="11" xfId="0" applyFont="1" applyFill="1" applyBorder="1" applyAlignment="1">
      <alignment horizontal="center" vertical="center" wrapText="1"/>
    </xf>
    <xf numFmtId="0" fontId="0" fillId="8" borderId="0" xfId="0" applyFill="1"/>
    <xf numFmtId="0" fontId="17" fillId="8" borderId="0" xfId="0" applyFont="1" applyFill="1"/>
    <xf numFmtId="0" fontId="0" fillId="8" borderId="0" xfId="0" applyFont="1" applyFill="1"/>
    <xf numFmtId="0" fontId="0" fillId="26" borderId="28" xfId="0" applyFill="1" applyBorder="1"/>
    <xf numFmtId="0" fontId="0" fillId="0" borderId="28" xfId="0" applyBorder="1"/>
    <xf numFmtId="0" fontId="0" fillId="0" borderId="29" xfId="0" applyBorder="1"/>
    <xf numFmtId="0" fontId="0" fillId="26" borderId="0" xfId="0" applyFill="1" applyBorder="1"/>
    <xf numFmtId="0" fontId="0" fillId="0" borderId="22" xfId="0" applyBorder="1"/>
    <xf numFmtId="0" fontId="0" fillId="26" borderId="21" xfId="0" applyFill="1" applyBorder="1"/>
    <xf numFmtId="0" fontId="0" fillId="26" borderId="30" xfId="0" applyFill="1" applyBorder="1"/>
    <xf numFmtId="0" fontId="0" fillId="26" borderId="20" xfId="0" applyFill="1" applyBorder="1"/>
    <xf numFmtId="0" fontId="0" fillId="0" borderId="20" xfId="0" applyBorder="1"/>
    <xf numFmtId="0" fontId="0" fillId="0" borderId="31" xfId="0" applyBorder="1"/>
    <xf numFmtId="0" fontId="0" fillId="26" borderId="29" xfId="0" applyFill="1" applyBorder="1"/>
    <xf numFmtId="0" fontId="0" fillId="26" borderId="22" xfId="0" applyFill="1" applyBorder="1"/>
    <xf numFmtId="0" fontId="0" fillId="8" borderId="22" xfId="0" applyFill="1" applyBorder="1"/>
    <xf numFmtId="0" fontId="0" fillId="8" borderId="20" xfId="0" applyFill="1" applyBorder="1"/>
    <xf numFmtId="0" fontId="0" fillId="8" borderId="31" xfId="0" applyFill="1" applyBorder="1"/>
    <xf numFmtId="0" fontId="0" fillId="8" borderId="0" xfId="0" applyFont="1" applyFill="1" applyBorder="1"/>
    <xf numFmtId="0" fontId="0" fillId="26" borderId="28" xfId="0" applyFont="1" applyFill="1" applyBorder="1"/>
    <xf numFmtId="0" fontId="0" fillId="26" borderId="29" xfId="0" applyFont="1" applyFill="1" applyBorder="1"/>
    <xf numFmtId="0" fontId="0" fillId="26" borderId="0" xfId="0" applyFont="1" applyFill="1" applyBorder="1"/>
    <xf numFmtId="0" fontId="0" fillId="26" borderId="22" xfId="0" applyFont="1" applyFill="1" applyBorder="1"/>
    <xf numFmtId="0" fontId="0" fillId="26" borderId="20" xfId="0" applyFont="1" applyFill="1" applyBorder="1"/>
    <xf numFmtId="0" fontId="0" fillId="26" borderId="31" xfId="0" applyFont="1" applyFill="1" applyBorder="1"/>
    <xf numFmtId="0" fontId="21" fillId="23" borderId="3" xfId="0" applyFont="1" applyFill="1" applyBorder="1" applyAlignment="1">
      <alignment horizontal="center" vertical="center"/>
    </xf>
    <xf numFmtId="0" fontId="40" fillId="4" borderId="3" xfId="0" applyFont="1" applyFill="1" applyBorder="1" applyAlignment="1">
      <alignment horizontal="center" vertical="center"/>
    </xf>
    <xf numFmtId="0" fontId="17" fillId="14" borderId="9" xfId="0" applyFont="1" applyFill="1" applyBorder="1" applyAlignment="1">
      <alignment horizontal="center" vertical="center" wrapText="1"/>
    </xf>
    <xf numFmtId="0" fontId="17" fillId="18" borderId="17" xfId="0" applyFont="1" applyFill="1" applyBorder="1" applyAlignment="1">
      <alignment horizontal="center" vertical="center" wrapText="1"/>
    </xf>
    <xf numFmtId="0" fontId="17" fillId="21" borderId="9" xfId="0" applyFont="1" applyFill="1" applyBorder="1" applyAlignment="1">
      <alignment horizontal="center" vertical="center" wrapText="1"/>
    </xf>
    <xf numFmtId="0" fontId="43" fillId="0" borderId="14" xfId="0" applyFont="1" applyBorder="1" applyAlignment="1">
      <alignment horizontal="center" vertical="center" wrapText="1"/>
    </xf>
    <xf numFmtId="0" fontId="35" fillId="0" borderId="3" xfId="0" applyFont="1" applyBorder="1" applyAlignment="1">
      <alignment horizontal="center" vertical="center" wrapText="1"/>
    </xf>
    <xf numFmtId="0" fontId="27" fillId="0" borderId="3" xfId="0" applyFont="1" applyBorder="1" applyAlignment="1">
      <alignment horizontal="center" vertical="center" wrapText="1"/>
    </xf>
    <xf numFmtId="0" fontId="0" fillId="0" borderId="3" xfId="0" applyBorder="1" applyAlignment="1">
      <alignment horizontal="center" vertical="center"/>
    </xf>
    <xf numFmtId="0" fontId="10" fillId="27" borderId="18" xfId="0" applyFont="1" applyFill="1" applyBorder="1" applyAlignment="1">
      <alignment horizontal="center" vertical="center" wrapText="1"/>
    </xf>
    <xf numFmtId="0" fontId="10" fillId="27" borderId="32" xfId="0" applyFont="1" applyFill="1" applyBorder="1" applyAlignment="1">
      <alignment horizontal="center" vertical="center" wrapText="1"/>
    </xf>
    <xf numFmtId="0" fontId="45" fillId="27" borderId="32" xfId="0" applyFont="1" applyFill="1" applyBorder="1" applyAlignment="1">
      <alignment horizontal="center" vertical="center"/>
    </xf>
    <xf numFmtId="0" fontId="45" fillId="27" borderId="19" xfId="0" applyFont="1" applyFill="1" applyBorder="1" applyAlignment="1">
      <alignment horizontal="center" vertical="center"/>
    </xf>
    <xf numFmtId="0" fontId="6" fillId="0" borderId="3" xfId="0" applyFont="1" applyBorder="1" applyAlignment="1">
      <alignment horizontal="center" vertical="center" wrapText="1"/>
    </xf>
    <xf numFmtId="0" fontId="6" fillId="0" borderId="9" xfId="0" applyFont="1" applyBorder="1" applyAlignment="1">
      <alignment horizontal="center" vertical="center" wrapText="1"/>
    </xf>
    <xf numFmtId="0" fontId="6" fillId="0" borderId="4" xfId="0" applyFont="1" applyBorder="1" applyAlignment="1">
      <alignment horizontal="center" vertical="center" wrapText="1"/>
    </xf>
    <xf numFmtId="0" fontId="0" fillId="0" borderId="33" xfId="0" applyBorder="1" applyAlignment="1">
      <alignment horizontal="center" vertical="center"/>
    </xf>
    <xf numFmtId="0" fontId="6" fillId="0" borderId="40" xfId="0" applyFont="1" applyBorder="1" applyAlignment="1">
      <alignment horizontal="center" vertical="center" wrapText="1"/>
    </xf>
    <xf numFmtId="0" fontId="6" fillId="0" borderId="37" xfId="0" applyFont="1" applyBorder="1" applyAlignment="1">
      <alignment horizontal="center" vertical="center" wrapText="1"/>
    </xf>
    <xf numFmtId="0" fontId="0" fillId="0" borderId="17" xfId="0" applyBorder="1" applyAlignment="1">
      <alignment horizontal="center" vertical="center"/>
    </xf>
    <xf numFmtId="0" fontId="0" fillId="0" borderId="38" xfId="0" applyBorder="1" applyAlignment="1">
      <alignment horizontal="center" vertical="center"/>
    </xf>
    <xf numFmtId="0" fontId="0" fillId="0" borderId="39" xfId="0" applyBorder="1" applyAlignment="1">
      <alignment horizontal="center" vertical="center"/>
    </xf>
    <xf numFmtId="0" fontId="6" fillId="0" borderId="36" xfId="0" applyFont="1" applyBorder="1" applyAlignment="1">
      <alignment horizontal="center" vertical="center" wrapText="1"/>
    </xf>
    <xf numFmtId="0" fontId="0" fillId="0" borderId="33" xfId="0" applyBorder="1" applyAlignment="1">
      <alignment horizontal="center" vertical="center" wrapText="1"/>
    </xf>
    <xf numFmtId="0" fontId="6" fillId="0" borderId="41" xfId="0" applyFont="1" applyBorder="1" applyAlignment="1">
      <alignment horizontal="center" vertical="center" wrapText="1"/>
    </xf>
    <xf numFmtId="0" fontId="8" fillId="4" borderId="8" xfId="0" applyFont="1" applyFill="1" applyBorder="1" applyAlignment="1">
      <alignment horizontal="center" vertical="center" wrapText="1"/>
    </xf>
    <xf numFmtId="0" fontId="8" fillId="4" borderId="16" xfId="0" applyFont="1" applyFill="1" applyBorder="1" applyAlignment="1">
      <alignment horizontal="center" vertical="center" wrapText="1"/>
    </xf>
    <xf numFmtId="0" fontId="27" fillId="0" borderId="33" xfId="0" applyFont="1" applyBorder="1" applyAlignment="1">
      <alignment horizontal="center" vertical="center" wrapText="1"/>
    </xf>
    <xf numFmtId="0" fontId="27" fillId="0" borderId="3" xfId="0" applyFont="1" applyBorder="1" applyAlignment="1">
      <alignment horizontal="center" vertical="center" wrapText="1"/>
    </xf>
    <xf numFmtId="0" fontId="35" fillId="0" borderId="34" xfId="0" applyFont="1" applyBorder="1" applyAlignment="1">
      <alignment horizontal="center" vertical="center" wrapText="1"/>
    </xf>
    <xf numFmtId="0" fontId="35" fillId="0" borderId="35" xfId="0" applyFont="1" applyBorder="1" applyAlignment="1">
      <alignment horizontal="center" vertical="center" wrapText="1"/>
    </xf>
    <xf numFmtId="0" fontId="35" fillId="0" borderId="3" xfId="0" applyFont="1" applyBorder="1" applyAlignment="1">
      <alignment horizontal="center" vertical="center" wrapText="1"/>
    </xf>
    <xf numFmtId="0" fontId="0" fillId="0" borderId="3" xfId="0" applyBorder="1" applyAlignment="1">
      <alignment horizontal="center" vertical="center"/>
    </xf>
    <xf numFmtId="0" fontId="36" fillId="0" borderId="3" xfId="0" applyFont="1" applyBorder="1" applyAlignment="1">
      <alignment horizontal="center" vertical="center"/>
    </xf>
    <xf numFmtId="0" fontId="35" fillId="0" borderId="3" xfId="0" applyFont="1" applyBorder="1" applyAlignment="1">
      <alignment horizontal="center" vertical="center"/>
    </xf>
    <xf numFmtId="0" fontId="36" fillId="0" borderId="3" xfId="0" applyFont="1" applyBorder="1" applyAlignment="1">
      <alignment horizontal="center" vertical="center" wrapText="1"/>
    </xf>
    <xf numFmtId="0" fontId="36" fillId="0" borderId="35" xfId="0" applyFont="1" applyBorder="1" applyAlignment="1">
      <alignment horizontal="center" vertical="center" wrapText="1"/>
    </xf>
    <xf numFmtId="0" fontId="36" fillId="0" borderId="11" xfId="0" applyFont="1" applyBorder="1" applyAlignment="1">
      <alignment horizontal="center" vertical="center" wrapText="1"/>
    </xf>
    <xf numFmtId="0" fontId="35" fillId="0" borderId="11" xfId="0" applyFont="1" applyBorder="1" applyAlignment="1">
      <alignment horizontal="center" vertical="center"/>
    </xf>
    <xf numFmtId="0" fontId="8" fillId="4" borderId="10" xfId="0" applyFont="1" applyFill="1" applyBorder="1" applyAlignment="1">
      <alignment horizontal="center" vertical="center" wrapText="1"/>
    </xf>
    <xf numFmtId="0" fontId="19" fillId="12" borderId="5" xfId="0" applyFont="1" applyFill="1" applyBorder="1" applyAlignment="1">
      <alignment horizontal="center" vertical="center" wrapText="1"/>
    </xf>
    <xf numFmtId="0" fontId="19" fillId="12" borderId="6" xfId="0" applyFont="1" applyFill="1" applyBorder="1" applyAlignment="1">
      <alignment horizontal="center" vertical="center" wrapText="1"/>
    </xf>
    <xf numFmtId="0" fontId="19" fillId="12" borderId="7" xfId="0" applyFont="1" applyFill="1" applyBorder="1" applyAlignment="1">
      <alignment horizontal="center" vertical="center" wrapText="1"/>
    </xf>
    <xf numFmtId="0" fontId="19" fillId="12" borderId="26" xfId="0" applyFont="1" applyFill="1" applyBorder="1" applyAlignment="1">
      <alignment horizontal="center" vertical="center" wrapText="1"/>
    </xf>
    <xf numFmtId="0" fontId="19" fillId="12" borderId="27" xfId="0" applyFont="1" applyFill="1" applyBorder="1" applyAlignment="1">
      <alignment horizontal="center" vertical="center" wrapText="1"/>
    </xf>
    <xf numFmtId="0" fontId="26" fillId="5" borderId="5" xfId="0" applyFont="1" applyFill="1" applyBorder="1" applyAlignment="1">
      <alignment horizontal="center" vertical="center" wrapText="1"/>
    </xf>
    <xf numFmtId="0" fontId="19" fillId="5" borderId="6" xfId="0" applyFont="1" applyFill="1" applyBorder="1" applyAlignment="1">
      <alignment horizontal="center" vertical="center" wrapText="1"/>
    </xf>
    <xf numFmtId="0" fontId="19" fillId="5" borderId="7" xfId="0" applyFont="1" applyFill="1" applyBorder="1" applyAlignment="1">
      <alignment horizontal="center" vertical="center" wrapText="1"/>
    </xf>
    <xf numFmtId="0" fontId="25" fillId="0" borderId="10" xfId="0" applyFont="1" applyBorder="1" applyAlignment="1">
      <alignment horizontal="center" vertical="center" wrapText="1"/>
    </xf>
    <xf numFmtId="0" fontId="17" fillId="0" borderId="11" xfId="0" applyFont="1" applyBorder="1" applyAlignment="1">
      <alignment horizontal="center" vertical="center" wrapText="1"/>
    </xf>
    <xf numFmtId="0" fontId="17" fillId="0" borderId="12" xfId="0" applyFont="1" applyBorder="1" applyAlignment="1">
      <alignment horizontal="center" vertical="center" wrapText="1"/>
    </xf>
    <xf numFmtId="0" fontId="28" fillId="15" borderId="23" xfId="0" applyFont="1" applyFill="1" applyBorder="1" applyAlignment="1">
      <alignment horizontal="center" vertical="center" wrapText="1"/>
    </xf>
    <xf numFmtId="0" fontId="28" fillId="15" borderId="24" xfId="0" applyFont="1" applyFill="1" applyBorder="1" applyAlignment="1">
      <alignment horizontal="center" vertical="center" wrapText="1"/>
    </xf>
    <xf numFmtId="0" fontId="28" fillId="15" borderId="25" xfId="0" applyFont="1" applyFill="1" applyBorder="1" applyAlignment="1">
      <alignment horizontal="center" vertical="center" wrapText="1"/>
    </xf>
    <xf numFmtId="0" fontId="31" fillId="12" borderId="5" xfId="0" applyFont="1" applyFill="1" applyBorder="1" applyAlignment="1">
      <alignment horizontal="center" vertical="center" wrapText="1"/>
    </xf>
    <xf numFmtId="0" fontId="31" fillId="12" borderId="6" xfId="0" applyFont="1" applyFill="1" applyBorder="1" applyAlignment="1">
      <alignment horizontal="center" vertical="center" wrapText="1"/>
    </xf>
    <xf numFmtId="0" fontId="31" fillId="12" borderId="7" xfId="0" applyFont="1" applyFill="1" applyBorder="1" applyAlignment="1">
      <alignment horizontal="center" vertical="center" wrapText="1"/>
    </xf>
    <xf numFmtId="0" fontId="34" fillId="5" borderId="5" xfId="0" applyFont="1" applyFill="1" applyBorder="1" applyAlignment="1">
      <alignment horizontal="center" vertical="center" wrapText="1"/>
    </xf>
    <xf numFmtId="0" fontId="17" fillId="5" borderId="7" xfId="0" applyFont="1" applyFill="1" applyBorder="1" applyAlignment="1">
      <alignment horizontal="center" vertical="center" wrapText="1"/>
    </xf>
    <xf numFmtId="0" fontId="39" fillId="19" borderId="5" xfId="0" applyFont="1" applyFill="1" applyBorder="1" applyAlignment="1">
      <alignment horizontal="center" vertical="center"/>
    </xf>
    <xf numFmtId="0" fontId="39" fillId="19" borderId="7" xfId="0" applyFont="1" applyFill="1" applyBorder="1" applyAlignment="1">
      <alignment horizontal="center" vertical="center"/>
    </xf>
  </cellXfs>
  <cellStyles count="1">
    <cellStyle name="Normal" xfId="0" builtinId="0"/>
  </cellStyles>
  <dxfs count="20">
    <dxf>
      <font>
        <color rgb="FF006100"/>
      </font>
      <fill>
        <patternFill>
          <bgColor rgb="FFC6EFCE"/>
        </patternFill>
      </fill>
    </dxf>
    <dxf>
      <font>
        <color rgb="FF9C5700"/>
      </font>
      <fill>
        <patternFill>
          <bgColor rgb="FFFFEB9C"/>
        </patternFill>
      </fill>
    </dxf>
    <dxf>
      <fill>
        <patternFill>
          <bgColor rgb="FFFFC7CE"/>
        </patternFill>
      </fill>
    </dxf>
    <dxf>
      <font>
        <color theme="1"/>
      </font>
      <fill>
        <patternFill patternType="solid">
          <bgColor rgb="FFFF0000"/>
        </patternFill>
      </fill>
    </dxf>
    <dxf>
      <font>
        <color rgb="FF000000"/>
      </font>
      <fill>
        <patternFill patternType="solid">
          <bgColor theme="0" tint="-0.14999847407452621"/>
        </patternFill>
      </fill>
    </dxf>
    <dxf>
      <font>
        <color theme="1"/>
      </font>
      <fill>
        <patternFill patternType="solid">
          <bgColor rgb="FFF7F434"/>
        </patternFill>
      </fill>
    </dxf>
    <dxf>
      <font>
        <color theme="1"/>
      </font>
      <fill>
        <patternFill patternType="solid">
          <bgColor rgb="FFFA9D11"/>
        </patternFill>
      </fill>
    </dxf>
    <dxf>
      <fill>
        <patternFill>
          <bgColor rgb="FFFFC7CE"/>
        </patternFill>
      </fill>
    </dxf>
    <dxf>
      <font>
        <color theme="1"/>
      </font>
      <fill>
        <patternFill patternType="solid">
          <bgColor rgb="FFC6EFCE"/>
        </patternFill>
      </fill>
    </dxf>
    <dxf>
      <font>
        <color theme="1"/>
      </font>
      <fill>
        <patternFill patternType="solid">
          <bgColor rgb="FFFFEB9C"/>
        </patternFill>
      </fill>
    </dxf>
    <dxf>
      <font>
        <color theme="1"/>
      </font>
      <fill>
        <patternFill patternType="solid">
          <bgColor rgb="FFFFC7CE"/>
        </patternFill>
      </fill>
    </dxf>
    <dxf>
      <font>
        <color rgb="FF000000"/>
      </font>
      <fill>
        <patternFill patternType="solid">
          <bgColor theme="0" tint="-0.14999847407452621"/>
        </patternFill>
      </fill>
    </dxf>
    <dxf>
      <font>
        <color theme="1"/>
      </font>
      <fill>
        <patternFill patternType="solid">
          <bgColor rgb="FFF7F434"/>
        </patternFill>
      </fill>
    </dxf>
    <dxf>
      <font>
        <color theme="1"/>
      </font>
      <fill>
        <patternFill patternType="solid">
          <bgColor rgb="FFFA9D11"/>
        </patternFill>
      </fill>
    </dxf>
    <dxf>
      <fill>
        <patternFill>
          <bgColor rgb="FFFFC7CE"/>
        </patternFill>
      </fill>
    </dxf>
    <dxf>
      <font>
        <color theme="1"/>
      </font>
      <fill>
        <patternFill patternType="solid">
          <bgColor rgb="FFC6EFCE"/>
        </patternFill>
      </fill>
    </dxf>
    <dxf>
      <font>
        <color theme="1"/>
      </font>
      <fill>
        <patternFill patternType="solid">
          <bgColor rgb="FFC6EFCE"/>
        </patternFill>
      </fill>
    </dxf>
    <dxf>
      <font>
        <color theme="1"/>
      </font>
      <fill>
        <patternFill patternType="solid">
          <bgColor rgb="FFF7F799"/>
        </patternFill>
      </fill>
    </dxf>
    <dxf>
      <font>
        <color theme="1"/>
      </font>
      <fill>
        <patternFill patternType="solid">
          <bgColor theme="5" tint="0.39997558519241921"/>
        </patternFill>
      </fill>
    </dxf>
    <dxf>
      <font>
        <color theme="1"/>
      </font>
      <fill>
        <patternFill patternType="solid">
          <bgColor rgb="FFF55359"/>
        </patternFill>
      </fill>
    </dxf>
  </dxfs>
  <tableStyles count="0" defaultTableStyle="TableStyleMedium2" defaultPivotStyle="PivotStyleMedium9"/>
  <colors>
    <mruColors>
      <color rgb="FFEDDD4C"/>
      <color rgb="FFB5A836"/>
      <color rgb="FFFCFBB8"/>
      <color rgb="FFF7F799"/>
      <color rgb="FFF7F434"/>
      <color rgb="FFF55359"/>
      <color rgb="FFF0070F"/>
      <color rgb="FFFFFFFF"/>
      <color rgb="FFFA9D1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pieChart>
        <c:varyColors val="1"/>
        <c:ser>
          <c:idx val="0"/>
          <c:order val="0"/>
          <c:spPr>
            <a:solidFill>
              <a:srgbClr val="E2EFDA"/>
            </a:solidFill>
            <a:ln>
              <a:solidFill>
                <a:srgbClr val="000000"/>
              </a:solidFill>
              <a:prstDash val="solid"/>
            </a:ln>
          </c:spPr>
          <c:dPt>
            <c:idx val="0"/>
            <c:bubble3D val="0"/>
            <c:spPr>
              <a:solidFill>
                <a:srgbClr val="548235"/>
              </a:solidFill>
              <a:ln w="19050">
                <a:solidFill>
                  <a:srgbClr val="000000"/>
                </a:solidFill>
                <a:prstDash val="solid"/>
              </a:ln>
              <a:effectLst/>
            </c:spPr>
            <c:extLst>
              <c:ext xmlns:c16="http://schemas.microsoft.com/office/drawing/2014/chart" uri="{C3380CC4-5D6E-409C-BE32-E72D297353CC}">
                <c16:uniqueId val="{00000001-53B9-4587-BEA5-676A544DB33A}"/>
              </c:ext>
            </c:extLst>
          </c:dPt>
          <c:dPt>
            <c:idx val="1"/>
            <c:bubble3D val="0"/>
            <c:spPr>
              <a:solidFill>
                <a:srgbClr val="F0070F"/>
              </a:solidFill>
              <a:ln w="19050">
                <a:solidFill>
                  <a:srgbClr val="000000"/>
                </a:solidFill>
                <a:prstDash val="solid"/>
              </a:ln>
              <a:effectLst/>
            </c:spPr>
            <c:extLst>
              <c:ext xmlns:c16="http://schemas.microsoft.com/office/drawing/2014/chart" uri="{C3380CC4-5D6E-409C-BE32-E72D297353CC}">
                <c16:uniqueId val="{00000003-53B9-4587-BEA5-676A544DB33A}"/>
              </c:ext>
            </c:extLst>
          </c:dPt>
          <c:dPt>
            <c:idx val="2"/>
            <c:bubble3D val="0"/>
            <c:spPr>
              <a:solidFill>
                <a:srgbClr val="FFFF00"/>
              </a:solidFill>
              <a:ln w="19050">
                <a:solidFill>
                  <a:srgbClr val="000000"/>
                </a:solidFill>
                <a:prstDash val="solid"/>
              </a:ln>
              <a:effectLst/>
            </c:spPr>
            <c:extLst>
              <c:ext xmlns:c16="http://schemas.microsoft.com/office/drawing/2014/chart" uri="{C3380CC4-5D6E-409C-BE32-E72D297353CC}">
                <c16:uniqueId val="{00000005-53B9-4587-BEA5-676A544DB33A}"/>
              </c:ext>
            </c:extLst>
          </c:dPt>
          <c:dPt>
            <c:idx val="3"/>
            <c:bubble3D val="0"/>
            <c:spPr>
              <a:solidFill>
                <a:srgbClr val="E2EFDA"/>
              </a:solidFill>
              <a:ln w="19050">
                <a:solidFill>
                  <a:srgbClr val="000000"/>
                </a:solidFill>
                <a:prstDash val="solid"/>
              </a:ln>
              <a:effectLst/>
            </c:spPr>
            <c:extLst>
              <c:ext xmlns:c16="http://schemas.microsoft.com/office/drawing/2014/chart" uri="{C3380CC4-5D6E-409C-BE32-E72D297353CC}">
                <c16:uniqueId val="{00000007-53B9-4587-BEA5-676A544DB33A}"/>
              </c:ext>
            </c:extLst>
          </c:dPt>
          <c:dLbls>
            <c:dLbl>
              <c:idx val="1"/>
              <c:layout>
                <c:manualLayout>
                  <c:x val="6.669279016179315E-2"/>
                  <c:y val="6.7558009432087868E-2"/>
                </c:manualLayout>
              </c:layout>
              <c:tx>
                <c:rich>
                  <a:bodyPr/>
                  <a:lstStyle/>
                  <a:p>
                    <a:r>
                      <a:rPr lang="en-US"/>
                      <a:t>Bloqueados  76%</a:t>
                    </a:r>
                  </a:p>
                </c:rich>
              </c:tx>
              <c:dLblPos val="bestFit"/>
              <c:showLegendKey val="1"/>
              <c:showVal val="0"/>
              <c:showCatName val="1"/>
              <c:showSerName val="0"/>
              <c:showPercent val="1"/>
              <c:showBubbleSize val="0"/>
              <c:separator> </c:separator>
              <c:extLst>
                <c:ext xmlns:c15="http://schemas.microsoft.com/office/drawing/2012/chart" uri="{CE6537A1-D6FC-4f65-9D91-7224C49458BB}">
                  <c15:showDataLabelsRange val="0"/>
                </c:ext>
                <c:ext xmlns:c16="http://schemas.microsoft.com/office/drawing/2014/chart" uri="{C3380CC4-5D6E-409C-BE32-E72D297353CC}">
                  <c16:uniqueId val="{00000003-53B9-4587-BEA5-676A544DB33A}"/>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000000"/>
                    </a:solidFill>
                    <a:latin typeface="+mn-lt"/>
                    <a:ea typeface="+mn-ea"/>
                    <a:cs typeface="+mn-cs"/>
                  </a:defRPr>
                </a:pPr>
                <a:endParaRPr lang="en-US"/>
              </a:p>
            </c:txPr>
            <c:dLblPos val="bestFit"/>
            <c:showLegendKey val="1"/>
            <c:showVal val="0"/>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Dashboard!$B$13:$B$16</c:f>
              <c:strCache>
                <c:ptCount val="4"/>
                <c:pt idx="0">
                  <c:v>Éxitos</c:v>
                </c:pt>
                <c:pt idx="1">
                  <c:v>Bloqueados</c:v>
                </c:pt>
                <c:pt idx="2">
                  <c:v>Fallos</c:v>
                </c:pt>
                <c:pt idx="3">
                  <c:v>No Ejecutados</c:v>
                </c:pt>
              </c:strCache>
            </c:strRef>
          </c:cat>
          <c:val>
            <c:numRef>
              <c:f>Dashboard!$C$13:$C$16</c:f>
              <c:numCache>
                <c:formatCode>General</c:formatCode>
                <c:ptCount val="4"/>
                <c:pt idx="0">
                  <c:v>1</c:v>
                </c:pt>
                <c:pt idx="1">
                  <c:v>16</c:v>
                </c:pt>
                <c:pt idx="2">
                  <c:v>3</c:v>
                </c:pt>
                <c:pt idx="3">
                  <c:v>1</c:v>
                </c:pt>
              </c:numCache>
            </c:numRef>
          </c:val>
          <c:extLst>
            <c:ext xmlns:c16="http://schemas.microsoft.com/office/drawing/2014/chart" uri="{C3380CC4-5D6E-409C-BE32-E72D297353CC}">
              <c16:uniqueId val="{00000008-04D6-476C-AD6F-39B8C16B9A8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solidFill>
          <a:srgbClr val="F2F2F2"/>
        </a:solidFill>
        <a:ln>
          <a:solidFill>
            <a:srgbClr val="000000"/>
          </a:solidFill>
          <a:prstDash val="solid"/>
        </a:ln>
        <a:effectLst/>
      </c:spPr>
      <c:txPr>
        <a:bodyPr rot="0" spcFirstLastPara="1" vertOverflow="ellipsis" vert="horz" wrap="square" anchor="ctr" anchorCtr="1"/>
        <a:lstStyle/>
        <a:p>
          <a:pPr rtl="0">
            <a:defRPr sz="1600" b="0" i="1"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rgbClr val="F2F2F2"/>
    </a:solidFill>
    <a:ln w="38100" cap="flat" cmpd="sng" algn="ctr">
      <a:solidFill>
        <a:srgbClr val="000000"/>
      </a:solidFill>
      <a:prstDash val="solid"/>
      <a:round/>
      <a:headEnd type="none" w="med" len="med"/>
      <a:tailEnd type="none" w="med" len="me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rgbClr val="000000"/>
                </a:solidFill>
                <a:latin typeface="+mn-lt"/>
                <a:ea typeface="+mn-ea"/>
                <a:cs typeface="+mn-cs"/>
              </a:defRPr>
            </a:pPr>
            <a:r>
              <a:rPr lang="en-US"/>
              <a:t>Prioridades Test Case </a:t>
            </a:r>
          </a:p>
        </c:rich>
      </c:tx>
      <c:overlay val="0"/>
      <c:spPr>
        <a:noFill/>
        <a:ln>
          <a:noFill/>
        </a:ln>
        <a:effectLst/>
      </c:spPr>
      <c:txPr>
        <a:bodyPr rot="0" spcFirstLastPara="1" vertOverflow="ellipsis" vert="horz" wrap="square" anchor="ctr" anchorCtr="1"/>
        <a:lstStyle/>
        <a:p>
          <a:pPr>
            <a:defRPr sz="1600" b="1" i="0" u="none" strike="noStrike" kern="1200" spc="0" baseline="0">
              <a:solidFill>
                <a:srgbClr val="000000"/>
              </a:solidFill>
              <a:latin typeface="+mn-lt"/>
              <a:ea typeface="+mn-ea"/>
              <a:cs typeface="+mn-cs"/>
            </a:defRPr>
          </a:pPr>
          <a:endParaRPr lang="en-US"/>
        </a:p>
      </c:txPr>
    </c:title>
    <c:autoTitleDeleted val="0"/>
    <c:plotArea>
      <c:layout/>
      <c:barChart>
        <c:barDir val="bar"/>
        <c:grouping val="clustered"/>
        <c:varyColors val="0"/>
        <c:ser>
          <c:idx val="0"/>
          <c:order val="0"/>
          <c:tx>
            <c:strRef>
              <c:f>Dashboard!$C$35</c:f>
              <c:strCache>
                <c:ptCount val="1"/>
                <c:pt idx="0">
                  <c:v>Cantidad</c:v>
                </c:pt>
              </c:strCache>
            </c:strRef>
          </c:tx>
          <c:spPr>
            <a:solidFill>
              <a:srgbClr val="FCE4D6"/>
            </a:solidFill>
            <a:ln>
              <a:solidFill>
                <a:srgbClr val="000000"/>
              </a:solidFill>
              <a:prstDash val="solid"/>
            </a:ln>
            <a:effectLst/>
          </c:spPr>
          <c:invertIfNegative val="0"/>
          <c:dPt>
            <c:idx val="0"/>
            <c:invertIfNegative val="0"/>
            <c:bubble3D val="0"/>
            <c:spPr>
              <a:solidFill>
                <a:srgbClr val="FF0000"/>
              </a:solidFill>
              <a:ln>
                <a:solidFill>
                  <a:srgbClr val="0D0D0D"/>
                </a:solidFill>
                <a:prstDash val="solid"/>
              </a:ln>
              <a:effectLst/>
            </c:spPr>
            <c:extLst>
              <c:ext xmlns:c16="http://schemas.microsoft.com/office/drawing/2014/chart" uri="{C3380CC4-5D6E-409C-BE32-E72D297353CC}">
                <c16:uniqueId val="{0000000C-BD7F-4E18-BEAA-2BF262889AB8}"/>
              </c:ext>
            </c:extLst>
          </c:dPt>
          <c:dPt>
            <c:idx val="2"/>
            <c:invertIfNegative val="0"/>
            <c:bubble3D val="0"/>
            <c:spPr>
              <a:solidFill>
                <a:srgbClr val="FFFF00"/>
              </a:solidFill>
              <a:ln>
                <a:solidFill>
                  <a:srgbClr val="000000"/>
                </a:solidFill>
                <a:prstDash val="solid"/>
              </a:ln>
              <a:effectLst/>
            </c:spPr>
            <c:extLst>
              <c:ext xmlns:c16="http://schemas.microsoft.com/office/drawing/2014/chart" uri="{C3380CC4-5D6E-409C-BE32-E72D297353CC}">
                <c16:uniqueId val="{0000000E-BD7F-4E18-BEAA-2BF262889AB8}"/>
              </c:ext>
            </c:extLst>
          </c:dPt>
          <c:dPt>
            <c:idx val="3"/>
            <c:invertIfNegative val="0"/>
            <c:bubble3D val="0"/>
            <c:spPr>
              <a:solidFill>
                <a:srgbClr val="548235"/>
              </a:solidFill>
              <a:ln>
                <a:solidFill>
                  <a:srgbClr val="000000"/>
                </a:solidFill>
                <a:prstDash val="solid"/>
              </a:ln>
              <a:effectLst/>
            </c:spPr>
            <c:extLst>
              <c:ext xmlns:c16="http://schemas.microsoft.com/office/drawing/2014/chart" uri="{C3380CC4-5D6E-409C-BE32-E72D297353CC}">
                <c16:uniqueId val="{0000000D-BD7F-4E18-BEAA-2BF262889AB8}"/>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Dashboard!$B$36:$B$39</c:f>
              <c:strCache>
                <c:ptCount val="4"/>
                <c:pt idx="0">
                  <c:v>Critica</c:v>
                </c:pt>
                <c:pt idx="1">
                  <c:v>Alta</c:v>
                </c:pt>
                <c:pt idx="2">
                  <c:v>Media</c:v>
                </c:pt>
                <c:pt idx="3">
                  <c:v>Baja</c:v>
                </c:pt>
              </c:strCache>
            </c:strRef>
          </c:cat>
          <c:val>
            <c:numRef>
              <c:f>Dashboard!$C$36:$C$39</c:f>
              <c:numCache>
                <c:formatCode>General</c:formatCode>
                <c:ptCount val="4"/>
                <c:pt idx="0">
                  <c:v>3</c:v>
                </c:pt>
                <c:pt idx="1">
                  <c:v>8</c:v>
                </c:pt>
                <c:pt idx="2">
                  <c:v>10</c:v>
                </c:pt>
                <c:pt idx="3">
                  <c:v>0</c:v>
                </c:pt>
              </c:numCache>
            </c:numRef>
          </c:val>
          <c:extLst>
            <c:ext xmlns:c16="http://schemas.microsoft.com/office/drawing/2014/chart" uri="{C3380CC4-5D6E-409C-BE32-E72D297353CC}">
              <c16:uniqueId val="{0000000A-BD7F-4E18-BEAA-2BF262889AB8}"/>
            </c:ext>
          </c:extLst>
        </c:ser>
        <c:dLbls>
          <c:showLegendKey val="0"/>
          <c:showVal val="0"/>
          <c:showCatName val="0"/>
          <c:showSerName val="0"/>
          <c:showPercent val="0"/>
          <c:showBubbleSize val="0"/>
        </c:dLbls>
        <c:gapWidth val="89"/>
        <c:axId val="35081735"/>
        <c:axId val="35104775"/>
      </c:barChart>
      <c:catAx>
        <c:axId val="35081735"/>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rgbClr val="000000"/>
                </a:solidFill>
                <a:latin typeface="+mn-lt"/>
                <a:ea typeface="+mn-ea"/>
                <a:cs typeface="+mn-cs"/>
              </a:defRPr>
            </a:pPr>
            <a:endParaRPr lang="en-US"/>
          </a:p>
        </c:txPr>
        <c:crossAx val="35104775"/>
        <c:crosses val="autoZero"/>
        <c:auto val="1"/>
        <c:lblAlgn val="ctr"/>
        <c:lblOffset val="100"/>
        <c:noMultiLvlLbl val="0"/>
      </c:catAx>
      <c:valAx>
        <c:axId val="3510477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081735"/>
        <c:crosses val="max"/>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200" b="0" i="1"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rgbClr val="F2F2F2"/>
    </a:solidFill>
    <a:ln w="38100" cap="flat" cmpd="sng" algn="ctr">
      <a:solidFill>
        <a:srgbClr val="000000"/>
      </a:solidFill>
      <a:prstDash val="solid"/>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rgbClr val="000000"/>
                </a:solidFill>
                <a:latin typeface="+mn-lt"/>
                <a:ea typeface="+mn-ea"/>
                <a:cs typeface="+mn-cs"/>
              </a:defRPr>
            </a:pPr>
            <a:r>
              <a:rPr lang="en-US"/>
              <a:t>Covertura por Funcionalidad</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000000"/>
              </a:solidFill>
              <a:latin typeface="+mn-lt"/>
              <a:ea typeface="+mn-ea"/>
              <a:cs typeface="+mn-cs"/>
            </a:defRPr>
          </a:pPr>
          <a:endParaRPr lang="en-US"/>
        </a:p>
      </c:txPr>
    </c:title>
    <c:autoTitleDeleted val="0"/>
    <c:plotArea>
      <c:layout/>
      <c:barChart>
        <c:barDir val="col"/>
        <c:grouping val="clustered"/>
        <c:varyColors val="0"/>
        <c:ser>
          <c:idx val="0"/>
          <c:order val="0"/>
          <c:tx>
            <c:strRef>
              <c:f>Dashboard!$C$48</c:f>
              <c:strCache>
                <c:ptCount val="1"/>
                <c:pt idx="0">
                  <c:v>Covertura</c:v>
                </c:pt>
              </c:strCache>
            </c:strRef>
          </c:tx>
          <c:spPr>
            <a:solidFill>
              <a:srgbClr val="FFD966"/>
            </a:solidFill>
            <a:ln w="28575">
              <a:solidFill>
                <a:srgbClr val="4472C4"/>
              </a:solidFill>
              <a:prstDash val="solid"/>
            </a:ln>
            <a:effectLst/>
          </c:spPr>
          <c:invertIfNegative val="0"/>
          <c:cat>
            <c:strRef>
              <c:f>Dashboard!$B$50:$B$59</c:f>
              <c:strCache>
                <c:ptCount val="10"/>
                <c:pt idx="0">
                  <c:v>Login</c:v>
                </c:pt>
                <c:pt idx="1">
                  <c:v>Perfil</c:v>
                </c:pt>
                <c:pt idx="2">
                  <c:v>Carga de CV</c:v>
                </c:pt>
                <c:pt idx="3">
                  <c:v>Búsqueda de empleos</c:v>
                </c:pt>
                <c:pt idx="4">
                  <c:v>Postulación</c:v>
                </c:pt>
                <c:pt idx="5">
                  <c:v>Notificaciones</c:v>
                </c:pt>
                <c:pt idx="6">
                  <c:v>Recomendaciones</c:v>
                </c:pt>
                <c:pt idx="7">
                  <c:v>Seguridad</c:v>
                </c:pt>
                <c:pt idx="8">
                  <c:v>Compatibilidad</c:v>
                </c:pt>
                <c:pt idx="9">
                  <c:v>Contacto</c:v>
                </c:pt>
              </c:strCache>
            </c:strRef>
          </c:cat>
          <c:val>
            <c:numRef>
              <c:f>Dashboard!$C$50:$C$59</c:f>
              <c:numCache>
                <c:formatCode>0%</c:formatCode>
                <c:ptCount val="10"/>
                <c:pt idx="0">
                  <c:v>1</c:v>
                </c:pt>
                <c:pt idx="1">
                  <c:v>1</c:v>
                </c:pt>
                <c:pt idx="2">
                  <c:v>1</c:v>
                </c:pt>
                <c:pt idx="3">
                  <c:v>1</c:v>
                </c:pt>
                <c:pt idx="4">
                  <c:v>1</c:v>
                </c:pt>
                <c:pt idx="5">
                  <c:v>1</c:v>
                </c:pt>
                <c:pt idx="6">
                  <c:v>1</c:v>
                </c:pt>
                <c:pt idx="7">
                  <c:v>1</c:v>
                </c:pt>
                <c:pt idx="8">
                  <c:v>0</c:v>
                </c:pt>
                <c:pt idx="9">
                  <c:v>1</c:v>
                </c:pt>
              </c:numCache>
            </c:numRef>
          </c:val>
          <c:extLst>
            <c:ext xmlns:c16="http://schemas.microsoft.com/office/drawing/2014/chart" uri="{C3380CC4-5D6E-409C-BE32-E72D297353CC}">
              <c16:uniqueId val="{00000000-C23D-44C1-A896-4F736B972189}"/>
            </c:ext>
          </c:extLst>
        </c:ser>
        <c:dLbls>
          <c:showLegendKey val="0"/>
          <c:showVal val="0"/>
          <c:showCatName val="0"/>
          <c:showSerName val="0"/>
          <c:showPercent val="0"/>
          <c:showBubbleSize val="0"/>
        </c:dLbls>
        <c:gapWidth val="219"/>
        <c:overlap val="-27"/>
        <c:axId val="131081735"/>
        <c:axId val="131117063"/>
      </c:barChart>
      <c:catAx>
        <c:axId val="1310817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131117063"/>
        <c:crosses val="autoZero"/>
        <c:auto val="1"/>
        <c:lblAlgn val="ctr"/>
        <c:lblOffset val="100"/>
        <c:noMultiLvlLbl val="0"/>
      </c:catAx>
      <c:valAx>
        <c:axId val="131117063"/>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13108173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rgbClr val="F2F2F2"/>
    </a:solidFill>
    <a:ln w="38100" cap="flat" cmpd="sng" algn="ctr">
      <a:solidFill>
        <a:srgbClr val="000000"/>
      </a:solidFill>
      <a:prstDash val="solid"/>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9</xdr:col>
      <xdr:colOff>133350</xdr:colOff>
      <xdr:row>4</xdr:row>
      <xdr:rowOff>57150</xdr:rowOff>
    </xdr:from>
    <xdr:to>
      <xdr:col>9</xdr:col>
      <xdr:colOff>2228850</xdr:colOff>
      <xdr:row>4</xdr:row>
      <xdr:rowOff>600075</xdr:rowOff>
    </xdr:to>
    <xdr:pic>
      <xdr:nvPicPr>
        <xdr:cNvPr id="4" name="Picture 3" title="Evidencia Adjunta">
          <a:extLst>
            <a:ext uri="{FF2B5EF4-FFF2-40B4-BE49-F238E27FC236}">
              <a16:creationId xmlns:a16="http://schemas.microsoft.com/office/drawing/2014/main" id="{77AAA46B-BD9E-4715-A81E-AE5400C89127}"/>
            </a:ext>
            <a:ext uri="{147F2762-F138-4A5C-976F-8EAC2B608ADB}">
              <a16:predDERef xmlns:a16="http://schemas.microsoft.com/office/drawing/2014/main" pred="{A53A5FE6-640B-46C7-9205-15CF0377EDE9}"/>
            </a:ext>
          </a:extLst>
        </xdr:cNvPr>
        <xdr:cNvPicPr>
          <a:picLocks noChangeAspect="1"/>
        </xdr:cNvPicPr>
      </xdr:nvPicPr>
      <xdr:blipFill>
        <a:blip xmlns:r="http://schemas.openxmlformats.org/officeDocument/2006/relationships" r:embed="rId1"/>
        <a:stretch>
          <a:fillRect/>
        </a:stretch>
      </xdr:blipFill>
      <xdr:spPr>
        <a:xfrm>
          <a:off x="15106650" y="1476375"/>
          <a:ext cx="2095500" cy="542925"/>
        </a:xfrm>
        <a:prstGeom prst="rect">
          <a:avLst/>
        </a:prstGeom>
      </xdr:spPr>
    </xdr:pic>
    <xdr:clientData/>
  </xdr:twoCellAnchor>
  <xdr:twoCellAnchor editAs="oneCell">
    <xdr:from>
      <xdr:col>9</xdr:col>
      <xdr:colOff>152400</xdr:colOff>
      <xdr:row>5</xdr:row>
      <xdr:rowOff>19050</xdr:rowOff>
    </xdr:from>
    <xdr:to>
      <xdr:col>9</xdr:col>
      <xdr:colOff>2295525</xdr:colOff>
      <xdr:row>5</xdr:row>
      <xdr:rowOff>581025</xdr:rowOff>
    </xdr:to>
    <xdr:pic>
      <xdr:nvPicPr>
        <xdr:cNvPr id="6" name="Picture 5" title="Evidencia Adjunta">
          <a:extLst>
            <a:ext uri="{FF2B5EF4-FFF2-40B4-BE49-F238E27FC236}">
              <a16:creationId xmlns:a16="http://schemas.microsoft.com/office/drawing/2014/main" id="{DFB8834D-5ADE-420E-AE00-47B3F5A024AE}"/>
            </a:ext>
            <a:ext uri="{147F2762-F138-4A5C-976F-8EAC2B608ADB}">
              <a16:predDERef xmlns:a16="http://schemas.microsoft.com/office/drawing/2014/main" pred="{77AAA46B-BD9E-4715-A81E-AE5400C89127}"/>
            </a:ext>
          </a:extLst>
        </xdr:cNvPr>
        <xdr:cNvPicPr>
          <a:picLocks noChangeAspect="1"/>
        </xdr:cNvPicPr>
      </xdr:nvPicPr>
      <xdr:blipFill>
        <a:blip xmlns:r="http://schemas.openxmlformats.org/officeDocument/2006/relationships" r:embed="rId1"/>
        <a:stretch>
          <a:fillRect/>
        </a:stretch>
      </xdr:blipFill>
      <xdr:spPr>
        <a:xfrm>
          <a:off x="15125700" y="2114550"/>
          <a:ext cx="2143125" cy="561975"/>
        </a:xfrm>
        <a:prstGeom prst="rect">
          <a:avLst/>
        </a:prstGeom>
      </xdr:spPr>
    </xdr:pic>
    <xdr:clientData/>
  </xdr:twoCellAnchor>
  <xdr:twoCellAnchor editAs="oneCell">
    <xdr:from>
      <xdr:col>9</xdr:col>
      <xdr:colOff>228600</xdr:colOff>
      <xdr:row>6</xdr:row>
      <xdr:rowOff>200025</xdr:rowOff>
    </xdr:from>
    <xdr:to>
      <xdr:col>9</xdr:col>
      <xdr:colOff>2276475</xdr:colOff>
      <xdr:row>6</xdr:row>
      <xdr:rowOff>1638300</xdr:rowOff>
    </xdr:to>
    <xdr:pic>
      <xdr:nvPicPr>
        <xdr:cNvPr id="7" name="Picture 6" title="Evidencia Adjunta">
          <a:extLst>
            <a:ext uri="{FF2B5EF4-FFF2-40B4-BE49-F238E27FC236}">
              <a16:creationId xmlns:a16="http://schemas.microsoft.com/office/drawing/2014/main" id="{11AE9E3E-6F95-CB2C-DFFD-BB42289C2C14}"/>
            </a:ext>
            <a:ext uri="{147F2762-F138-4A5C-976F-8EAC2B608ADB}">
              <a16:predDERef xmlns:a16="http://schemas.microsoft.com/office/drawing/2014/main" pred="{DFB8834D-5ADE-420E-AE00-47B3F5A024AE}"/>
            </a:ext>
          </a:extLst>
        </xdr:cNvPr>
        <xdr:cNvPicPr>
          <a:picLocks noChangeAspect="1"/>
        </xdr:cNvPicPr>
      </xdr:nvPicPr>
      <xdr:blipFill>
        <a:blip xmlns:r="http://schemas.openxmlformats.org/officeDocument/2006/relationships" r:embed="rId2"/>
        <a:stretch>
          <a:fillRect/>
        </a:stretch>
      </xdr:blipFill>
      <xdr:spPr>
        <a:xfrm>
          <a:off x="15201900" y="2914650"/>
          <a:ext cx="2047875" cy="1438275"/>
        </a:xfrm>
        <a:prstGeom prst="rect">
          <a:avLst/>
        </a:prstGeom>
      </xdr:spPr>
    </xdr:pic>
    <xdr:clientData/>
  </xdr:twoCellAnchor>
  <xdr:twoCellAnchor editAs="oneCell">
    <xdr:from>
      <xdr:col>9</xdr:col>
      <xdr:colOff>190500</xdr:colOff>
      <xdr:row>7</xdr:row>
      <xdr:rowOff>66675</xdr:rowOff>
    </xdr:from>
    <xdr:to>
      <xdr:col>9</xdr:col>
      <xdr:colOff>2200275</xdr:colOff>
      <xdr:row>7</xdr:row>
      <xdr:rowOff>1047750</xdr:rowOff>
    </xdr:to>
    <xdr:pic>
      <xdr:nvPicPr>
        <xdr:cNvPr id="8" name="Picture 7">
          <a:extLst>
            <a:ext uri="{FF2B5EF4-FFF2-40B4-BE49-F238E27FC236}">
              <a16:creationId xmlns:a16="http://schemas.microsoft.com/office/drawing/2014/main" id="{980060C3-8DF4-C2D1-C1B9-410017ECC2BB}"/>
            </a:ext>
            <a:ext uri="{147F2762-F138-4A5C-976F-8EAC2B608ADB}">
              <a16:predDERef xmlns:a16="http://schemas.microsoft.com/office/drawing/2014/main" pred="{11AE9E3E-6F95-CB2C-DFFD-BB42289C2C14}"/>
            </a:ext>
          </a:extLst>
        </xdr:cNvPr>
        <xdr:cNvPicPr>
          <a:picLocks noChangeAspect="1"/>
        </xdr:cNvPicPr>
      </xdr:nvPicPr>
      <xdr:blipFill>
        <a:blip xmlns:r="http://schemas.openxmlformats.org/officeDocument/2006/relationships" r:embed="rId3"/>
        <a:stretch>
          <a:fillRect/>
        </a:stretch>
      </xdr:blipFill>
      <xdr:spPr>
        <a:xfrm>
          <a:off x="15163800" y="4648200"/>
          <a:ext cx="2009775" cy="981075"/>
        </a:xfrm>
        <a:prstGeom prst="rect">
          <a:avLst/>
        </a:prstGeom>
      </xdr:spPr>
    </xdr:pic>
    <xdr:clientData/>
  </xdr:twoCellAnchor>
  <xdr:twoCellAnchor editAs="oneCell">
    <xdr:from>
      <xdr:col>9</xdr:col>
      <xdr:colOff>114300</xdr:colOff>
      <xdr:row>8</xdr:row>
      <xdr:rowOff>85725</xdr:rowOff>
    </xdr:from>
    <xdr:to>
      <xdr:col>9</xdr:col>
      <xdr:colOff>2362200</xdr:colOff>
      <xdr:row>8</xdr:row>
      <xdr:rowOff>923925</xdr:rowOff>
    </xdr:to>
    <xdr:pic>
      <xdr:nvPicPr>
        <xdr:cNvPr id="10" name="Picture 9">
          <a:extLst>
            <a:ext uri="{FF2B5EF4-FFF2-40B4-BE49-F238E27FC236}">
              <a16:creationId xmlns:a16="http://schemas.microsoft.com/office/drawing/2014/main" id="{B9DC6290-743B-42C9-95DB-EFE4A6D08B1B}"/>
            </a:ext>
            <a:ext uri="{147F2762-F138-4A5C-976F-8EAC2B608ADB}">
              <a16:predDERef xmlns:a16="http://schemas.microsoft.com/office/drawing/2014/main" pred="{980060C3-8DF4-C2D1-C1B9-410017ECC2BB}"/>
            </a:ext>
          </a:extLst>
        </xdr:cNvPr>
        <xdr:cNvPicPr>
          <a:picLocks noChangeAspect="1"/>
        </xdr:cNvPicPr>
      </xdr:nvPicPr>
      <xdr:blipFill>
        <a:blip xmlns:r="http://schemas.openxmlformats.org/officeDocument/2006/relationships" r:embed="rId4"/>
        <a:stretch>
          <a:fillRect/>
        </a:stretch>
      </xdr:blipFill>
      <xdr:spPr>
        <a:xfrm>
          <a:off x="15087600" y="5800725"/>
          <a:ext cx="2247900" cy="838200"/>
        </a:xfrm>
        <a:prstGeom prst="rect">
          <a:avLst/>
        </a:prstGeom>
      </xdr:spPr>
    </xdr:pic>
    <xdr:clientData/>
  </xdr:twoCellAnchor>
  <xdr:twoCellAnchor editAs="oneCell">
    <xdr:from>
      <xdr:col>9</xdr:col>
      <xdr:colOff>400050</xdr:colOff>
      <xdr:row>10</xdr:row>
      <xdr:rowOff>142875</xdr:rowOff>
    </xdr:from>
    <xdr:to>
      <xdr:col>9</xdr:col>
      <xdr:colOff>2152650</xdr:colOff>
      <xdr:row>10</xdr:row>
      <xdr:rowOff>857250</xdr:rowOff>
    </xdr:to>
    <xdr:pic>
      <xdr:nvPicPr>
        <xdr:cNvPr id="11" name="Picture 10">
          <a:extLst>
            <a:ext uri="{FF2B5EF4-FFF2-40B4-BE49-F238E27FC236}">
              <a16:creationId xmlns:a16="http://schemas.microsoft.com/office/drawing/2014/main" id="{6216CB26-CC61-74F9-3BA2-4DF7A9CA3FB6}"/>
            </a:ext>
            <a:ext uri="{147F2762-F138-4A5C-976F-8EAC2B608ADB}">
              <a16:predDERef xmlns:a16="http://schemas.microsoft.com/office/drawing/2014/main" pred="{B9DC6290-743B-42C9-95DB-EFE4A6D08B1B}"/>
            </a:ext>
          </a:extLst>
        </xdr:cNvPr>
        <xdr:cNvPicPr>
          <a:picLocks noChangeAspect="1"/>
        </xdr:cNvPicPr>
      </xdr:nvPicPr>
      <xdr:blipFill>
        <a:blip xmlns:r="http://schemas.openxmlformats.org/officeDocument/2006/relationships" r:embed="rId5"/>
        <a:stretch>
          <a:fillRect/>
        </a:stretch>
      </xdr:blipFill>
      <xdr:spPr>
        <a:xfrm>
          <a:off x="15373350" y="7772400"/>
          <a:ext cx="1752600" cy="714375"/>
        </a:xfrm>
        <a:prstGeom prst="rect">
          <a:avLst/>
        </a:prstGeom>
      </xdr:spPr>
    </xdr:pic>
    <xdr:clientData/>
  </xdr:twoCellAnchor>
  <xdr:twoCellAnchor editAs="oneCell">
    <xdr:from>
      <xdr:col>9</xdr:col>
      <xdr:colOff>409575</xdr:colOff>
      <xdr:row>9</xdr:row>
      <xdr:rowOff>66675</xdr:rowOff>
    </xdr:from>
    <xdr:to>
      <xdr:col>9</xdr:col>
      <xdr:colOff>2076450</xdr:colOff>
      <xdr:row>9</xdr:row>
      <xdr:rowOff>800100</xdr:rowOff>
    </xdr:to>
    <xdr:pic>
      <xdr:nvPicPr>
        <xdr:cNvPr id="12" name="Picture 11">
          <a:extLst>
            <a:ext uri="{FF2B5EF4-FFF2-40B4-BE49-F238E27FC236}">
              <a16:creationId xmlns:a16="http://schemas.microsoft.com/office/drawing/2014/main" id="{810FCBE0-A160-4CEB-1FA8-8933A5039FDC}"/>
            </a:ext>
            <a:ext uri="{147F2762-F138-4A5C-976F-8EAC2B608ADB}">
              <a16:predDERef xmlns:a16="http://schemas.microsoft.com/office/drawing/2014/main" pred="{6216CB26-CC61-74F9-3BA2-4DF7A9CA3FB6}"/>
            </a:ext>
          </a:extLst>
        </xdr:cNvPr>
        <xdr:cNvPicPr>
          <a:picLocks noChangeAspect="1"/>
        </xdr:cNvPicPr>
      </xdr:nvPicPr>
      <xdr:blipFill>
        <a:blip xmlns:r="http://schemas.openxmlformats.org/officeDocument/2006/relationships" r:embed="rId6"/>
        <a:stretch>
          <a:fillRect/>
        </a:stretch>
      </xdr:blipFill>
      <xdr:spPr>
        <a:xfrm>
          <a:off x="15382875" y="6810375"/>
          <a:ext cx="1666875" cy="733425"/>
        </a:xfrm>
        <a:prstGeom prst="rect">
          <a:avLst/>
        </a:prstGeom>
      </xdr:spPr>
    </xdr:pic>
    <xdr:clientData/>
  </xdr:twoCellAnchor>
  <xdr:twoCellAnchor editAs="oneCell">
    <xdr:from>
      <xdr:col>9</xdr:col>
      <xdr:colOff>542925</xdr:colOff>
      <xdr:row>11</xdr:row>
      <xdr:rowOff>38100</xdr:rowOff>
    </xdr:from>
    <xdr:to>
      <xdr:col>9</xdr:col>
      <xdr:colOff>1905000</xdr:colOff>
      <xdr:row>11</xdr:row>
      <xdr:rowOff>1171575</xdr:rowOff>
    </xdr:to>
    <xdr:pic>
      <xdr:nvPicPr>
        <xdr:cNvPr id="13" name="Picture 12">
          <a:extLst>
            <a:ext uri="{FF2B5EF4-FFF2-40B4-BE49-F238E27FC236}">
              <a16:creationId xmlns:a16="http://schemas.microsoft.com/office/drawing/2014/main" id="{6283F5DA-7848-3A29-18D1-A025917F6172}"/>
            </a:ext>
            <a:ext uri="{147F2762-F138-4A5C-976F-8EAC2B608ADB}">
              <a16:predDERef xmlns:a16="http://schemas.microsoft.com/office/drawing/2014/main" pred="{810FCBE0-A160-4CEB-1FA8-8933A5039FDC}"/>
            </a:ext>
          </a:extLst>
        </xdr:cNvPr>
        <xdr:cNvPicPr>
          <a:picLocks noChangeAspect="1"/>
        </xdr:cNvPicPr>
      </xdr:nvPicPr>
      <xdr:blipFill>
        <a:blip xmlns:r="http://schemas.openxmlformats.org/officeDocument/2006/relationships" r:embed="rId7"/>
        <a:stretch>
          <a:fillRect/>
        </a:stretch>
      </xdr:blipFill>
      <xdr:spPr>
        <a:xfrm>
          <a:off x="15516225" y="8658225"/>
          <a:ext cx="1362075" cy="1133475"/>
        </a:xfrm>
        <a:prstGeom prst="rect">
          <a:avLst/>
        </a:prstGeom>
      </xdr:spPr>
    </xdr:pic>
    <xdr:clientData/>
  </xdr:twoCellAnchor>
  <xdr:twoCellAnchor editAs="oneCell">
    <xdr:from>
      <xdr:col>9</xdr:col>
      <xdr:colOff>228600</xdr:colOff>
      <xdr:row>12</xdr:row>
      <xdr:rowOff>85725</xdr:rowOff>
    </xdr:from>
    <xdr:to>
      <xdr:col>9</xdr:col>
      <xdr:colOff>2152650</xdr:colOff>
      <xdr:row>12</xdr:row>
      <xdr:rowOff>723900</xdr:rowOff>
    </xdr:to>
    <xdr:pic>
      <xdr:nvPicPr>
        <xdr:cNvPr id="14" name="Picture 13">
          <a:extLst>
            <a:ext uri="{FF2B5EF4-FFF2-40B4-BE49-F238E27FC236}">
              <a16:creationId xmlns:a16="http://schemas.microsoft.com/office/drawing/2014/main" id="{2023FCD0-2070-26E4-DBC7-E3CA72A9CF07}"/>
            </a:ext>
            <a:ext uri="{147F2762-F138-4A5C-976F-8EAC2B608ADB}">
              <a16:predDERef xmlns:a16="http://schemas.microsoft.com/office/drawing/2014/main" pred="{6283F5DA-7848-3A29-18D1-A025917F6172}"/>
            </a:ext>
          </a:extLst>
        </xdr:cNvPr>
        <xdr:cNvPicPr>
          <a:picLocks noChangeAspect="1"/>
        </xdr:cNvPicPr>
      </xdr:nvPicPr>
      <xdr:blipFill>
        <a:blip xmlns:r="http://schemas.openxmlformats.org/officeDocument/2006/relationships" r:embed="rId8"/>
        <a:stretch>
          <a:fillRect/>
        </a:stretch>
      </xdr:blipFill>
      <xdr:spPr>
        <a:xfrm>
          <a:off x="15201900" y="9915525"/>
          <a:ext cx="1924050" cy="638175"/>
        </a:xfrm>
        <a:prstGeom prst="rect">
          <a:avLst/>
        </a:prstGeom>
      </xdr:spPr>
    </xdr:pic>
    <xdr:clientData/>
  </xdr:twoCellAnchor>
  <xdr:twoCellAnchor editAs="oneCell">
    <xdr:from>
      <xdr:col>9</xdr:col>
      <xdr:colOff>228600</xdr:colOff>
      <xdr:row>13</xdr:row>
      <xdr:rowOff>85725</xdr:rowOff>
    </xdr:from>
    <xdr:to>
      <xdr:col>9</xdr:col>
      <xdr:colOff>2200275</xdr:colOff>
      <xdr:row>13</xdr:row>
      <xdr:rowOff>552450</xdr:rowOff>
    </xdr:to>
    <xdr:pic>
      <xdr:nvPicPr>
        <xdr:cNvPr id="15" name="Picture 14">
          <a:extLst>
            <a:ext uri="{FF2B5EF4-FFF2-40B4-BE49-F238E27FC236}">
              <a16:creationId xmlns:a16="http://schemas.microsoft.com/office/drawing/2014/main" id="{1C33A645-2953-A387-7333-4D1C641D16BA}"/>
            </a:ext>
            <a:ext uri="{147F2762-F138-4A5C-976F-8EAC2B608ADB}">
              <a16:predDERef xmlns:a16="http://schemas.microsoft.com/office/drawing/2014/main" pred="{2023FCD0-2070-26E4-DBC7-E3CA72A9CF07}"/>
            </a:ext>
          </a:extLst>
        </xdr:cNvPr>
        <xdr:cNvPicPr>
          <a:picLocks noChangeAspect="1"/>
        </xdr:cNvPicPr>
      </xdr:nvPicPr>
      <xdr:blipFill>
        <a:blip xmlns:r="http://schemas.openxmlformats.org/officeDocument/2006/relationships" r:embed="rId9"/>
        <a:stretch>
          <a:fillRect/>
        </a:stretch>
      </xdr:blipFill>
      <xdr:spPr>
        <a:xfrm>
          <a:off x="15201900" y="10734675"/>
          <a:ext cx="1971675" cy="466725"/>
        </a:xfrm>
        <a:prstGeom prst="rect">
          <a:avLst/>
        </a:prstGeom>
      </xdr:spPr>
    </xdr:pic>
    <xdr:clientData/>
  </xdr:twoCellAnchor>
  <xdr:twoCellAnchor editAs="oneCell">
    <xdr:from>
      <xdr:col>9</xdr:col>
      <xdr:colOff>476250</xdr:colOff>
      <xdr:row>15</xdr:row>
      <xdr:rowOff>38100</xdr:rowOff>
    </xdr:from>
    <xdr:to>
      <xdr:col>9</xdr:col>
      <xdr:colOff>1847850</xdr:colOff>
      <xdr:row>15</xdr:row>
      <xdr:rowOff>914400</xdr:rowOff>
    </xdr:to>
    <xdr:pic>
      <xdr:nvPicPr>
        <xdr:cNvPr id="16" name="Picture 15">
          <a:extLst>
            <a:ext uri="{FF2B5EF4-FFF2-40B4-BE49-F238E27FC236}">
              <a16:creationId xmlns:a16="http://schemas.microsoft.com/office/drawing/2014/main" id="{0562C3F3-A72A-ECEB-5B1E-C70223D7CF9D}"/>
            </a:ext>
            <a:ext uri="{147F2762-F138-4A5C-976F-8EAC2B608ADB}">
              <a16:predDERef xmlns:a16="http://schemas.microsoft.com/office/drawing/2014/main" pred="{1C33A645-2953-A387-7333-4D1C641D16BA}"/>
            </a:ext>
          </a:extLst>
        </xdr:cNvPr>
        <xdr:cNvPicPr>
          <a:picLocks noChangeAspect="1"/>
        </xdr:cNvPicPr>
      </xdr:nvPicPr>
      <xdr:blipFill>
        <a:blip xmlns:r="http://schemas.openxmlformats.org/officeDocument/2006/relationships" r:embed="rId10"/>
        <a:stretch>
          <a:fillRect/>
        </a:stretch>
      </xdr:blipFill>
      <xdr:spPr>
        <a:xfrm>
          <a:off x="15449550" y="11925300"/>
          <a:ext cx="1371600" cy="876300"/>
        </a:xfrm>
        <a:prstGeom prst="rect">
          <a:avLst/>
        </a:prstGeom>
      </xdr:spPr>
    </xdr:pic>
    <xdr:clientData/>
  </xdr:twoCellAnchor>
  <xdr:twoCellAnchor editAs="oneCell">
    <xdr:from>
      <xdr:col>9</xdr:col>
      <xdr:colOff>361950</xdr:colOff>
      <xdr:row>16</xdr:row>
      <xdr:rowOff>114300</xdr:rowOff>
    </xdr:from>
    <xdr:to>
      <xdr:col>9</xdr:col>
      <xdr:colOff>2228850</xdr:colOff>
      <xdr:row>16</xdr:row>
      <xdr:rowOff>666750</xdr:rowOff>
    </xdr:to>
    <xdr:pic>
      <xdr:nvPicPr>
        <xdr:cNvPr id="17" name="Picture 16">
          <a:extLst>
            <a:ext uri="{FF2B5EF4-FFF2-40B4-BE49-F238E27FC236}">
              <a16:creationId xmlns:a16="http://schemas.microsoft.com/office/drawing/2014/main" id="{190ED163-E5C8-9638-4725-E65AF5CAC2A8}"/>
            </a:ext>
            <a:ext uri="{147F2762-F138-4A5C-976F-8EAC2B608ADB}">
              <a16:predDERef xmlns:a16="http://schemas.microsoft.com/office/drawing/2014/main" pred="{0562C3F3-A72A-ECEB-5B1E-C70223D7CF9D}"/>
            </a:ext>
          </a:extLst>
        </xdr:cNvPr>
        <xdr:cNvPicPr>
          <a:picLocks noChangeAspect="1"/>
        </xdr:cNvPicPr>
      </xdr:nvPicPr>
      <xdr:blipFill>
        <a:blip xmlns:r="http://schemas.openxmlformats.org/officeDocument/2006/relationships" r:embed="rId11"/>
        <a:stretch>
          <a:fillRect/>
        </a:stretch>
      </xdr:blipFill>
      <xdr:spPr>
        <a:xfrm>
          <a:off x="15335250" y="13173075"/>
          <a:ext cx="1866900" cy="5524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5</xdr:col>
      <xdr:colOff>9525</xdr:colOff>
      <xdr:row>11</xdr:row>
      <xdr:rowOff>9525</xdr:rowOff>
    </xdr:from>
    <xdr:to>
      <xdr:col>15</xdr:col>
      <xdr:colOff>0</xdr:colOff>
      <xdr:row>31</xdr:row>
      <xdr:rowOff>171450</xdr:rowOff>
    </xdr:to>
    <xdr:graphicFrame macro="">
      <xdr:nvGraphicFramePr>
        <xdr:cNvPr id="2" name="Chart 1">
          <a:extLst>
            <a:ext uri="{FF2B5EF4-FFF2-40B4-BE49-F238E27FC236}">
              <a16:creationId xmlns:a16="http://schemas.microsoft.com/office/drawing/2014/main" id="{49EDF196-6D28-F10B-B3DC-A47FB08AC2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66675</xdr:colOff>
      <xdr:row>33</xdr:row>
      <xdr:rowOff>590550</xdr:rowOff>
    </xdr:from>
    <xdr:to>
      <xdr:col>15</xdr:col>
      <xdr:colOff>47625</xdr:colOff>
      <xdr:row>45</xdr:row>
      <xdr:rowOff>171450</xdr:rowOff>
    </xdr:to>
    <xdr:graphicFrame macro="">
      <xdr:nvGraphicFramePr>
        <xdr:cNvPr id="3" name="Chart 2">
          <a:extLst>
            <a:ext uri="{FF2B5EF4-FFF2-40B4-BE49-F238E27FC236}">
              <a16:creationId xmlns:a16="http://schemas.microsoft.com/office/drawing/2014/main" id="{818EB1A9-C3D7-1E25-8749-75341212232B}"/>
            </a:ext>
            <a:ext uri="{147F2762-F138-4A5C-976F-8EAC2B608ADB}">
              <a16:predDERef xmlns:a16="http://schemas.microsoft.com/office/drawing/2014/main" pred="{49EDF196-6D28-F10B-B3DC-A47FB08AC2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590550</xdr:colOff>
      <xdr:row>47</xdr:row>
      <xdr:rowOff>9525</xdr:rowOff>
    </xdr:from>
    <xdr:to>
      <xdr:col>17</xdr:col>
      <xdr:colOff>600075</xdr:colOff>
      <xdr:row>58</xdr:row>
      <xdr:rowOff>276225</xdr:rowOff>
    </xdr:to>
    <xdr:graphicFrame macro="">
      <xdr:nvGraphicFramePr>
        <xdr:cNvPr id="5" name="Chart 4">
          <a:extLst>
            <a:ext uri="{FF2B5EF4-FFF2-40B4-BE49-F238E27FC236}">
              <a16:creationId xmlns:a16="http://schemas.microsoft.com/office/drawing/2014/main" id="{19C88223-EAE8-7C90-6251-84CD62192536}"/>
            </a:ext>
            <a:ext uri="{147F2762-F138-4A5C-976F-8EAC2B608ADB}">
              <a16:predDERef xmlns:a16="http://schemas.microsoft.com/office/drawing/2014/main" pred="{818EB1A9-C3D7-1E25-8749-7534121223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B6"/>
  <sheetViews>
    <sheetView tabSelected="1" workbookViewId="0">
      <selection activeCell="B4" sqref="B4"/>
    </sheetView>
  </sheetViews>
  <sheetFormatPr defaultRowHeight="15"/>
  <cols>
    <col min="2" max="2" width="109.7109375" customWidth="1"/>
  </cols>
  <sheetData>
    <row r="3" spans="2:2" ht="40.5" customHeight="1">
      <c r="B3" s="3" t="s">
        <v>0</v>
      </c>
    </row>
    <row r="4" spans="2:2" ht="246">
      <c r="B4" s="2" t="s">
        <v>1</v>
      </c>
    </row>
    <row r="5" spans="2:2">
      <c r="B5" s="1"/>
    </row>
    <row r="6" spans="2:2">
      <c r="B6"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950CAB-4498-472E-9E80-B4F4384CC152}">
  <dimension ref="B2:H87"/>
  <sheetViews>
    <sheetView topLeftCell="D15" workbookViewId="0">
      <selection activeCell="H18" sqref="H18:H19"/>
    </sheetView>
  </sheetViews>
  <sheetFormatPr defaultRowHeight="15"/>
  <cols>
    <col min="2" max="2" width="26.7109375" customWidth="1"/>
    <col min="3" max="3" width="31.85546875" customWidth="1"/>
    <col min="4" max="4" width="128.85546875" customWidth="1"/>
    <col min="5" max="5" width="44.85546875" customWidth="1"/>
    <col min="6" max="6" width="57.28515625" customWidth="1"/>
    <col min="7" max="7" width="42.140625" customWidth="1"/>
    <col min="8" max="8" width="44.28515625" customWidth="1"/>
  </cols>
  <sheetData>
    <row r="2" spans="2:8" ht="33.75" customHeight="1">
      <c r="B2" s="188" t="s">
        <v>2</v>
      </c>
      <c r="C2" s="189" t="s">
        <v>3</v>
      </c>
      <c r="D2" s="189" t="s">
        <v>4</v>
      </c>
      <c r="E2" s="190" t="s">
        <v>5</v>
      </c>
      <c r="F2" s="190" t="s">
        <v>6</v>
      </c>
      <c r="G2" s="190" t="s">
        <v>7</v>
      </c>
      <c r="H2" s="191" t="s">
        <v>8</v>
      </c>
    </row>
    <row r="3" spans="2:8" ht="40.5" customHeight="1">
      <c r="B3" s="205" t="s">
        <v>9</v>
      </c>
      <c r="C3" s="206" t="s">
        <v>10</v>
      </c>
      <c r="D3" s="208" t="s">
        <v>11</v>
      </c>
      <c r="E3" s="201" t="s">
        <v>12</v>
      </c>
      <c r="F3" s="201" t="s">
        <v>13</v>
      </c>
      <c r="G3" s="201" t="s">
        <v>14</v>
      </c>
      <c r="H3" s="203" t="s">
        <v>15</v>
      </c>
    </row>
    <row r="4" spans="2:8" ht="47.25" customHeight="1">
      <c r="B4" s="204"/>
      <c r="C4" s="207"/>
      <c r="D4" s="209"/>
      <c r="E4" s="202"/>
      <c r="F4" s="195"/>
      <c r="G4" s="195"/>
      <c r="H4" s="198"/>
    </row>
    <row r="5" spans="2:8" ht="48" customHeight="1">
      <c r="B5" s="204"/>
      <c r="C5" s="210" t="s">
        <v>16</v>
      </c>
      <c r="D5" s="210" t="s">
        <v>17</v>
      </c>
      <c r="E5" s="194" t="s">
        <v>18</v>
      </c>
      <c r="F5" s="194" t="s">
        <v>19</v>
      </c>
      <c r="G5" s="194" t="s">
        <v>20</v>
      </c>
      <c r="H5" s="197" t="s">
        <v>21</v>
      </c>
    </row>
    <row r="6" spans="2:8" ht="48" customHeight="1">
      <c r="B6" s="204"/>
      <c r="C6" s="211"/>
      <c r="D6" s="212"/>
      <c r="E6" s="202"/>
      <c r="F6" s="195"/>
      <c r="G6" s="195"/>
      <c r="H6" s="198"/>
    </row>
    <row r="7" spans="2:8" ht="48" customHeight="1">
      <c r="B7" s="204"/>
      <c r="C7" s="213" t="s">
        <v>22</v>
      </c>
      <c r="D7" s="210" t="s">
        <v>23</v>
      </c>
      <c r="E7" s="194" t="s">
        <v>24</v>
      </c>
      <c r="F7" s="194" t="s">
        <v>25</v>
      </c>
      <c r="G7" s="194" t="s">
        <v>26</v>
      </c>
      <c r="H7" s="197" t="s">
        <v>27</v>
      </c>
    </row>
    <row r="8" spans="2:8" ht="24.75" customHeight="1">
      <c r="B8" s="204"/>
      <c r="C8" s="212"/>
      <c r="D8" s="214"/>
      <c r="E8" s="195"/>
      <c r="F8" s="195"/>
      <c r="G8" s="195"/>
      <c r="H8" s="198"/>
    </row>
    <row r="9" spans="2:8" ht="64.5">
      <c r="B9" s="204"/>
      <c r="C9" s="186" t="s">
        <v>28</v>
      </c>
      <c r="D9" s="185" t="s">
        <v>29</v>
      </c>
      <c r="E9" s="192" t="s">
        <v>30</v>
      </c>
      <c r="F9" s="192" t="s">
        <v>31</v>
      </c>
      <c r="G9" s="192" t="s">
        <v>32</v>
      </c>
      <c r="H9" s="193" t="s">
        <v>33</v>
      </c>
    </row>
    <row r="10" spans="2:8" ht="37.5" customHeight="1">
      <c r="B10" s="204" t="s">
        <v>34</v>
      </c>
      <c r="C10" s="207" t="s">
        <v>35</v>
      </c>
      <c r="D10" s="210" t="s">
        <v>36</v>
      </c>
      <c r="E10" s="194" t="s">
        <v>37</v>
      </c>
      <c r="F10" s="194" t="s">
        <v>38</v>
      </c>
      <c r="G10" s="194" t="s">
        <v>39</v>
      </c>
      <c r="H10" s="197" t="s">
        <v>40</v>
      </c>
    </row>
    <row r="11" spans="2:8" ht="45" customHeight="1">
      <c r="B11" s="204"/>
      <c r="C11" s="207"/>
      <c r="D11" s="210"/>
      <c r="E11" s="195"/>
      <c r="F11" s="195"/>
      <c r="G11" s="195"/>
      <c r="H11" s="198"/>
    </row>
    <row r="12" spans="2:8" ht="35.25" customHeight="1">
      <c r="B12" s="204"/>
      <c r="C12" s="210" t="s">
        <v>41</v>
      </c>
      <c r="D12" s="210" t="s">
        <v>42</v>
      </c>
      <c r="E12" s="194" t="s">
        <v>43</v>
      </c>
      <c r="F12" s="194" t="s">
        <v>44</v>
      </c>
      <c r="G12" s="194" t="s">
        <v>45</v>
      </c>
      <c r="H12" s="197" t="s">
        <v>46</v>
      </c>
    </row>
    <row r="13" spans="2:8" ht="57.75" customHeight="1">
      <c r="B13" s="204"/>
      <c r="C13" s="211"/>
      <c r="D13" s="212"/>
      <c r="E13" s="196"/>
      <c r="F13" s="195"/>
      <c r="G13" s="195"/>
      <c r="H13" s="198"/>
    </row>
    <row r="14" spans="2:8" ht="35.25" customHeight="1">
      <c r="B14" s="204"/>
      <c r="C14" s="210" t="s">
        <v>47</v>
      </c>
      <c r="D14" s="209" t="s">
        <v>48</v>
      </c>
      <c r="E14" s="194" t="s">
        <v>49</v>
      </c>
      <c r="F14" s="194" t="s">
        <v>50</v>
      </c>
      <c r="G14" s="194" t="s">
        <v>51</v>
      </c>
      <c r="H14" s="197" t="s">
        <v>52</v>
      </c>
    </row>
    <row r="15" spans="2:8" ht="26.25" customHeight="1">
      <c r="B15" s="204"/>
      <c r="C15" s="212"/>
      <c r="D15" s="215"/>
      <c r="E15" s="195"/>
      <c r="F15" s="195"/>
      <c r="G15" s="195"/>
      <c r="H15" s="198"/>
    </row>
    <row r="16" spans="2:8" ht="40.5" customHeight="1">
      <c r="B16" s="204" t="s">
        <v>53</v>
      </c>
      <c r="C16" s="210" t="s">
        <v>54</v>
      </c>
      <c r="D16" s="210" t="s">
        <v>55</v>
      </c>
      <c r="E16" s="196" t="s">
        <v>56</v>
      </c>
      <c r="F16" s="194" t="s">
        <v>57</v>
      </c>
      <c r="G16" s="194" t="s">
        <v>58</v>
      </c>
      <c r="H16" s="197" t="s">
        <v>59</v>
      </c>
    </row>
    <row r="17" spans="2:8" ht="41.25" customHeight="1">
      <c r="B17" s="204"/>
      <c r="C17" s="212"/>
      <c r="D17" s="214"/>
      <c r="E17" s="195"/>
      <c r="F17" s="195"/>
      <c r="G17" s="195"/>
      <c r="H17" s="198"/>
    </row>
    <row r="18" spans="2:8" ht="15" customHeight="1">
      <c r="B18" s="204"/>
      <c r="C18" s="213" t="s">
        <v>60</v>
      </c>
      <c r="D18" s="210" t="s">
        <v>61</v>
      </c>
      <c r="E18" s="194" t="s">
        <v>62</v>
      </c>
      <c r="F18" s="194" t="s">
        <v>63</v>
      </c>
      <c r="G18" s="194" t="s">
        <v>64</v>
      </c>
      <c r="H18" s="197" t="s">
        <v>65</v>
      </c>
    </row>
    <row r="19" spans="2:8" ht="43.5" customHeight="1">
      <c r="B19" s="218"/>
      <c r="C19" s="217"/>
      <c r="D19" s="216"/>
      <c r="E19" s="199"/>
      <c r="F19" s="199"/>
      <c r="G19" s="199"/>
      <c r="H19" s="200"/>
    </row>
    <row r="20" spans="2:8">
      <c r="B20" s="4"/>
    </row>
    <row r="21" spans="2:8" ht="23.25">
      <c r="B21" s="32"/>
    </row>
    <row r="22" spans="2:8" ht="18">
      <c r="B22" s="13"/>
    </row>
    <row r="23" spans="2:8">
      <c r="B23" s="4"/>
    </row>
    <row r="24" spans="2:8">
      <c r="B24" s="4"/>
    </row>
    <row r="25" spans="2:8" ht="31.5">
      <c r="B25" s="74"/>
    </row>
    <row r="26" spans="2:8" ht="23.25">
      <c r="B26" s="32"/>
    </row>
    <row r="27" spans="2:8" ht="18">
      <c r="B27" s="13"/>
    </row>
    <row r="28" spans="2:8">
      <c r="B28" s="4"/>
    </row>
    <row r="29" spans="2:8">
      <c r="B29" s="4"/>
    </row>
    <row r="30" spans="2:8" ht="23.25">
      <c r="B30" s="32"/>
    </row>
    <row r="31" spans="2:8" ht="18">
      <c r="B31" s="13"/>
    </row>
    <row r="32" spans="2:8">
      <c r="B32" s="4"/>
    </row>
    <row r="33" spans="2:2">
      <c r="B33" s="4"/>
    </row>
    <row r="34" spans="2:2" ht="23.25">
      <c r="B34" s="32"/>
    </row>
    <row r="35" spans="2:2" ht="18">
      <c r="B35" s="13"/>
    </row>
    <row r="36" spans="2:2">
      <c r="B36" s="4"/>
    </row>
    <row r="37" spans="2:2" ht="31.5">
      <c r="B37" s="74"/>
    </row>
    <row r="38" spans="2:2" ht="23.25">
      <c r="B38" s="32"/>
    </row>
    <row r="39" spans="2:2" ht="18">
      <c r="B39" s="13"/>
    </row>
    <row r="40" spans="2:2">
      <c r="B40" s="4"/>
    </row>
    <row r="41" spans="2:2">
      <c r="B41" s="4"/>
    </row>
    <row r="42" spans="2:2" ht="31.5">
      <c r="B42" s="74"/>
    </row>
    <row r="43" spans="2:2" ht="23.25">
      <c r="B43" s="32"/>
    </row>
    <row r="44" spans="2:2" ht="18">
      <c r="B44" s="13"/>
    </row>
    <row r="45" spans="2:2">
      <c r="B45" s="4"/>
    </row>
    <row r="46" spans="2:2">
      <c r="B46" s="4"/>
    </row>
    <row r="47" spans="2:2" ht="23.25">
      <c r="B47" s="32"/>
    </row>
    <row r="48" spans="2:2" ht="18">
      <c r="B48" s="13"/>
    </row>
    <row r="49" spans="2:2">
      <c r="B49" s="4"/>
    </row>
    <row r="50" spans="2:2">
      <c r="B50" s="4"/>
    </row>
    <row r="51" spans="2:2" ht="31.5">
      <c r="B51" s="74"/>
    </row>
    <row r="52" spans="2:2" ht="23.25">
      <c r="B52" s="32"/>
    </row>
    <row r="53" spans="2:2" ht="18">
      <c r="B53" s="13"/>
    </row>
    <row r="54" spans="2:2">
      <c r="B54" s="4"/>
    </row>
    <row r="55" spans="2:2">
      <c r="B55" s="4"/>
    </row>
    <row r="56" spans="2:2" ht="23.25">
      <c r="B56" s="32"/>
    </row>
    <row r="57" spans="2:2" ht="18">
      <c r="B57" s="13"/>
    </row>
    <row r="58" spans="2:2">
      <c r="B58" s="4"/>
    </row>
    <row r="59" spans="2:2">
      <c r="B59" s="4"/>
    </row>
    <row r="60" spans="2:2" ht="31.5">
      <c r="B60" s="74"/>
    </row>
    <row r="61" spans="2:2">
      <c r="B61" s="4"/>
    </row>
    <row r="62" spans="2:2">
      <c r="B62" s="4"/>
    </row>
    <row r="63" spans="2:2">
      <c r="B63" s="4"/>
    </row>
    <row r="64" spans="2:2">
      <c r="B64" s="4"/>
    </row>
    <row r="65" spans="2:2">
      <c r="B65" s="4"/>
    </row>
    <row r="66" spans="2:2">
      <c r="B66" s="4"/>
    </row>
    <row r="67" spans="2:2">
      <c r="B67" s="4"/>
    </row>
    <row r="68" spans="2:2">
      <c r="B68" s="5"/>
    </row>
    <row r="69" spans="2:2">
      <c r="B69" s="4"/>
    </row>
    <row r="70" spans="2:2">
      <c r="B70" s="4"/>
    </row>
    <row r="71" spans="2:2">
      <c r="B71" s="4"/>
    </row>
    <row r="72" spans="2:2">
      <c r="B72" s="4"/>
    </row>
    <row r="73" spans="2:2">
      <c r="B73" s="4"/>
    </row>
    <row r="74" spans="2:2">
      <c r="B74" s="4"/>
    </row>
    <row r="75" spans="2:2">
      <c r="B75" s="4"/>
    </row>
    <row r="76" spans="2:2">
      <c r="B76" s="4"/>
    </row>
    <row r="77" spans="2:2">
      <c r="B77" s="4"/>
    </row>
    <row r="78" spans="2:2">
      <c r="B78" s="4"/>
    </row>
    <row r="79" spans="2:2">
      <c r="B79" s="4"/>
    </row>
    <row r="80" spans="2:2" ht="23.25">
      <c r="B80" s="32"/>
    </row>
    <row r="81" spans="2:2" ht="18">
      <c r="B81" s="13"/>
    </row>
    <row r="82" spans="2:2">
      <c r="B82" s="4"/>
    </row>
    <row r="83" spans="2:2">
      <c r="B83" s="4"/>
    </row>
    <row r="84" spans="2:2">
      <c r="B84" s="4"/>
    </row>
    <row r="85" spans="2:2">
      <c r="B85" s="4"/>
    </row>
    <row r="86" spans="2:2">
      <c r="B86" s="4"/>
    </row>
    <row r="87" spans="2:2">
      <c r="B87" s="4"/>
    </row>
  </sheetData>
  <autoFilter ref="B2:C15" xr:uid="{27950CAB-4498-472E-9E80-B4F4384CC152}"/>
  <mergeCells count="51">
    <mergeCell ref="C16:C17"/>
    <mergeCell ref="D16:D17"/>
    <mergeCell ref="D18:D19"/>
    <mergeCell ref="C18:C19"/>
    <mergeCell ref="B16:B19"/>
    <mergeCell ref="B10:B15"/>
    <mergeCell ref="B3:B9"/>
    <mergeCell ref="C3:C4"/>
    <mergeCell ref="D3:D4"/>
    <mergeCell ref="C5:C6"/>
    <mergeCell ref="D5:D6"/>
    <mergeCell ref="C7:C8"/>
    <mergeCell ref="D7:D8"/>
    <mergeCell ref="C12:C13"/>
    <mergeCell ref="D12:D13"/>
    <mergeCell ref="C14:C15"/>
    <mergeCell ref="D14:D15"/>
    <mergeCell ref="C10:C11"/>
    <mergeCell ref="D10:D11"/>
    <mergeCell ref="H7:H8"/>
    <mergeCell ref="E10:E11"/>
    <mergeCell ref="H10:H11"/>
    <mergeCell ref="E3:E4"/>
    <mergeCell ref="F3:F4"/>
    <mergeCell ref="G3:G4"/>
    <mergeCell ref="H3:H4"/>
    <mergeCell ref="E5:E6"/>
    <mergeCell ref="F5:F6"/>
    <mergeCell ref="G5:G6"/>
    <mergeCell ref="H5:H6"/>
    <mergeCell ref="F10:F11"/>
    <mergeCell ref="G10:G11"/>
    <mergeCell ref="G12:G13"/>
    <mergeCell ref="F12:F13"/>
    <mergeCell ref="E7:E8"/>
    <mergeCell ref="F7:F8"/>
    <mergeCell ref="G7:G8"/>
    <mergeCell ref="E18:E19"/>
    <mergeCell ref="F18:F19"/>
    <mergeCell ref="G18:G19"/>
    <mergeCell ref="H18:H19"/>
    <mergeCell ref="H12:H13"/>
    <mergeCell ref="F14:F15"/>
    <mergeCell ref="G14:G15"/>
    <mergeCell ref="H14:H15"/>
    <mergeCell ref="E12:E13"/>
    <mergeCell ref="E14:E15"/>
    <mergeCell ref="E16:E17"/>
    <mergeCell ref="F16:F17"/>
    <mergeCell ref="G16:G17"/>
    <mergeCell ref="H16:H1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ADF39D-B383-43F3-B4B1-04B780F7F355}">
  <dimension ref="B2:E21"/>
  <sheetViews>
    <sheetView workbookViewId="0">
      <selection activeCell="C4" sqref="C4"/>
    </sheetView>
  </sheetViews>
  <sheetFormatPr defaultRowHeight="15"/>
  <cols>
    <col min="2" max="2" width="30.42578125" customWidth="1"/>
    <col min="3" max="3" width="36.5703125" bestFit="1" customWidth="1"/>
    <col min="4" max="4" width="70.7109375" customWidth="1"/>
    <col min="5" max="5" width="87" customWidth="1"/>
  </cols>
  <sheetData>
    <row r="2" spans="2:5" ht="43.5" customHeight="1">
      <c r="B2" s="8" t="s">
        <v>66</v>
      </c>
      <c r="C2" s="8" t="s">
        <v>67</v>
      </c>
      <c r="D2" s="8" t="s">
        <v>68</v>
      </c>
      <c r="E2" s="8" t="s">
        <v>69</v>
      </c>
    </row>
    <row r="3" spans="2:5" ht="37.5">
      <c r="B3" s="9" t="s">
        <v>70</v>
      </c>
      <c r="C3" s="7" t="s">
        <v>71</v>
      </c>
      <c r="D3" s="50" t="s">
        <v>72</v>
      </c>
      <c r="E3" s="50" t="s">
        <v>73</v>
      </c>
    </row>
    <row r="4" spans="2:5" ht="37.5">
      <c r="B4" s="9" t="s">
        <v>70</v>
      </c>
      <c r="C4" s="7" t="s">
        <v>74</v>
      </c>
      <c r="D4" s="50" t="s">
        <v>75</v>
      </c>
      <c r="E4" s="50" t="s">
        <v>76</v>
      </c>
    </row>
    <row r="5" spans="2:5" ht="37.5">
      <c r="B5" s="9" t="s">
        <v>70</v>
      </c>
      <c r="C5" s="7" t="s">
        <v>77</v>
      </c>
      <c r="D5" s="50" t="s">
        <v>78</v>
      </c>
      <c r="E5" s="50" t="s">
        <v>79</v>
      </c>
    </row>
    <row r="6" spans="2:5" ht="37.5">
      <c r="B6" s="9" t="s">
        <v>70</v>
      </c>
      <c r="C6" s="7" t="s">
        <v>80</v>
      </c>
      <c r="D6" s="50" t="s">
        <v>81</v>
      </c>
      <c r="E6" s="50" t="s">
        <v>82</v>
      </c>
    </row>
    <row r="7" spans="2:5" ht="37.5">
      <c r="B7" s="9" t="s">
        <v>70</v>
      </c>
      <c r="C7" s="7" t="s">
        <v>83</v>
      </c>
      <c r="D7" s="50" t="s">
        <v>84</v>
      </c>
      <c r="E7" s="50" t="s">
        <v>85</v>
      </c>
    </row>
    <row r="8" spans="2:5" ht="37.5">
      <c r="B8" s="9" t="s">
        <v>70</v>
      </c>
      <c r="C8" s="7" t="s">
        <v>86</v>
      </c>
      <c r="D8" s="50" t="s">
        <v>87</v>
      </c>
      <c r="E8" s="50" t="s">
        <v>88</v>
      </c>
    </row>
    <row r="9" spans="2:5" ht="37.5">
      <c r="B9" s="9" t="s">
        <v>70</v>
      </c>
      <c r="C9" s="7" t="s">
        <v>89</v>
      </c>
      <c r="D9" s="50" t="s">
        <v>90</v>
      </c>
      <c r="E9" s="50" t="s">
        <v>91</v>
      </c>
    </row>
    <row r="10" spans="2:5" ht="37.5">
      <c r="B10" s="9" t="s">
        <v>70</v>
      </c>
      <c r="C10" s="7" t="s">
        <v>92</v>
      </c>
      <c r="D10" s="50" t="s">
        <v>93</v>
      </c>
      <c r="E10" s="50" t="s">
        <v>94</v>
      </c>
    </row>
    <row r="11" spans="2:5" ht="42.75" customHeight="1">
      <c r="B11" s="9" t="s">
        <v>70</v>
      </c>
      <c r="C11" s="7" t="s">
        <v>95</v>
      </c>
      <c r="D11" s="50" t="s">
        <v>96</v>
      </c>
      <c r="E11" s="50" t="s">
        <v>97</v>
      </c>
    </row>
    <row r="12" spans="2:5" ht="37.5">
      <c r="B12" s="9" t="s">
        <v>70</v>
      </c>
      <c r="C12" s="7" t="s">
        <v>98</v>
      </c>
      <c r="D12" s="50" t="s">
        <v>99</v>
      </c>
      <c r="E12" s="50" t="s">
        <v>100</v>
      </c>
    </row>
    <row r="13" spans="2:5" ht="37.5">
      <c r="B13" s="9" t="s">
        <v>70</v>
      </c>
      <c r="C13" s="7" t="s">
        <v>101</v>
      </c>
      <c r="D13" s="50" t="s">
        <v>102</v>
      </c>
      <c r="E13" s="50" t="s">
        <v>103</v>
      </c>
    </row>
    <row r="15" spans="2:5" ht="37.5">
      <c r="B15" s="9" t="s">
        <v>104</v>
      </c>
      <c r="C15" s="7" t="s">
        <v>105</v>
      </c>
      <c r="D15" s="50" t="s">
        <v>106</v>
      </c>
      <c r="E15" s="50" t="s">
        <v>107</v>
      </c>
    </row>
    <row r="16" spans="2:5" ht="57">
      <c r="B16" s="9" t="s">
        <v>104</v>
      </c>
      <c r="C16" s="7" t="s">
        <v>108</v>
      </c>
      <c r="D16" s="50" t="s">
        <v>109</v>
      </c>
      <c r="E16" s="50" t="s">
        <v>110</v>
      </c>
    </row>
    <row r="17" spans="2:5" ht="37.5">
      <c r="B17" s="9" t="s">
        <v>104</v>
      </c>
      <c r="C17" s="7" t="s">
        <v>111</v>
      </c>
      <c r="D17" s="50" t="s">
        <v>112</v>
      </c>
      <c r="E17" s="50" t="s">
        <v>113</v>
      </c>
    </row>
    <row r="18" spans="2:5" ht="37.5">
      <c r="B18" s="9" t="s">
        <v>104</v>
      </c>
      <c r="C18" s="7" t="s">
        <v>114</v>
      </c>
      <c r="D18" s="50" t="s">
        <v>115</v>
      </c>
      <c r="E18" s="50" t="s">
        <v>116</v>
      </c>
    </row>
    <row r="19" spans="2:5" ht="37.5">
      <c r="B19" s="9" t="s">
        <v>104</v>
      </c>
      <c r="C19" s="7" t="s">
        <v>117</v>
      </c>
      <c r="D19" s="50" t="s">
        <v>118</v>
      </c>
      <c r="E19" s="50" t="s">
        <v>119</v>
      </c>
    </row>
    <row r="20" spans="2:5" ht="37.5">
      <c r="B20" s="9" t="s">
        <v>104</v>
      </c>
      <c r="C20" s="7" t="s">
        <v>120</v>
      </c>
      <c r="D20" s="50" t="s">
        <v>121</v>
      </c>
      <c r="E20" s="50" t="s">
        <v>122</v>
      </c>
    </row>
    <row r="21" spans="2:5" ht="37.5" customHeight="1">
      <c r="B21" s="9" t="s">
        <v>104</v>
      </c>
      <c r="C21" s="7" t="s">
        <v>123</v>
      </c>
      <c r="D21" s="50" t="s">
        <v>124</v>
      </c>
      <c r="E21" s="50" t="s">
        <v>125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06DB8-9C2C-4A96-947B-56DB16C2A67F}">
  <sheetPr filterMode="1"/>
  <dimension ref="B2:J24"/>
  <sheetViews>
    <sheetView workbookViewId="0">
      <selection activeCell="B24" sqref="B24"/>
    </sheetView>
  </sheetViews>
  <sheetFormatPr defaultRowHeight="15"/>
  <cols>
    <col min="2" max="2" width="17.42578125" customWidth="1"/>
    <col min="3" max="3" width="25.140625" customWidth="1"/>
    <col min="4" max="4" width="33" customWidth="1"/>
    <col min="5" max="5" width="32.140625" customWidth="1"/>
    <col min="6" max="6" width="39" customWidth="1"/>
    <col min="7" max="7" width="31.5703125" customWidth="1"/>
    <col min="8" max="8" width="29.28515625" customWidth="1"/>
    <col min="9" max="9" width="19.85546875" customWidth="1"/>
    <col min="10" max="10" width="29.140625" customWidth="1"/>
  </cols>
  <sheetData>
    <row r="2" spans="2:10" ht="55.5" customHeight="1">
      <c r="B2" s="104" t="s">
        <v>126</v>
      </c>
      <c r="C2" s="105" t="s">
        <v>127</v>
      </c>
      <c r="D2" s="105" t="s">
        <v>128</v>
      </c>
      <c r="E2" s="105" t="s">
        <v>129</v>
      </c>
      <c r="F2" s="105" t="s">
        <v>130</v>
      </c>
      <c r="G2" s="105" t="s">
        <v>131</v>
      </c>
      <c r="H2" s="105" t="s">
        <v>132</v>
      </c>
      <c r="I2" s="105" t="s">
        <v>133</v>
      </c>
      <c r="J2" s="106" t="s">
        <v>134</v>
      </c>
    </row>
    <row r="3" spans="2:10" ht="55.5" customHeight="1">
      <c r="B3" s="28" t="s">
        <v>135</v>
      </c>
      <c r="C3" s="111" t="s">
        <v>136</v>
      </c>
      <c r="D3" s="12" t="s">
        <v>137</v>
      </c>
      <c r="E3" s="12" t="s">
        <v>138</v>
      </c>
      <c r="F3" s="11" t="s">
        <v>139</v>
      </c>
      <c r="G3" s="50" t="s">
        <v>140</v>
      </c>
      <c r="H3" s="75" t="s">
        <v>141</v>
      </c>
      <c r="I3" s="75" t="s">
        <v>142</v>
      </c>
      <c r="J3" s="110" t="s">
        <v>143</v>
      </c>
    </row>
    <row r="4" spans="2:10" ht="55.5" hidden="1" customHeight="1">
      <c r="B4" s="28" t="s">
        <v>144</v>
      </c>
      <c r="C4" s="111" t="s">
        <v>136</v>
      </c>
      <c r="D4" s="11" t="s">
        <v>145</v>
      </c>
      <c r="E4" s="12" t="s">
        <v>146</v>
      </c>
      <c r="F4" s="11" t="s">
        <v>147</v>
      </c>
      <c r="G4" s="50" t="s">
        <v>148</v>
      </c>
      <c r="H4" s="75" t="s">
        <v>149</v>
      </c>
      <c r="I4" s="75" t="s">
        <v>142</v>
      </c>
      <c r="J4" s="110" t="s">
        <v>143</v>
      </c>
    </row>
    <row r="5" spans="2:10" ht="55.5" hidden="1" customHeight="1">
      <c r="B5" s="28" t="s">
        <v>150</v>
      </c>
      <c r="C5" s="111" t="s">
        <v>136</v>
      </c>
      <c r="D5" s="12" t="s">
        <v>151</v>
      </c>
      <c r="E5" s="12" t="s">
        <v>152</v>
      </c>
      <c r="F5" s="11" t="s">
        <v>153</v>
      </c>
      <c r="G5" s="50" t="s">
        <v>148</v>
      </c>
      <c r="H5" s="75" t="s">
        <v>149</v>
      </c>
      <c r="I5" s="75" t="s">
        <v>142</v>
      </c>
      <c r="J5" s="110" t="s">
        <v>143</v>
      </c>
    </row>
    <row r="6" spans="2:10" ht="55.5" customHeight="1">
      <c r="B6" s="28" t="s">
        <v>154</v>
      </c>
      <c r="C6" s="111" t="s">
        <v>71</v>
      </c>
      <c r="D6" s="11" t="s">
        <v>155</v>
      </c>
      <c r="E6" s="12" t="s">
        <v>156</v>
      </c>
      <c r="F6" s="11" t="s">
        <v>157</v>
      </c>
      <c r="G6" s="50" t="s">
        <v>158</v>
      </c>
      <c r="H6" s="75" t="s">
        <v>141</v>
      </c>
      <c r="I6" s="75" t="s">
        <v>142</v>
      </c>
      <c r="J6" s="110" t="s">
        <v>143</v>
      </c>
    </row>
    <row r="7" spans="2:10" ht="55.5" hidden="1" customHeight="1">
      <c r="B7" s="28" t="s">
        <v>159</v>
      </c>
      <c r="C7" s="111" t="s">
        <v>71</v>
      </c>
      <c r="D7" s="11" t="s">
        <v>145</v>
      </c>
      <c r="E7" s="12" t="s">
        <v>160</v>
      </c>
      <c r="F7" s="11" t="s">
        <v>161</v>
      </c>
      <c r="G7" s="50" t="s">
        <v>148</v>
      </c>
      <c r="H7" s="75" t="s">
        <v>149</v>
      </c>
      <c r="I7" s="75" t="s">
        <v>142</v>
      </c>
      <c r="J7" s="110" t="s">
        <v>143</v>
      </c>
    </row>
    <row r="8" spans="2:10" ht="55.5" hidden="1" customHeight="1">
      <c r="B8" s="28" t="s">
        <v>162</v>
      </c>
      <c r="C8" s="111" t="s">
        <v>163</v>
      </c>
      <c r="D8" s="11" t="s">
        <v>151</v>
      </c>
      <c r="E8" s="12" t="s">
        <v>164</v>
      </c>
      <c r="F8" s="11" t="s">
        <v>165</v>
      </c>
      <c r="G8" s="50" t="s">
        <v>148</v>
      </c>
      <c r="H8" s="75" t="s">
        <v>166</v>
      </c>
      <c r="I8" s="75" t="s">
        <v>142</v>
      </c>
      <c r="J8" s="110" t="s">
        <v>143</v>
      </c>
    </row>
    <row r="9" spans="2:10" ht="55.5" hidden="1" customHeight="1">
      <c r="B9" s="28" t="s">
        <v>167</v>
      </c>
      <c r="C9" s="111" t="s">
        <v>163</v>
      </c>
      <c r="D9" s="11" t="s">
        <v>168</v>
      </c>
      <c r="E9" s="12" t="s">
        <v>169</v>
      </c>
      <c r="F9" s="11" t="s">
        <v>170</v>
      </c>
      <c r="G9" s="50" t="s">
        <v>148</v>
      </c>
      <c r="H9" s="75" t="s">
        <v>166</v>
      </c>
      <c r="I9" s="75" t="s">
        <v>142</v>
      </c>
      <c r="J9" s="110" t="s">
        <v>143</v>
      </c>
    </row>
    <row r="10" spans="2:10" ht="55.5" customHeight="1">
      <c r="B10" s="28" t="s">
        <v>171</v>
      </c>
      <c r="C10" s="111" t="s">
        <v>172</v>
      </c>
      <c r="D10" s="12" t="s">
        <v>173</v>
      </c>
      <c r="E10" s="12" t="s">
        <v>174</v>
      </c>
      <c r="F10" s="11" t="s">
        <v>175</v>
      </c>
      <c r="G10" s="50" t="s">
        <v>158</v>
      </c>
      <c r="H10" s="75" t="s">
        <v>149</v>
      </c>
      <c r="I10" s="75" t="s">
        <v>142</v>
      </c>
      <c r="J10" s="110" t="s">
        <v>176</v>
      </c>
    </row>
    <row r="11" spans="2:10" ht="55.5" hidden="1" customHeight="1">
      <c r="B11" s="28" t="s">
        <v>177</v>
      </c>
      <c r="C11" s="111" t="s">
        <v>178</v>
      </c>
      <c r="D11" s="11" t="s">
        <v>179</v>
      </c>
      <c r="E11" s="12" t="s">
        <v>180</v>
      </c>
      <c r="F11" s="11" t="s">
        <v>181</v>
      </c>
      <c r="G11" s="50" t="s">
        <v>148</v>
      </c>
      <c r="H11" s="75" t="s">
        <v>149</v>
      </c>
      <c r="I11" s="75" t="s">
        <v>142</v>
      </c>
      <c r="J11" s="110" t="s">
        <v>143</v>
      </c>
    </row>
    <row r="12" spans="2:10" ht="55.5" hidden="1" customHeight="1">
      <c r="B12" s="28" t="s">
        <v>182</v>
      </c>
      <c r="C12" s="111" t="s">
        <v>178</v>
      </c>
      <c r="D12" s="11" t="s">
        <v>183</v>
      </c>
      <c r="E12" s="12" t="s">
        <v>184</v>
      </c>
      <c r="F12" s="11" t="s">
        <v>185</v>
      </c>
      <c r="G12" s="50" t="s">
        <v>148</v>
      </c>
      <c r="H12" s="75" t="s">
        <v>166</v>
      </c>
      <c r="I12" s="75" t="s">
        <v>142</v>
      </c>
      <c r="J12" s="110" t="s">
        <v>143</v>
      </c>
    </row>
    <row r="13" spans="2:10" ht="55.5" hidden="1" customHeight="1">
      <c r="B13" s="28" t="s">
        <v>186</v>
      </c>
      <c r="C13" s="111" t="s">
        <v>178</v>
      </c>
      <c r="D13" s="11" t="s">
        <v>187</v>
      </c>
      <c r="E13" s="12" t="s">
        <v>188</v>
      </c>
      <c r="F13" s="11" t="s">
        <v>189</v>
      </c>
      <c r="G13" s="50" t="s">
        <v>148</v>
      </c>
      <c r="H13" s="75" t="s">
        <v>166</v>
      </c>
      <c r="I13" s="75" t="s">
        <v>142</v>
      </c>
      <c r="J13" s="110" t="s">
        <v>143</v>
      </c>
    </row>
    <row r="14" spans="2:10" ht="55.5" hidden="1" customHeight="1">
      <c r="B14" s="28" t="s">
        <v>190</v>
      </c>
      <c r="C14" s="111" t="s">
        <v>191</v>
      </c>
      <c r="D14" s="11" t="s">
        <v>192</v>
      </c>
      <c r="E14" s="12" t="s">
        <v>193</v>
      </c>
      <c r="F14" s="11" t="s">
        <v>194</v>
      </c>
      <c r="G14" s="50" t="s">
        <v>148</v>
      </c>
      <c r="H14" s="75" t="s">
        <v>141</v>
      </c>
      <c r="I14" s="75" t="s">
        <v>142</v>
      </c>
      <c r="J14" s="110" t="s">
        <v>143</v>
      </c>
    </row>
    <row r="15" spans="2:10" ht="55.5" hidden="1" customHeight="1">
      <c r="B15" s="28" t="s">
        <v>195</v>
      </c>
      <c r="C15" s="111" t="s">
        <v>191</v>
      </c>
      <c r="D15" s="11" t="s">
        <v>196</v>
      </c>
      <c r="E15" s="12" t="s">
        <v>197</v>
      </c>
      <c r="F15" s="11" t="s">
        <v>198</v>
      </c>
      <c r="G15" s="50" t="s">
        <v>148</v>
      </c>
      <c r="H15" s="75" t="s">
        <v>149</v>
      </c>
      <c r="I15" s="75" t="s">
        <v>142</v>
      </c>
      <c r="J15" s="110" t="s">
        <v>143</v>
      </c>
    </row>
    <row r="16" spans="2:10" ht="55.5" hidden="1" customHeight="1">
      <c r="B16" s="28" t="s">
        <v>199</v>
      </c>
      <c r="C16" s="111" t="s">
        <v>191</v>
      </c>
      <c r="D16" s="11" t="s">
        <v>200</v>
      </c>
      <c r="E16" s="12" t="s">
        <v>201</v>
      </c>
      <c r="F16" s="11" t="s">
        <v>202</v>
      </c>
      <c r="G16" s="50" t="s">
        <v>148</v>
      </c>
      <c r="H16" s="75" t="s">
        <v>166</v>
      </c>
      <c r="I16" s="75" t="s">
        <v>142</v>
      </c>
      <c r="J16" s="110" t="s">
        <v>143</v>
      </c>
    </row>
    <row r="17" spans="2:10" ht="55.5" hidden="1" customHeight="1">
      <c r="B17" s="28" t="s">
        <v>203</v>
      </c>
      <c r="C17" s="111" t="s">
        <v>204</v>
      </c>
      <c r="D17" s="11" t="s">
        <v>205</v>
      </c>
      <c r="E17" s="12" t="s">
        <v>206</v>
      </c>
      <c r="F17" s="11" t="s">
        <v>207</v>
      </c>
      <c r="G17" s="50" t="s">
        <v>148</v>
      </c>
      <c r="H17" s="75" t="s">
        <v>166</v>
      </c>
      <c r="I17" s="75" t="s">
        <v>142</v>
      </c>
      <c r="J17" s="110" t="s">
        <v>143</v>
      </c>
    </row>
    <row r="18" spans="2:10" ht="55.5" hidden="1" customHeight="1">
      <c r="B18" s="28" t="s">
        <v>208</v>
      </c>
      <c r="C18" s="111" t="s">
        <v>204</v>
      </c>
      <c r="D18" s="11" t="s">
        <v>209</v>
      </c>
      <c r="E18" s="12" t="s">
        <v>210</v>
      </c>
      <c r="F18" s="11" t="s">
        <v>211</v>
      </c>
      <c r="G18" s="50" t="s">
        <v>148</v>
      </c>
      <c r="H18" s="75" t="s">
        <v>166</v>
      </c>
      <c r="I18" s="75" t="s">
        <v>142</v>
      </c>
      <c r="J18" s="110" t="s">
        <v>143</v>
      </c>
    </row>
    <row r="19" spans="2:10" ht="55.5" hidden="1" customHeight="1">
      <c r="B19" s="28" t="s">
        <v>212</v>
      </c>
      <c r="C19" s="111" t="s">
        <v>213</v>
      </c>
      <c r="D19" s="11" t="s">
        <v>214</v>
      </c>
      <c r="E19" s="12" t="s">
        <v>215</v>
      </c>
      <c r="F19" s="11" t="s">
        <v>216</v>
      </c>
      <c r="G19" s="50" t="s">
        <v>148</v>
      </c>
      <c r="H19" s="75" t="s">
        <v>166</v>
      </c>
      <c r="I19" s="75" t="s">
        <v>142</v>
      </c>
      <c r="J19" s="110" t="s">
        <v>143</v>
      </c>
    </row>
    <row r="20" spans="2:10" ht="55.5" hidden="1" customHeight="1">
      <c r="B20" s="28" t="s">
        <v>217</v>
      </c>
      <c r="C20" s="111" t="s">
        <v>218</v>
      </c>
      <c r="D20" s="11" t="s">
        <v>219</v>
      </c>
      <c r="E20" s="12" t="s">
        <v>220</v>
      </c>
      <c r="F20" s="11" t="s">
        <v>221</v>
      </c>
      <c r="G20" s="50" t="s">
        <v>148</v>
      </c>
      <c r="H20" s="75" t="s">
        <v>149</v>
      </c>
      <c r="I20" s="75" t="s">
        <v>142</v>
      </c>
      <c r="J20" s="110" t="s">
        <v>143</v>
      </c>
    </row>
    <row r="21" spans="2:10" ht="55.5" hidden="1" customHeight="1">
      <c r="B21" s="28" t="s">
        <v>222</v>
      </c>
      <c r="C21" s="111" t="s">
        <v>218</v>
      </c>
      <c r="D21" s="11" t="s">
        <v>219</v>
      </c>
      <c r="E21" s="12" t="s">
        <v>220</v>
      </c>
      <c r="F21" s="11" t="s">
        <v>221</v>
      </c>
      <c r="G21" s="50" t="s">
        <v>148</v>
      </c>
      <c r="H21" s="75" t="s">
        <v>149</v>
      </c>
      <c r="I21" s="75" t="s">
        <v>142</v>
      </c>
      <c r="J21" s="110" t="s">
        <v>143</v>
      </c>
    </row>
    <row r="22" spans="2:10" ht="55.5" customHeight="1">
      <c r="B22" s="28" t="s">
        <v>223</v>
      </c>
      <c r="C22" s="111" t="s">
        <v>224</v>
      </c>
      <c r="D22" s="11" t="s">
        <v>225</v>
      </c>
      <c r="E22" s="12" t="s">
        <v>226</v>
      </c>
      <c r="F22" s="11" t="s">
        <v>227</v>
      </c>
      <c r="G22" s="50" t="s">
        <v>228</v>
      </c>
      <c r="H22" s="75" t="s">
        <v>166</v>
      </c>
      <c r="I22" s="75" t="s">
        <v>142</v>
      </c>
      <c r="J22" s="110" t="s">
        <v>229</v>
      </c>
    </row>
    <row r="23" spans="2:10" ht="43.5" customHeight="1">
      <c r="B23" s="29" t="s">
        <v>230</v>
      </c>
      <c r="C23" s="112" t="s">
        <v>231</v>
      </c>
      <c r="D23" s="125" t="s">
        <v>232</v>
      </c>
      <c r="E23" s="107" t="s">
        <v>233</v>
      </c>
      <c r="F23" s="107" t="s">
        <v>234</v>
      </c>
      <c r="G23" s="113" t="s">
        <v>158</v>
      </c>
      <c r="H23" s="108" t="s">
        <v>166</v>
      </c>
      <c r="I23" s="108" t="s">
        <v>142</v>
      </c>
      <c r="J23" s="109" t="s">
        <v>235</v>
      </c>
    </row>
    <row r="24" spans="2:10">
      <c r="B24" t="s">
        <v>236</v>
      </c>
    </row>
  </sheetData>
  <autoFilter ref="C2:J24" xr:uid="{0AD06DB8-9C2C-4A96-947B-56DB16C2A67F}">
    <filterColumn colId="4">
      <filters blank="1">
        <filter val="Exitoso"/>
        <filter val="Falló"/>
        <filter val="No Ejecutado"/>
      </filters>
    </filterColumn>
  </autoFilter>
  <conditionalFormatting sqref="H3:H23">
    <cfRule type="containsText" dxfId="19" priority="26" operator="containsText" text="Critica">
      <formula>NOT(ISERROR(SEARCH("Critica",H3)))</formula>
    </cfRule>
  </conditionalFormatting>
  <conditionalFormatting sqref="H3:H23 B3:B23">
    <cfRule type="containsText" dxfId="18" priority="25" operator="containsText" text="Alta">
      <formula>NOT(ISERROR(SEARCH("Alta",B3)))</formula>
    </cfRule>
  </conditionalFormatting>
  <conditionalFormatting sqref="H3:H23">
    <cfRule type="containsText" dxfId="17" priority="24" operator="containsText" text="Media">
      <formula>NOT(ISERROR(SEARCH("Media",H3)))</formula>
    </cfRule>
  </conditionalFormatting>
  <conditionalFormatting sqref="H3:H23 B3:B23">
    <cfRule type="containsText" dxfId="16" priority="23" operator="containsText" text="Baja">
      <formula>NOT(ISERROR(SEARCH("Baja",B3)))</formula>
    </cfRule>
  </conditionalFormatting>
  <conditionalFormatting sqref="G3:H19 G21:H23">
    <cfRule type="containsText" dxfId="15" priority="22" operator="containsText" text="Exitoso">
      <formula>NOT(ISERROR(SEARCH("Exitoso",G3)))</formula>
    </cfRule>
  </conditionalFormatting>
  <conditionalFormatting sqref="G3:H19 G21:H23">
    <cfRule type="containsText" dxfId="14" priority="21" operator="containsText" text="Falló">
      <formula>NOT(ISERROR(SEARCH("Falló",G3)))</formula>
    </cfRule>
  </conditionalFormatting>
  <conditionalFormatting sqref="G3:H19 G21:H23">
    <cfRule type="containsText" dxfId="13" priority="20" operator="containsText" text="Bloqueado">
      <formula>NOT(ISERROR(SEARCH("Bloqueado",G3)))</formula>
    </cfRule>
  </conditionalFormatting>
  <conditionalFormatting sqref="G3:H19 G21:H23">
    <cfRule type="containsText" dxfId="12" priority="19" operator="containsText" text="En Progreso">
      <formula>NOT(ISERROR(SEARCH("En Progreso",G3)))</formula>
    </cfRule>
  </conditionalFormatting>
  <conditionalFormatting sqref="G3:H19 G21:H23">
    <cfRule type="containsText" dxfId="11" priority="18" operator="containsText" text="No Ejecutado">
      <formula>NOT(ISERROR(SEARCH("No Ejecutado",G3)))</formula>
    </cfRule>
  </conditionalFormatting>
  <conditionalFormatting sqref="B3:B23">
    <cfRule type="containsText" dxfId="10" priority="9" operator="containsText" text="Critica">
      <formula>NOT(ISERROR(SEARCH("Critica",B3)))</formula>
    </cfRule>
  </conditionalFormatting>
  <conditionalFormatting sqref="B3:B23">
    <cfRule type="containsText" dxfId="9" priority="7" operator="containsText" text="Media">
      <formula>NOT(ISERROR(SEARCH("Media",B3)))</formula>
    </cfRule>
  </conditionalFormatting>
  <conditionalFormatting sqref="G20:H20">
    <cfRule type="containsText" dxfId="8" priority="5" operator="containsText" text="Exitoso">
      <formula>NOT(ISERROR(SEARCH("Exitoso",G20)))</formula>
    </cfRule>
  </conditionalFormatting>
  <conditionalFormatting sqref="G20:H20">
    <cfRule type="containsText" dxfId="7" priority="4" operator="containsText" text="Falló">
      <formula>NOT(ISERROR(SEARCH("Falló",G20)))</formula>
    </cfRule>
  </conditionalFormatting>
  <conditionalFormatting sqref="G20:H20">
    <cfRule type="containsText" dxfId="6" priority="3" operator="containsText" text="Bloqueado">
      <formula>NOT(ISERROR(SEARCH("Bloqueado",G20)))</formula>
    </cfRule>
  </conditionalFormatting>
  <conditionalFormatting sqref="G20:H20">
    <cfRule type="containsText" dxfId="5" priority="2" operator="containsText" text="En Progreso">
      <formula>NOT(ISERROR(SEARCH("En Progreso",G20)))</formula>
    </cfRule>
  </conditionalFormatting>
  <conditionalFormatting sqref="G20:H20">
    <cfRule type="containsText" dxfId="4" priority="1" operator="containsText" text="No Ejecutado">
      <formula>NOT(ISERROR(SEARCH("No Ejecutado",G20)))</formula>
    </cfRule>
  </conditionalFormatting>
  <dataValidations count="4">
    <dataValidation allowBlank="1" showInputMessage="1" showErrorMessage="1" sqref="B1:B1048576 J3:J23" xr:uid="{F7C864E6-84E6-4884-9F61-A5579B2105F2}"/>
    <dataValidation type="list" allowBlank="1" showInputMessage="1" showErrorMessage="1" sqref="H3:H23" xr:uid="{C1E68C94-199A-4F92-A533-97236C11D746}">
      <formula1>"Critica , Alta , Media , Baja"</formula1>
    </dataValidation>
    <dataValidation type="list" allowBlank="1" showInputMessage="1" showErrorMessage="1" sqref="G3:H23" xr:uid="{B52E91D1-D96E-4DF1-B3A6-AC2E034965B8}">
      <formula1>"No Ejecutado , En Progreso , Bloqueado , Exitoso , Falló "</formula1>
    </dataValidation>
    <dataValidation type="list" allowBlank="1" showInputMessage="1" showErrorMessage="1" sqref="I3:I23" xr:uid="{B98032EF-F750-4821-9FCF-AA86A605B8B4}">
      <formula1>"QA, DEV , STAGING , PRODUCTION"</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1CBB9F-064C-4E05-98C8-D4A1B5EA8617}">
  <dimension ref="B2:E13"/>
  <sheetViews>
    <sheetView workbookViewId="0">
      <selection activeCell="D9" sqref="D9"/>
    </sheetView>
  </sheetViews>
  <sheetFormatPr defaultRowHeight="15"/>
  <cols>
    <col min="2" max="5" width="54.85546875" customWidth="1"/>
  </cols>
  <sheetData>
    <row r="2" spans="2:5" ht="21">
      <c r="B2" s="16" t="s">
        <v>237</v>
      </c>
      <c r="C2" s="19" t="s">
        <v>238</v>
      </c>
      <c r="D2" s="19" t="s">
        <v>239</v>
      </c>
      <c r="E2" s="19" t="s">
        <v>240</v>
      </c>
    </row>
    <row r="3" spans="2:5" ht="99.75" customHeight="1">
      <c r="B3" s="17" t="s">
        <v>241</v>
      </c>
      <c r="C3" s="10" t="s">
        <v>242</v>
      </c>
      <c r="D3" s="15" t="s">
        <v>243</v>
      </c>
      <c r="E3" s="6" t="s">
        <v>244</v>
      </c>
    </row>
    <row r="4" spans="2:5" ht="76.5">
      <c r="B4" s="17" t="s">
        <v>245</v>
      </c>
      <c r="C4" s="10" t="s">
        <v>246</v>
      </c>
      <c r="D4" s="6" t="s">
        <v>247</v>
      </c>
      <c r="E4" s="6" t="s">
        <v>248</v>
      </c>
    </row>
    <row r="5" spans="2:5" ht="60.75">
      <c r="B5" s="18" t="s">
        <v>249</v>
      </c>
      <c r="C5" s="10" t="s">
        <v>250</v>
      </c>
      <c r="D5" s="6" t="s">
        <v>251</v>
      </c>
      <c r="E5" s="6" t="s">
        <v>252</v>
      </c>
    </row>
    <row r="6" spans="2:5">
      <c r="B6" s="4"/>
    </row>
    <row r="7" spans="2:5">
      <c r="B7" s="4"/>
    </row>
    <row r="8" spans="2:5">
      <c r="B8" s="4"/>
    </row>
    <row r="9" spans="2:5" ht="194.25" customHeight="1">
      <c r="B9" s="20" t="s">
        <v>253</v>
      </c>
      <c r="C9" s="22" t="s">
        <v>254</v>
      </c>
      <c r="D9" s="21" t="s">
        <v>255</v>
      </c>
    </row>
    <row r="10" spans="2:5">
      <c r="B10" s="4"/>
    </row>
    <row r="11" spans="2:5">
      <c r="B11" s="4"/>
    </row>
    <row r="12" spans="2:5">
      <c r="B12" s="4"/>
    </row>
    <row r="13" spans="2:5">
      <c r="B13" s="4"/>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6343BC-E203-4D7A-A9AB-22FDED3385A3}">
  <dimension ref="B3:J17"/>
  <sheetViews>
    <sheetView workbookViewId="0">
      <selection activeCell="F19" sqref="F19"/>
    </sheetView>
  </sheetViews>
  <sheetFormatPr defaultRowHeight="15"/>
  <cols>
    <col min="2" max="2" width="16" customWidth="1"/>
    <col min="3" max="3" width="29.42578125" customWidth="1"/>
    <col min="4" max="4" width="38" customWidth="1"/>
    <col min="5" max="5" width="23.28515625" customWidth="1"/>
    <col min="6" max="6" width="35.42578125" customWidth="1"/>
    <col min="7" max="7" width="16.7109375" customWidth="1"/>
    <col min="8" max="8" width="24.28515625" customWidth="1"/>
    <col min="9" max="9" width="32.28515625" customWidth="1"/>
    <col min="10" max="10" width="36.5703125" bestFit="1" customWidth="1"/>
    <col min="12" max="12" width="25.7109375" bestFit="1" customWidth="1"/>
    <col min="22" max="22" width="34.140625" bestFit="1" customWidth="1"/>
  </cols>
  <sheetData>
    <row r="3" spans="2:10" ht="50.25" customHeight="1">
      <c r="B3" s="219" t="s">
        <v>256</v>
      </c>
      <c r="C3" s="220"/>
      <c r="D3" s="220"/>
      <c r="E3" s="220"/>
      <c r="F3" s="220"/>
      <c r="G3" s="220"/>
      <c r="H3" s="220"/>
      <c r="I3" s="220"/>
      <c r="J3" s="221"/>
    </row>
    <row r="4" spans="2:10" ht="31.5" customHeight="1">
      <c r="B4" s="115" t="s">
        <v>126</v>
      </c>
      <c r="C4" s="9" t="s">
        <v>257</v>
      </c>
      <c r="D4" s="114" t="s">
        <v>238</v>
      </c>
      <c r="E4" s="114" t="s">
        <v>258</v>
      </c>
      <c r="F4" s="9" t="s">
        <v>259</v>
      </c>
      <c r="G4" s="114" t="s">
        <v>260</v>
      </c>
      <c r="H4" s="114" t="s">
        <v>132</v>
      </c>
      <c r="I4" s="114" t="s">
        <v>261</v>
      </c>
      <c r="J4" s="44" t="s">
        <v>262</v>
      </c>
    </row>
    <row r="5" spans="2:10" ht="53.25" customHeight="1">
      <c r="B5" s="120" t="s">
        <v>263</v>
      </c>
      <c r="C5" s="7" t="s">
        <v>264</v>
      </c>
      <c r="D5" s="31" t="s">
        <v>265</v>
      </c>
      <c r="E5" s="187" t="s">
        <v>266</v>
      </c>
      <c r="F5" s="6" t="s">
        <v>267</v>
      </c>
      <c r="G5" s="187" t="s">
        <v>141</v>
      </c>
      <c r="H5" s="187" t="s">
        <v>149</v>
      </c>
      <c r="I5" s="6" t="s">
        <v>268</v>
      </c>
      <c r="J5" s="23"/>
    </row>
    <row r="6" spans="2:10" ht="48.75" customHeight="1">
      <c r="B6" s="120" t="s">
        <v>269</v>
      </c>
      <c r="C6" s="7" t="s">
        <v>270</v>
      </c>
      <c r="D6" s="31" t="s">
        <v>271</v>
      </c>
      <c r="E6" s="187" t="s">
        <v>272</v>
      </c>
      <c r="F6" s="6" t="s">
        <v>273</v>
      </c>
      <c r="G6" s="187" t="s">
        <v>166</v>
      </c>
      <c r="H6" s="187" t="s">
        <v>166</v>
      </c>
      <c r="I6" s="6" t="s">
        <v>268</v>
      </c>
      <c r="J6" s="23"/>
    </row>
    <row r="7" spans="2:10" ht="147" customHeight="1">
      <c r="B7" s="116" t="s">
        <v>274</v>
      </c>
      <c r="C7" s="121" t="s">
        <v>275</v>
      </c>
      <c r="D7" s="31" t="s">
        <v>276</v>
      </c>
      <c r="E7" s="187" t="s">
        <v>266</v>
      </c>
      <c r="F7" s="6" t="s">
        <v>277</v>
      </c>
      <c r="G7" s="187" t="s">
        <v>141</v>
      </c>
      <c r="H7" s="187" t="s">
        <v>149</v>
      </c>
      <c r="I7" s="6" t="s">
        <v>268</v>
      </c>
      <c r="J7" s="23"/>
    </row>
    <row r="8" spans="2:10" ht="89.25" customHeight="1">
      <c r="B8" s="120" t="s">
        <v>278</v>
      </c>
      <c r="C8" s="121" t="s">
        <v>279</v>
      </c>
      <c r="D8" s="31" t="s">
        <v>280</v>
      </c>
      <c r="E8" s="187" t="s">
        <v>281</v>
      </c>
      <c r="F8" s="122" t="s">
        <v>282</v>
      </c>
      <c r="G8" s="187" t="s">
        <v>166</v>
      </c>
      <c r="H8" s="187" t="s">
        <v>166</v>
      </c>
      <c r="I8" s="6" t="s">
        <v>268</v>
      </c>
      <c r="J8" s="23"/>
    </row>
    <row r="9" spans="2:10" ht="81">
      <c r="B9" s="120" t="s">
        <v>283</v>
      </c>
      <c r="C9" s="7" t="s">
        <v>284</v>
      </c>
      <c r="D9" s="31" t="s">
        <v>285</v>
      </c>
      <c r="E9" s="187" t="s">
        <v>272</v>
      </c>
      <c r="F9" s="122" t="s">
        <v>286</v>
      </c>
      <c r="G9" s="187" t="s">
        <v>166</v>
      </c>
      <c r="H9" s="187" t="s">
        <v>166</v>
      </c>
      <c r="I9" s="6" t="s">
        <v>268</v>
      </c>
      <c r="J9" s="23"/>
    </row>
    <row r="10" spans="2:10" ht="69.75" customHeight="1">
      <c r="B10" s="120" t="s">
        <v>287</v>
      </c>
      <c r="C10" s="7" t="s">
        <v>288</v>
      </c>
      <c r="D10" s="10" t="s">
        <v>289</v>
      </c>
      <c r="E10" s="187" t="s">
        <v>266</v>
      </c>
      <c r="F10" s="6" t="s">
        <v>290</v>
      </c>
      <c r="G10" s="187" t="s">
        <v>141</v>
      </c>
      <c r="H10" s="187" t="s">
        <v>149</v>
      </c>
      <c r="I10" s="6" t="s">
        <v>268</v>
      </c>
      <c r="J10" s="23"/>
    </row>
    <row r="11" spans="2:10" ht="78" customHeight="1">
      <c r="B11" s="120" t="s">
        <v>291</v>
      </c>
      <c r="C11" s="7" t="s">
        <v>270</v>
      </c>
      <c r="D11" s="31" t="s">
        <v>271</v>
      </c>
      <c r="E11" s="187" t="s">
        <v>272</v>
      </c>
      <c r="F11" s="179" t="s">
        <v>292</v>
      </c>
      <c r="G11" s="187" t="s">
        <v>166</v>
      </c>
      <c r="H11" s="187" t="s">
        <v>166</v>
      </c>
      <c r="I11" s="123" t="s">
        <v>268</v>
      </c>
      <c r="J11" s="23"/>
    </row>
    <row r="12" spans="2:10" ht="95.25" customHeight="1">
      <c r="B12" s="120" t="s">
        <v>293</v>
      </c>
      <c r="C12" s="180" t="s">
        <v>275</v>
      </c>
      <c r="D12" s="31" t="s">
        <v>294</v>
      </c>
      <c r="E12" s="187" t="s">
        <v>266</v>
      </c>
      <c r="F12" s="6" t="s">
        <v>295</v>
      </c>
      <c r="G12" s="187" t="s">
        <v>141</v>
      </c>
      <c r="H12" s="187" t="s">
        <v>149</v>
      </c>
      <c r="I12" s="123" t="s">
        <v>268</v>
      </c>
      <c r="J12" s="23"/>
    </row>
    <row r="13" spans="2:10" ht="64.5">
      <c r="B13" s="117" t="s">
        <v>296</v>
      </c>
      <c r="C13" s="7" t="s">
        <v>297</v>
      </c>
      <c r="D13" s="31" t="s">
        <v>298</v>
      </c>
      <c r="E13" s="187" t="s">
        <v>266</v>
      </c>
      <c r="F13" s="6" t="s">
        <v>299</v>
      </c>
      <c r="G13" s="187" t="s">
        <v>141</v>
      </c>
      <c r="H13" s="187" t="s">
        <v>149</v>
      </c>
      <c r="I13" s="6" t="s">
        <v>268</v>
      </c>
      <c r="J13" s="23"/>
    </row>
    <row r="14" spans="2:10" ht="48.75">
      <c r="B14" s="117" t="s">
        <v>300</v>
      </c>
      <c r="C14" s="7" t="s">
        <v>301</v>
      </c>
      <c r="D14" s="31" t="s">
        <v>302</v>
      </c>
      <c r="E14" s="187" t="s">
        <v>281</v>
      </c>
      <c r="F14" s="6" t="s">
        <v>303</v>
      </c>
      <c r="G14" s="187" t="s">
        <v>141</v>
      </c>
      <c r="H14" s="187" t="s">
        <v>149</v>
      </c>
      <c r="I14" s="6" t="s">
        <v>268</v>
      </c>
      <c r="J14" s="23"/>
    </row>
    <row r="15" spans="2:10" ht="48.75">
      <c r="B15" s="120" t="s">
        <v>304</v>
      </c>
      <c r="C15" s="7" t="s">
        <v>305</v>
      </c>
      <c r="D15" s="31" t="s">
        <v>306</v>
      </c>
      <c r="E15" s="187" t="s">
        <v>266</v>
      </c>
      <c r="F15" s="15" t="s">
        <v>307</v>
      </c>
      <c r="G15" s="187" t="s">
        <v>149</v>
      </c>
      <c r="H15" s="187" t="s">
        <v>149</v>
      </c>
      <c r="I15" s="6" t="s">
        <v>268</v>
      </c>
      <c r="J15" s="23"/>
    </row>
    <row r="16" spans="2:10" ht="92.25" customHeight="1">
      <c r="B16" s="120" t="s">
        <v>308</v>
      </c>
      <c r="C16" s="7" t="s">
        <v>309</v>
      </c>
      <c r="D16" s="186" t="s">
        <v>310</v>
      </c>
      <c r="E16" s="187" t="s">
        <v>272</v>
      </c>
      <c r="F16" s="6" t="s">
        <v>311</v>
      </c>
      <c r="G16" s="187" t="s">
        <v>166</v>
      </c>
      <c r="H16" s="187" t="s">
        <v>166</v>
      </c>
      <c r="I16" s="6" t="s">
        <v>268</v>
      </c>
      <c r="J16" s="23"/>
    </row>
    <row r="17" spans="2:10" ht="66" customHeight="1">
      <c r="B17" s="118" t="s">
        <v>312</v>
      </c>
      <c r="C17" s="119" t="s">
        <v>313</v>
      </c>
      <c r="D17" s="30" t="s">
        <v>314</v>
      </c>
      <c r="E17" s="25" t="s">
        <v>281</v>
      </c>
      <c r="F17" s="24" t="s">
        <v>315</v>
      </c>
      <c r="G17" s="25" t="s">
        <v>166</v>
      </c>
      <c r="H17" s="25" t="s">
        <v>166</v>
      </c>
      <c r="I17" s="24" t="s">
        <v>268</v>
      </c>
      <c r="J17" s="26"/>
    </row>
  </sheetData>
  <autoFilter ref="B4:J4" xr:uid="{826343BC-E203-4D7A-A9AB-22FDED3385A3}"/>
  <mergeCells count="1">
    <mergeCell ref="B3:J3"/>
  </mergeCells>
  <conditionalFormatting sqref="G5:H17">
    <cfRule type="containsText" dxfId="3" priority="8" operator="containsText" text="Critica">
      <formula>NOT(ISERROR(SEARCH("Critica",G5)))</formula>
    </cfRule>
  </conditionalFormatting>
  <conditionalFormatting sqref="G5:H17">
    <cfRule type="containsText" dxfId="2" priority="7" operator="containsText" text="Alta">
      <formula>NOT(ISERROR(SEARCH("Alta",G5)))</formula>
    </cfRule>
  </conditionalFormatting>
  <conditionalFormatting sqref="G5:H17">
    <cfRule type="containsText" dxfId="1" priority="6" operator="containsText" text="Media">
      <formula>NOT(ISERROR(SEARCH("Media",G5)))</formula>
    </cfRule>
  </conditionalFormatting>
  <conditionalFormatting sqref="G5:H17">
    <cfRule type="containsText" dxfId="0" priority="5" operator="containsText" text="Baja">
      <formula>NOT(ISERROR(SEARCH("Baja",G5)))</formula>
    </cfRule>
  </conditionalFormatting>
  <dataValidations count="3">
    <dataValidation type="list" allowBlank="1" showInputMessage="1" showErrorMessage="1" sqref="G5:G17" xr:uid="{930334B0-A7FA-43F7-9805-0370B6BA1261}">
      <formula1>"Critica , Alta , Media , Baja"</formula1>
    </dataValidation>
    <dataValidation type="list" allowBlank="1" showInputMessage="1" showErrorMessage="1" sqref="E5:E17" xr:uid="{3076A335-6B0F-4005-B00F-E2266B8189FC}">
      <formula1>"Funcional , No Funcional , Logico , De Interfaz"</formula1>
    </dataValidation>
    <dataValidation type="list" allowBlank="1" showInputMessage="1" showErrorMessage="1" sqref="H5:H17" xr:uid="{8A6F2C5C-0FAD-4EF6-925C-8BCD549AE9C7}">
      <formula1>"Alta , Media , Baja"</formula1>
    </dataValidation>
  </dataValidation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2AFFBA-267E-48A1-9AF1-F0017E0D81EA}">
  <dimension ref="A2:H40"/>
  <sheetViews>
    <sheetView topLeftCell="A4" workbookViewId="0">
      <selection activeCell="E16" sqref="E16"/>
    </sheetView>
  </sheetViews>
  <sheetFormatPr defaultRowHeight="15"/>
  <cols>
    <col min="2" max="2" width="41.7109375" customWidth="1"/>
    <col min="3" max="3" width="41.5703125" customWidth="1"/>
    <col min="4" max="4" width="36.5703125" bestFit="1" customWidth="1"/>
    <col min="5" max="5" width="18.5703125" customWidth="1"/>
    <col min="6" max="6" width="17.7109375" customWidth="1"/>
    <col min="7" max="7" width="17.42578125" bestFit="1" customWidth="1"/>
    <col min="8" max="8" width="48.7109375" customWidth="1"/>
  </cols>
  <sheetData>
    <row r="2" spans="2:8" ht="54" customHeight="1">
      <c r="B2" s="224" t="s">
        <v>316</v>
      </c>
      <c r="C2" s="225"/>
      <c r="D2" s="225"/>
      <c r="E2" s="225"/>
      <c r="F2" s="225"/>
      <c r="G2" s="225"/>
      <c r="H2" s="226"/>
    </row>
    <row r="3" spans="2:8" ht="57.75" customHeight="1">
      <c r="B3" s="227" t="s">
        <v>317</v>
      </c>
      <c r="C3" s="228"/>
      <c r="D3" s="228"/>
      <c r="E3" s="228"/>
      <c r="F3" s="228"/>
      <c r="G3" s="228"/>
      <c r="H3" s="229"/>
    </row>
    <row r="4" spans="2:8" ht="57.75" customHeight="1">
      <c r="B4" s="4"/>
      <c r="H4" s="4"/>
    </row>
    <row r="5" spans="2:8" ht="78.75" customHeight="1">
      <c r="B5" s="230" t="s">
        <v>318</v>
      </c>
      <c r="C5" s="231"/>
      <c r="D5" s="231"/>
      <c r="E5" s="231"/>
      <c r="F5" s="231"/>
      <c r="G5" s="231"/>
      <c r="H5" s="232"/>
    </row>
    <row r="6" spans="2:8" ht="33" customHeight="1">
      <c r="B6" s="127" t="s">
        <v>127</v>
      </c>
      <c r="C6" s="128" t="s">
        <v>319</v>
      </c>
      <c r="D6" s="128" t="s">
        <v>320</v>
      </c>
      <c r="E6" s="128" t="s">
        <v>321</v>
      </c>
      <c r="F6" s="128" t="s">
        <v>132</v>
      </c>
      <c r="G6" s="128" t="s">
        <v>322</v>
      </c>
      <c r="H6" s="129" t="s">
        <v>323</v>
      </c>
    </row>
    <row r="7" spans="2:8" ht="30.75">
      <c r="B7" s="130" t="s">
        <v>136</v>
      </c>
      <c r="C7" s="187">
        <v>3</v>
      </c>
      <c r="D7" s="187">
        <v>3</v>
      </c>
      <c r="E7" s="126">
        <f>D7/C7</f>
        <v>1</v>
      </c>
      <c r="F7" s="187" t="s">
        <v>324</v>
      </c>
      <c r="G7" s="187" t="s">
        <v>325</v>
      </c>
      <c r="H7" s="23" t="s">
        <v>326</v>
      </c>
    </row>
    <row r="8" spans="2:8" ht="30.75">
      <c r="B8" s="130" t="s">
        <v>71</v>
      </c>
      <c r="C8" s="187">
        <v>2</v>
      </c>
      <c r="D8" s="187">
        <v>2</v>
      </c>
      <c r="E8" s="126">
        <v>1</v>
      </c>
      <c r="F8" s="187" t="s">
        <v>324</v>
      </c>
      <c r="G8" s="187" t="s">
        <v>149</v>
      </c>
      <c r="H8" s="23" t="s">
        <v>327</v>
      </c>
    </row>
    <row r="9" spans="2:8" ht="22.5" customHeight="1">
      <c r="B9" s="130" t="s">
        <v>163</v>
      </c>
      <c r="C9" s="187">
        <v>2</v>
      </c>
      <c r="D9" s="187">
        <v>2</v>
      </c>
      <c r="E9" s="126">
        <f>D9/C9</f>
        <v>1</v>
      </c>
      <c r="F9" s="187" t="s">
        <v>166</v>
      </c>
      <c r="G9" s="187" t="s">
        <v>166</v>
      </c>
      <c r="H9" s="23" t="s">
        <v>328</v>
      </c>
    </row>
    <row r="10" spans="2:8" ht="30.75" customHeight="1">
      <c r="B10" s="130" t="s">
        <v>172</v>
      </c>
      <c r="C10" s="187">
        <v>1</v>
      </c>
      <c r="D10" s="187">
        <v>1</v>
      </c>
      <c r="E10" s="126">
        <f>D10/C10</f>
        <v>1</v>
      </c>
      <c r="F10" s="187" t="s">
        <v>149</v>
      </c>
      <c r="G10" s="187" t="s">
        <v>149</v>
      </c>
      <c r="H10" s="23" t="s">
        <v>329</v>
      </c>
    </row>
    <row r="11" spans="2:8" ht="30" customHeight="1">
      <c r="B11" s="130" t="s">
        <v>178</v>
      </c>
      <c r="C11" s="187">
        <v>3</v>
      </c>
      <c r="D11" s="187">
        <v>3</v>
      </c>
      <c r="E11" s="126">
        <f>D11/C11</f>
        <v>1</v>
      </c>
      <c r="F11" s="187" t="s">
        <v>166</v>
      </c>
      <c r="G11" s="187" t="s">
        <v>166</v>
      </c>
      <c r="H11" s="23" t="s">
        <v>330</v>
      </c>
    </row>
    <row r="12" spans="2:8" ht="30.75" customHeight="1">
      <c r="B12" s="130" t="s">
        <v>191</v>
      </c>
      <c r="C12" s="187">
        <v>3</v>
      </c>
      <c r="D12" s="187">
        <v>3</v>
      </c>
      <c r="E12" s="126">
        <f>D12/C12</f>
        <v>1</v>
      </c>
      <c r="F12" s="187" t="s">
        <v>324</v>
      </c>
      <c r="G12" s="187" t="s">
        <v>331</v>
      </c>
      <c r="H12" s="23" t="s">
        <v>330</v>
      </c>
    </row>
    <row r="13" spans="2:8" ht="35.25" customHeight="1">
      <c r="B13" s="130" t="s">
        <v>204</v>
      </c>
      <c r="C13" s="187">
        <v>2</v>
      </c>
      <c r="D13" s="187">
        <v>2</v>
      </c>
      <c r="E13" s="126">
        <f>D13/C13</f>
        <v>1</v>
      </c>
      <c r="F13" s="187" t="s">
        <v>166</v>
      </c>
      <c r="G13" s="187" t="s">
        <v>166</v>
      </c>
      <c r="H13" s="23" t="s">
        <v>330</v>
      </c>
    </row>
    <row r="14" spans="2:8" ht="48.75" customHeight="1">
      <c r="B14" s="130" t="s">
        <v>213</v>
      </c>
      <c r="C14" s="187">
        <v>1</v>
      </c>
      <c r="D14" s="187">
        <v>1</v>
      </c>
      <c r="E14" s="126">
        <f>D14/C14</f>
        <v>1</v>
      </c>
      <c r="F14" s="187" t="s">
        <v>166</v>
      </c>
      <c r="G14" s="187" t="s">
        <v>166</v>
      </c>
      <c r="H14" s="23" t="s">
        <v>330</v>
      </c>
    </row>
    <row r="15" spans="2:8" ht="30.75" customHeight="1">
      <c r="B15" s="130" t="s">
        <v>218</v>
      </c>
      <c r="C15" s="187">
        <v>1</v>
      </c>
      <c r="D15" s="187">
        <v>1</v>
      </c>
      <c r="E15" s="126">
        <f>D15/C15</f>
        <v>1</v>
      </c>
      <c r="F15" s="187" t="s">
        <v>149</v>
      </c>
      <c r="G15" s="187" t="s">
        <v>331</v>
      </c>
      <c r="H15" s="23" t="s">
        <v>332</v>
      </c>
    </row>
    <row r="16" spans="2:8" ht="29.25" customHeight="1">
      <c r="B16" s="130" t="s">
        <v>224</v>
      </c>
      <c r="C16" s="187">
        <v>2</v>
      </c>
      <c r="D16" s="187">
        <v>0</v>
      </c>
      <c r="E16" s="126">
        <f>D16/C16</f>
        <v>0</v>
      </c>
      <c r="F16" s="187" t="s">
        <v>166</v>
      </c>
      <c r="G16" s="187" t="s">
        <v>333</v>
      </c>
      <c r="H16" s="23" t="s">
        <v>334</v>
      </c>
    </row>
    <row r="17" spans="1:8" ht="30.75" customHeight="1">
      <c r="B17" s="131" t="s">
        <v>335</v>
      </c>
      <c r="C17" s="25">
        <v>1</v>
      </c>
      <c r="D17" s="25">
        <v>1</v>
      </c>
      <c r="E17" s="132">
        <f>D17/C17</f>
        <v>1</v>
      </c>
      <c r="F17" s="25" t="s">
        <v>166</v>
      </c>
      <c r="G17" s="25" t="s">
        <v>149</v>
      </c>
      <c r="H17" s="26" t="s">
        <v>334</v>
      </c>
    </row>
    <row r="18" spans="1:8" ht="39" customHeight="1">
      <c r="H18" s="4"/>
    </row>
    <row r="19" spans="1:8" ht="31.5">
      <c r="B19" s="233" t="s">
        <v>336</v>
      </c>
      <c r="C19" s="234"/>
      <c r="D19" s="235"/>
    </row>
    <row r="20" spans="1:8" ht="106.5" customHeight="1">
      <c r="B20" s="36" t="s">
        <v>337</v>
      </c>
      <c r="C20" s="37" t="s">
        <v>338</v>
      </c>
      <c r="D20" s="38" t="s">
        <v>339</v>
      </c>
    </row>
    <row r="21" spans="1:8" ht="104.25" customHeight="1">
      <c r="A21" s="33"/>
      <c r="B21" s="27" t="s">
        <v>340</v>
      </c>
      <c r="C21" s="34" t="s">
        <v>341</v>
      </c>
      <c r="D21" s="35" t="s">
        <v>342</v>
      </c>
    </row>
    <row r="22" spans="1:8" ht="62.25" customHeight="1">
      <c r="B22" s="32"/>
      <c r="C22" s="14"/>
    </row>
    <row r="23" spans="1:8" ht="63.75" customHeight="1">
      <c r="B23" s="219" t="s">
        <v>343</v>
      </c>
      <c r="C23" s="220"/>
      <c r="D23" s="221"/>
    </row>
    <row r="24" spans="1:8" ht="39" customHeight="1">
      <c r="B24" s="41" t="s">
        <v>344</v>
      </c>
      <c r="C24" s="152" t="s">
        <v>345</v>
      </c>
      <c r="D24" s="42" t="s">
        <v>224</v>
      </c>
    </row>
    <row r="25" spans="1:8" ht="163.5" customHeight="1">
      <c r="B25" s="150" t="s">
        <v>346</v>
      </c>
      <c r="C25" s="153" t="s">
        <v>347</v>
      </c>
      <c r="D25" s="151" t="s">
        <v>348</v>
      </c>
    </row>
    <row r="26" spans="1:8" ht="31.5" customHeight="1">
      <c r="B26" s="39"/>
      <c r="C26" s="40"/>
    </row>
    <row r="27" spans="1:8" ht="63" customHeight="1">
      <c r="B27" s="222" t="s">
        <v>349</v>
      </c>
      <c r="C27" s="223"/>
    </row>
    <row r="28" spans="1:8" ht="18.75">
      <c r="B28" s="43" t="s">
        <v>350</v>
      </c>
      <c r="C28" s="44" t="s">
        <v>132</v>
      </c>
    </row>
    <row r="29" spans="1:8">
      <c r="B29" s="45" t="s">
        <v>351</v>
      </c>
      <c r="C29" s="46" t="s">
        <v>325</v>
      </c>
    </row>
    <row r="30" spans="1:8">
      <c r="B30" s="45" t="s">
        <v>352</v>
      </c>
      <c r="C30" s="46" t="s">
        <v>325</v>
      </c>
    </row>
    <row r="31" spans="1:8">
      <c r="B31" s="45" t="s">
        <v>353</v>
      </c>
      <c r="C31" s="46" t="s">
        <v>325</v>
      </c>
    </row>
    <row r="32" spans="1:8" ht="17.25" customHeight="1">
      <c r="B32" s="45" t="s">
        <v>354</v>
      </c>
      <c r="C32" s="46" t="s">
        <v>325</v>
      </c>
    </row>
    <row r="33" spans="2:3">
      <c r="B33" s="45" t="s">
        <v>355</v>
      </c>
      <c r="C33" s="46" t="s">
        <v>331</v>
      </c>
    </row>
    <row r="34" spans="2:3">
      <c r="B34" s="45" t="s">
        <v>204</v>
      </c>
      <c r="C34" s="46" t="s">
        <v>331</v>
      </c>
    </row>
    <row r="35" spans="2:3">
      <c r="B35" s="45" t="s">
        <v>356</v>
      </c>
      <c r="C35" s="46" t="s">
        <v>331</v>
      </c>
    </row>
    <row r="36" spans="2:3">
      <c r="B36" s="47" t="s">
        <v>357</v>
      </c>
      <c r="C36" s="48" t="s">
        <v>333</v>
      </c>
    </row>
    <row r="38" spans="2:3" ht="110.25" customHeight="1">
      <c r="B38" s="51" t="s">
        <v>358</v>
      </c>
    </row>
    <row r="39" spans="2:3" ht="243.75" customHeight="1">
      <c r="B39" s="52" t="s">
        <v>359</v>
      </c>
    </row>
    <row r="40" spans="2:3" ht="62.25">
      <c r="B40" s="53" t="s">
        <v>360</v>
      </c>
    </row>
  </sheetData>
  <mergeCells count="6">
    <mergeCell ref="B27:C27"/>
    <mergeCell ref="B23:D23"/>
    <mergeCell ref="B2:H2"/>
    <mergeCell ref="B3:H3"/>
    <mergeCell ref="B5:H5"/>
    <mergeCell ref="B19:D19"/>
  </mergeCells>
  <dataValidations count="2">
    <dataValidation type="list" allowBlank="1" showInputMessage="1" showErrorMessage="1" sqref="F7:F17" xr:uid="{32E2E941-AABA-4F92-9101-D6B215B90F10}">
      <formula1>"Critica, Alta , Media , Baja"</formula1>
    </dataValidation>
    <dataValidation type="list" allowBlank="1" showInputMessage="1" showErrorMessage="1" sqref="G7:G17" xr:uid="{A16072E2-BF86-49D7-8F8F-F646277CC4F4}">
      <formula1>"Alta , Media , Baja"</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E5642C-1C73-403F-A9B1-6CEFAF71F3C5}">
  <dimension ref="B2:H40"/>
  <sheetViews>
    <sheetView topLeftCell="A70" workbookViewId="0">
      <selection activeCell="B5" sqref="B5"/>
    </sheetView>
  </sheetViews>
  <sheetFormatPr defaultRowHeight="15"/>
  <cols>
    <col min="1" max="1" width="20.7109375" customWidth="1"/>
    <col min="2" max="2" width="89" customWidth="1"/>
    <col min="3" max="3" width="54.42578125" customWidth="1"/>
    <col min="4" max="4" width="11" bestFit="1" customWidth="1"/>
    <col min="5" max="5" width="11.42578125" bestFit="1" customWidth="1"/>
    <col min="6" max="6" width="35" bestFit="1" customWidth="1"/>
    <col min="7" max="7" width="11" bestFit="1" customWidth="1"/>
    <col min="8" max="8" width="11.42578125" bestFit="1" customWidth="1"/>
  </cols>
  <sheetData>
    <row r="2" spans="2:8" ht="74.25" customHeight="1">
      <c r="B2" s="60" t="s">
        <v>361</v>
      </c>
      <c r="C2" s="4"/>
    </row>
    <row r="3" spans="2:8" ht="96" customHeight="1">
      <c r="B3" s="62" t="s">
        <v>362</v>
      </c>
      <c r="C3" s="49"/>
      <c r="D3" s="54"/>
      <c r="E3" s="57"/>
      <c r="F3" s="33"/>
      <c r="G3" s="55"/>
      <c r="H3" s="33"/>
    </row>
    <row r="4" spans="2:8" ht="101.25" customHeight="1">
      <c r="B4" s="184" t="s">
        <v>363</v>
      </c>
      <c r="C4" s="49"/>
      <c r="D4" s="49"/>
      <c r="E4" s="33"/>
      <c r="F4" s="33"/>
      <c r="G4" s="55"/>
      <c r="H4" s="33"/>
    </row>
    <row r="5" spans="2:8" ht="134.25">
      <c r="B5" s="59" t="s">
        <v>364</v>
      </c>
      <c r="C5" s="49"/>
      <c r="D5" s="33"/>
      <c r="H5" s="4"/>
    </row>
    <row r="6" spans="2:8" ht="115.5">
      <c r="B6" s="124" t="s">
        <v>365</v>
      </c>
      <c r="C6" s="4"/>
      <c r="H6" s="13"/>
    </row>
    <row r="7" spans="2:8">
      <c r="C7" s="4"/>
      <c r="H7" s="4"/>
    </row>
    <row r="8" spans="2:8" ht="63">
      <c r="B8" s="63" t="s">
        <v>366</v>
      </c>
      <c r="C8" s="4"/>
      <c r="H8" s="4"/>
    </row>
    <row r="9" spans="2:8" ht="18">
      <c r="B9" s="58" t="s">
        <v>367</v>
      </c>
      <c r="C9" s="4"/>
      <c r="H9" s="4"/>
    </row>
    <row r="10" spans="2:8" ht="76.5">
      <c r="B10" s="56" t="s">
        <v>368</v>
      </c>
      <c r="C10" s="4"/>
      <c r="H10" s="4"/>
    </row>
    <row r="11" spans="2:8" ht="21.75" customHeight="1">
      <c r="B11" s="64" t="s">
        <v>369</v>
      </c>
      <c r="C11" s="4"/>
    </row>
    <row r="12" spans="2:8" ht="18">
      <c r="B12" s="58" t="s">
        <v>370</v>
      </c>
      <c r="C12" s="4"/>
    </row>
    <row r="13" spans="2:8" ht="76.5">
      <c r="B13" s="56" t="s">
        <v>371</v>
      </c>
      <c r="C13" s="4"/>
    </row>
    <row r="14" spans="2:8" ht="20.25" customHeight="1">
      <c r="B14" s="133" t="s">
        <v>372</v>
      </c>
      <c r="C14" s="4"/>
    </row>
    <row r="15" spans="2:8" ht="18">
      <c r="B15" s="58" t="s">
        <v>373</v>
      </c>
      <c r="C15" s="4"/>
    </row>
    <row r="16" spans="2:8" ht="76.5">
      <c r="B16" s="56" t="s">
        <v>374</v>
      </c>
      <c r="C16" s="4"/>
    </row>
    <row r="17" spans="2:3" ht="32.25">
      <c r="B17" s="65" t="s">
        <v>375</v>
      </c>
    </row>
    <row r="18" spans="2:3" ht="35.25" customHeight="1"/>
    <row r="19" spans="2:3" ht="48.75" customHeight="1">
      <c r="B19" s="236" t="s">
        <v>376</v>
      </c>
      <c r="C19" s="237"/>
    </row>
    <row r="20" spans="2:3" ht="48" customHeight="1">
      <c r="B20" s="66" t="s">
        <v>377</v>
      </c>
      <c r="C20" s="67" t="s">
        <v>131</v>
      </c>
    </row>
    <row r="21" spans="2:3" ht="36.75" customHeight="1">
      <c r="B21" s="138" t="s">
        <v>378</v>
      </c>
      <c r="C21" s="134" t="s">
        <v>379</v>
      </c>
    </row>
    <row r="22" spans="2:3" ht="37.5" customHeight="1">
      <c r="B22" s="139" t="s">
        <v>71</v>
      </c>
      <c r="C22" s="134" t="s">
        <v>380</v>
      </c>
    </row>
    <row r="23" spans="2:3" ht="36" customHeight="1">
      <c r="B23" s="140" t="s">
        <v>172</v>
      </c>
      <c r="C23" s="134" t="s">
        <v>381</v>
      </c>
    </row>
    <row r="24" spans="2:3" ht="31.5" customHeight="1">
      <c r="B24" s="141" t="s">
        <v>191</v>
      </c>
      <c r="C24" s="134" t="s">
        <v>382</v>
      </c>
    </row>
    <row r="25" spans="2:3" ht="26.25" customHeight="1">
      <c r="B25" s="137" t="s">
        <v>204</v>
      </c>
      <c r="C25" s="134" t="s">
        <v>383</v>
      </c>
    </row>
    <row r="26" spans="2:3" ht="22.5" customHeight="1">
      <c r="B26" s="141" t="s">
        <v>384</v>
      </c>
      <c r="C26" s="135" t="s">
        <v>385</v>
      </c>
    </row>
    <row r="27" spans="2:3" ht="29.25" customHeight="1">
      <c r="B27" s="139" t="s">
        <v>386</v>
      </c>
      <c r="C27" s="134" t="s">
        <v>387</v>
      </c>
    </row>
    <row r="28" spans="2:3" ht="25.5" customHeight="1">
      <c r="B28" s="142" t="s">
        <v>388</v>
      </c>
      <c r="C28" s="136" t="s">
        <v>389</v>
      </c>
    </row>
    <row r="29" spans="2:3" ht="26.25" customHeight="1">
      <c r="C29" s="4"/>
    </row>
    <row r="30" spans="2:3" ht="31.5">
      <c r="B30" s="68" t="s">
        <v>390</v>
      </c>
      <c r="C30" s="4"/>
    </row>
    <row r="31" spans="2:3" ht="27.75" customHeight="1">
      <c r="B31" s="73" t="s">
        <v>391</v>
      </c>
      <c r="C31" s="4"/>
    </row>
    <row r="32" spans="2:3" ht="144.75" customHeight="1">
      <c r="B32" s="70" t="s">
        <v>392</v>
      </c>
    </row>
    <row r="33" spans="2:3" ht="23.25">
      <c r="B33" s="73" t="s">
        <v>393</v>
      </c>
    </row>
    <row r="34" spans="2:3" ht="86.25" customHeight="1">
      <c r="B34" s="71" t="s">
        <v>394</v>
      </c>
    </row>
    <row r="35" spans="2:3" ht="26.25" customHeight="1">
      <c r="B35" s="73" t="s">
        <v>395</v>
      </c>
    </row>
    <row r="36" spans="2:3" ht="87" customHeight="1">
      <c r="B36" s="72" t="s">
        <v>396</v>
      </c>
    </row>
    <row r="37" spans="2:3" ht="41.25" customHeight="1">
      <c r="B37" s="4"/>
    </row>
    <row r="38" spans="2:3" ht="45.75" customHeight="1">
      <c r="B38" s="69" t="s">
        <v>397</v>
      </c>
      <c r="C38" s="4"/>
    </row>
    <row r="39" spans="2:3" ht="309" customHeight="1">
      <c r="B39" s="143" t="s">
        <v>398</v>
      </c>
    </row>
    <row r="40" spans="2:3" ht="62.25">
      <c r="B40" s="144" t="s">
        <v>399</v>
      </c>
    </row>
  </sheetData>
  <mergeCells count="1">
    <mergeCell ref="B19:C19"/>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07235-4D4A-4A5A-AF1C-2733915CC95B}">
  <dimension ref="A1:AU88"/>
  <sheetViews>
    <sheetView workbookViewId="0">
      <selection activeCell="Q14" sqref="Q14"/>
    </sheetView>
  </sheetViews>
  <sheetFormatPr defaultRowHeight="15"/>
  <cols>
    <col min="1" max="1" width="9.140625" style="154"/>
    <col min="2" max="2" width="25.85546875" customWidth="1"/>
    <col min="3" max="3" width="24.85546875" customWidth="1"/>
  </cols>
  <sheetData>
    <row r="1" spans="2:42" ht="23.25">
      <c r="B1" s="155"/>
      <c r="C1" s="155"/>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154"/>
      <c r="AG1" s="154"/>
    </row>
    <row r="2" spans="2:42" ht="42.75" customHeight="1">
      <c r="B2" s="238" t="s">
        <v>400</v>
      </c>
      <c r="C2" s="239"/>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154"/>
      <c r="AG2" s="154"/>
      <c r="AH2" s="154"/>
    </row>
    <row r="3" spans="2:42" ht="39.75" customHeight="1">
      <c r="B3" s="79" t="s">
        <v>401</v>
      </c>
      <c r="C3" s="80" t="s">
        <v>402</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154"/>
      <c r="AG3" s="154"/>
      <c r="AH3" s="154"/>
    </row>
    <row r="4" spans="2:42" ht="30.75" customHeight="1">
      <c r="B4" s="76" t="s">
        <v>403</v>
      </c>
      <c r="C4" s="77">
        <f>COUNTA('Test Sets'!B3:B23)</f>
        <v>21</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154"/>
      <c r="AG4" s="154"/>
      <c r="AH4" s="154"/>
    </row>
    <row r="5" spans="2:42" ht="27" customHeight="1">
      <c r="B5" s="81" t="s">
        <v>404</v>
      </c>
      <c r="C5" s="181">
        <f>COUNTIF('Test Sets'!G3:G23,"*Exitoso*")</f>
        <v>1</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154"/>
      <c r="AG5" s="154"/>
      <c r="AH5" s="154"/>
    </row>
    <row r="6" spans="2:42" ht="23.25">
      <c r="B6" s="82" t="s">
        <v>405</v>
      </c>
      <c r="C6" s="83">
        <f>COUNTIF('Test Sets'!G3:G23,"*Falló*")</f>
        <v>3</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154"/>
      <c r="AG6" s="154"/>
      <c r="AH6" s="154"/>
    </row>
    <row r="7" spans="2:42" ht="37.5" customHeight="1">
      <c r="B7" s="84" t="s">
        <v>406</v>
      </c>
      <c r="C7" s="85">
        <f>COUNTIF('Test Sets'!G3:G23,"*Bloqueado*")</f>
        <v>16</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154"/>
      <c r="AG7" s="154"/>
      <c r="AH7" s="154"/>
    </row>
    <row r="8" spans="2:42" ht="37.5" customHeight="1">
      <c r="B8" s="86" t="s">
        <v>407</v>
      </c>
      <c r="C8" s="87">
        <f>COUNTIF('Test Sets'!G3:G23,"*No Ejecutado*")</f>
        <v>1</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154"/>
      <c r="AG8" s="154"/>
      <c r="AH8" s="154"/>
    </row>
    <row r="9" spans="2:42" ht="57" customHeight="1">
      <c r="B9" s="88" t="s">
        <v>408</v>
      </c>
      <c r="C9" s="89">
        <f>C5/C4</f>
        <v>4.7619047619047616E-2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154"/>
      <c r="AG9" s="154"/>
      <c r="AH9" s="154"/>
    </row>
    <row r="10" spans="2:42" ht="45" customHeight="1">
      <c r="B10" s="154"/>
      <c r="C10" s="154"/>
      <c r="D10" s="154"/>
      <c r="E10" s="154"/>
      <c r="F10" s="154"/>
      <c r="G10" s="154"/>
      <c r="H10" s="154"/>
      <c r="I10" s="154"/>
      <c r="J10" s="154"/>
      <c r="K10" s="154"/>
      <c r="L10" s="154"/>
      <c r="M10" s="154"/>
      <c r="N10" s="154"/>
      <c r="O10" s="154"/>
      <c r="P10" s="154"/>
      <c r="Q10" s="154"/>
      <c r="R10" s="154"/>
      <c r="S10" s="154"/>
      <c r="T10" s="154"/>
      <c r="U10" s="154"/>
      <c r="V10" s="154"/>
      <c r="W10" s="154"/>
      <c r="X10" s="154"/>
      <c r="Y10" s="154"/>
      <c r="Z10" s="154"/>
      <c r="AA10" s="154"/>
      <c r="AB10" s="154"/>
      <c r="AC10" s="154"/>
      <c r="AD10" s="154"/>
      <c r="AE10" s="154"/>
      <c r="AF10" s="154"/>
      <c r="AG10" s="154"/>
      <c r="AH10" s="154"/>
      <c r="AI10" s="154"/>
      <c r="AJ10" s="154"/>
      <c r="AK10" s="154"/>
      <c r="AL10" s="154"/>
      <c r="AM10" s="154"/>
      <c r="AN10" s="154"/>
      <c r="AO10" s="154"/>
      <c r="AP10" s="154"/>
    </row>
    <row r="11" spans="2:42">
      <c r="B11" s="154"/>
      <c r="C11" s="154"/>
      <c r="D11" s="154"/>
      <c r="E11" s="154"/>
      <c r="F11" s="154"/>
      <c r="G11" s="154"/>
      <c r="H11" s="154"/>
      <c r="I11" s="154"/>
      <c r="J11" s="154"/>
      <c r="K11" s="154"/>
      <c r="L11" s="154"/>
      <c r="M11" s="154"/>
      <c r="N11" s="154"/>
      <c r="O11" s="154"/>
      <c r="P11" s="154"/>
      <c r="Q11" s="154"/>
      <c r="R11" s="154"/>
      <c r="S11" s="154"/>
      <c r="T11" s="154"/>
      <c r="U11" s="154"/>
      <c r="V11" s="154"/>
      <c r="W11" s="154"/>
      <c r="X11" s="154"/>
      <c r="Y11" s="154"/>
      <c r="Z11" s="154"/>
      <c r="AA11" s="154"/>
      <c r="AB11" s="154"/>
      <c r="AC11" s="154"/>
      <c r="AD11" s="154"/>
      <c r="AE11" s="154"/>
      <c r="AF11" s="154"/>
      <c r="AG11" s="154"/>
      <c r="AH11" s="154"/>
      <c r="AI11" s="154"/>
      <c r="AJ11" s="154"/>
      <c r="AK11" s="154"/>
      <c r="AL11" s="154"/>
      <c r="AM11" s="154"/>
      <c r="AN11" s="154"/>
      <c r="AO11" s="154"/>
      <c r="AP11" s="154"/>
    </row>
    <row r="12" spans="2:42" ht="48" customHeight="1">
      <c r="B12" s="100" t="s">
        <v>131</v>
      </c>
      <c r="C12" s="101" t="s">
        <v>409</v>
      </c>
      <c r="D12" s="157"/>
      <c r="E12" s="157"/>
      <c r="F12" s="158"/>
      <c r="G12" s="158"/>
      <c r="H12" s="158"/>
      <c r="I12" s="158"/>
      <c r="J12" s="158"/>
      <c r="K12" s="158"/>
      <c r="L12" s="158"/>
      <c r="M12" s="158"/>
      <c r="N12" s="158"/>
      <c r="O12" s="159"/>
      <c r="P12" s="154"/>
      <c r="Q12" s="154"/>
      <c r="R12" s="154"/>
      <c r="S12" s="154"/>
      <c r="T12" s="154"/>
      <c r="U12" s="154"/>
      <c r="V12" s="154"/>
      <c r="W12" s="154"/>
      <c r="X12" s="154"/>
      <c r="Y12" s="154"/>
      <c r="Z12" s="154"/>
      <c r="AA12" s="154"/>
      <c r="AB12" s="154"/>
      <c r="AC12" s="154"/>
      <c r="AD12" s="154"/>
      <c r="AE12" s="154"/>
      <c r="AF12" s="154"/>
      <c r="AG12" s="154"/>
      <c r="AH12" s="154"/>
      <c r="AI12" s="154"/>
      <c r="AJ12" s="154"/>
      <c r="AK12" s="154"/>
      <c r="AL12" s="154"/>
      <c r="AM12" s="154"/>
      <c r="AN12" s="154"/>
      <c r="AO12" s="154"/>
      <c r="AP12" s="154"/>
    </row>
    <row r="13" spans="2:42" ht="23.25">
      <c r="B13" s="90" t="s">
        <v>404</v>
      </c>
      <c r="C13" s="91">
        <f>COUNTIF('Test Sets'!G3:G23,"*Exitoso*")</f>
        <v>1</v>
      </c>
      <c r="D13" s="160"/>
      <c r="E13" s="160"/>
      <c r="F13" s="33"/>
      <c r="G13" s="33"/>
      <c r="H13" s="33"/>
      <c r="I13" s="33"/>
      <c r="J13" s="33"/>
      <c r="K13" s="33"/>
      <c r="L13" s="33"/>
      <c r="M13" s="33"/>
      <c r="N13" s="33"/>
      <c r="O13" s="161"/>
      <c r="P13" s="154"/>
      <c r="Q13" s="154"/>
      <c r="R13" s="154"/>
      <c r="S13" s="154"/>
      <c r="T13" s="154"/>
      <c r="U13" s="154"/>
      <c r="V13" s="154"/>
      <c r="W13" s="154"/>
      <c r="X13" s="154"/>
      <c r="Y13" s="154"/>
      <c r="Z13" s="154"/>
      <c r="AA13" s="154"/>
      <c r="AB13" s="154"/>
      <c r="AC13" s="154"/>
      <c r="AD13" s="154"/>
      <c r="AE13" s="154"/>
      <c r="AF13" s="154"/>
      <c r="AG13" s="154"/>
      <c r="AH13" s="154"/>
      <c r="AI13" s="154"/>
      <c r="AJ13" s="154"/>
      <c r="AK13" s="154"/>
      <c r="AL13" s="154"/>
      <c r="AM13" s="154"/>
      <c r="AN13" s="154"/>
      <c r="AO13" s="154"/>
      <c r="AP13" s="154"/>
    </row>
    <row r="14" spans="2:42" ht="23.25">
      <c r="B14" s="102" t="s">
        <v>406</v>
      </c>
      <c r="C14" s="103">
        <f>COUNTIF('Test Sets'!G3:G23,"*Bloqueado*")</f>
        <v>16</v>
      </c>
      <c r="D14" s="160"/>
      <c r="E14" s="160"/>
      <c r="F14" s="33"/>
      <c r="G14" s="33"/>
      <c r="H14" s="33"/>
      <c r="I14" s="33"/>
      <c r="J14" s="33"/>
      <c r="K14" s="33"/>
      <c r="L14" s="33"/>
      <c r="M14" s="33"/>
      <c r="N14" s="33"/>
      <c r="O14" s="161"/>
      <c r="P14" s="154"/>
      <c r="Q14" s="154"/>
      <c r="R14" s="154"/>
      <c r="S14" s="154"/>
      <c r="T14" s="154"/>
      <c r="U14" s="154"/>
      <c r="V14" s="154"/>
      <c r="W14" s="154"/>
      <c r="X14" s="154"/>
      <c r="Y14" s="154"/>
      <c r="Z14" s="154"/>
      <c r="AA14" s="154"/>
      <c r="AB14" s="154"/>
      <c r="AC14" s="154"/>
      <c r="AD14" s="154"/>
      <c r="AE14" s="154"/>
      <c r="AF14" s="154"/>
      <c r="AG14" s="154"/>
      <c r="AH14" s="154"/>
      <c r="AI14" s="154"/>
      <c r="AJ14" s="154"/>
      <c r="AK14" s="154"/>
      <c r="AL14" s="154"/>
      <c r="AM14" s="154"/>
      <c r="AN14" s="154"/>
      <c r="AO14" s="154"/>
      <c r="AP14" s="154"/>
    </row>
    <row r="15" spans="2:42" ht="23.25">
      <c r="B15" s="92" t="s">
        <v>405</v>
      </c>
      <c r="C15" s="93">
        <f>COUNTIF('Test Sets'!G3:G23,"*Falló*")</f>
        <v>3</v>
      </c>
      <c r="D15" s="160"/>
      <c r="E15" s="160"/>
      <c r="F15" s="33"/>
      <c r="G15" s="33"/>
      <c r="H15" s="33"/>
      <c r="I15" s="33"/>
      <c r="J15" s="33"/>
      <c r="K15" s="33"/>
      <c r="L15" s="33"/>
      <c r="M15" s="33"/>
      <c r="N15" s="33"/>
      <c r="O15" s="161"/>
      <c r="P15" s="154"/>
      <c r="Q15" s="154"/>
      <c r="R15" s="154"/>
      <c r="S15" s="154"/>
      <c r="T15" s="154"/>
      <c r="U15" s="154"/>
      <c r="V15" s="154"/>
      <c r="W15" s="154"/>
      <c r="X15" s="154"/>
      <c r="Y15" s="154"/>
      <c r="Z15" s="154"/>
      <c r="AA15" s="154"/>
      <c r="AB15" s="154"/>
      <c r="AC15" s="154"/>
      <c r="AD15" s="154"/>
      <c r="AE15" s="154"/>
      <c r="AF15" s="154"/>
      <c r="AG15" s="154"/>
      <c r="AH15" s="154"/>
      <c r="AI15" s="154"/>
      <c r="AJ15" s="154"/>
      <c r="AK15" s="154"/>
      <c r="AL15" s="154"/>
      <c r="AM15" s="154"/>
      <c r="AN15" s="154"/>
      <c r="AO15" s="154"/>
      <c r="AP15" s="154"/>
    </row>
    <row r="16" spans="2:42" ht="23.25">
      <c r="B16" s="78" t="s">
        <v>407</v>
      </c>
      <c r="C16" s="95">
        <f>COUNTIF('Test Sets'!G3:G23,"*No Ejecutado*")</f>
        <v>1</v>
      </c>
      <c r="D16" s="160"/>
      <c r="E16" s="160"/>
      <c r="F16" s="33"/>
      <c r="G16" s="33"/>
      <c r="H16" s="33"/>
      <c r="I16" s="33"/>
      <c r="J16" s="33"/>
      <c r="K16" s="33"/>
      <c r="L16" s="33"/>
      <c r="M16" s="33"/>
      <c r="N16" s="33"/>
      <c r="O16" s="161"/>
      <c r="P16" s="154"/>
      <c r="Q16" s="154"/>
      <c r="R16" s="154"/>
      <c r="S16" s="154"/>
      <c r="T16" s="154"/>
      <c r="U16" s="154"/>
      <c r="V16" s="154"/>
      <c r="W16" s="154"/>
      <c r="X16" s="154"/>
      <c r="Y16" s="154"/>
      <c r="Z16" s="154"/>
      <c r="AA16" s="154"/>
      <c r="AB16" s="154"/>
      <c r="AC16" s="154"/>
      <c r="AD16" s="154"/>
      <c r="AE16" s="154"/>
      <c r="AF16" s="154"/>
      <c r="AG16" s="154"/>
      <c r="AH16" s="154"/>
      <c r="AI16" s="154"/>
      <c r="AJ16" s="154"/>
      <c r="AK16" s="154"/>
      <c r="AL16" s="154"/>
      <c r="AM16" s="154"/>
      <c r="AN16" s="154"/>
      <c r="AO16" s="154"/>
      <c r="AP16" s="154"/>
    </row>
    <row r="17" spans="2:42">
      <c r="B17" s="162"/>
      <c r="C17" s="160"/>
      <c r="D17" s="160"/>
      <c r="E17" s="160"/>
      <c r="F17" s="33"/>
      <c r="G17" s="33"/>
      <c r="H17" s="33"/>
      <c r="I17" s="33"/>
      <c r="J17" s="33"/>
      <c r="K17" s="33"/>
      <c r="L17" s="33"/>
      <c r="M17" s="33"/>
      <c r="N17" s="33"/>
      <c r="O17" s="161"/>
      <c r="P17" s="154"/>
      <c r="Q17" s="154"/>
      <c r="R17" s="154"/>
      <c r="S17" s="154"/>
      <c r="T17" s="154"/>
      <c r="U17" s="154"/>
      <c r="V17" s="154"/>
      <c r="W17" s="154"/>
      <c r="X17" s="154"/>
      <c r="Y17" s="154"/>
      <c r="Z17" s="154"/>
      <c r="AA17" s="154"/>
      <c r="AB17" s="154"/>
      <c r="AC17" s="154"/>
      <c r="AD17" s="154"/>
      <c r="AE17" s="154"/>
      <c r="AF17" s="154"/>
      <c r="AG17" s="154"/>
      <c r="AH17" s="154"/>
      <c r="AI17" s="154"/>
      <c r="AJ17" s="154"/>
      <c r="AK17" s="154"/>
      <c r="AL17" s="154"/>
      <c r="AM17" s="154"/>
      <c r="AN17" s="154"/>
      <c r="AO17" s="154"/>
      <c r="AP17" s="154"/>
    </row>
    <row r="18" spans="2:42">
      <c r="B18" s="162"/>
      <c r="C18" s="160"/>
      <c r="D18" s="160"/>
      <c r="E18" s="160"/>
      <c r="F18" s="33"/>
      <c r="G18" s="33"/>
      <c r="H18" s="33"/>
      <c r="I18" s="33"/>
      <c r="J18" s="33"/>
      <c r="K18" s="33"/>
      <c r="L18" s="33"/>
      <c r="M18" s="33"/>
      <c r="N18" s="33"/>
      <c r="O18" s="161"/>
      <c r="P18" s="154"/>
      <c r="Q18" s="154"/>
      <c r="R18" s="154"/>
      <c r="S18" s="154"/>
      <c r="T18" s="154"/>
      <c r="U18" s="154"/>
      <c r="V18" s="154"/>
      <c r="W18" s="154"/>
      <c r="X18" s="154"/>
      <c r="Y18" s="154"/>
      <c r="Z18" s="154"/>
      <c r="AA18" s="154"/>
      <c r="AB18" s="154"/>
      <c r="AC18" s="154"/>
      <c r="AD18" s="154"/>
      <c r="AE18" s="154"/>
      <c r="AF18" s="154"/>
      <c r="AG18" s="154"/>
      <c r="AH18" s="154"/>
      <c r="AI18" s="154"/>
      <c r="AJ18" s="154"/>
      <c r="AK18" s="154"/>
      <c r="AL18" s="154"/>
      <c r="AM18" s="154"/>
      <c r="AN18" s="154"/>
      <c r="AO18" s="154"/>
      <c r="AP18" s="154"/>
    </row>
    <row r="19" spans="2:42">
      <c r="B19" s="162"/>
      <c r="C19" s="160"/>
      <c r="D19" s="160"/>
      <c r="E19" s="160"/>
      <c r="F19" s="33"/>
      <c r="G19" s="33"/>
      <c r="H19" s="33"/>
      <c r="I19" s="33"/>
      <c r="J19" s="33"/>
      <c r="K19" s="33"/>
      <c r="L19" s="33"/>
      <c r="M19" s="33"/>
      <c r="N19" s="33"/>
      <c r="O19" s="161"/>
      <c r="P19" s="154"/>
      <c r="Q19" s="154"/>
      <c r="R19" s="154"/>
      <c r="S19" s="154"/>
      <c r="T19" s="154"/>
      <c r="U19" s="154"/>
      <c r="V19" s="154"/>
      <c r="W19" s="154"/>
      <c r="X19" s="154"/>
      <c r="Y19" s="154"/>
      <c r="Z19" s="154"/>
      <c r="AA19" s="154"/>
      <c r="AB19" s="154"/>
      <c r="AC19" s="154"/>
      <c r="AD19" s="154"/>
      <c r="AE19" s="154"/>
      <c r="AF19" s="154"/>
      <c r="AG19" s="154"/>
      <c r="AH19" s="154"/>
      <c r="AI19" s="154"/>
      <c r="AJ19" s="154"/>
      <c r="AK19" s="154"/>
      <c r="AL19" s="154"/>
      <c r="AM19" s="154"/>
      <c r="AN19" s="154"/>
      <c r="AO19" s="154"/>
      <c r="AP19" s="154"/>
    </row>
    <row r="20" spans="2:42">
      <c r="B20" s="162"/>
      <c r="C20" s="160"/>
      <c r="D20" s="160"/>
      <c r="E20" s="160"/>
      <c r="F20" s="33"/>
      <c r="G20" s="33"/>
      <c r="H20" s="33"/>
      <c r="I20" s="33"/>
      <c r="J20" s="33"/>
      <c r="K20" s="33"/>
      <c r="L20" s="33"/>
      <c r="M20" s="33"/>
      <c r="N20" s="33"/>
      <c r="O20" s="161"/>
      <c r="P20" s="154"/>
      <c r="Q20" s="154"/>
      <c r="R20" s="154"/>
      <c r="S20" s="154"/>
      <c r="T20" s="154"/>
      <c r="U20" s="154"/>
      <c r="V20" s="154"/>
      <c r="W20" s="154"/>
      <c r="X20" s="154"/>
      <c r="Y20" s="154"/>
      <c r="Z20" s="154"/>
      <c r="AA20" s="154"/>
      <c r="AB20" s="154"/>
      <c r="AC20" s="154"/>
      <c r="AD20" s="154"/>
      <c r="AE20" s="154"/>
      <c r="AF20" s="154"/>
      <c r="AG20" s="154"/>
      <c r="AH20" s="154"/>
      <c r="AI20" s="154"/>
      <c r="AJ20" s="154"/>
      <c r="AK20" s="154"/>
      <c r="AL20" s="154"/>
      <c r="AM20" s="154"/>
      <c r="AN20" s="154"/>
      <c r="AO20" s="154"/>
      <c r="AP20" s="154"/>
    </row>
    <row r="21" spans="2:42">
      <c r="B21" s="162"/>
      <c r="C21" s="160"/>
      <c r="D21" s="160"/>
      <c r="E21" s="160"/>
      <c r="F21" s="33"/>
      <c r="G21" s="33"/>
      <c r="H21" s="33"/>
      <c r="I21" s="33"/>
      <c r="J21" s="33"/>
      <c r="K21" s="33"/>
      <c r="L21" s="33"/>
      <c r="M21" s="33"/>
      <c r="N21" s="33"/>
      <c r="O21" s="161"/>
      <c r="P21" s="154"/>
      <c r="Q21" s="154"/>
      <c r="R21" s="154"/>
      <c r="S21" s="154"/>
      <c r="T21" s="154"/>
      <c r="U21" s="154"/>
      <c r="V21" s="154"/>
      <c r="W21" s="154"/>
      <c r="X21" s="154"/>
      <c r="Y21" s="154"/>
      <c r="Z21" s="154"/>
      <c r="AA21" s="154"/>
      <c r="AB21" s="154"/>
      <c r="AC21" s="154"/>
      <c r="AD21" s="154"/>
      <c r="AE21" s="154"/>
      <c r="AF21" s="154"/>
      <c r="AG21" s="154"/>
      <c r="AH21" s="154"/>
      <c r="AI21" s="154"/>
      <c r="AJ21" s="154"/>
      <c r="AK21" s="154"/>
      <c r="AL21" s="154"/>
      <c r="AM21" s="154"/>
      <c r="AN21" s="154"/>
      <c r="AO21" s="154"/>
      <c r="AP21" s="154"/>
    </row>
    <row r="22" spans="2:42">
      <c r="B22" s="162"/>
      <c r="C22" s="160"/>
      <c r="D22" s="160"/>
      <c r="E22" s="160"/>
      <c r="F22" s="33"/>
      <c r="G22" s="33"/>
      <c r="H22" s="33"/>
      <c r="I22" s="33"/>
      <c r="J22" s="33"/>
      <c r="K22" s="33"/>
      <c r="L22" s="33"/>
      <c r="M22" s="33"/>
      <c r="N22" s="33"/>
      <c r="O22" s="161"/>
      <c r="P22" s="154"/>
      <c r="Q22" s="154"/>
      <c r="R22" s="154"/>
      <c r="S22" s="154"/>
      <c r="T22" s="154"/>
      <c r="U22" s="154"/>
      <c r="V22" s="154"/>
      <c r="W22" s="154"/>
      <c r="X22" s="154"/>
      <c r="Y22" s="154"/>
      <c r="Z22" s="154"/>
      <c r="AA22" s="154"/>
      <c r="AB22" s="154"/>
      <c r="AC22" s="154"/>
      <c r="AD22" s="154"/>
      <c r="AE22" s="154"/>
      <c r="AF22" s="154"/>
      <c r="AG22" s="154"/>
      <c r="AH22" s="154"/>
      <c r="AI22" s="154"/>
      <c r="AJ22" s="154"/>
      <c r="AK22" s="154"/>
      <c r="AL22" s="154"/>
      <c r="AM22" s="154"/>
      <c r="AN22" s="154"/>
      <c r="AO22" s="154"/>
      <c r="AP22" s="154"/>
    </row>
    <row r="23" spans="2:42">
      <c r="B23" s="162"/>
      <c r="C23" s="160"/>
      <c r="D23" s="160"/>
      <c r="E23" s="160"/>
      <c r="F23" s="33"/>
      <c r="G23" s="33"/>
      <c r="H23" s="33"/>
      <c r="I23" s="33"/>
      <c r="J23" s="33"/>
      <c r="K23" s="33"/>
      <c r="L23" s="33"/>
      <c r="M23" s="33"/>
      <c r="N23" s="33"/>
      <c r="O23" s="161"/>
      <c r="P23" s="154"/>
      <c r="Q23" s="154"/>
      <c r="R23" s="154"/>
      <c r="S23" s="154"/>
      <c r="T23" s="154"/>
      <c r="U23" s="154"/>
      <c r="V23" s="154"/>
      <c r="W23" s="154"/>
      <c r="X23" s="154"/>
      <c r="Y23" s="154"/>
      <c r="Z23" s="154"/>
      <c r="AA23" s="154"/>
      <c r="AB23" s="154"/>
      <c r="AC23" s="154"/>
      <c r="AD23" s="154"/>
      <c r="AE23" s="154"/>
      <c r="AF23" s="154"/>
      <c r="AG23" s="154"/>
      <c r="AH23" s="154"/>
      <c r="AI23" s="154"/>
      <c r="AJ23" s="154"/>
      <c r="AK23" s="154"/>
      <c r="AL23" s="154"/>
      <c r="AM23" s="154"/>
      <c r="AN23" s="154"/>
      <c r="AO23" s="154"/>
      <c r="AP23" s="154"/>
    </row>
    <row r="24" spans="2:42">
      <c r="B24" s="162"/>
      <c r="C24" s="160"/>
      <c r="D24" s="160"/>
      <c r="E24" s="160"/>
      <c r="F24" s="33"/>
      <c r="G24" s="33"/>
      <c r="H24" s="33"/>
      <c r="I24" s="33"/>
      <c r="J24" s="33"/>
      <c r="K24" s="33"/>
      <c r="L24" s="33"/>
      <c r="M24" s="33"/>
      <c r="N24" s="33"/>
      <c r="O24" s="161"/>
      <c r="P24" s="154"/>
      <c r="Q24" s="154"/>
      <c r="R24" s="154"/>
      <c r="S24" s="154"/>
      <c r="T24" s="154"/>
      <c r="U24" s="154"/>
      <c r="V24" s="154"/>
      <c r="W24" s="154"/>
      <c r="X24" s="154"/>
      <c r="Y24" s="154"/>
      <c r="Z24" s="154"/>
      <c r="AA24" s="154"/>
      <c r="AB24" s="154"/>
      <c r="AC24" s="154"/>
      <c r="AD24" s="154"/>
      <c r="AE24" s="154"/>
      <c r="AF24" s="154"/>
      <c r="AG24" s="154"/>
      <c r="AH24" s="154"/>
      <c r="AI24" s="154"/>
      <c r="AJ24" s="154"/>
      <c r="AK24" s="154"/>
      <c r="AL24" s="154"/>
      <c r="AM24" s="154"/>
      <c r="AN24" s="154"/>
      <c r="AO24" s="154"/>
      <c r="AP24" s="154"/>
    </row>
    <row r="25" spans="2:42">
      <c r="B25" s="162"/>
      <c r="C25" s="160"/>
      <c r="D25" s="160"/>
      <c r="E25" s="160"/>
      <c r="F25" s="33"/>
      <c r="G25" s="33"/>
      <c r="H25" s="33"/>
      <c r="I25" s="33"/>
      <c r="J25" s="33"/>
      <c r="K25" s="33"/>
      <c r="L25" s="33"/>
      <c r="M25" s="33"/>
      <c r="N25" s="33"/>
      <c r="O25" s="161"/>
      <c r="P25" s="154"/>
      <c r="Q25" s="154"/>
      <c r="R25" s="154"/>
      <c r="S25" s="154"/>
      <c r="T25" s="154"/>
      <c r="U25" s="154"/>
      <c r="V25" s="154"/>
      <c r="W25" s="154"/>
      <c r="X25" s="154"/>
      <c r="Y25" s="154"/>
      <c r="Z25" s="154"/>
      <c r="AA25" s="154"/>
      <c r="AB25" s="154"/>
      <c r="AC25" s="154"/>
      <c r="AD25" s="154"/>
      <c r="AE25" s="154"/>
      <c r="AF25" s="154"/>
      <c r="AG25" s="154"/>
      <c r="AH25" s="154"/>
      <c r="AI25" s="154"/>
      <c r="AJ25" s="154"/>
      <c r="AK25" s="154"/>
      <c r="AL25" s="154"/>
      <c r="AM25" s="154"/>
      <c r="AN25" s="154"/>
      <c r="AO25" s="154"/>
      <c r="AP25" s="154"/>
    </row>
    <row r="26" spans="2:42">
      <c r="B26" s="162"/>
      <c r="C26" s="160"/>
      <c r="D26" s="160"/>
      <c r="E26" s="160"/>
      <c r="F26" s="33"/>
      <c r="G26" s="33"/>
      <c r="H26" s="33"/>
      <c r="I26" s="33"/>
      <c r="J26" s="33"/>
      <c r="K26" s="33"/>
      <c r="L26" s="33"/>
      <c r="M26" s="33"/>
      <c r="N26" s="33"/>
      <c r="O26" s="161"/>
      <c r="P26" s="154"/>
      <c r="Q26" s="154"/>
      <c r="R26" s="154"/>
      <c r="S26" s="154"/>
      <c r="T26" s="154"/>
      <c r="U26" s="154"/>
      <c r="V26" s="154"/>
      <c r="W26" s="154"/>
      <c r="X26" s="154"/>
      <c r="Y26" s="154"/>
      <c r="Z26" s="154"/>
      <c r="AA26" s="154"/>
      <c r="AB26" s="154"/>
      <c r="AC26" s="154"/>
      <c r="AD26" s="154"/>
      <c r="AE26" s="154"/>
      <c r="AF26" s="154"/>
      <c r="AG26" s="154"/>
      <c r="AH26" s="154"/>
      <c r="AI26" s="154"/>
      <c r="AJ26" s="154"/>
      <c r="AK26" s="154"/>
      <c r="AL26" s="154"/>
      <c r="AM26" s="154"/>
      <c r="AN26" s="154"/>
      <c r="AO26" s="154"/>
      <c r="AP26" s="154"/>
    </row>
    <row r="27" spans="2:42">
      <c r="B27" s="162"/>
      <c r="C27" s="160"/>
      <c r="D27" s="160"/>
      <c r="E27" s="160"/>
      <c r="F27" s="33"/>
      <c r="G27" s="33"/>
      <c r="H27" s="33"/>
      <c r="I27" s="33"/>
      <c r="J27" s="33"/>
      <c r="K27" s="33"/>
      <c r="L27" s="33"/>
      <c r="M27" s="33"/>
      <c r="N27" s="33"/>
      <c r="O27" s="161"/>
      <c r="P27" s="154"/>
      <c r="Q27" s="154"/>
      <c r="R27" s="154"/>
      <c r="S27" s="154"/>
      <c r="T27" s="154"/>
      <c r="U27" s="154"/>
      <c r="V27" s="154"/>
      <c r="W27" s="154"/>
      <c r="X27" s="154"/>
      <c r="Y27" s="154"/>
      <c r="Z27" s="154"/>
      <c r="AA27" s="154"/>
      <c r="AB27" s="154"/>
      <c r="AC27" s="154"/>
      <c r="AD27" s="154"/>
      <c r="AE27" s="154"/>
      <c r="AF27" s="154"/>
      <c r="AG27" s="154"/>
      <c r="AH27" s="154"/>
      <c r="AI27" s="154"/>
      <c r="AJ27" s="154"/>
      <c r="AK27" s="154"/>
      <c r="AL27" s="154"/>
      <c r="AM27" s="154"/>
      <c r="AN27" s="154"/>
      <c r="AO27" s="154"/>
      <c r="AP27" s="154"/>
    </row>
    <row r="28" spans="2:42">
      <c r="B28" s="162"/>
      <c r="C28" s="160"/>
      <c r="D28" s="160"/>
      <c r="E28" s="160"/>
      <c r="F28" s="33"/>
      <c r="G28" s="33"/>
      <c r="H28" s="33"/>
      <c r="I28" s="33"/>
      <c r="J28" s="33"/>
      <c r="K28" s="33"/>
      <c r="L28" s="33"/>
      <c r="M28" s="33"/>
      <c r="N28" s="33"/>
      <c r="O28" s="161"/>
      <c r="P28" s="154"/>
      <c r="Q28" s="154"/>
      <c r="R28" s="154"/>
      <c r="S28" s="154"/>
      <c r="T28" s="154"/>
      <c r="U28" s="154"/>
      <c r="V28" s="154"/>
      <c r="W28" s="154"/>
      <c r="X28" s="154"/>
      <c r="Y28" s="154"/>
      <c r="Z28" s="154"/>
      <c r="AA28" s="154"/>
      <c r="AB28" s="154"/>
      <c r="AC28" s="154"/>
      <c r="AD28" s="154"/>
      <c r="AE28" s="154"/>
      <c r="AF28" s="154"/>
      <c r="AG28" s="154"/>
      <c r="AH28" s="154"/>
      <c r="AI28" s="154"/>
      <c r="AJ28" s="154"/>
      <c r="AK28" s="154"/>
      <c r="AL28" s="154"/>
      <c r="AM28" s="154"/>
      <c r="AN28" s="154"/>
      <c r="AO28" s="154"/>
      <c r="AP28" s="154"/>
    </row>
    <row r="29" spans="2:42">
      <c r="B29" s="162"/>
      <c r="C29" s="160"/>
      <c r="D29" s="160"/>
      <c r="E29" s="160"/>
      <c r="F29" s="33"/>
      <c r="G29" s="33"/>
      <c r="H29" s="33"/>
      <c r="I29" s="33"/>
      <c r="J29" s="33"/>
      <c r="K29" s="33"/>
      <c r="L29" s="33"/>
      <c r="M29" s="33"/>
      <c r="N29" s="33"/>
      <c r="O29" s="161"/>
      <c r="P29" s="154"/>
      <c r="Q29" s="154"/>
      <c r="R29" s="154"/>
      <c r="S29" s="154"/>
      <c r="T29" s="154"/>
      <c r="U29" s="154"/>
      <c r="V29" s="154"/>
      <c r="W29" s="154"/>
      <c r="X29" s="154"/>
      <c r="Y29" s="154"/>
      <c r="Z29" s="154"/>
      <c r="AA29" s="154"/>
      <c r="AB29" s="154"/>
      <c r="AC29" s="154"/>
      <c r="AD29" s="154"/>
      <c r="AE29" s="154"/>
      <c r="AF29" s="154"/>
      <c r="AG29" s="154"/>
      <c r="AH29" s="154"/>
      <c r="AI29" s="154"/>
      <c r="AJ29" s="154"/>
      <c r="AK29" s="154"/>
      <c r="AL29" s="154"/>
      <c r="AM29" s="154"/>
      <c r="AN29" s="154"/>
      <c r="AO29" s="154"/>
      <c r="AP29" s="154"/>
    </row>
    <row r="30" spans="2:42">
      <c r="B30" s="162"/>
      <c r="C30" s="160"/>
      <c r="D30" s="160"/>
      <c r="E30" s="160"/>
      <c r="F30" s="33"/>
      <c r="G30" s="33"/>
      <c r="H30" s="33"/>
      <c r="I30" s="33"/>
      <c r="J30" s="33"/>
      <c r="K30" s="33"/>
      <c r="L30" s="33"/>
      <c r="M30" s="33"/>
      <c r="N30" s="33"/>
      <c r="O30" s="161"/>
      <c r="P30" s="154"/>
      <c r="Q30" s="154"/>
      <c r="R30" s="154"/>
      <c r="S30" s="154"/>
      <c r="T30" s="154"/>
      <c r="U30" s="154"/>
      <c r="V30" s="154"/>
      <c r="W30" s="154"/>
      <c r="X30" s="154"/>
      <c r="Y30" s="154"/>
      <c r="Z30" s="154"/>
      <c r="AA30" s="154"/>
      <c r="AB30" s="154"/>
      <c r="AC30" s="154"/>
      <c r="AD30" s="154"/>
      <c r="AE30" s="154"/>
      <c r="AF30" s="154"/>
      <c r="AG30" s="154"/>
      <c r="AH30" s="154"/>
      <c r="AI30" s="154"/>
      <c r="AJ30" s="154"/>
      <c r="AK30" s="154"/>
      <c r="AL30" s="154"/>
      <c r="AM30" s="154"/>
      <c r="AN30" s="154"/>
      <c r="AO30" s="154"/>
      <c r="AP30" s="154"/>
    </row>
    <row r="31" spans="2:42">
      <c r="B31" s="162"/>
      <c r="C31" s="160"/>
      <c r="D31" s="160"/>
      <c r="E31" s="160"/>
      <c r="F31" s="33"/>
      <c r="G31" s="33"/>
      <c r="H31" s="33"/>
      <c r="I31" s="33"/>
      <c r="J31" s="33"/>
      <c r="K31" s="33"/>
      <c r="L31" s="33"/>
      <c r="M31" s="33"/>
      <c r="N31" s="33"/>
      <c r="O31" s="161"/>
      <c r="P31" s="154"/>
      <c r="Q31" s="154"/>
      <c r="R31" s="154"/>
      <c r="S31" s="154"/>
      <c r="T31" s="154"/>
      <c r="U31" s="154"/>
      <c r="V31" s="154"/>
      <c r="W31" s="154"/>
      <c r="X31" s="154"/>
      <c r="Y31" s="154"/>
      <c r="Z31" s="154"/>
      <c r="AA31" s="154"/>
      <c r="AB31" s="154"/>
      <c r="AC31" s="154"/>
      <c r="AD31" s="154"/>
      <c r="AE31" s="154"/>
      <c r="AF31" s="154"/>
      <c r="AG31" s="154"/>
      <c r="AH31" s="154"/>
      <c r="AI31" s="154"/>
      <c r="AJ31" s="154"/>
      <c r="AK31" s="154"/>
      <c r="AL31" s="154"/>
      <c r="AM31" s="154"/>
      <c r="AN31" s="154"/>
      <c r="AO31" s="154"/>
      <c r="AP31" s="154"/>
    </row>
    <row r="32" spans="2:42">
      <c r="B32" s="163"/>
      <c r="C32" s="164"/>
      <c r="D32" s="164"/>
      <c r="E32" s="164"/>
      <c r="F32" s="165"/>
      <c r="G32" s="165"/>
      <c r="H32" s="165"/>
      <c r="I32" s="165"/>
      <c r="J32" s="165"/>
      <c r="K32" s="165"/>
      <c r="L32" s="165"/>
      <c r="M32" s="165"/>
      <c r="N32" s="165"/>
      <c r="O32" s="166"/>
      <c r="P32" s="154"/>
      <c r="Q32" s="154"/>
      <c r="R32" s="154"/>
      <c r="S32" s="154"/>
      <c r="T32" s="154"/>
      <c r="U32" s="154"/>
      <c r="V32" s="154"/>
      <c r="W32" s="154"/>
      <c r="X32" s="154"/>
      <c r="Y32" s="154"/>
      <c r="Z32" s="154"/>
      <c r="AA32" s="154"/>
      <c r="AB32" s="154"/>
      <c r="AC32" s="154"/>
      <c r="AD32" s="154"/>
      <c r="AE32" s="154"/>
      <c r="AF32" s="154"/>
      <c r="AG32" s="154"/>
      <c r="AH32" s="154"/>
      <c r="AI32" s="154"/>
      <c r="AJ32" s="154"/>
      <c r="AK32" s="154"/>
      <c r="AL32" s="154"/>
      <c r="AM32" s="154"/>
      <c r="AN32" s="154"/>
      <c r="AO32" s="154"/>
      <c r="AP32" s="154"/>
    </row>
    <row r="33" spans="1:47" ht="53.25" customHeight="1">
      <c r="B33" s="154"/>
      <c r="C33" s="154"/>
      <c r="D33" s="154"/>
      <c r="E33" s="154"/>
      <c r="F33" s="154"/>
      <c r="G33" s="154"/>
      <c r="H33" s="154"/>
      <c r="I33" s="154"/>
      <c r="J33" s="154"/>
      <c r="K33" s="154"/>
      <c r="L33" s="154"/>
      <c r="M33" s="154"/>
      <c r="N33" s="154"/>
      <c r="O33" s="154"/>
      <c r="P33" s="154"/>
      <c r="Q33" s="154"/>
      <c r="R33" s="154"/>
      <c r="S33" s="154"/>
      <c r="T33" s="154"/>
      <c r="U33" s="154"/>
      <c r="V33" s="154"/>
      <c r="W33" s="154"/>
      <c r="X33" s="154"/>
      <c r="Y33" s="154"/>
      <c r="Z33" s="154"/>
      <c r="AA33" s="154"/>
      <c r="AB33" s="154"/>
      <c r="AC33" s="154"/>
      <c r="AD33" s="154"/>
      <c r="AE33" s="154"/>
      <c r="AF33" s="154"/>
      <c r="AG33" s="154"/>
      <c r="AH33" s="154"/>
      <c r="AI33" s="154"/>
      <c r="AJ33" s="154"/>
      <c r="AK33" s="154"/>
      <c r="AL33" s="154"/>
      <c r="AM33" s="154"/>
      <c r="AN33" s="154"/>
      <c r="AO33" s="154"/>
      <c r="AP33" s="154"/>
    </row>
    <row r="34" spans="1:47" ht="47.25" customHeight="1">
      <c r="A34" s="61"/>
      <c r="D34" s="154"/>
      <c r="E34" s="154"/>
      <c r="F34" s="154"/>
      <c r="G34" s="154"/>
      <c r="H34" s="154"/>
      <c r="I34" s="154"/>
      <c r="J34" s="154"/>
      <c r="K34" s="154"/>
      <c r="L34" s="154"/>
      <c r="M34" s="154"/>
      <c r="N34" s="154"/>
      <c r="O34" s="154"/>
      <c r="P34" s="154"/>
      <c r="Q34" s="154"/>
      <c r="R34" s="154"/>
      <c r="S34" s="154"/>
      <c r="T34" s="154"/>
      <c r="U34" s="154"/>
      <c r="V34" s="154"/>
      <c r="W34" s="154"/>
      <c r="X34" s="154"/>
      <c r="Y34" s="154"/>
      <c r="Z34" s="154"/>
      <c r="AA34" s="154"/>
      <c r="AB34" s="154"/>
      <c r="AC34" s="154"/>
      <c r="AD34" s="154"/>
      <c r="AE34" s="154"/>
      <c r="AF34" s="154"/>
      <c r="AG34" s="154"/>
      <c r="AH34" s="154"/>
      <c r="AI34" s="154"/>
      <c r="AJ34" s="154"/>
      <c r="AK34" s="154"/>
      <c r="AL34" s="154"/>
      <c r="AM34" s="154"/>
      <c r="AN34" s="154"/>
      <c r="AO34" s="154"/>
      <c r="AP34" s="154"/>
    </row>
    <row r="35" spans="1:47" ht="23.25">
      <c r="A35" s="172"/>
      <c r="B35" s="100" t="s">
        <v>132</v>
      </c>
      <c r="C35" s="101" t="s">
        <v>409</v>
      </c>
      <c r="D35" s="157"/>
      <c r="E35" s="157"/>
      <c r="F35" s="157"/>
      <c r="G35" s="157"/>
      <c r="H35" s="157"/>
      <c r="I35" s="157"/>
      <c r="J35" s="157"/>
      <c r="K35" s="157"/>
      <c r="L35" s="157"/>
      <c r="M35" s="157"/>
      <c r="N35" s="157"/>
      <c r="O35" s="167"/>
      <c r="P35" s="154"/>
      <c r="Q35" s="154"/>
      <c r="R35" s="154"/>
      <c r="S35" s="154"/>
      <c r="T35" s="154"/>
      <c r="U35" s="154"/>
      <c r="V35" s="154"/>
      <c r="W35" s="154"/>
      <c r="X35" s="154"/>
      <c r="Y35" s="154"/>
      <c r="Z35" s="154"/>
      <c r="AA35" s="154"/>
      <c r="AB35" s="154"/>
      <c r="AC35" s="154"/>
      <c r="AD35" s="154"/>
      <c r="AE35" s="154"/>
      <c r="AF35" s="154"/>
      <c r="AG35" s="154"/>
      <c r="AH35" s="154"/>
      <c r="AI35" s="154"/>
      <c r="AJ35" s="154"/>
      <c r="AK35" s="154"/>
      <c r="AL35" s="154"/>
      <c r="AM35" s="154"/>
      <c r="AN35" s="154"/>
      <c r="AO35" s="154"/>
      <c r="AP35" s="154"/>
    </row>
    <row r="36" spans="1:47" ht="29.25" customHeight="1">
      <c r="A36" s="172"/>
      <c r="B36" s="96" t="s">
        <v>324</v>
      </c>
      <c r="C36" s="182">
        <f>COUNTIF('Test Sets'!H3:H23,"*Critica*")</f>
        <v>3</v>
      </c>
      <c r="D36" s="160"/>
      <c r="E36" s="160"/>
      <c r="F36" s="160"/>
      <c r="G36" s="160"/>
      <c r="H36" s="160"/>
      <c r="I36" s="160"/>
      <c r="J36" s="160"/>
      <c r="K36" s="160"/>
      <c r="L36" s="160"/>
      <c r="M36" s="160"/>
      <c r="N36" s="160"/>
      <c r="O36" s="168"/>
      <c r="P36" s="154"/>
      <c r="Q36" s="154"/>
      <c r="R36" s="154"/>
      <c r="S36" s="154"/>
      <c r="T36" s="154"/>
      <c r="U36" s="154"/>
      <c r="V36" s="154"/>
      <c r="W36" s="154"/>
      <c r="X36" s="154"/>
      <c r="Y36" s="154"/>
      <c r="Z36" s="154"/>
      <c r="AA36" s="154"/>
      <c r="AB36" s="154"/>
      <c r="AC36" s="154"/>
      <c r="AD36" s="154"/>
      <c r="AE36" s="154"/>
      <c r="AF36" s="154"/>
      <c r="AG36" s="154"/>
      <c r="AH36" s="154"/>
      <c r="AI36" s="154"/>
      <c r="AJ36" s="154"/>
      <c r="AK36" s="154"/>
      <c r="AL36" s="154"/>
      <c r="AM36" s="154"/>
      <c r="AN36" s="154"/>
      <c r="AO36" s="154"/>
      <c r="AP36" s="154"/>
    </row>
    <row r="37" spans="1:47" ht="23.25">
      <c r="A37" s="172"/>
      <c r="B37" s="97" t="s">
        <v>325</v>
      </c>
      <c r="C37" s="83">
        <f>COUNTIF('Test Sets'!H3:H23,"*Alta*")</f>
        <v>8</v>
      </c>
      <c r="D37" s="160"/>
      <c r="E37" s="160"/>
      <c r="F37" s="160"/>
      <c r="G37" s="160"/>
      <c r="H37" s="160"/>
      <c r="I37" s="160"/>
      <c r="J37" s="160"/>
      <c r="K37" s="160"/>
      <c r="L37" s="160"/>
      <c r="M37" s="160"/>
      <c r="N37" s="160"/>
      <c r="O37" s="168"/>
      <c r="P37" s="154"/>
      <c r="Q37" s="154"/>
      <c r="R37" s="154"/>
      <c r="S37" s="154"/>
      <c r="T37" s="154"/>
      <c r="U37" s="154"/>
      <c r="V37" s="154"/>
      <c r="W37" s="154"/>
      <c r="X37" s="154"/>
      <c r="Y37" s="154"/>
      <c r="Z37" s="154"/>
      <c r="AA37" s="154"/>
      <c r="AB37" s="154"/>
      <c r="AC37" s="154"/>
      <c r="AD37" s="154"/>
      <c r="AE37" s="154"/>
      <c r="AF37" s="154"/>
      <c r="AG37" s="154"/>
      <c r="AH37" s="154"/>
      <c r="AI37" s="154"/>
      <c r="AJ37" s="154"/>
      <c r="AK37" s="154"/>
      <c r="AL37" s="154"/>
      <c r="AM37" s="154"/>
      <c r="AN37" s="154"/>
      <c r="AO37" s="154"/>
      <c r="AP37" s="154"/>
    </row>
    <row r="38" spans="1:47" ht="26.25" customHeight="1">
      <c r="A38" s="172"/>
      <c r="B38" s="94" t="s">
        <v>331</v>
      </c>
      <c r="C38" s="183">
        <f>COUNTIF('Test Sets'!H3:H23,"*Media*")</f>
        <v>10</v>
      </c>
      <c r="D38" s="160"/>
      <c r="E38" s="160"/>
      <c r="F38" s="160"/>
      <c r="G38" s="160"/>
      <c r="H38" s="160"/>
      <c r="I38" s="160"/>
      <c r="J38" s="160"/>
      <c r="K38" s="160"/>
      <c r="L38" s="160"/>
      <c r="M38" s="160"/>
      <c r="N38" s="160"/>
      <c r="O38" s="168"/>
      <c r="P38" s="154"/>
      <c r="Q38" s="154"/>
      <c r="R38" s="154"/>
      <c r="S38" s="154"/>
      <c r="T38" s="154"/>
      <c r="U38" s="154"/>
      <c r="V38" s="154"/>
      <c r="W38" s="154"/>
      <c r="X38" s="154"/>
      <c r="Y38" s="154"/>
      <c r="Z38" s="154"/>
      <c r="AA38" s="154"/>
      <c r="AB38" s="154"/>
      <c r="AC38" s="154"/>
      <c r="AD38" s="154"/>
      <c r="AE38" s="154"/>
      <c r="AF38" s="154"/>
      <c r="AG38" s="154"/>
      <c r="AH38" s="154"/>
      <c r="AI38" s="154"/>
      <c r="AJ38" s="154"/>
      <c r="AK38" s="154"/>
      <c r="AL38" s="154"/>
      <c r="AM38" s="154"/>
      <c r="AN38" s="154"/>
      <c r="AO38" s="154"/>
      <c r="AP38" s="154"/>
    </row>
    <row r="39" spans="1:47" ht="23.25">
      <c r="A39" s="172"/>
      <c r="B39" s="98" t="s">
        <v>333</v>
      </c>
      <c r="C39" s="99">
        <f>COUNTIF('Test Sets'!H3:H23,"*Baja*")</f>
        <v>0</v>
      </c>
      <c r="D39" s="160"/>
      <c r="E39" s="160"/>
      <c r="F39" s="160"/>
      <c r="G39" s="33"/>
      <c r="H39" s="33"/>
      <c r="I39" s="33"/>
      <c r="J39" s="33"/>
      <c r="K39" s="33"/>
      <c r="L39" s="33"/>
      <c r="M39" s="33"/>
      <c r="N39" s="33"/>
      <c r="O39" s="161"/>
      <c r="P39" s="154"/>
      <c r="Q39" s="154"/>
      <c r="R39" s="154"/>
      <c r="S39" s="154"/>
      <c r="T39" s="154"/>
      <c r="U39" s="154"/>
      <c r="V39" s="154"/>
      <c r="W39" s="154"/>
      <c r="X39" s="154"/>
      <c r="Y39" s="154"/>
      <c r="Z39" s="154"/>
      <c r="AA39" s="154"/>
      <c r="AB39" s="154"/>
      <c r="AC39" s="154"/>
      <c r="AD39" s="154"/>
      <c r="AE39" s="154"/>
      <c r="AF39" s="154"/>
      <c r="AG39" s="154"/>
      <c r="AH39" s="154"/>
      <c r="AI39" s="154"/>
      <c r="AJ39" s="154"/>
      <c r="AK39" s="154"/>
      <c r="AL39" s="154"/>
      <c r="AM39" s="154"/>
      <c r="AN39" s="154"/>
      <c r="AO39" s="154"/>
      <c r="AP39" s="154"/>
    </row>
    <row r="40" spans="1:47" ht="46.5" customHeight="1">
      <c r="A40" s="172"/>
      <c r="B40" s="162"/>
      <c r="C40" s="160"/>
      <c r="D40" s="160"/>
      <c r="E40" s="160"/>
      <c r="F40" s="160"/>
      <c r="G40" s="33"/>
      <c r="H40" s="33"/>
      <c r="I40" s="33"/>
      <c r="J40" s="33"/>
      <c r="K40" s="33"/>
      <c r="L40" s="33"/>
      <c r="M40" s="33"/>
      <c r="N40" s="33"/>
      <c r="O40" s="161"/>
      <c r="P40" s="154"/>
      <c r="Q40" s="154"/>
      <c r="R40" s="154"/>
      <c r="S40" s="154"/>
      <c r="T40" s="154"/>
      <c r="U40" s="154"/>
      <c r="V40" s="154"/>
      <c r="W40" s="154"/>
      <c r="X40" s="154"/>
      <c r="Y40" s="154"/>
      <c r="Z40" s="154"/>
      <c r="AA40" s="154"/>
      <c r="AB40" s="154"/>
      <c r="AC40" s="154"/>
      <c r="AD40" s="154"/>
      <c r="AE40" s="154"/>
      <c r="AF40" s="154"/>
      <c r="AG40" s="154"/>
      <c r="AH40" s="154"/>
      <c r="AI40" s="154"/>
      <c r="AJ40" s="154"/>
      <c r="AK40" s="154"/>
      <c r="AL40" s="154"/>
      <c r="AM40" s="154"/>
      <c r="AN40" s="154"/>
      <c r="AO40" s="154"/>
      <c r="AP40" s="154"/>
    </row>
    <row r="41" spans="1:47">
      <c r="A41" s="172"/>
      <c r="B41" s="162"/>
      <c r="C41" s="160"/>
      <c r="D41" s="160"/>
      <c r="E41" s="160"/>
      <c r="F41" s="160"/>
      <c r="G41" s="33"/>
      <c r="H41" s="33"/>
      <c r="I41" s="33"/>
      <c r="J41" s="33"/>
      <c r="K41" s="33"/>
      <c r="L41" s="33"/>
      <c r="M41" s="33"/>
      <c r="N41" s="33"/>
      <c r="O41" s="161"/>
      <c r="P41" s="154"/>
      <c r="Q41" s="154"/>
      <c r="R41" s="154"/>
      <c r="S41" s="154"/>
      <c r="T41" s="154"/>
      <c r="U41" s="154"/>
      <c r="V41" s="154"/>
      <c r="W41" s="154"/>
      <c r="X41" s="154"/>
      <c r="Y41" s="154"/>
      <c r="Z41" s="154"/>
      <c r="AA41" s="154"/>
      <c r="AB41" s="154"/>
      <c r="AC41" s="154"/>
      <c r="AD41" s="154"/>
      <c r="AE41" s="154"/>
      <c r="AF41" s="154"/>
      <c r="AG41" s="154"/>
      <c r="AH41" s="154"/>
      <c r="AI41" s="154"/>
      <c r="AJ41" s="154"/>
      <c r="AK41" s="154"/>
      <c r="AL41" s="154"/>
      <c r="AM41" s="154"/>
      <c r="AN41" s="154"/>
      <c r="AO41" s="154"/>
      <c r="AP41" s="154"/>
    </row>
    <row r="42" spans="1:47">
      <c r="A42" s="172"/>
      <c r="B42" s="162"/>
      <c r="C42" s="160"/>
      <c r="D42" s="160"/>
      <c r="E42" s="160"/>
      <c r="F42" s="160"/>
      <c r="G42" s="33"/>
      <c r="H42" s="33"/>
      <c r="I42" s="33"/>
      <c r="J42" s="33"/>
      <c r="K42" s="33"/>
      <c r="L42" s="33"/>
      <c r="M42" s="33"/>
      <c r="N42" s="33"/>
      <c r="O42" s="161"/>
      <c r="P42" s="154"/>
      <c r="Q42" s="154"/>
      <c r="R42" s="154"/>
      <c r="S42" s="154"/>
      <c r="T42" s="154"/>
      <c r="U42" s="154"/>
      <c r="V42" s="154"/>
      <c r="W42" s="154"/>
      <c r="X42" s="154"/>
      <c r="Y42" s="154"/>
      <c r="Z42" s="154"/>
      <c r="AA42" s="154"/>
      <c r="AB42" s="154"/>
      <c r="AC42" s="154"/>
      <c r="AD42" s="154"/>
      <c r="AE42" s="154"/>
      <c r="AF42" s="154"/>
      <c r="AG42" s="154"/>
      <c r="AH42" s="154"/>
      <c r="AI42" s="154"/>
      <c r="AJ42" s="154"/>
      <c r="AK42" s="154"/>
      <c r="AL42" s="154"/>
      <c r="AM42" s="154"/>
      <c r="AN42" s="154"/>
      <c r="AO42" s="154"/>
      <c r="AP42" s="154"/>
    </row>
    <row r="43" spans="1:47">
      <c r="A43" s="172"/>
      <c r="B43" s="162"/>
      <c r="C43" s="160"/>
      <c r="D43" s="160"/>
      <c r="E43" s="160"/>
      <c r="F43" s="160"/>
      <c r="G43" s="33"/>
      <c r="H43" s="33"/>
      <c r="I43" s="33"/>
      <c r="J43" s="33"/>
      <c r="K43" s="33"/>
      <c r="L43" s="33"/>
      <c r="M43" s="33"/>
      <c r="N43" s="33"/>
      <c r="O43" s="161"/>
      <c r="P43" s="154"/>
      <c r="Q43" s="154"/>
      <c r="R43" s="154"/>
      <c r="S43" s="154"/>
      <c r="T43" s="154"/>
      <c r="U43" s="154"/>
      <c r="V43" s="154"/>
      <c r="W43" s="154"/>
      <c r="X43" s="154"/>
      <c r="Y43" s="154"/>
      <c r="Z43" s="154"/>
      <c r="AA43" s="154"/>
      <c r="AB43" s="154"/>
      <c r="AC43" s="154"/>
      <c r="AD43" s="154"/>
      <c r="AE43" s="154"/>
      <c r="AF43" s="154"/>
      <c r="AG43" s="154"/>
      <c r="AH43" s="154"/>
      <c r="AI43" s="154"/>
      <c r="AJ43" s="154"/>
      <c r="AK43" s="154"/>
      <c r="AL43" s="154"/>
      <c r="AM43" s="154"/>
      <c r="AN43" s="154"/>
      <c r="AO43" s="154"/>
      <c r="AP43" s="154"/>
    </row>
    <row r="44" spans="1:47">
      <c r="A44" s="172"/>
      <c r="B44" s="162"/>
      <c r="C44" s="160"/>
      <c r="D44" s="160"/>
      <c r="E44" s="160"/>
      <c r="F44" s="160"/>
      <c r="G44" s="61"/>
      <c r="H44" s="61"/>
      <c r="I44" s="61"/>
      <c r="J44" s="61"/>
      <c r="K44" s="61"/>
      <c r="L44" s="61"/>
      <c r="M44" s="61"/>
      <c r="N44" s="61"/>
      <c r="O44" s="169"/>
      <c r="P44" s="154"/>
      <c r="Q44" s="154"/>
      <c r="R44" s="154"/>
      <c r="S44" s="154"/>
      <c r="T44" s="154"/>
      <c r="U44" s="154"/>
      <c r="V44" s="154"/>
      <c r="W44" s="154"/>
      <c r="X44" s="154"/>
      <c r="Y44" s="154"/>
      <c r="Z44" s="154"/>
      <c r="AA44" s="154"/>
      <c r="AB44" s="154"/>
      <c r="AC44" s="154"/>
      <c r="AD44" s="154"/>
      <c r="AE44" s="154"/>
      <c r="AF44" s="154"/>
    </row>
    <row r="45" spans="1:47">
      <c r="A45" s="172"/>
      <c r="B45" s="162"/>
      <c r="C45" s="160"/>
      <c r="D45" s="160"/>
      <c r="E45" s="160"/>
      <c r="F45" s="160"/>
      <c r="G45" s="61"/>
      <c r="H45" s="61"/>
      <c r="I45" s="61"/>
      <c r="J45" s="61"/>
      <c r="K45" s="61"/>
      <c r="L45" s="61"/>
      <c r="M45" s="61"/>
      <c r="N45" s="61"/>
      <c r="O45" s="169"/>
      <c r="P45" s="154"/>
      <c r="Q45" s="154"/>
      <c r="R45" s="154"/>
      <c r="S45" s="154"/>
      <c r="T45" s="154"/>
      <c r="U45" s="154"/>
      <c r="V45" s="154"/>
      <c r="W45" s="154"/>
      <c r="X45" s="154"/>
      <c r="Y45" s="154"/>
      <c r="Z45" s="154"/>
      <c r="AA45" s="154"/>
      <c r="AB45" s="154"/>
      <c r="AC45" s="154"/>
      <c r="AD45" s="154"/>
      <c r="AE45" s="154"/>
      <c r="AF45" s="154"/>
    </row>
    <row r="46" spans="1:47">
      <c r="A46" s="172"/>
      <c r="B46" s="163"/>
      <c r="C46" s="164"/>
      <c r="D46" s="164"/>
      <c r="E46" s="164"/>
      <c r="F46" s="164"/>
      <c r="G46" s="170"/>
      <c r="H46" s="170"/>
      <c r="I46" s="170"/>
      <c r="J46" s="170"/>
      <c r="K46" s="170"/>
      <c r="L46" s="170"/>
      <c r="M46" s="170"/>
      <c r="N46" s="170"/>
      <c r="O46" s="171"/>
      <c r="P46" s="154"/>
      <c r="Q46" s="154"/>
      <c r="R46" s="154"/>
      <c r="S46" s="154"/>
      <c r="T46" s="154"/>
      <c r="U46" s="154"/>
      <c r="V46" s="154"/>
      <c r="W46" s="154"/>
      <c r="X46" s="154"/>
      <c r="Y46" s="154"/>
      <c r="Z46" s="154"/>
      <c r="AA46" s="154"/>
      <c r="AB46" s="154"/>
      <c r="AC46" s="154"/>
      <c r="AD46" s="154"/>
      <c r="AE46" s="154"/>
      <c r="AF46" s="154"/>
      <c r="AG46" s="154"/>
      <c r="AH46" s="154"/>
      <c r="AI46" s="154"/>
      <c r="AJ46" s="154"/>
      <c r="AK46" s="154"/>
      <c r="AL46" s="154"/>
      <c r="AM46" s="154"/>
      <c r="AN46" s="154"/>
      <c r="AO46" s="154"/>
      <c r="AP46" s="154"/>
    </row>
    <row r="47" spans="1:47" ht="37.5" customHeight="1">
      <c r="A47" s="61"/>
      <c r="B47" s="154"/>
      <c r="C47" s="154"/>
      <c r="D47" s="154"/>
      <c r="E47" s="154"/>
      <c r="F47" s="154"/>
      <c r="G47" s="154"/>
      <c r="H47" s="154"/>
      <c r="I47" s="154"/>
      <c r="J47" s="154"/>
      <c r="K47" s="154"/>
      <c r="L47" s="154"/>
      <c r="M47" s="154"/>
      <c r="N47" s="154"/>
      <c r="O47" s="154"/>
      <c r="P47" s="154"/>
      <c r="Q47" s="154"/>
      <c r="R47" s="154"/>
      <c r="S47" s="154"/>
      <c r="T47" s="154"/>
      <c r="U47" s="154"/>
      <c r="V47" s="154"/>
      <c r="W47" s="154"/>
      <c r="X47" s="154"/>
      <c r="Y47" s="154"/>
      <c r="Z47" s="154"/>
      <c r="AA47" s="154"/>
      <c r="AB47" s="154"/>
      <c r="AC47" s="154"/>
      <c r="AD47" s="154"/>
      <c r="AE47" s="154"/>
      <c r="AF47" s="154"/>
      <c r="AG47" s="154"/>
      <c r="AH47" s="154"/>
      <c r="AI47" s="154"/>
      <c r="AJ47" s="154"/>
      <c r="AK47" s="154"/>
      <c r="AL47" s="154"/>
      <c r="AM47" s="154"/>
      <c r="AN47" s="154"/>
      <c r="AO47" s="154"/>
      <c r="AP47" s="154"/>
    </row>
    <row r="48" spans="1:47" ht="39" customHeight="1">
      <c r="B48" s="145" t="s">
        <v>127</v>
      </c>
      <c r="C48" s="146" t="s">
        <v>410</v>
      </c>
      <c r="D48" s="173"/>
      <c r="E48" s="173"/>
      <c r="F48" s="173"/>
      <c r="G48" s="173"/>
      <c r="H48" s="173"/>
      <c r="I48" s="173"/>
      <c r="J48" s="173"/>
      <c r="K48" s="173"/>
      <c r="L48" s="173"/>
      <c r="M48" s="173"/>
      <c r="N48" s="173"/>
      <c r="O48" s="173"/>
      <c r="P48" s="173"/>
      <c r="Q48" s="173"/>
      <c r="R48" s="174"/>
      <c r="S48" s="154"/>
      <c r="T48" s="154"/>
      <c r="U48" s="154"/>
      <c r="V48" s="154"/>
      <c r="W48" s="154"/>
      <c r="X48" s="154"/>
      <c r="Y48" s="154"/>
      <c r="Z48" s="154"/>
      <c r="AA48" s="154"/>
      <c r="AB48" s="154"/>
      <c r="AC48" s="154"/>
      <c r="AD48" s="154"/>
      <c r="AE48" s="154"/>
      <c r="AF48" s="154"/>
      <c r="AG48" s="154"/>
      <c r="AH48" s="154"/>
      <c r="AI48" s="154"/>
      <c r="AJ48" s="154"/>
      <c r="AK48" s="154"/>
      <c r="AL48" s="154"/>
      <c r="AM48" s="154"/>
      <c r="AN48" s="154"/>
      <c r="AO48" s="154"/>
      <c r="AP48" s="154"/>
      <c r="AQ48" s="154"/>
      <c r="AR48" s="154"/>
      <c r="AS48" s="154"/>
      <c r="AT48" s="154"/>
      <c r="AU48" s="154"/>
    </row>
    <row r="49" spans="2:47" ht="23.25">
      <c r="B49" s="147" t="s">
        <v>136</v>
      </c>
      <c r="C49" s="148">
        <f>'Cobertura de Pruebas'!E7</f>
        <v>1</v>
      </c>
      <c r="D49" s="175"/>
      <c r="E49" s="175"/>
      <c r="F49" s="175"/>
      <c r="G49" s="175"/>
      <c r="H49" s="175"/>
      <c r="I49" s="175"/>
      <c r="J49" s="175"/>
      <c r="K49" s="175"/>
      <c r="L49" s="175"/>
      <c r="M49" s="175"/>
      <c r="N49" s="175"/>
      <c r="O49" s="175"/>
      <c r="P49" s="175"/>
      <c r="Q49" s="175"/>
      <c r="R49" s="176"/>
      <c r="S49" s="154"/>
      <c r="T49" s="154"/>
      <c r="U49" s="154"/>
      <c r="V49" s="154"/>
      <c r="W49" s="154"/>
      <c r="X49" s="154"/>
      <c r="Y49" s="154"/>
      <c r="Z49" s="154"/>
      <c r="AA49" s="154"/>
      <c r="AB49" s="154"/>
      <c r="AC49" s="154"/>
      <c r="AD49" s="154"/>
      <c r="AE49" s="154"/>
      <c r="AF49" s="154"/>
      <c r="AG49" s="154"/>
      <c r="AH49" s="154"/>
      <c r="AI49" s="154"/>
      <c r="AJ49" s="154"/>
      <c r="AK49" s="154"/>
      <c r="AL49" s="154"/>
      <c r="AM49" s="154"/>
      <c r="AN49" s="154"/>
      <c r="AO49" s="154"/>
      <c r="AP49" s="154"/>
      <c r="AQ49" s="154"/>
      <c r="AR49" s="154"/>
      <c r="AS49" s="154"/>
      <c r="AT49" s="154"/>
      <c r="AU49" s="154"/>
    </row>
    <row r="50" spans="2:47" ht="23.25">
      <c r="B50" s="147" t="s">
        <v>71</v>
      </c>
      <c r="C50" s="148">
        <f>'Cobertura de Pruebas'!E8</f>
        <v>1</v>
      </c>
      <c r="D50" s="175"/>
      <c r="E50" s="175"/>
      <c r="F50" s="175"/>
      <c r="G50" s="175"/>
      <c r="H50" s="175"/>
      <c r="I50" s="175"/>
      <c r="J50" s="175"/>
      <c r="K50" s="175"/>
      <c r="L50" s="175"/>
      <c r="M50" s="175"/>
      <c r="N50" s="175"/>
      <c r="O50" s="175"/>
      <c r="P50" s="175"/>
      <c r="Q50" s="175"/>
      <c r="R50" s="176"/>
      <c r="S50" s="154"/>
      <c r="T50" s="154"/>
      <c r="U50" s="154"/>
      <c r="V50" s="154"/>
      <c r="W50" s="154"/>
      <c r="X50" s="154"/>
      <c r="Y50" s="154"/>
      <c r="Z50" s="154"/>
      <c r="AA50" s="154"/>
      <c r="AB50" s="154"/>
      <c r="AC50" s="154"/>
      <c r="AD50" s="154"/>
      <c r="AE50" s="154"/>
      <c r="AF50" s="154"/>
      <c r="AG50" s="154"/>
      <c r="AH50" s="154"/>
      <c r="AI50" s="154"/>
      <c r="AJ50" s="154"/>
      <c r="AK50" s="154"/>
      <c r="AL50" s="154"/>
      <c r="AM50" s="154"/>
      <c r="AN50" s="154"/>
      <c r="AO50" s="154"/>
      <c r="AP50" s="154"/>
      <c r="AQ50" s="154"/>
      <c r="AR50" s="154"/>
      <c r="AS50" s="154"/>
      <c r="AT50" s="154"/>
      <c r="AU50" s="154"/>
    </row>
    <row r="51" spans="2:47" ht="23.25">
      <c r="B51" s="147" t="s">
        <v>163</v>
      </c>
      <c r="C51" s="148">
        <f>'Cobertura de Pruebas'!E9</f>
        <v>1</v>
      </c>
      <c r="D51" s="175"/>
      <c r="E51" s="175"/>
      <c r="F51" s="175"/>
      <c r="G51" s="175"/>
      <c r="H51" s="175"/>
      <c r="I51" s="175"/>
      <c r="J51" s="175"/>
      <c r="K51" s="175"/>
      <c r="L51" s="175"/>
      <c r="M51" s="175"/>
      <c r="N51" s="175"/>
      <c r="O51" s="175"/>
      <c r="P51" s="175"/>
      <c r="Q51" s="175"/>
      <c r="R51" s="176"/>
      <c r="S51" s="154"/>
      <c r="T51" s="154"/>
      <c r="U51" s="154"/>
      <c r="V51" s="154"/>
      <c r="W51" s="154"/>
      <c r="X51" s="154"/>
      <c r="Y51" s="154"/>
      <c r="Z51" s="154"/>
      <c r="AA51" s="154"/>
      <c r="AB51" s="154"/>
      <c r="AC51" s="154"/>
      <c r="AD51" s="154"/>
      <c r="AE51" s="154"/>
      <c r="AF51" s="154"/>
      <c r="AG51" s="154"/>
      <c r="AH51" s="154"/>
      <c r="AI51" s="154"/>
      <c r="AJ51" s="154"/>
      <c r="AK51" s="154"/>
      <c r="AL51" s="154"/>
      <c r="AM51" s="154"/>
      <c r="AN51" s="154"/>
      <c r="AO51" s="154"/>
      <c r="AP51" s="154"/>
      <c r="AQ51" s="154"/>
      <c r="AR51" s="154"/>
      <c r="AS51" s="154"/>
      <c r="AT51" s="154"/>
      <c r="AU51" s="154"/>
    </row>
    <row r="52" spans="2:47" ht="23.25">
      <c r="B52" s="147" t="s">
        <v>172</v>
      </c>
      <c r="C52" s="148">
        <f>'Cobertura de Pruebas'!E10</f>
        <v>1</v>
      </c>
      <c r="D52" s="175"/>
      <c r="E52" s="175"/>
      <c r="F52" s="175"/>
      <c r="G52" s="175"/>
      <c r="H52" s="175"/>
      <c r="I52" s="175"/>
      <c r="J52" s="175"/>
      <c r="K52" s="175"/>
      <c r="L52" s="175"/>
      <c r="M52" s="175"/>
      <c r="N52" s="175"/>
      <c r="O52" s="175"/>
      <c r="P52" s="175"/>
      <c r="Q52" s="175"/>
      <c r="R52" s="176"/>
      <c r="S52" s="154"/>
      <c r="T52" s="154"/>
      <c r="U52" s="154"/>
      <c r="V52" s="154"/>
      <c r="W52" s="154"/>
      <c r="X52" s="154"/>
      <c r="Y52" s="154"/>
      <c r="Z52" s="154"/>
      <c r="AA52" s="154"/>
      <c r="AB52" s="154"/>
      <c r="AC52" s="154"/>
      <c r="AD52" s="154"/>
      <c r="AE52" s="154"/>
      <c r="AF52" s="154"/>
      <c r="AG52" s="154"/>
      <c r="AH52" s="154"/>
      <c r="AI52" s="154"/>
      <c r="AJ52" s="154"/>
      <c r="AK52" s="154"/>
      <c r="AL52" s="154"/>
      <c r="AM52" s="154"/>
      <c r="AN52" s="154"/>
      <c r="AO52" s="154"/>
      <c r="AP52" s="154"/>
      <c r="AQ52" s="154"/>
      <c r="AR52" s="154"/>
      <c r="AS52" s="154"/>
      <c r="AT52" s="154"/>
      <c r="AU52" s="154"/>
    </row>
    <row r="53" spans="2:47" ht="23.25">
      <c r="B53" s="147" t="s">
        <v>178</v>
      </c>
      <c r="C53" s="148">
        <f>'Cobertura de Pruebas'!E11</f>
        <v>1</v>
      </c>
      <c r="D53" s="175"/>
      <c r="E53" s="175"/>
      <c r="F53" s="175"/>
      <c r="G53" s="175"/>
      <c r="H53" s="175"/>
      <c r="I53" s="175"/>
      <c r="J53" s="175"/>
      <c r="K53" s="175"/>
      <c r="L53" s="175"/>
      <c r="M53" s="175"/>
      <c r="N53" s="175"/>
      <c r="O53" s="175"/>
      <c r="P53" s="175"/>
      <c r="Q53" s="175"/>
      <c r="R53" s="176"/>
      <c r="S53" s="154"/>
      <c r="T53" s="154"/>
      <c r="U53" s="154"/>
      <c r="V53" s="154"/>
      <c r="W53" s="154"/>
      <c r="X53" s="154"/>
      <c r="Y53" s="154"/>
      <c r="Z53" s="154"/>
      <c r="AA53" s="154"/>
      <c r="AB53" s="154"/>
      <c r="AC53" s="154"/>
      <c r="AD53" s="154"/>
      <c r="AE53" s="154"/>
      <c r="AF53" s="154"/>
      <c r="AG53" s="154"/>
      <c r="AH53" s="154"/>
      <c r="AI53" s="154"/>
      <c r="AJ53" s="154"/>
      <c r="AK53" s="154"/>
      <c r="AL53" s="154"/>
      <c r="AM53" s="154"/>
      <c r="AN53" s="154"/>
      <c r="AO53" s="154"/>
      <c r="AP53" s="154"/>
      <c r="AQ53" s="154"/>
      <c r="AR53" s="154"/>
      <c r="AS53" s="154"/>
      <c r="AT53" s="154"/>
      <c r="AU53" s="154"/>
    </row>
    <row r="54" spans="2:47" ht="23.25">
      <c r="B54" s="147" t="s">
        <v>191</v>
      </c>
      <c r="C54" s="148">
        <f>'Cobertura de Pruebas'!E12</f>
        <v>1</v>
      </c>
      <c r="D54" s="175"/>
      <c r="E54" s="175"/>
      <c r="F54" s="175"/>
      <c r="G54" s="175"/>
      <c r="H54" s="175"/>
      <c r="I54" s="175"/>
      <c r="J54" s="175"/>
      <c r="K54" s="175"/>
      <c r="L54" s="175"/>
      <c r="M54" s="175"/>
      <c r="N54" s="175"/>
      <c r="O54" s="175"/>
      <c r="P54" s="175"/>
      <c r="Q54" s="175"/>
      <c r="R54" s="176"/>
      <c r="S54" s="154"/>
      <c r="T54" s="154"/>
      <c r="U54" s="154"/>
      <c r="V54" s="154"/>
      <c r="W54" s="154"/>
      <c r="X54" s="154"/>
      <c r="Y54" s="154"/>
      <c r="Z54" s="154"/>
      <c r="AA54" s="154"/>
      <c r="AB54" s="154"/>
      <c r="AC54" s="154"/>
      <c r="AD54" s="154"/>
      <c r="AE54" s="154"/>
      <c r="AF54" s="154"/>
      <c r="AG54" s="154"/>
      <c r="AH54" s="154"/>
      <c r="AI54" s="154"/>
      <c r="AJ54" s="154"/>
      <c r="AK54" s="154"/>
      <c r="AL54" s="154"/>
      <c r="AM54" s="154"/>
      <c r="AN54" s="154"/>
      <c r="AO54" s="154"/>
      <c r="AP54" s="154"/>
      <c r="AQ54" s="154"/>
      <c r="AR54" s="154"/>
      <c r="AS54" s="154"/>
      <c r="AT54" s="154"/>
      <c r="AU54" s="154"/>
    </row>
    <row r="55" spans="2:47" ht="23.25">
      <c r="B55" s="147" t="s">
        <v>204</v>
      </c>
      <c r="C55" s="148">
        <f>'Cobertura de Pruebas'!E13</f>
        <v>1</v>
      </c>
      <c r="D55" s="175"/>
      <c r="E55" s="175"/>
      <c r="F55" s="175"/>
      <c r="G55" s="175"/>
      <c r="H55" s="175"/>
      <c r="I55" s="175"/>
      <c r="J55" s="175"/>
      <c r="K55" s="175"/>
      <c r="L55" s="175"/>
      <c r="M55" s="175"/>
      <c r="N55" s="175"/>
      <c r="O55" s="175"/>
      <c r="P55" s="175"/>
      <c r="Q55" s="175"/>
      <c r="R55" s="176"/>
      <c r="S55" s="154"/>
      <c r="T55" s="154"/>
      <c r="U55" s="154"/>
      <c r="V55" s="154"/>
      <c r="W55" s="154"/>
      <c r="X55" s="154"/>
      <c r="Y55" s="154"/>
      <c r="Z55" s="154"/>
      <c r="AA55" s="154"/>
      <c r="AB55" s="154"/>
      <c r="AC55" s="154"/>
      <c r="AD55" s="154"/>
      <c r="AE55" s="154"/>
      <c r="AF55" s="154"/>
      <c r="AG55" s="154"/>
      <c r="AH55" s="154"/>
      <c r="AI55" s="154"/>
      <c r="AJ55" s="154"/>
      <c r="AK55" s="154"/>
      <c r="AL55" s="154"/>
      <c r="AM55" s="154"/>
      <c r="AN55" s="154"/>
      <c r="AO55" s="154"/>
      <c r="AP55" s="154"/>
      <c r="AQ55" s="154"/>
      <c r="AR55" s="154"/>
      <c r="AS55" s="154"/>
      <c r="AT55" s="154"/>
      <c r="AU55" s="154"/>
    </row>
    <row r="56" spans="2:47" ht="23.25">
      <c r="B56" s="147" t="s">
        <v>213</v>
      </c>
      <c r="C56" s="148">
        <f>'Cobertura de Pruebas'!E14</f>
        <v>1</v>
      </c>
      <c r="D56" s="175"/>
      <c r="E56" s="175"/>
      <c r="F56" s="175"/>
      <c r="G56" s="175"/>
      <c r="H56" s="175"/>
      <c r="I56" s="175"/>
      <c r="J56" s="175"/>
      <c r="K56" s="175"/>
      <c r="L56" s="175"/>
      <c r="M56" s="175"/>
      <c r="N56" s="175"/>
      <c r="O56" s="175"/>
      <c r="P56" s="175"/>
      <c r="Q56" s="175"/>
      <c r="R56" s="176"/>
      <c r="S56" s="154"/>
      <c r="T56" s="154"/>
      <c r="U56" s="154"/>
      <c r="V56" s="154"/>
      <c r="W56" s="154"/>
      <c r="X56" s="154"/>
      <c r="Y56" s="154"/>
      <c r="Z56" s="154"/>
      <c r="AA56" s="154"/>
      <c r="AB56" s="154"/>
      <c r="AC56" s="154"/>
      <c r="AD56" s="154"/>
      <c r="AE56" s="154"/>
      <c r="AF56" s="154"/>
      <c r="AG56" s="154"/>
      <c r="AH56" s="154"/>
      <c r="AI56" s="154"/>
      <c r="AJ56" s="154"/>
      <c r="AK56" s="154"/>
      <c r="AL56" s="154"/>
      <c r="AM56" s="154"/>
      <c r="AN56" s="154"/>
      <c r="AO56" s="154"/>
      <c r="AP56" s="154"/>
      <c r="AQ56" s="154"/>
      <c r="AR56" s="154"/>
      <c r="AS56" s="154"/>
      <c r="AT56" s="154"/>
      <c r="AU56" s="154"/>
    </row>
    <row r="57" spans="2:47" ht="23.25">
      <c r="B57" s="147" t="s">
        <v>218</v>
      </c>
      <c r="C57" s="148">
        <f>'Cobertura de Pruebas'!E15</f>
        <v>1</v>
      </c>
      <c r="D57" s="175"/>
      <c r="E57" s="175"/>
      <c r="F57" s="175"/>
      <c r="G57" s="175"/>
      <c r="H57" s="175"/>
      <c r="I57" s="175"/>
      <c r="J57" s="175"/>
      <c r="K57" s="175"/>
      <c r="L57" s="175"/>
      <c r="M57" s="175"/>
      <c r="N57" s="175"/>
      <c r="O57" s="175"/>
      <c r="P57" s="175"/>
      <c r="Q57" s="175"/>
      <c r="R57" s="176"/>
      <c r="S57" s="154"/>
      <c r="T57" s="154"/>
      <c r="U57" s="154"/>
      <c r="V57" s="154"/>
      <c r="W57" s="154"/>
      <c r="X57" s="154"/>
      <c r="Y57" s="154"/>
      <c r="Z57" s="154"/>
      <c r="AA57" s="154"/>
      <c r="AB57" s="154"/>
      <c r="AC57" s="154"/>
      <c r="AD57" s="154"/>
      <c r="AE57" s="154"/>
      <c r="AF57" s="154"/>
      <c r="AG57" s="154"/>
      <c r="AH57" s="154"/>
      <c r="AI57" s="154"/>
      <c r="AJ57" s="154"/>
      <c r="AK57" s="154"/>
      <c r="AL57" s="154"/>
      <c r="AM57" s="154"/>
      <c r="AN57" s="154"/>
      <c r="AO57" s="154"/>
      <c r="AP57" s="154"/>
      <c r="AQ57" s="154"/>
      <c r="AR57" s="154"/>
      <c r="AS57" s="154"/>
      <c r="AT57" s="154"/>
      <c r="AU57" s="154"/>
    </row>
    <row r="58" spans="2:47" ht="23.25">
      <c r="B58" s="147" t="s">
        <v>224</v>
      </c>
      <c r="C58" s="148">
        <f>'Cobertura de Pruebas'!E16</f>
        <v>0</v>
      </c>
      <c r="D58" s="175"/>
      <c r="E58" s="175"/>
      <c r="F58" s="175"/>
      <c r="G58" s="175"/>
      <c r="H58" s="175"/>
      <c r="I58" s="175"/>
      <c r="J58" s="175"/>
      <c r="K58" s="175"/>
      <c r="L58" s="175"/>
      <c r="M58" s="175"/>
      <c r="N58" s="175"/>
      <c r="O58" s="175"/>
      <c r="P58" s="175"/>
      <c r="Q58" s="175"/>
      <c r="R58" s="176"/>
      <c r="S58" s="154"/>
      <c r="T58" s="154"/>
      <c r="U58" s="154"/>
      <c r="V58" s="154"/>
      <c r="W58" s="154"/>
      <c r="X58" s="154"/>
      <c r="Y58" s="154"/>
      <c r="Z58" s="154"/>
      <c r="AA58" s="154"/>
      <c r="AB58" s="154"/>
      <c r="AC58" s="154"/>
      <c r="AD58" s="154"/>
      <c r="AE58" s="154"/>
      <c r="AF58" s="154"/>
      <c r="AG58" s="154"/>
      <c r="AH58" s="154"/>
      <c r="AI58" s="154"/>
      <c r="AJ58" s="154"/>
      <c r="AK58" s="154"/>
      <c r="AL58" s="154"/>
      <c r="AM58" s="154"/>
      <c r="AN58" s="154"/>
      <c r="AO58" s="154"/>
      <c r="AP58" s="154"/>
      <c r="AQ58" s="154"/>
      <c r="AR58" s="154"/>
      <c r="AS58" s="154"/>
      <c r="AT58" s="154"/>
      <c r="AU58" s="154"/>
    </row>
    <row r="59" spans="2:47" ht="23.25">
      <c r="B59" s="27" t="s">
        <v>335</v>
      </c>
      <c r="C59" s="149">
        <f>'Cobertura de Pruebas'!E17</f>
        <v>1</v>
      </c>
      <c r="D59" s="177"/>
      <c r="E59" s="177"/>
      <c r="F59" s="177"/>
      <c r="G59" s="177"/>
      <c r="H59" s="177"/>
      <c r="I59" s="177"/>
      <c r="J59" s="177"/>
      <c r="K59" s="177"/>
      <c r="L59" s="177"/>
      <c r="M59" s="177"/>
      <c r="N59" s="177"/>
      <c r="O59" s="177"/>
      <c r="P59" s="177"/>
      <c r="Q59" s="177"/>
      <c r="R59" s="178"/>
      <c r="S59" s="154"/>
      <c r="T59" s="154"/>
      <c r="U59" s="154"/>
      <c r="V59" s="154"/>
      <c r="W59" s="154"/>
      <c r="X59" s="154"/>
      <c r="Y59" s="154"/>
      <c r="Z59" s="154"/>
      <c r="AA59" s="154"/>
      <c r="AB59" s="154"/>
      <c r="AC59" s="154"/>
      <c r="AD59" s="154"/>
      <c r="AE59" s="154"/>
      <c r="AF59" s="154"/>
      <c r="AG59" s="154"/>
      <c r="AH59" s="154"/>
      <c r="AI59" s="154"/>
      <c r="AJ59" s="154"/>
      <c r="AK59" s="154"/>
      <c r="AL59" s="154"/>
      <c r="AM59" s="154"/>
      <c r="AN59" s="154"/>
      <c r="AO59" s="154"/>
      <c r="AP59" s="154"/>
      <c r="AQ59" s="154"/>
      <c r="AR59" s="154"/>
      <c r="AS59" s="154"/>
      <c r="AT59" s="154"/>
      <c r="AU59" s="154"/>
    </row>
    <row r="60" spans="2:47">
      <c r="B60" s="154"/>
      <c r="C60" s="154"/>
      <c r="D60" s="156"/>
      <c r="E60" s="156"/>
      <c r="F60" s="156"/>
      <c r="G60" s="156"/>
      <c r="H60" s="156"/>
      <c r="I60" s="156"/>
      <c r="J60" s="156"/>
      <c r="K60" s="156"/>
      <c r="L60" s="156"/>
      <c r="M60" s="156"/>
      <c r="N60" s="156"/>
      <c r="O60" s="156"/>
      <c r="P60" s="156"/>
      <c r="Q60" s="156"/>
      <c r="R60" s="156"/>
      <c r="S60" s="154"/>
      <c r="T60" s="154"/>
      <c r="U60" s="154"/>
      <c r="V60" s="154"/>
      <c r="W60" s="154"/>
      <c r="X60" s="154"/>
      <c r="Y60" s="154"/>
      <c r="Z60" s="154"/>
      <c r="AA60" s="154"/>
      <c r="AB60" s="154"/>
      <c r="AC60" s="154"/>
      <c r="AD60" s="154"/>
      <c r="AE60" s="154"/>
      <c r="AF60" s="154"/>
      <c r="AG60" s="154"/>
      <c r="AH60" s="154"/>
      <c r="AI60" s="154"/>
      <c r="AJ60" s="154"/>
      <c r="AK60" s="154"/>
      <c r="AL60" s="154"/>
      <c r="AM60" s="154"/>
      <c r="AN60" s="154"/>
      <c r="AO60" s="154"/>
      <c r="AP60" s="154"/>
      <c r="AQ60" s="154"/>
      <c r="AR60" s="154"/>
      <c r="AS60" s="154"/>
      <c r="AT60" s="154"/>
      <c r="AU60" s="154"/>
    </row>
    <row r="61" spans="2:47">
      <c r="B61" s="154"/>
      <c r="C61" s="154"/>
      <c r="D61" s="154"/>
      <c r="E61" s="154"/>
      <c r="F61" s="154"/>
      <c r="G61" s="154"/>
      <c r="H61" s="154"/>
      <c r="I61" s="154"/>
      <c r="J61" s="154"/>
      <c r="K61" s="154"/>
      <c r="L61" s="154"/>
      <c r="M61" s="154"/>
      <c r="N61" s="154"/>
      <c r="O61" s="154"/>
      <c r="P61" s="154"/>
      <c r="Q61" s="154"/>
      <c r="R61" s="154"/>
      <c r="S61" s="154"/>
      <c r="T61" s="154"/>
      <c r="U61" s="154"/>
      <c r="V61" s="154"/>
      <c r="W61" s="154"/>
      <c r="X61" s="154"/>
      <c r="Y61" s="154"/>
      <c r="Z61" s="154"/>
      <c r="AA61" s="154"/>
      <c r="AB61" s="154"/>
      <c r="AC61" s="154"/>
      <c r="AD61" s="154"/>
      <c r="AE61" s="154"/>
      <c r="AF61" s="154"/>
      <c r="AG61" s="154"/>
      <c r="AH61" s="154"/>
      <c r="AI61" s="154"/>
      <c r="AJ61" s="154"/>
      <c r="AK61" s="154"/>
      <c r="AL61" s="154"/>
      <c r="AM61" s="154"/>
      <c r="AN61" s="154"/>
      <c r="AO61" s="154"/>
      <c r="AP61" s="154"/>
      <c r="AQ61" s="154"/>
      <c r="AR61" s="154"/>
      <c r="AS61" s="154"/>
      <c r="AT61" s="154"/>
      <c r="AU61" s="154"/>
    </row>
    <row r="62" spans="2:47">
      <c r="B62" s="154"/>
      <c r="C62" s="154"/>
      <c r="D62" s="154"/>
      <c r="E62" s="154"/>
      <c r="F62" s="154"/>
      <c r="G62" s="154"/>
      <c r="H62" s="154"/>
      <c r="I62" s="154"/>
      <c r="J62" s="154"/>
      <c r="K62" s="154"/>
      <c r="L62" s="154"/>
      <c r="M62" s="154"/>
      <c r="N62" s="154"/>
      <c r="O62" s="154"/>
      <c r="P62" s="154"/>
      <c r="Q62" s="154"/>
      <c r="R62" s="154"/>
      <c r="S62" s="154"/>
      <c r="T62" s="154"/>
      <c r="U62" s="154"/>
      <c r="V62" s="154"/>
      <c r="W62" s="154"/>
      <c r="X62" s="154"/>
      <c r="Y62" s="154"/>
      <c r="Z62" s="154"/>
      <c r="AA62" s="154"/>
      <c r="AB62" s="154"/>
      <c r="AC62" s="154"/>
      <c r="AD62" s="154"/>
      <c r="AE62" s="154"/>
      <c r="AF62" s="154"/>
      <c r="AG62" s="154"/>
      <c r="AH62" s="154"/>
    </row>
    <row r="63" spans="2:47">
      <c r="B63" s="154"/>
      <c r="C63" s="154"/>
      <c r="D63" s="154"/>
      <c r="E63" s="154"/>
      <c r="F63" s="154"/>
      <c r="G63" s="154"/>
      <c r="H63" s="154"/>
      <c r="I63" s="154"/>
      <c r="J63" s="154"/>
      <c r="K63" s="154"/>
      <c r="L63" s="154"/>
      <c r="M63" s="154"/>
      <c r="N63" s="154"/>
      <c r="O63" s="154"/>
      <c r="P63" s="154"/>
      <c r="Q63" s="154"/>
      <c r="R63" s="154"/>
      <c r="S63" s="154"/>
      <c r="T63" s="154"/>
      <c r="U63" s="154"/>
      <c r="V63" s="154"/>
      <c r="W63" s="154"/>
      <c r="X63" s="154"/>
      <c r="Y63" s="154"/>
      <c r="Z63" s="154"/>
      <c r="AA63" s="154"/>
      <c r="AB63" s="154"/>
      <c r="AC63" s="154"/>
      <c r="AD63" s="154"/>
      <c r="AE63" s="154"/>
      <c r="AF63" s="154"/>
      <c r="AG63" s="154"/>
      <c r="AH63" s="154"/>
    </row>
    <row r="64" spans="2:47">
      <c r="B64" s="154"/>
      <c r="C64" s="154"/>
      <c r="D64" s="154"/>
      <c r="E64" s="154"/>
      <c r="F64" s="154"/>
      <c r="G64" s="154"/>
      <c r="H64" s="154"/>
      <c r="I64" s="154"/>
      <c r="J64" s="154"/>
      <c r="K64" s="154"/>
      <c r="L64" s="154"/>
      <c r="M64" s="154"/>
      <c r="N64" s="154"/>
      <c r="O64" s="154"/>
      <c r="P64" s="154"/>
      <c r="Q64" s="154"/>
      <c r="R64" s="154"/>
      <c r="S64" s="154"/>
      <c r="T64" s="154"/>
      <c r="U64" s="154"/>
      <c r="V64" s="154"/>
      <c r="W64" s="154"/>
      <c r="X64" s="154"/>
      <c r="Y64" s="154"/>
      <c r="Z64" s="154"/>
      <c r="AA64" s="154"/>
      <c r="AB64" s="154"/>
      <c r="AC64" s="154"/>
      <c r="AD64" s="154"/>
      <c r="AE64" s="154"/>
      <c r="AF64" s="154"/>
      <c r="AG64" s="154"/>
      <c r="AH64" s="154"/>
    </row>
    <row r="65" spans="2:34">
      <c r="B65" s="154"/>
      <c r="C65" s="154"/>
      <c r="D65" s="154"/>
      <c r="E65" s="154"/>
      <c r="F65" s="154"/>
      <c r="G65" s="154"/>
      <c r="H65" s="154"/>
      <c r="I65" s="154"/>
      <c r="J65" s="154"/>
      <c r="K65" s="154"/>
      <c r="L65" s="154"/>
      <c r="M65" s="154"/>
      <c r="N65" s="154"/>
      <c r="O65" s="154"/>
      <c r="P65" s="154"/>
      <c r="Q65" s="154"/>
      <c r="R65" s="154"/>
      <c r="S65" s="154"/>
      <c r="T65" s="154"/>
      <c r="U65" s="154"/>
      <c r="V65" s="154"/>
      <c r="W65" s="154"/>
      <c r="X65" s="154"/>
      <c r="Y65" s="154"/>
      <c r="Z65" s="154"/>
      <c r="AA65" s="154"/>
      <c r="AB65" s="154"/>
      <c r="AC65" s="154"/>
      <c r="AD65" s="154"/>
      <c r="AE65" s="154"/>
      <c r="AF65" s="154"/>
      <c r="AG65" s="154"/>
      <c r="AH65" s="154"/>
    </row>
    <row r="66" spans="2:34">
      <c r="B66" s="154"/>
      <c r="C66" s="154"/>
      <c r="D66" s="154"/>
      <c r="E66" s="154"/>
      <c r="F66" s="154"/>
      <c r="G66" s="154"/>
      <c r="H66" s="154"/>
      <c r="I66" s="154"/>
      <c r="J66" s="154"/>
      <c r="K66" s="154"/>
      <c r="L66" s="154"/>
      <c r="M66" s="154"/>
      <c r="N66" s="154"/>
      <c r="O66" s="154"/>
      <c r="P66" s="154"/>
      <c r="Q66" s="154"/>
      <c r="R66" s="154"/>
      <c r="S66" s="154"/>
      <c r="T66" s="154"/>
      <c r="U66" s="154"/>
      <c r="V66" s="154"/>
      <c r="W66" s="154"/>
      <c r="X66" s="154"/>
      <c r="Y66" s="154"/>
      <c r="Z66" s="154"/>
      <c r="AA66" s="154"/>
      <c r="AB66" s="154"/>
      <c r="AC66" s="154"/>
      <c r="AD66" s="154"/>
      <c r="AE66" s="154"/>
      <c r="AF66" s="154"/>
      <c r="AG66" s="154"/>
      <c r="AH66" s="154"/>
    </row>
    <row r="67" spans="2:34">
      <c r="B67" s="154"/>
      <c r="C67" s="154"/>
      <c r="D67" s="154"/>
      <c r="E67" s="154"/>
      <c r="F67" s="154"/>
      <c r="G67" s="154"/>
      <c r="H67" s="154"/>
      <c r="I67" s="154"/>
      <c r="J67" s="154"/>
      <c r="K67" s="154"/>
      <c r="L67" s="154"/>
      <c r="M67" s="154"/>
      <c r="N67" s="154"/>
      <c r="O67" s="154"/>
      <c r="P67" s="154"/>
      <c r="Q67" s="154"/>
      <c r="R67" s="154"/>
      <c r="S67" s="154"/>
      <c r="T67" s="154"/>
      <c r="U67" s="154"/>
      <c r="V67" s="154"/>
      <c r="W67" s="154"/>
      <c r="X67" s="154"/>
      <c r="Y67" s="154"/>
      <c r="Z67" s="154"/>
      <c r="AA67" s="154"/>
      <c r="AB67" s="154"/>
      <c r="AC67" s="154"/>
      <c r="AD67" s="154"/>
      <c r="AE67" s="154"/>
      <c r="AF67" s="154"/>
      <c r="AG67" s="154"/>
      <c r="AH67" s="154"/>
    </row>
    <row r="68" spans="2:34">
      <c r="B68" s="154"/>
      <c r="C68" s="154"/>
      <c r="D68" s="154"/>
      <c r="E68" s="154"/>
      <c r="F68" s="154"/>
      <c r="G68" s="154"/>
      <c r="H68" s="154"/>
      <c r="I68" s="154"/>
      <c r="J68" s="154"/>
      <c r="K68" s="154"/>
      <c r="L68" s="154"/>
      <c r="M68" s="154"/>
      <c r="N68" s="154"/>
      <c r="O68" s="154"/>
      <c r="P68" s="154"/>
      <c r="Q68" s="154"/>
      <c r="R68" s="154"/>
      <c r="S68" s="154"/>
      <c r="T68" s="154"/>
      <c r="U68" s="154"/>
      <c r="V68" s="154"/>
      <c r="W68" s="154"/>
      <c r="X68" s="154"/>
      <c r="Y68" s="154"/>
      <c r="Z68" s="154"/>
      <c r="AA68" s="154"/>
      <c r="AB68" s="154"/>
      <c r="AC68" s="154"/>
      <c r="AD68" s="154"/>
      <c r="AE68" s="154"/>
      <c r="AF68" s="154"/>
      <c r="AG68" s="154"/>
      <c r="AH68" s="154"/>
    </row>
    <row r="69" spans="2:34">
      <c r="B69" s="154"/>
      <c r="C69" s="154"/>
      <c r="D69" s="154"/>
      <c r="E69" s="154"/>
      <c r="F69" s="154"/>
      <c r="G69" s="154"/>
      <c r="H69" s="154"/>
      <c r="I69" s="154"/>
      <c r="J69" s="154"/>
      <c r="K69" s="154"/>
      <c r="L69" s="154"/>
      <c r="M69" s="154"/>
      <c r="N69" s="154"/>
      <c r="O69" s="154"/>
      <c r="P69" s="154"/>
      <c r="Q69" s="154"/>
      <c r="R69" s="154"/>
      <c r="S69" s="154"/>
      <c r="T69" s="154"/>
      <c r="U69" s="154"/>
      <c r="V69" s="154"/>
      <c r="W69" s="154"/>
      <c r="X69" s="154"/>
      <c r="Y69" s="154"/>
      <c r="Z69" s="154"/>
      <c r="AA69" s="154"/>
      <c r="AB69" s="154"/>
      <c r="AC69" s="154"/>
      <c r="AD69" s="154"/>
      <c r="AE69" s="154"/>
      <c r="AF69" s="154"/>
      <c r="AG69" s="154"/>
      <c r="AH69" s="154"/>
    </row>
    <row r="70" spans="2:34">
      <c r="B70" s="154"/>
      <c r="C70" s="154"/>
      <c r="D70" s="154"/>
      <c r="E70" s="154"/>
      <c r="F70" s="154"/>
      <c r="G70" s="154"/>
      <c r="H70" s="154"/>
      <c r="I70" s="154"/>
      <c r="J70" s="154"/>
      <c r="K70" s="154"/>
      <c r="L70" s="154"/>
      <c r="M70" s="154"/>
      <c r="N70" s="154"/>
      <c r="O70" s="154"/>
      <c r="P70" s="154"/>
      <c r="Q70" s="154"/>
      <c r="R70" s="154"/>
      <c r="S70" s="154"/>
      <c r="T70" s="154"/>
      <c r="U70" s="154"/>
      <c r="V70" s="154"/>
      <c r="W70" s="154"/>
      <c r="X70" s="154"/>
      <c r="Y70" s="154"/>
      <c r="Z70" s="154"/>
      <c r="AA70" s="154"/>
      <c r="AB70" s="154"/>
      <c r="AC70" s="154"/>
      <c r="AD70" s="154"/>
      <c r="AE70" s="154"/>
      <c r="AF70" s="154"/>
      <c r="AG70" s="154"/>
      <c r="AH70" s="154"/>
    </row>
    <row r="71" spans="2:34">
      <c r="B71" s="154"/>
      <c r="C71" s="154"/>
      <c r="D71" s="154"/>
      <c r="E71" s="154"/>
      <c r="F71" s="154"/>
      <c r="G71" s="154"/>
      <c r="H71" s="154"/>
      <c r="I71" s="154"/>
      <c r="J71" s="154"/>
      <c r="K71" s="154"/>
      <c r="L71" s="154"/>
      <c r="M71" s="154"/>
      <c r="N71" s="154"/>
      <c r="O71" s="154"/>
      <c r="P71" s="154"/>
      <c r="Q71" s="154"/>
      <c r="R71" s="154"/>
      <c r="S71" s="154"/>
      <c r="T71" s="154"/>
      <c r="U71" s="154"/>
      <c r="V71" s="154"/>
      <c r="W71" s="154"/>
      <c r="X71" s="154"/>
      <c r="Y71" s="154"/>
      <c r="Z71" s="154"/>
      <c r="AA71" s="154"/>
      <c r="AB71" s="154"/>
      <c r="AC71" s="154"/>
      <c r="AD71" s="154"/>
      <c r="AE71" s="154"/>
      <c r="AF71" s="154"/>
      <c r="AG71" s="154"/>
      <c r="AH71" s="154"/>
    </row>
    <row r="72" spans="2:34">
      <c r="B72" s="154"/>
      <c r="C72" s="154"/>
      <c r="D72" s="154"/>
      <c r="E72" s="154"/>
      <c r="F72" s="154"/>
      <c r="G72" s="154"/>
      <c r="H72" s="154"/>
      <c r="I72" s="154"/>
      <c r="J72" s="154"/>
      <c r="K72" s="154"/>
      <c r="L72" s="154"/>
      <c r="M72" s="154"/>
      <c r="N72" s="154"/>
      <c r="O72" s="154"/>
      <c r="P72" s="154"/>
      <c r="Q72" s="154"/>
      <c r="R72" s="154"/>
      <c r="S72" s="154"/>
      <c r="T72" s="154"/>
      <c r="U72" s="154"/>
      <c r="V72" s="154"/>
      <c r="W72" s="154"/>
      <c r="X72" s="154"/>
      <c r="Y72" s="154"/>
      <c r="Z72" s="154"/>
      <c r="AA72" s="154"/>
      <c r="AB72" s="154"/>
      <c r="AC72" s="154"/>
      <c r="AD72" s="154"/>
      <c r="AE72" s="154"/>
      <c r="AF72" s="154"/>
      <c r="AG72" s="154"/>
      <c r="AH72" s="154"/>
    </row>
    <row r="73" spans="2:34">
      <c r="B73" s="154"/>
      <c r="C73" s="154"/>
      <c r="D73" s="154"/>
      <c r="E73" s="154"/>
      <c r="F73" s="154"/>
      <c r="G73" s="154"/>
      <c r="H73" s="154"/>
      <c r="I73" s="154"/>
      <c r="J73" s="154"/>
      <c r="K73" s="154"/>
      <c r="L73" s="154"/>
      <c r="M73" s="154"/>
      <c r="N73" s="154"/>
      <c r="O73" s="154"/>
      <c r="P73" s="154"/>
      <c r="Q73" s="154"/>
      <c r="R73" s="154"/>
      <c r="S73" s="154"/>
      <c r="T73" s="154"/>
      <c r="U73" s="154"/>
      <c r="V73" s="154"/>
      <c r="W73" s="154"/>
      <c r="X73" s="154"/>
      <c r="Y73" s="154"/>
      <c r="Z73" s="154"/>
      <c r="AA73" s="154"/>
      <c r="AB73" s="154"/>
      <c r="AC73" s="154"/>
      <c r="AD73" s="154"/>
      <c r="AE73" s="154"/>
      <c r="AF73" s="154"/>
      <c r="AG73" s="154"/>
      <c r="AH73" s="154"/>
    </row>
    <row r="74" spans="2:34">
      <c r="B74" s="154"/>
      <c r="C74" s="154"/>
      <c r="D74" s="154"/>
      <c r="E74" s="154"/>
      <c r="F74" s="154"/>
      <c r="G74" s="154"/>
      <c r="H74" s="154"/>
      <c r="I74" s="154"/>
      <c r="J74" s="154"/>
      <c r="K74" s="154"/>
      <c r="L74" s="154"/>
      <c r="M74" s="154"/>
      <c r="N74" s="154"/>
      <c r="O74" s="154"/>
      <c r="P74" s="154"/>
      <c r="Q74" s="154"/>
      <c r="R74" s="154"/>
      <c r="S74" s="154"/>
      <c r="T74" s="154"/>
      <c r="U74" s="154"/>
      <c r="V74" s="154"/>
      <c r="W74" s="154"/>
      <c r="X74" s="154"/>
      <c r="Y74" s="154"/>
      <c r="Z74" s="154"/>
      <c r="AA74" s="154"/>
      <c r="AB74" s="154"/>
      <c r="AC74" s="154"/>
      <c r="AD74" s="154"/>
      <c r="AE74" s="154"/>
      <c r="AF74" s="154"/>
      <c r="AG74" s="154"/>
      <c r="AH74" s="154"/>
    </row>
    <row r="75" spans="2:34">
      <c r="B75" s="154"/>
      <c r="C75" s="154"/>
      <c r="D75" s="154"/>
      <c r="E75" s="154"/>
      <c r="F75" s="154"/>
      <c r="G75" s="154"/>
      <c r="H75" s="154"/>
      <c r="I75" s="154"/>
      <c r="J75" s="154"/>
      <c r="K75" s="154"/>
      <c r="L75" s="154"/>
      <c r="M75" s="154"/>
      <c r="N75" s="154"/>
      <c r="O75" s="154"/>
      <c r="P75" s="154"/>
      <c r="Q75" s="154"/>
      <c r="R75" s="154"/>
      <c r="S75" s="154"/>
      <c r="T75" s="154"/>
      <c r="U75" s="154"/>
      <c r="V75" s="154"/>
      <c r="W75" s="154"/>
      <c r="X75" s="154"/>
      <c r="Y75" s="154"/>
      <c r="Z75" s="154"/>
      <c r="AA75" s="154"/>
      <c r="AB75" s="154"/>
      <c r="AC75" s="154"/>
      <c r="AD75" s="154"/>
      <c r="AE75" s="154"/>
      <c r="AF75" s="154"/>
      <c r="AG75" s="154"/>
      <c r="AH75" s="154"/>
    </row>
    <row r="76" spans="2:34">
      <c r="B76" s="154"/>
      <c r="C76" s="154"/>
      <c r="D76" s="154"/>
      <c r="E76" s="154"/>
      <c r="F76" s="154"/>
      <c r="G76" s="154"/>
      <c r="H76" s="154"/>
      <c r="I76" s="154"/>
      <c r="J76" s="154"/>
      <c r="K76" s="154"/>
      <c r="L76" s="154"/>
      <c r="M76" s="154"/>
      <c r="N76" s="154"/>
      <c r="O76" s="154"/>
      <c r="P76" s="154"/>
      <c r="Q76" s="154"/>
      <c r="R76" s="154"/>
      <c r="S76" s="154"/>
      <c r="T76" s="154"/>
      <c r="U76" s="154"/>
      <c r="V76" s="154"/>
      <c r="W76" s="154"/>
      <c r="X76" s="154"/>
      <c r="Y76" s="154"/>
      <c r="Z76" s="154"/>
      <c r="AA76" s="154"/>
      <c r="AB76" s="154"/>
      <c r="AC76" s="154"/>
      <c r="AD76" s="154"/>
      <c r="AE76" s="154"/>
      <c r="AF76" s="154"/>
      <c r="AG76" s="154"/>
      <c r="AH76" s="154"/>
    </row>
    <row r="77" spans="2:34">
      <c r="B77" s="154"/>
      <c r="C77" s="154"/>
      <c r="D77" s="154"/>
      <c r="E77" s="154"/>
      <c r="F77" s="154"/>
      <c r="G77" s="154"/>
      <c r="H77" s="154"/>
      <c r="I77" s="154"/>
      <c r="J77" s="154"/>
      <c r="K77" s="154"/>
      <c r="L77" s="154"/>
      <c r="M77" s="154"/>
      <c r="N77" s="154"/>
      <c r="O77" s="154"/>
      <c r="P77" s="154"/>
      <c r="Q77" s="154"/>
      <c r="R77" s="154"/>
      <c r="S77" s="154"/>
      <c r="T77" s="154"/>
      <c r="U77" s="154"/>
      <c r="V77" s="154"/>
      <c r="W77" s="154"/>
      <c r="X77" s="154"/>
      <c r="Y77" s="154"/>
      <c r="Z77" s="154"/>
      <c r="AA77" s="154"/>
      <c r="AB77" s="154"/>
      <c r="AC77" s="154"/>
      <c r="AD77" s="154"/>
      <c r="AE77" s="154"/>
      <c r="AF77" s="154"/>
      <c r="AG77" s="154"/>
      <c r="AH77" s="154"/>
    </row>
    <row r="78" spans="2:34">
      <c r="B78" s="154"/>
      <c r="C78" s="154"/>
      <c r="D78" s="154"/>
      <c r="E78" s="154"/>
      <c r="F78" s="154"/>
      <c r="G78" s="154"/>
      <c r="H78" s="154"/>
      <c r="I78" s="154"/>
      <c r="J78" s="154"/>
      <c r="K78" s="154"/>
      <c r="L78" s="154"/>
      <c r="M78" s="154"/>
      <c r="N78" s="154"/>
      <c r="O78" s="154"/>
      <c r="P78" s="154"/>
      <c r="Q78" s="154"/>
      <c r="R78" s="154"/>
      <c r="S78" s="154"/>
      <c r="T78" s="154"/>
      <c r="U78" s="154"/>
      <c r="V78" s="154"/>
      <c r="W78" s="154"/>
      <c r="X78" s="154"/>
      <c r="Y78" s="154"/>
      <c r="Z78" s="154"/>
      <c r="AA78" s="154"/>
      <c r="AB78" s="154"/>
      <c r="AC78" s="154"/>
      <c r="AD78" s="154"/>
      <c r="AE78" s="154"/>
      <c r="AF78" s="154"/>
      <c r="AG78" s="154"/>
      <c r="AH78" s="154"/>
    </row>
    <row r="79" spans="2:34">
      <c r="B79" s="154"/>
      <c r="C79" s="154"/>
      <c r="D79" s="154"/>
      <c r="E79" s="154"/>
      <c r="F79" s="154"/>
      <c r="G79" s="154"/>
      <c r="H79" s="154"/>
      <c r="I79" s="154"/>
      <c r="J79" s="154"/>
      <c r="K79" s="154"/>
      <c r="L79" s="154"/>
      <c r="M79" s="154"/>
      <c r="N79" s="154"/>
      <c r="O79" s="154"/>
      <c r="P79" s="154"/>
      <c r="Q79" s="154"/>
      <c r="R79" s="154"/>
      <c r="S79" s="154"/>
      <c r="T79" s="154"/>
      <c r="U79" s="154"/>
      <c r="V79" s="154"/>
      <c r="W79" s="154"/>
      <c r="X79" s="154"/>
      <c r="Y79" s="154"/>
      <c r="Z79" s="154"/>
      <c r="AA79" s="154"/>
      <c r="AB79" s="154"/>
      <c r="AC79" s="154"/>
      <c r="AD79" s="154"/>
      <c r="AE79" s="154"/>
      <c r="AF79" s="154"/>
      <c r="AG79" s="154"/>
      <c r="AH79" s="154"/>
    </row>
    <row r="80" spans="2:34">
      <c r="B80" s="154"/>
      <c r="C80" s="154"/>
      <c r="D80" s="154"/>
      <c r="E80" s="154"/>
      <c r="F80" s="154"/>
      <c r="G80" s="154"/>
      <c r="H80" s="154"/>
      <c r="I80" s="154"/>
      <c r="J80" s="154"/>
      <c r="K80" s="154"/>
      <c r="L80" s="154"/>
      <c r="M80" s="154"/>
      <c r="N80" s="154"/>
      <c r="O80" s="154"/>
      <c r="P80" s="154"/>
      <c r="Q80" s="154"/>
      <c r="R80" s="154"/>
      <c r="S80" s="154"/>
      <c r="T80" s="154"/>
      <c r="U80" s="154"/>
      <c r="V80" s="154"/>
      <c r="W80" s="154"/>
      <c r="X80" s="154"/>
      <c r="Y80" s="154"/>
      <c r="Z80" s="154"/>
      <c r="AA80" s="154"/>
      <c r="AB80" s="154"/>
      <c r="AC80" s="154"/>
      <c r="AD80" s="154"/>
      <c r="AE80" s="154"/>
      <c r="AF80" s="154"/>
      <c r="AG80" s="154"/>
      <c r="AH80" s="154"/>
    </row>
    <row r="81" spans="2:34">
      <c r="B81" s="154"/>
      <c r="C81" s="154"/>
      <c r="D81" s="154"/>
      <c r="E81" s="154"/>
      <c r="F81" s="154"/>
      <c r="G81" s="154"/>
      <c r="H81" s="154"/>
      <c r="I81" s="154"/>
      <c r="J81" s="154"/>
      <c r="K81" s="154"/>
      <c r="L81" s="154"/>
      <c r="M81" s="154"/>
      <c r="N81" s="154"/>
      <c r="O81" s="154"/>
      <c r="P81" s="154"/>
      <c r="Q81" s="154"/>
      <c r="R81" s="154"/>
      <c r="S81" s="154"/>
      <c r="T81" s="154"/>
      <c r="U81" s="154"/>
      <c r="V81" s="154"/>
      <c r="W81" s="154"/>
      <c r="X81" s="154"/>
      <c r="Y81" s="154"/>
      <c r="Z81" s="154"/>
      <c r="AA81" s="154"/>
      <c r="AB81" s="154"/>
      <c r="AC81" s="154"/>
      <c r="AD81" s="154"/>
      <c r="AE81" s="154"/>
      <c r="AF81" s="154"/>
      <c r="AG81" s="154"/>
      <c r="AH81" s="154"/>
    </row>
    <row r="82" spans="2:34">
      <c r="B82" s="154"/>
      <c r="C82" s="154"/>
      <c r="D82" s="154"/>
      <c r="E82" s="154"/>
      <c r="F82" s="154"/>
      <c r="G82" s="154"/>
      <c r="H82" s="154"/>
      <c r="I82" s="154"/>
      <c r="J82" s="154"/>
      <c r="K82" s="154"/>
      <c r="L82" s="154"/>
      <c r="M82" s="154"/>
      <c r="N82" s="154"/>
      <c r="O82" s="154"/>
      <c r="P82" s="154"/>
      <c r="Q82" s="154"/>
      <c r="R82" s="154"/>
      <c r="S82" s="154"/>
      <c r="T82" s="154"/>
      <c r="U82" s="154"/>
      <c r="V82" s="154"/>
      <c r="W82" s="154"/>
      <c r="X82" s="154"/>
      <c r="Y82" s="154"/>
      <c r="Z82" s="154"/>
      <c r="AA82" s="154"/>
      <c r="AB82" s="154"/>
      <c r="AC82" s="154"/>
      <c r="AD82" s="154"/>
      <c r="AE82" s="154"/>
      <c r="AF82" s="154"/>
      <c r="AG82" s="154"/>
      <c r="AH82" s="154"/>
    </row>
    <row r="83" spans="2:34">
      <c r="B83" s="154"/>
      <c r="C83" s="154"/>
      <c r="D83" s="154"/>
      <c r="E83" s="154"/>
      <c r="F83" s="154"/>
      <c r="G83" s="154"/>
      <c r="H83" s="154"/>
      <c r="I83" s="154"/>
      <c r="J83" s="154"/>
      <c r="K83" s="154"/>
      <c r="L83" s="154"/>
      <c r="M83" s="154"/>
      <c r="N83" s="154"/>
      <c r="O83" s="154"/>
      <c r="P83" s="154"/>
      <c r="Q83" s="154"/>
      <c r="R83" s="154"/>
      <c r="S83" s="154"/>
      <c r="T83" s="154"/>
      <c r="U83" s="154"/>
      <c r="V83" s="154"/>
      <c r="W83" s="154"/>
      <c r="X83" s="154"/>
      <c r="Y83" s="154"/>
      <c r="Z83" s="154"/>
      <c r="AA83" s="154"/>
      <c r="AB83" s="154"/>
      <c r="AC83" s="154"/>
      <c r="AD83" s="154"/>
      <c r="AE83" s="154"/>
      <c r="AF83" s="154"/>
      <c r="AG83" s="154"/>
      <c r="AH83" s="154"/>
    </row>
    <row r="84" spans="2:34">
      <c r="B84" s="154"/>
      <c r="C84" s="154"/>
      <c r="D84" s="154"/>
      <c r="E84" s="154"/>
      <c r="F84" s="154"/>
      <c r="G84" s="154"/>
      <c r="H84" s="154"/>
      <c r="I84" s="154"/>
      <c r="J84" s="154"/>
      <c r="K84" s="154"/>
      <c r="L84" s="154"/>
      <c r="M84" s="154"/>
      <c r="N84" s="154"/>
      <c r="O84" s="154"/>
      <c r="P84" s="154"/>
      <c r="Q84" s="154"/>
      <c r="R84" s="154"/>
      <c r="S84" s="154"/>
      <c r="T84" s="154"/>
      <c r="U84" s="154"/>
      <c r="V84" s="154"/>
      <c r="W84" s="154"/>
      <c r="X84" s="154"/>
      <c r="Y84" s="154"/>
      <c r="Z84" s="154"/>
      <c r="AA84" s="154"/>
      <c r="AB84" s="154"/>
      <c r="AC84" s="154"/>
      <c r="AD84" s="154"/>
      <c r="AE84" s="154"/>
      <c r="AF84" s="154"/>
      <c r="AG84" s="154"/>
      <c r="AH84" s="154"/>
    </row>
    <row r="85" spans="2:34">
      <c r="B85" s="154"/>
      <c r="C85" s="154"/>
      <c r="D85" s="154"/>
      <c r="E85" s="154"/>
      <c r="F85" s="154"/>
      <c r="G85" s="154"/>
      <c r="H85" s="154"/>
      <c r="I85" s="154"/>
      <c r="J85" s="154"/>
      <c r="K85" s="154"/>
      <c r="L85" s="154"/>
      <c r="M85" s="154"/>
      <c r="N85" s="154"/>
      <c r="O85" s="154"/>
      <c r="P85" s="154"/>
      <c r="Q85" s="154"/>
      <c r="R85" s="154"/>
      <c r="S85" s="154"/>
      <c r="T85" s="154"/>
      <c r="U85" s="154"/>
      <c r="V85" s="154"/>
      <c r="W85" s="154"/>
      <c r="X85" s="154"/>
      <c r="Y85" s="154"/>
      <c r="Z85" s="154"/>
      <c r="AA85" s="154"/>
      <c r="AB85" s="154"/>
      <c r="AC85" s="154"/>
      <c r="AD85" s="154"/>
      <c r="AE85" s="154"/>
      <c r="AF85" s="154"/>
      <c r="AG85" s="154"/>
      <c r="AH85" s="154"/>
    </row>
    <row r="86" spans="2:34">
      <c r="B86" s="154"/>
      <c r="C86" s="154"/>
      <c r="D86" s="154"/>
      <c r="E86" s="154"/>
      <c r="F86" s="154"/>
      <c r="G86" s="154"/>
      <c r="H86" s="154"/>
      <c r="I86" s="154"/>
      <c r="J86" s="154"/>
      <c r="K86" s="154"/>
      <c r="L86" s="154"/>
      <c r="M86" s="154"/>
      <c r="N86" s="154"/>
      <c r="O86" s="154"/>
      <c r="P86" s="154"/>
      <c r="Q86" s="154"/>
      <c r="R86" s="154"/>
      <c r="S86" s="154"/>
      <c r="T86" s="154"/>
      <c r="U86" s="154"/>
      <c r="V86" s="154"/>
      <c r="W86" s="154"/>
      <c r="X86" s="154"/>
      <c r="Y86" s="154"/>
      <c r="Z86" s="154"/>
      <c r="AA86" s="154"/>
      <c r="AB86" s="154"/>
      <c r="AC86" s="154"/>
      <c r="AD86" s="154"/>
      <c r="AE86" s="154"/>
      <c r="AF86" s="154"/>
      <c r="AG86" s="154"/>
      <c r="AH86" s="154"/>
    </row>
    <row r="87" spans="2:34">
      <c r="B87" s="154"/>
      <c r="C87" s="154"/>
      <c r="D87" s="154"/>
      <c r="E87" s="154"/>
      <c r="F87" s="154"/>
      <c r="G87" s="154"/>
      <c r="H87" s="154"/>
      <c r="I87" s="154"/>
      <c r="J87" s="154"/>
      <c r="K87" s="154"/>
      <c r="L87" s="154"/>
      <c r="M87" s="154"/>
      <c r="N87" s="154"/>
      <c r="O87" s="154"/>
      <c r="P87" s="154"/>
      <c r="Q87" s="154"/>
      <c r="R87" s="154"/>
      <c r="S87" s="154"/>
      <c r="T87" s="154"/>
      <c r="U87" s="154"/>
      <c r="V87" s="154"/>
      <c r="W87" s="154"/>
      <c r="X87" s="154"/>
      <c r="Y87" s="154"/>
      <c r="Z87" s="154"/>
      <c r="AA87" s="154"/>
      <c r="AB87" s="154"/>
      <c r="AC87" s="154"/>
      <c r="AD87" s="154"/>
      <c r="AE87" s="154"/>
      <c r="AF87" s="154"/>
      <c r="AG87" s="154"/>
      <c r="AH87" s="154"/>
    </row>
    <row r="88" spans="2:34">
      <c r="B88" s="154"/>
      <c r="C88" s="154"/>
      <c r="D88" s="154"/>
      <c r="E88" s="154"/>
      <c r="F88" s="154"/>
      <c r="G88" s="154"/>
      <c r="H88" s="154"/>
      <c r="I88" s="154"/>
      <c r="J88" s="154"/>
      <c r="K88" s="154"/>
      <c r="L88" s="154"/>
      <c r="M88" s="154"/>
      <c r="N88" s="154"/>
      <c r="O88" s="154"/>
      <c r="P88" s="154"/>
      <c r="Q88" s="154"/>
      <c r="R88" s="154"/>
      <c r="S88" s="154"/>
      <c r="T88" s="154"/>
      <c r="U88" s="154"/>
      <c r="V88" s="154"/>
      <c r="W88" s="154"/>
      <c r="X88" s="154"/>
      <c r="Y88" s="154"/>
      <c r="Z88" s="154"/>
      <c r="AA88" s="154"/>
      <c r="AB88" s="154"/>
      <c r="AC88" s="154"/>
      <c r="AD88" s="154"/>
      <c r="AE88" s="154"/>
      <c r="AF88" s="154"/>
      <c r="AG88" s="154"/>
      <c r="AH88" s="154"/>
    </row>
  </sheetData>
  <mergeCells count="1">
    <mergeCell ref="B2:C2"/>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2026-05-07T18:03:04Z</dcterms:created>
  <dcterms:modified xsi:type="dcterms:W3CDTF">2026-07-01T20:41:59Z</dcterms:modified>
  <cp:category/>
  <cp:contentStatus/>
</cp:coreProperties>
</file>