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Project-IRBot\STS_InternalReviewBot\STS IR Bot Performer\Data\"/>
    </mc:Choice>
  </mc:AlternateContent>
  <xr:revisionPtr revIDLastSave="0" documentId="13_ncr:1_{799ABC47-BB08-4D0E-B9E2-7DFB60CD10AE}" xr6:coauthVersionLast="47" xr6:coauthVersionMax="47" xr10:uidLastSave="{00000000-0000-0000-0000-000000000000}"/>
  <bookViews>
    <workbookView xWindow="-120" yWindow="-120" windowWidth="29040" windowHeight="15840" xr2:uid="{79ED84D2-0426-4296-ADA0-1DD9912A7493}"/>
  </bookViews>
  <sheets>
    <sheet name="ReviewSheet" sheetId="6" r:id="rId1"/>
    <sheet name="OutputBo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6" l="1" a="1"/>
  <c r="O1" i="6" s="1"/>
  <c r="N1" i="6" s="1"/>
  <c r="M1" i="6" s="1"/>
  <c r="D2" i="6"/>
  <c r="D3" i="6"/>
  <c r="D5" i="6"/>
  <c r="B8" i="6"/>
  <c r="D8" i="6" s="1"/>
  <c r="C8" i="6"/>
  <c r="B11" i="6" s="1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K16" i="6"/>
  <c r="L16" i="6"/>
  <c r="K17" i="6"/>
  <c r="L17" i="6"/>
  <c r="K18" i="6"/>
  <c r="L18" i="6"/>
  <c r="K19" i="6"/>
  <c r="L19" i="6"/>
  <c r="K20" i="6"/>
  <c r="L20" i="6"/>
  <c r="K21" i="6"/>
  <c r="L21" i="6"/>
  <c r="K22" i="6"/>
  <c r="L22" i="6"/>
  <c r="K23" i="6"/>
  <c r="L23" i="6"/>
  <c r="K24" i="6"/>
  <c r="L24" i="6"/>
  <c r="K25" i="6"/>
  <c r="L25" i="6"/>
  <c r="K26" i="6"/>
  <c r="L26" i="6"/>
  <c r="K27" i="6"/>
  <c r="L27" i="6"/>
  <c r="K28" i="6"/>
  <c r="L28" i="6"/>
  <c r="B48" i="6"/>
  <c r="B49" i="6" s="1"/>
  <c r="B51" i="6"/>
  <c r="B5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<sst xmlns="http://schemas.openxmlformats.org/spreadsheetml/2006/main" count="76" uniqueCount="66">
  <si>
    <t>File(s) Name</t>
  </si>
  <si>
    <t>Client File</t>
  </si>
  <si>
    <t>DMT File</t>
  </si>
  <si>
    <t>Difference</t>
  </si>
  <si>
    <t>Prepared By:</t>
  </si>
  <si>
    <t>Column2</t>
  </si>
  <si>
    <t>ClientID</t>
  </si>
  <si>
    <t>P.EXAMPLESTS.SU.RETURNS.TWETWEAC.202201.V1</t>
  </si>
  <si>
    <t>Approved By:</t>
  </si>
  <si>
    <t>P.EXAMPLESTS.SU.RETURNS.TWETWEAC.202201.V2</t>
  </si>
  <si>
    <t>Denied By:</t>
  </si>
  <si>
    <t>This was reviewed by UiPath bot</t>
  </si>
  <si>
    <t>P.EXAMPLESTS.SU.RETURNS.TWETWEAC.202201.V3</t>
  </si>
  <si>
    <t>Returns Failed / Reasons Denied</t>
  </si>
  <si>
    <t>Form Name</t>
  </si>
  <si>
    <t>Legal Entity</t>
  </si>
  <si>
    <t>Reason(s) denied</t>
  </si>
  <si>
    <t>Fixed?</t>
  </si>
  <si>
    <t>Prepared by</t>
  </si>
  <si>
    <t>Reviewer</t>
  </si>
  <si>
    <t>Client ID</t>
  </si>
  <si>
    <t>Column1</t>
  </si>
  <si>
    <t>AR TPT-2</t>
  </si>
  <si>
    <t>BASKIN</t>
  </si>
  <si>
    <t>the record that it was finding in the TFR file with the entered values. (AZ, AZ TPT-2, AZ). is not equal to zero in the column Credit Held</t>
  </si>
  <si>
    <t>Total</t>
  </si>
  <si>
    <t>AZ TPT-2</t>
  </si>
  <si>
    <t>Total Received Data Report</t>
  </si>
  <si>
    <t>Difference of Imported data from RDR and DMT Files</t>
  </si>
  <si>
    <t>Send to AP</t>
  </si>
  <si>
    <t>Amount</t>
  </si>
  <si>
    <t>Method of Calculation</t>
  </si>
  <si>
    <t>Prepayments</t>
  </si>
  <si>
    <t>CA</t>
  </si>
  <si>
    <t>Detached</t>
  </si>
  <si>
    <t>NY</t>
  </si>
  <si>
    <t>Copy and Paste TAXFILED REPORT</t>
  </si>
  <si>
    <t xml:space="preserve">Total Data Imported </t>
  </si>
  <si>
    <t>Less Put On Hold</t>
  </si>
  <si>
    <t>Less Waiting For Periodic Filing</t>
  </si>
  <si>
    <t>Less Total Unprocessed Data</t>
  </si>
  <si>
    <t>Total Base For Filing - This Month's Data</t>
  </si>
  <si>
    <t>Plus Tax Imported Prior Periods - Released from Hold</t>
  </si>
  <si>
    <t>Plus Tax Imported Prior Periods - Placed on Periodic Filing</t>
  </si>
  <si>
    <t>Less Prior Payments Made</t>
  </si>
  <si>
    <t>Plus WA REV-40 2406</t>
  </si>
  <si>
    <t>Plus Allocations</t>
  </si>
  <si>
    <t>Less All Discounts</t>
  </si>
  <si>
    <t>Plus Penalties</t>
  </si>
  <si>
    <t>Plus Interests</t>
  </si>
  <si>
    <t>Plus Adjustments</t>
  </si>
  <si>
    <t>Total Due Sovos</t>
  </si>
  <si>
    <t>PP 1</t>
  </si>
  <si>
    <t>PP 2</t>
  </si>
  <si>
    <t>PP 3</t>
  </si>
  <si>
    <t>Total Debit Notice</t>
  </si>
  <si>
    <t>TS Return List Total</t>
  </si>
  <si>
    <t>Total TS</t>
  </si>
  <si>
    <t>Difference of Taxfiled and TS Return List</t>
  </si>
  <si>
    <t>Prior Prepayments per Tax Filed Report</t>
  </si>
  <si>
    <t>Prior Prepayments per Prepayent Tracker</t>
  </si>
  <si>
    <t>Client Specific Notes for Reviewers</t>
  </si>
  <si>
    <t>Note 1</t>
  </si>
  <si>
    <t>Note 2</t>
  </si>
  <si>
    <t>Note 3</t>
  </si>
  <si>
    <t>Note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</si>
</sst>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rgb="FF00B0F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0" fontId="6" fillId="0" borderId="0"/>
    <xf numFmtId="0" fontId="10" fillId="0" borderId="0"/>
    <xf numFmtId="0" fontId="11" fillId="0" borderId="0"/>
  </cellStyleXfs>
  <cellXfs count="31">
    <xf numFmtId="0" fontId="0" fillId="0" borderId="0" xfId="0"/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0" borderId="1" xfId="0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7" xfId="0" applyFont="1" applyBorder="1"/>
    <xf numFmtId="0" fontId="1" fillId="0" borderId="9" xfId="0" applyFont="1" applyBorder="1"/>
    <xf numFmtId="0" fontId="3" fillId="0" borderId="10" xfId="0" applyFont="1" applyBorder="1"/>
    <xf numFmtId="0" fontId="4" fillId="0" borderId="8" xfId="0" applyFont="1" applyBorder="1"/>
    <xf numFmtId="0" fontId="1" fillId="0" borderId="11" xfId="0" applyFont="1" applyBorder="1"/>
    <xf numFmtId="0" fontId="7" fillId="0" borderId="12" xfId="0" applyFont="1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5" borderId="0" xfId="0" applyNumberFormat="1" applyFont="1" applyFill="1"/>
    <xf numFmtId="164" fontId="0" fillId="5" borderId="0" xfId="0" applyNumberFormat="1" applyFill="1"/>
    <xf numFmtId="0" fontId="0" fillId="0" borderId="5" xfId="0" applyBorder="1"/>
    <xf numFmtId="164" fontId="0" fillId="0" borderId="0" xfId="0" applyNumberFormat="1"/>
    <xf numFmtId="165" fontId="8" fillId="4" borderId="6" xfId="0" applyNumberFormat="1" applyFont="1" applyFill="1" applyBorder="1" applyAlignment="1">
      <alignment vertical="center"/>
    </xf>
    <xf numFmtId="164" fontId="1" fillId="0" borderId="0" xfId="0" applyNumberFormat="1" applyFont="1"/>
    <xf numFmtId="164" fontId="0" fillId="0" borderId="1" xfId="0" applyNumberFormat="1" applyBorder="1"/>
    <xf numFmtId="164" fontId="0" fillId="5" borderId="3" xfId="0" applyNumberFormat="1" applyFill="1" applyBorder="1"/>
    <xf numFmtId="164" fontId="0" fillId="3" borderId="4" xfId="0" applyNumberFormat="1" applyFill="1" applyBorder="1"/>
  </cellXfs>
  <cellStyles count="18">
    <cellStyle name="Comma 2" xfId="14" xr:uid="{8EB8F4C4-53CC-45F9-8C7F-E2C4B2C1C719}"/>
    <cellStyle name="Normal" xfId="0" builtinId="0"/>
    <cellStyle name="Normal 10" xfId="1" xr:uid="{8192FBF7-0C3B-4BCD-B0C9-7E6B4328B8C3}"/>
    <cellStyle name="Normal 11" xfId="10" xr:uid="{9DAC4F3E-2DE2-448D-9903-572CD08BC0A1}"/>
    <cellStyle name="Normal 12" xfId="11" xr:uid="{E9DA8E0A-CFC7-42F6-85CD-BADC48D069D8}"/>
    <cellStyle name="Normal 13" xfId="12" xr:uid="{3EA1C1AB-0523-427F-A1FA-A21C5AEC90B8}"/>
    <cellStyle name="Normal 14" xfId="13" xr:uid="{15380C7F-7D81-4AF8-8382-25BBCE4A245D}"/>
    <cellStyle name="Normal 15" xfId="15" xr:uid="{6AA85E04-AF4F-4753-BFF3-14C2E667D4EF}"/>
    <cellStyle name="Normal 16" xfId="16" xr:uid="{B58C97B0-0022-4F3E-89E0-601C11DB9B50}"/>
    <cellStyle name="Normal 17" xfId="17" xr:uid="{08AE2210-E105-4D2F-81E7-BF5803B34BCF}"/>
    <cellStyle name="Normal 2" xfId="2" xr:uid="{DA5E28CF-3FD4-4516-BD9A-E2BF070E1F30}"/>
    <cellStyle name="Normal 3" xfId="3" xr:uid="{DD40D806-4F9F-40B5-BA70-1C9FB3195AF9}"/>
    <cellStyle name="Normal 4" xfId="4" xr:uid="{F0A7FD83-F402-49C7-9DB1-48925A85C851}"/>
    <cellStyle name="Normal 5" xfId="5" xr:uid="{631EBB1B-3438-4422-80DB-5302CE9FE57B}"/>
    <cellStyle name="Normal 6" xfId="6" xr:uid="{E1DF05A0-9090-4E02-B8D5-8BA74037CBFA}"/>
    <cellStyle name="Normal 7" xfId="7" xr:uid="{0D4CA381-BEA2-45D3-AD4E-F2333DEC3E61}"/>
    <cellStyle name="Normal 8" xfId="8" xr:uid="{835EBCFF-2768-41CF-888B-2473CDD4530A}"/>
    <cellStyle name="Normal 9" xfId="9" xr:uid="{750CA61D-A280-43E3-B01F-ED582FB932F3}"/>
  </cellStyles>
  <dxfs count="1">
    <dxf>
      <font>
        <color rgb="FFFF0000"/>
      </font>
      <fill>
        <patternFill patternType="solid"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913" displayName="Table4913" ref="G1:H3" headerRowCount="0" totalsRowShown="0">
  <tableColumns count="2">
    <tableColumn id="1" xr3:uid="{00000000-0010-0000-0000-000001000000}" name="Column1"/>
    <tableColumn id="2" xr3:uid="{00000000-0010-0000-0000-000002000000}" name="Column2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R_Notes812" displayName="IR_Notes812" ref="G6:O28" totalsRowShown="0">
  <autoFilter ref="G6:O28" xr:uid="{00000000-0009-0000-0100-000002000000}"/>
  <tableColumns count="9">
    <tableColumn id="1" xr3:uid="{00000000-0010-0000-0100-000001000000}" name="Form Name"/>
    <tableColumn id="2" xr3:uid="{00000000-0010-0000-0100-000002000000}" name="Legal Entity"/>
    <tableColumn id="3" xr3:uid="{00000000-0010-0000-0100-000003000000}" name="Reason(s) denied"/>
    <tableColumn id="4" xr3:uid="{00000000-0010-0000-0100-000004000000}" name="Fixed?"/>
    <tableColumn id="5" xr3:uid="{00000000-0010-0000-0100-000005000000}" name="Prepared by"/>
    <tableColumn id="6" xr3:uid="{00000000-0010-0000-0100-000006000000}" name="Reviewer"/>
    <tableColumn id="7" xr3:uid="{00000000-0010-0000-0100-000007000000}" name="Client ID"/>
    <tableColumn id="8" xr3:uid="{00000000-0010-0000-0100-000008000000}" name="Column1"/>
    <tableColumn id="9" xr3:uid="{00000000-0010-0000-0100-000009000000}" name="Column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9FFA-DCC3-4ACA-825D-440239A4FAEA}">
  <dimension ref="A1:O59"/>
  <sheetViews>
    <sheetView tabSelected="1" workbookViewId="0">
      <selection activeCell="H12" sqref="H12"/>
    </sheetView>
  </sheetViews>
  <sheetFormatPr defaultColWidth="12" defaultRowHeight="15" x14ac:dyDescent="0.25"/>
  <cols>
    <col min="1" max="1" width="45.7109375" customWidth="1"/>
    <col min="2" max="2" width="13.85546875" customWidth="1"/>
    <col min="3" max="3" width="10.85546875" customWidth="1"/>
    <col min="4" max="4" width="11.28515625" customWidth="1"/>
    <col min="5" max="6" width="9.85546875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customWidth="1"/>
    <col min="13" max="13" width="42.42578125" customWidth="1"/>
    <col min="14" max="15" width="9.140625" customWidth="1"/>
  </cols>
  <sheetData>
    <row r="1" spans="1:15" ht="15.75" customHeight="1" thickBot="1" x14ac:dyDescent="0.3">
      <c r="A1" s="9" t="s">
        <v>0</v>
      </c>
      <c r="B1" s="9" t="s">
        <v>1</v>
      </c>
      <c r="C1" s="9" t="s">
        <v>2</v>
      </c>
      <c r="D1" s="9" t="s">
        <v>3</v>
      </c>
      <c r="G1" s="18" t="s">
        <v>4</v>
      </c>
      <c r="H1" s="19" t="s">
        <v>5</v>
      </c>
      <c r="K1" t="s">
        <v>6</v>
      </c>
      <c r="M1" t="e">
        <f ca="1">LEFT($N$1,LEN($N$1)-5)</f>
        <v>#VALUE!</v>
      </c>
      <c r="N1" t="e">
        <f ca="1">RIGHT($O$1,LEN($O$1)-16)</f>
        <v>#VALUE!</v>
      </c>
      <c r="O1" t="str" cm="1">
        <f t="array" ref="O1" ca="1">MID(CELL("filename"),SEARCH("[",CELL("filename"))+1,SEARCH("]",CELL("filename"))-SEARCH("[",CELL("filename"))-1)</f>
        <v>Templates.xlsx</v>
      </c>
    </row>
    <row r="2" spans="1:15" x14ac:dyDescent="0.25">
      <c r="A2" t="s">
        <v>7</v>
      </c>
      <c r="B2" s="25"/>
      <c r="C2" s="25"/>
      <c r="D2" s="23">
        <f>B2-C2</f>
        <v>0</v>
      </c>
      <c r="G2" s="14" t="s">
        <v>8</v>
      </c>
      <c r="H2" s="17"/>
    </row>
    <row r="3" spans="1:15" ht="15.75" customHeight="1" thickBot="1" x14ac:dyDescent="0.3">
      <c r="A3" t="s">
        <v>9</v>
      </c>
      <c r="B3" s="25"/>
      <c r="C3" s="25"/>
      <c r="D3" s="23">
        <f>B3-C3</f>
        <v>0</v>
      </c>
      <c r="G3" s="15" t="s">
        <v>10</v>
      </c>
      <c r="H3" s="16"/>
    </row>
    <row r="4" spans="1:15" ht="15.75" customHeight="1" thickBot="1" x14ac:dyDescent="0.3">
      <c r="B4" s="25"/>
      <c r="C4" s="25"/>
      <c r="D4" s="23"/>
      <c r="G4" s="3" t="s">
        <v>11</v>
      </c>
      <c r="H4" s="2"/>
      <c r="I4" s="2"/>
      <c r="J4" s="1"/>
    </row>
    <row r="5" spans="1:15" ht="19.5" customHeight="1" thickBot="1" x14ac:dyDescent="0.35">
      <c r="A5" t="s">
        <v>12</v>
      </c>
      <c r="B5" s="25"/>
      <c r="C5" s="25"/>
      <c r="D5" s="23">
        <f>B5-C5</f>
        <v>0</v>
      </c>
      <c r="G5" s="6" t="s">
        <v>13</v>
      </c>
      <c r="H5" s="5"/>
      <c r="I5" s="5"/>
      <c r="J5" s="4"/>
    </row>
    <row r="6" spans="1:15" x14ac:dyDescent="0.25">
      <c r="D6" s="25"/>
      <c r="G6" s="12" t="s">
        <v>14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20" t="s">
        <v>20</v>
      </c>
      <c r="N6" t="s">
        <v>21</v>
      </c>
      <c r="O6" t="s">
        <v>5</v>
      </c>
    </row>
    <row r="7" spans="1:15" x14ac:dyDescent="0.25">
      <c r="D7" s="25"/>
      <c r="G7" s="20" t="s">
        <v>22</v>
      </c>
      <c r="H7" s="24" t="s">
        <v>23</v>
      </c>
      <c r="I7" s="24" t="s">
        <v>24</v>
      </c>
      <c r="J7" s="8"/>
      <c r="K7" s="8"/>
      <c r="L7" s="24"/>
      <c r="M7" s="20"/>
    </row>
    <row r="8" spans="1:15" x14ac:dyDescent="0.25">
      <c r="A8" s="7" t="s">
        <v>25</v>
      </c>
      <c r="B8" s="22">
        <f>SUM(B2:B7)</f>
        <v>0</v>
      </c>
      <c r="C8" s="22">
        <f>SUM(C2:C7)</f>
        <v>0</v>
      </c>
      <c r="D8" s="22">
        <f>B8-C8</f>
        <v>0</v>
      </c>
      <c r="G8" s="20" t="s">
        <v>26</v>
      </c>
      <c r="H8" s="24" t="s">
        <v>23</v>
      </c>
      <c r="I8" s="24" t="s">
        <v>24</v>
      </c>
      <c r="J8" s="8"/>
      <c r="K8" s="8"/>
      <c r="L8" s="24"/>
      <c r="M8" s="20"/>
    </row>
    <row r="9" spans="1:15" x14ac:dyDescent="0.25">
      <c r="G9" s="11"/>
      <c r="H9" s="8"/>
      <c r="I9" s="8"/>
      <c r="J9" s="8"/>
      <c r="K9" s="8" t="str">
        <f>IF(IR_Notes812[[#This Row],[Form Name]]&lt;&gt;"",IF($H$1&lt;&gt;"",LOWER($H$1),"Error, no preparer name"),"")</f>
        <v/>
      </c>
      <c r="L9" s="8" t="str">
        <f>IF(IR_Notes812[[#This Row],[Form Name]]&lt;&gt;"",IF($H$2&lt;&gt;"",UPPER(LEFT($H$2,3)),"Error, not approved"),"")</f>
        <v/>
      </c>
      <c r="M9" s="21"/>
    </row>
    <row r="10" spans="1:15" x14ac:dyDescent="0.25">
      <c r="A10" t="s">
        <v>27</v>
      </c>
      <c r="G10" s="11"/>
      <c r="H10" s="8"/>
      <c r="I10" s="8"/>
      <c r="J10" s="8"/>
      <c r="K10" s="8" t="str">
        <f>IF(IR_Notes812[[#This Row],[Form Name]]&lt;&gt;"",IF($H$1&lt;&gt;"",LOWER($H$1),"Error, no preparer name"),"")</f>
        <v/>
      </c>
      <c r="L10" s="8" t="str">
        <f>IF(IR_Notes812[[#This Row],[Form Name]]&lt;&gt;"",IF($H$2&lt;&gt;"",UPPER(LEFT($H$2,3)),"Error, not approved"),"")</f>
        <v/>
      </c>
      <c r="M10" s="21"/>
    </row>
    <row r="11" spans="1:15" x14ac:dyDescent="0.25">
      <c r="A11" t="s">
        <v>28</v>
      </c>
      <c r="B11" s="22">
        <f>B10-C8</f>
        <v>0</v>
      </c>
      <c r="G11" s="11"/>
      <c r="H11" s="8"/>
      <c r="I11" s="8"/>
      <c r="J11" s="8"/>
      <c r="K11" s="8" t="str">
        <f>IF(IR_Notes812[[#This Row],[Form Name]]&lt;&gt;"",IF($H$1&lt;&gt;"",LOWER($H$1),"Error, no preparer name"),"")</f>
        <v/>
      </c>
      <c r="L11" s="8" t="str">
        <f>IF(IR_Notes812[[#This Row],[Form Name]]&lt;&gt;"",IF($H$2&lt;&gt;"",UPPER(LEFT($H$2,3)),"Error, not approved"),"")</f>
        <v/>
      </c>
      <c r="M11" s="21"/>
    </row>
    <row r="12" spans="1:15" x14ac:dyDescent="0.25">
      <c r="A12" s="9"/>
      <c r="B12" s="9" t="s">
        <v>29</v>
      </c>
      <c r="C12" s="9" t="s">
        <v>30</v>
      </c>
      <c r="D12" s="9" t="s">
        <v>31</v>
      </c>
      <c r="G12" s="11"/>
      <c r="H12" s="8"/>
      <c r="I12" s="8"/>
      <c r="J12" s="8"/>
      <c r="K12" s="8" t="str">
        <f>IF(IR_Notes812[[#This Row],[Form Name]]&lt;&gt;"",IF($H$1&lt;&gt;"",LOWER($H$1),"Error, no preparer name"),"")</f>
        <v/>
      </c>
      <c r="L12" s="8" t="str">
        <f>IF(IR_Notes812[[#This Row],[Form Name]]&lt;&gt;"",IF($H$2&lt;&gt;"",UPPER(LEFT($H$2,3)),"Error, not approved"),"")</f>
        <v/>
      </c>
      <c r="M12" s="21"/>
    </row>
    <row r="13" spans="1:15" x14ac:dyDescent="0.25">
      <c r="A13" s="7" t="s">
        <v>32</v>
      </c>
      <c r="G13" s="11"/>
      <c r="H13" s="8"/>
      <c r="I13" s="8"/>
      <c r="J13" s="8"/>
      <c r="K13" s="8" t="str">
        <f>IF(IR_Notes812[[#This Row],[Form Name]]&lt;&gt;"",IF($H$1&lt;&gt;"",LOWER($H$1),"Error, no preparer name"),"")</f>
        <v/>
      </c>
      <c r="L13" s="8" t="str">
        <f>IF(IR_Notes812[[#This Row],[Form Name]]&lt;&gt;"",IF($H$2&lt;&gt;"",UPPER(LEFT($H$2,3)),"Error, not approved"),"")</f>
        <v/>
      </c>
      <c r="M13" s="21"/>
    </row>
    <row r="14" spans="1:15" x14ac:dyDescent="0.25">
      <c r="A14" t="s">
        <v>33</v>
      </c>
      <c r="B14" t="s">
        <v>34</v>
      </c>
      <c r="C14" s="26"/>
      <c r="G14" s="8"/>
      <c r="H14" s="8"/>
      <c r="I14" s="8"/>
      <c r="J14" s="8"/>
      <c r="K14" s="8" t="str">
        <f>IF(IR_Notes812[[#This Row],[Form Name]]&lt;&gt;"",IF($H$1&lt;&gt;"",LOWER($H$1),"Error, no preparer name"),"")</f>
        <v/>
      </c>
      <c r="L14" s="8" t="str">
        <f>IF(IR_Notes812[[#This Row],[Form Name]]&lt;&gt;"",IF($H$2&lt;&gt;"",UPPER(LEFT($H$2,3)),"Error, not approved"),"")</f>
        <v/>
      </c>
      <c r="M14" s="21"/>
    </row>
    <row r="15" spans="1:15" x14ac:dyDescent="0.25">
      <c r="A15" t="s">
        <v>35</v>
      </c>
      <c r="B15" t="s">
        <v>34</v>
      </c>
      <c r="C15" s="26"/>
      <c r="G15" s="8"/>
      <c r="H15" s="8"/>
      <c r="I15" s="8"/>
      <c r="J15" s="8"/>
      <c r="K15" s="8" t="str">
        <f>IF(IR_Notes812[[#This Row],[Form Name]]&lt;&gt;"",IF($H$1&lt;&gt;"",LOWER($H$1),"Error, no preparer name"),"")</f>
        <v/>
      </c>
      <c r="L15" s="8" t="str">
        <f>IF(IR_Notes812[[#This Row],[Form Name]]&lt;&gt;"",IF($H$2&lt;&gt;"",UPPER(LEFT($H$2,3)),"Error, not approved"),"")</f>
        <v/>
      </c>
      <c r="M15" s="21"/>
    </row>
    <row r="16" spans="1:15" x14ac:dyDescent="0.25">
      <c r="G16" s="8"/>
      <c r="H16" s="8"/>
      <c r="I16" s="8"/>
      <c r="J16" s="8"/>
      <c r="K16" s="8" t="str">
        <f>IF(IR_Notes812[[#This Row],[Form Name]]&lt;&gt;"",IF($H$1&lt;&gt;"",LOWER($H$1),"Error, no preparer name"),"")</f>
        <v/>
      </c>
      <c r="L16" s="8" t="str">
        <f>IF(IR_Notes812[[#This Row],[Form Name]]&lt;&gt;"",IF($H$2&lt;&gt;"",UPPER(LEFT($H$2,3)),"Error, not approved"),"")</f>
        <v/>
      </c>
      <c r="M16" s="21"/>
    </row>
    <row r="17" spans="1:13" x14ac:dyDescent="0.25">
      <c r="A17" s="9"/>
      <c r="B17" s="9"/>
      <c r="C17" s="9"/>
      <c r="D17" s="9"/>
      <c r="G17" s="8"/>
      <c r="H17" s="8"/>
      <c r="I17" s="8"/>
      <c r="J17" s="8"/>
      <c r="K17" s="8" t="str">
        <f>IF(IR_Notes812[[#This Row],[Form Name]]&lt;&gt;"",IF($H$1&lt;&gt;"",LOWER($H$1),"Error, no preparer name"),"")</f>
        <v/>
      </c>
      <c r="L17" s="8" t="str">
        <f>IF(IR_Notes812[[#This Row],[Form Name]]&lt;&gt;"",IF($H$2&lt;&gt;"",UPPER(LEFT($H$2,3)),"Error, not approved"),"")</f>
        <v/>
      </c>
      <c r="M17" s="21"/>
    </row>
    <row r="18" spans="1:13" x14ac:dyDescent="0.25">
      <c r="A18" s="7" t="s">
        <v>36</v>
      </c>
      <c r="G18" s="8"/>
      <c r="H18" s="8"/>
      <c r="I18" s="8"/>
      <c r="J18" s="8"/>
      <c r="K18" s="8" t="str">
        <f>IF(IR_Notes812[[#This Row],[Form Name]]&lt;&gt;"",IF($H$1&lt;&gt;"",LOWER($H$1),"Error, no preparer name"),"")</f>
        <v/>
      </c>
      <c r="L18" s="8" t="str">
        <f>IF(IR_Notes812[[#This Row],[Form Name]]&lt;&gt;"",IF($H$2&lt;&gt;"",UPPER(LEFT($H$2,3)),"Error, not approved"),"")</f>
        <v/>
      </c>
      <c r="M18" s="21"/>
    </row>
    <row r="19" spans="1:13" x14ac:dyDescent="0.25">
      <c r="A19" t="s">
        <v>7</v>
      </c>
      <c r="B19" s="25">
        <v>0</v>
      </c>
      <c r="G19" s="8"/>
      <c r="H19" s="8"/>
      <c r="I19" s="8"/>
      <c r="J19" s="8"/>
      <c r="K19" s="8" t="str">
        <f>IF(IR_Notes812[[#This Row],[Form Name]]&lt;&gt;"",IF($H$1&lt;&gt;"",LOWER($H$1),"Error, no preparer name"),"")</f>
        <v/>
      </c>
      <c r="L19" s="8" t="str">
        <f>IF(IR_Notes812[[#This Row],[Form Name]]&lt;&gt;"",IF($H$2&lt;&gt;"",UPPER(LEFT($H$2,3)),"Error, not approved"),"")</f>
        <v/>
      </c>
      <c r="M19" s="21"/>
    </row>
    <row r="20" spans="1:13" x14ac:dyDescent="0.25">
      <c r="A20" t="s">
        <v>9</v>
      </c>
      <c r="B20" s="25">
        <v>0</v>
      </c>
      <c r="G20" s="8"/>
      <c r="H20" s="8"/>
      <c r="I20" s="8"/>
      <c r="J20" s="8"/>
      <c r="K20" s="8" t="str">
        <f>IF(IR_Notes812[[#This Row],[Form Name]]&lt;&gt;"",IF($H$1&lt;&gt;"",LOWER($H$1),"Error, no preparer name"),"")</f>
        <v/>
      </c>
      <c r="L20" s="8" t="str">
        <f>IF(IR_Notes812[[#This Row],[Form Name]]&lt;&gt;"",IF($H$2&lt;&gt;"",UPPER(LEFT($H$2,3)),"Error, not approved"),"")</f>
        <v/>
      </c>
      <c r="M20" s="21"/>
    </row>
    <row r="21" spans="1:13" x14ac:dyDescent="0.25">
      <c r="A21" s="7" t="s">
        <v>37</v>
      </c>
      <c r="B21" s="27">
        <v>0</v>
      </c>
      <c r="G21" s="8"/>
      <c r="H21" s="8"/>
      <c r="I21" s="8"/>
      <c r="J21" s="8"/>
      <c r="K21" s="8" t="str">
        <f>IF(IR_Notes812[[#This Row],[Form Name]]&lt;&gt;"",IF($H$1&lt;&gt;"",LOWER($H$1),"Error, no preparer name"),"")</f>
        <v/>
      </c>
      <c r="L21" s="8" t="str">
        <f>IF(IR_Notes812[[#This Row],[Form Name]]&lt;&gt;"",IF($H$2&lt;&gt;"",UPPER(LEFT($H$2,3)),"Error, not approved"),"")</f>
        <v/>
      </c>
      <c r="M21" s="21"/>
    </row>
    <row r="22" spans="1:13" x14ac:dyDescent="0.25">
      <c r="A22" t="s">
        <v>38</v>
      </c>
      <c r="B22" s="25">
        <v>0</v>
      </c>
      <c r="G22" s="8"/>
      <c r="H22" s="8"/>
      <c r="I22" s="8"/>
      <c r="J22" s="8"/>
      <c r="K22" s="8" t="str">
        <f>IF(IR_Notes812[[#This Row],[Form Name]]&lt;&gt;"",IF($H$1&lt;&gt;"",LOWER($H$1),"Error, no preparer name"),"")</f>
        <v/>
      </c>
      <c r="L22" s="8" t="str">
        <f>IF(IR_Notes812[[#This Row],[Form Name]]&lt;&gt;"",IF($H$2&lt;&gt;"",UPPER(LEFT($H$2,3)),"Error, not approved"),"")</f>
        <v/>
      </c>
      <c r="M22" s="21"/>
    </row>
    <row r="23" spans="1:13" x14ac:dyDescent="0.25">
      <c r="A23" t="s">
        <v>39</v>
      </c>
      <c r="B23" s="25">
        <v>0</v>
      </c>
      <c r="G23" s="8"/>
      <c r="H23" s="8"/>
      <c r="I23" s="8"/>
      <c r="J23" s="8"/>
      <c r="K23" s="8" t="str">
        <f>IF(IR_Notes812[[#This Row],[Form Name]]&lt;&gt;"",IF($H$1&lt;&gt;"",LOWER($H$1),"Error, no preparer name"),"")</f>
        <v/>
      </c>
      <c r="L23" s="8" t="str">
        <f>IF(IR_Notes812[[#This Row],[Form Name]]&lt;&gt;"",IF($H$2&lt;&gt;"",UPPER(LEFT($H$2,3)),"Error, not approved"),"")</f>
        <v/>
      </c>
      <c r="M23" s="21"/>
    </row>
    <row r="24" spans="1:13" x14ac:dyDescent="0.25">
      <c r="A24" t="s">
        <v>40</v>
      </c>
      <c r="B24" s="25">
        <v>0</v>
      </c>
      <c r="G24" s="8"/>
      <c r="H24" s="8"/>
      <c r="I24" s="8"/>
      <c r="J24" s="8"/>
      <c r="K24" s="8" t="str">
        <f>IF(IR_Notes812[[#This Row],[Form Name]]&lt;&gt;"",IF($H$1&lt;&gt;"",LOWER($H$1),"Error, no preparer name"),"")</f>
        <v/>
      </c>
      <c r="L24" s="8" t="str">
        <f>IF(IR_Notes812[[#This Row],[Form Name]]&lt;&gt;"",IF($H$2&lt;&gt;"",UPPER(LEFT($H$2,3)),"Error, not approved"),"")</f>
        <v/>
      </c>
      <c r="M24" s="21"/>
    </row>
    <row r="25" spans="1:13" x14ac:dyDescent="0.25">
      <c r="A25" s="7" t="s">
        <v>41</v>
      </c>
      <c r="B25" s="27">
        <v>0</v>
      </c>
      <c r="G25" s="8"/>
      <c r="H25" s="8"/>
      <c r="I25" s="8"/>
      <c r="J25" s="8"/>
      <c r="K25" s="8" t="str">
        <f>IF(IR_Notes812[[#This Row],[Form Name]]&lt;&gt;"",IF($H$1&lt;&gt;"",LOWER($H$1),"Error, no preparer name"),"")</f>
        <v/>
      </c>
      <c r="L25" s="8" t="str">
        <f>IF(IR_Notes812[[#This Row],[Form Name]]&lt;&gt;"",IF($H$2&lt;&gt;"",UPPER(LEFT($H$2,3)),"Error, not approved"),"")</f>
        <v/>
      </c>
      <c r="M25" s="21"/>
    </row>
    <row r="26" spans="1:13" x14ac:dyDescent="0.25">
      <c r="A26" t="s">
        <v>42</v>
      </c>
      <c r="B26" s="25">
        <v>0</v>
      </c>
      <c r="G26" s="8"/>
      <c r="H26" s="8"/>
      <c r="I26" s="8"/>
      <c r="J26" s="8"/>
      <c r="K26" s="8" t="str">
        <f>IF(IR_Notes812[[#This Row],[Form Name]]&lt;&gt;"",IF($H$1&lt;&gt;"",LOWER($H$1),"Error, no preparer name"),"")</f>
        <v/>
      </c>
      <c r="L26" s="8" t="str">
        <f>IF(IR_Notes812[[#This Row],[Form Name]]&lt;&gt;"",IF($H$2&lt;&gt;"",UPPER(LEFT($H$2,3)),"Error, not approved"),"")</f>
        <v/>
      </c>
      <c r="M26" s="21"/>
    </row>
    <row r="27" spans="1:13" x14ac:dyDescent="0.25">
      <c r="A27" t="s">
        <v>43</v>
      </c>
      <c r="B27" s="25">
        <v>0</v>
      </c>
      <c r="G27" s="8"/>
      <c r="H27" s="8"/>
      <c r="I27" s="8"/>
      <c r="J27" s="8"/>
      <c r="K27" s="8" t="str">
        <f>IF(IR_Notes812[[#This Row],[Form Name]]&lt;&gt;"",IF($H$1&lt;&gt;"",LOWER($H$1),"Error, no preparer name"),"")</f>
        <v/>
      </c>
      <c r="L27" s="8" t="str">
        <f>IF(IR_Notes812[[#This Row],[Form Name]]&lt;&gt;"",IF($H$2&lt;&gt;"",UPPER(LEFT($H$2,3)),"Error, not approved"),"")</f>
        <v/>
      </c>
      <c r="M27" s="21"/>
    </row>
    <row r="28" spans="1:13" x14ac:dyDescent="0.25">
      <c r="A28" t="s">
        <v>44</v>
      </c>
      <c r="B28" s="25">
        <v>0</v>
      </c>
      <c r="G28" s="8"/>
      <c r="H28" s="8"/>
      <c r="I28" s="8"/>
      <c r="J28" s="8"/>
      <c r="K28" s="8" t="str">
        <f>IF(IR_Notes812[[#This Row],[Form Name]]&lt;&gt;"",IF($H$1&lt;&gt;"",LOWER($H$1),"Error, no preparer name"),"")</f>
        <v/>
      </c>
      <c r="L28" s="8" t="str">
        <f>IF(IR_Notes812[[#This Row],[Form Name]]&lt;&gt;"",IF($H$2&lt;&gt;"",UPPER(LEFT($H$2,3)),"Error, not approved"),"")</f>
        <v/>
      </c>
      <c r="M28" s="21"/>
    </row>
    <row r="29" spans="1:13" x14ac:dyDescent="0.25">
      <c r="A29" t="s">
        <v>45</v>
      </c>
      <c r="B29" s="25">
        <v>0</v>
      </c>
    </row>
    <row r="30" spans="1:13" x14ac:dyDescent="0.25">
      <c r="A30" t="s">
        <v>46</v>
      </c>
      <c r="B30" s="25">
        <v>0</v>
      </c>
    </row>
    <row r="31" spans="1:13" x14ac:dyDescent="0.25">
      <c r="A31" t="s">
        <v>47</v>
      </c>
      <c r="B31" s="25">
        <v>0</v>
      </c>
    </row>
    <row r="32" spans="1:13" x14ac:dyDescent="0.25">
      <c r="A32" t="s">
        <v>48</v>
      </c>
      <c r="B32" s="25">
        <v>0</v>
      </c>
    </row>
    <row r="33" spans="1:2" x14ac:dyDescent="0.25">
      <c r="A33" t="s">
        <v>49</v>
      </c>
      <c r="B33" s="25">
        <v>0</v>
      </c>
    </row>
    <row r="34" spans="1:2" x14ac:dyDescent="0.25">
      <c r="A34" t="s">
        <v>50</v>
      </c>
      <c r="B34" s="25">
        <v>0</v>
      </c>
    </row>
    <row r="35" spans="1:2" x14ac:dyDescent="0.25">
      <c r="A35" s="7" t="s">
        <v>51</v>
      </c>
      <c r="B35" s="27">
        <v>0</v>
      </c>
    </row>
    <row r="37" spans="1:2" x14ac:dyDescent="0.25">
      <c r="A37" t="s">
        <v>52</v>
      </c>
    </row>
    <row r="38" spans="1:2" x14ac:dyDescent="0.25">
      <c r="A38" t="s">
        <v>53</v>
      </c>
    </row>
    <row r="39" spans="1:2" x14ac:dyDescent="0.25">
      <c r="A39" t="s">
        <v>54</v>
      </c>
    </row>
    <row r="41" spans="1:2" x14ac:dyDescent="0.25">
      <c r="A41" s="7" t="s">
        <v>55</v>
      </c>
      <c r="B41" s="27">
        <v>0</v>
      </c>
    </row>
    <row r="44" spans="1:2" x14ac:dyDescent="0.25">
      <c r="A44" s="8" t="s">
        <v>56</v>
      </c>
      <c r="B44" s="26">
        <v>0</v>
      </c>
    </row>
    <row r="45" spans="1:2" x14ac:dyDescent="0.25">
      <c r="A45" s="8" t="s">
        <v>52</v>
      </c>
      <c r="B45" s="28">
        <v>0</v>
      </c>
    </row>
    <row r="46" spans="1:2" x14ac:dyDescent="0.25">
      <c r="A46" s="8" t="s">
        <v>53</v>
      </c>
      <c r="B46" s="28">
        <v>0</v>
      </c>
    </row>
    <row r="47" spans="1:2" x14ac:dyDescent="0.25">
      <c r="A47" s="8" t="s">
        <v>54</v>
      </c>
      <c r="B47" s="28">
        <v>0</v>
      </c>
    </row>
    <row r="48" spans="1:2" x14ac:dyDescent="0.25">
      <c r="A48" s="8" t="s">
        <v>57</v>
      </c>
      <c r="B48" s="29">
        <f>SUM(B44:B47)</f>
        <v>0</v>
      </c>
    </row>
    <row r="49" spans="1:4" ht="15.75" customHeight="1" thickBot="1" x14ac:dyDescent="0.3">
      <c r="A49" s="10" t="s">
        <v>58</v>
      </c>
      <c r="B49" s="30">
        <f>B48-VLOOKUP("Total Debit Notice",A18:B42,2,FALSE)</f>
        <v>0</v>
      </c>
    </row>
    <row r="50" spans="1:4" ht="15.75" customHeight="1" thickTop="1" x14ac:dyDescent="0.25"/>
    <row r="51" spans="1:4" x14ac:dyDescent="0.25">
      <c r="A51" t="s">
        <v>59</v>
      </c>
      <c r="B51" s="23">
        <f>VLOOKUP("Less Prior Payments Made",A18:B42,2,FALSE)</f>
        <v>0</v>
      </c>
    </row>
    <row r="52" spans="1:4" x14ac:dyDescent="0.25">
      <c r="A52" t="s">
        <v>60</v>
      </c>
      <c r="B52" s="25">
        <v>0</v>
      </c>
    </row>
    <row r="53" spans="1:4" x14ac:dyDescent="0.25">
      <c r="A53" t="s">
        <v>3</v>
      </c>
      <c r="B53" s="23">
        <f>B51-B52</f>
        <v>0</v>
      </c>
    </row>
    <row r="54" spans="1:4" x14ac:dyDescent="0.25">
      <c r="A54" s="9"/>
      <c r="B54" s="9"/>
      <c r="C54" s="9"/>
      <c r="D54" s="9"/>
    </row>
    <row r="55" spans="1:4" x14ac:dyDescent="0.25">
      <c r="A55" s="7" t="s">
        <v>61</v>
      </c>
    </row>
    <row r="56" spans="1:4" x14ac:dyDescent="0.25">
      <c r="A56" t="s">
        <v>62</v>
      </c>
    </row>
    <row r="57" spans="1:4" x14ac:dyDescent="0.25">
      <c r="A57" t="s">
        <v>63</v>
      </c>
    </row>
    <row r="58" spans="1:4" x14ac:dyDescent="0.25">
      <c r="A58" t="s">
        <v>64</v>
      </c>
    </row>
    <row r="59" spans="1:4" x14ac:dyDescent="0.25">
      <c r="A59" t="s">
        <v>65</v>
      </c>
    </row>
  </sheetData>
  <mergeCells count="2">
    <mergeCell ref="G5:J5"/>
    <mergeCell ref="G4:J4"/>
  </mergeCells>
  <conditionalFormatting sqref="G1:H1">
    <cfRule type="expression" dxfId="0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8393-5CA0-40CF-8430-C5BB802091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ReviewSheet</vt:lpstr>
      <vt:lpstr>OutputBot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Ducharme, Geoffrey</dc:creator>
  <cp:lastModifiedBy>Martinez, Martin</cp:lastModifiedBy>
  <dcterms:created xsi:type="dcterms:W3CDTF">2022-02-24T19:45:34Z</dcterms:created>
  <dcterms:modified xsi:type="dcterms:W3CDTF">2023-06-28T17:57:59Z</dcterms:modified>
</cp:coreProperties>
</file>