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Backup"/>
    <sheet r:id="rId2" sheetId="2" name="Data"/>
  </sheets>
  <calcPr fullCalcOnLoad="1"/>
</workbook>
</file>

<file path=xl/sharedStrings.xml><?xml version="1.0" encoding="utf-8"?>
<sst xmlns="http://schemas.openxmlformats.org/spreadsheetml/2006/main" count="38" uniqueCount="22">
  <si>
    <t>year</t>
  </si>
  <si>
    <t>Agricultral land %</t>
  </si>
  <si>
    <t>Forest area %</t>
  </si>
  <si>
    <t>wheat yeild</t>
  </si>
  <si>
    <t>Biodiversity score</t>
  </si>
  <si>
    <t>wheat co2</t>
  </si>
  <si>
    <t>wheat co2 normalized</t>
  </si>
  <si>
    <t>wheat co2 Impact</t>
  </si>
  <si>
    <t>red lst score</t>
  </si>
  <si>
    <t>red lst score normalized</t>
  </si>
  <si>
    <t>red lst score Impact</t>
  </si>
  <si>
    <t>food</t>
  </si>
  <si>
    <t>food normalized</t>
  </si>
  <si>
    <t>food Impact</t>
  </si>
  <si>
    <t>PM2.5</t>
  </si>
  <si>
    <t>PM2.5 normalized</t>
  </si>
  <si>
    <t>PM2.5 Impact</t>
  </si>
  <si>
    <t>World</t>
  </si>
  <si>
    <t>carbon</t>
  </si>
  <si>
    <t>environment</t>
  </si>
  <si>
    <t>society</t>
  </si>
  <si>
    <t>health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</si>
</sst>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8ed973"/>
      </patternFill>
    </fill>
    <fill>
      <patternFill patternType="solid">
        <fgColor rgb="FFffff00"/>
      </patternFill>
    </fill>
    <fill>
      <patternFill patternType="solid">
        <fgColor rgb="FF275417"/>
      </patternFill>
    </fill>
    <fill>
      <patternFill patternType="solid">
        <fgColor rgb="FFd86ecc"/>
      </patternFill>
    </fill>
    <fill>
      <patternFill patternType="solid">
        <fgColor rgb="FFe97132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2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2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4" applyNumberFormat="1" borderId="4" applyBorder="1" fontId="2" applyFont="1" fillId="0" applyAlignment="1">
      <alignment horizontal="left"/>
    </xf>
    <xf xfId="0" numFmtId="3" applyNumberFormat="1" borderId="5" applyBorder="1" fontId="2" applyFont="1" fillId="2" applyFill="1" applyAlignment="1">
      <alignment horizontal="right"/>
    </xf>
    <xf xfId="0" numFmtId="4" applyNumberFormat="1" borderId="6" applyBorder="1" fontId="2" applyFont="1" fillId="2" applyFill="1" applyAlignment="1">
      <alignment horizontal="right"/>
    </xf>
    <xf xfId="0" numFmtId="4" applyNumberFormat="1" borderId="6" applyBorder="1" fontId="3" applyFont="1" fillId="3" applyFill="1" applyAlignment="1">
      <alignment horizontal="right"/>
    </xf>
    <xf xfId="0" numFmtId="4" applyNumberFormat="1" borderId="6" applyBorder="1" fontId="2" applyFont="1" fillId="4" applyFill="1" applyAlignment="1">
      <alignment horizontal="right"/>
    </xf>
    <xf xfId="0" numFmtId="4" applyNumberFormat="1" borderId="6" applyBorder="1" fontId="2" applyFont="1" fillId="5" applyFill="1" applyAlignment="1">
      <alignment horizontal="right"/>
    </xf>
    <xf xfId="0" numFmtId="4" applyNumberFormat="1" borderId="7" applyBorder="1" fontId="2" applyFont="1" fillId="5" applyFill="1" applyAlignment="1">
      <alignment horizontal="right"/>
    </xf>
    <xf xfId="0" numFmtId="3" applyNumberFormat="1" borderId="8" applyBorder="1" fontId="2" applyFont="1" fillId="2" applyFill="1" applyAlignment="1">
      <alignment horizontal="right"/>
    </xf>
    <xf xfId="0" numFmtId="4" applyNumberFormat="1" borderId="9" applyBorder="1" fontId="2" applyFont="1" fillId="2" applyFill="1" applyAlignment="1">
      <alignment horizontal="right"/>
    </xf>
    <xf xfId="0" numFmtId="4" applyNumberFormat="1" borderId="9" applyBorder="1" fontId="3" applyFont="1" fillId="3" applyFill="1" applyAlignment="1">
      <alignment horizontal="right"/>
    </xf>
    <xf xfId="0" numFmtId="4" applyNumberFormat="1" borderId="9" applyBorder="1" fontId="2" applyFont="1" fillId="4" applyFill="1" applyAlignment="1">
      <alignment horizontal="right"/>
    </xf>
    <xf xfId="0" numFmtId="4" applyNumberFormat="1" borderId="9" applyBorder="1" fontId="2" applyFont="1" fillId="5" applyFill="1" applyAlignment="1">
      <alignment horizontal="right"/>
    </xf>
    <xf xfId="0" numFmtId="4" applyNumberFormat="1" borderId="10" applyBorder="1" fontId="2" applyFont="1" fillId="5" applyFill="1" applyAlignment="1">
      <alignment horizontal="right"/>
    </xf>
    <xf xfId="0" numFmtId="4" applyNumberFormat="1" borderId="9" applyBorder="1" fontId="2" applyFont="1" fillId="6" applyFill="1" applyAlignment="1">
      <alignment horizontal="right"/>
    </xf>
    <xf xfId="0" numFmtId="3" applyNumberFormat="1" borderId="11" applyBorder="1" fontId="2" applyFont="1" fillId="2" applyFill="1" applyAlignment="1">
      <alignment horizontal="right"/>
    </xf>
    <xf xfId="0" numFmtId="4" applyNumberFormat="1" borderId="12" applyBorder="1" fontId="2" applyFont="1" fillId="2" applyFill="1" applyAlignment="1">
      <alignment horizontal="right"/>
    </xf>
    <xf xfId="0" numFmtId="4" applyNumberFormat="1" borderId="12" applyBorder="1" fontId="3" applyFont="1" fillId="3" applyFill="1" applyAlignment="1">
      <alignment horizontal="right"/>
    </xf>
    <xf xfId="0" numFmtId="4" applyNumberFormat="1" borderId="12" applyBorder="1" fontId="2" applyFont="1" fillId="4" applyFill="1" applyAlignment="1">
      <alignment horizontal="right"/>
    </xf>
    <xf xfId="0" numFmtId="4" applyNumberFormat="1" borderId="12" applyBorder="1" fontId="2" applyFont="1" fillId="5" applyFill="1" applyAlignment="1">
      <alignment horizontal="right"/>
    </xf>
    <xf xfId="0" numFmtId="4" applyNumberFormat="1" borderId="13" applyBorder="1" fontId="2" applyFont="1" fillId="5" applyFill="1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4" applyNumberFormat="1" borderId="14" applyBorder="1" fontId="3" applyFont="1" fillId="3" applyFill="1" applyAlignment="1">
      <alignment horizontal="left"/>
    </xf>
    <xf xfId="0" numFmtId="3" applyNumberFormat="1" borderId="14" applyBorder="1" fontId="2" applyFont="1" fillId="2" applyFill="1" applyAlignment="1">
      <alignment horizontal="right"/>
    </xf>
    <xf xfId="0" numFmtId="4" applyNumberFormat="1" borderId="14" applyBorder="1" fontId="2" applyFont="1" fillId="2" applyFill="1" applyAlignment="1">
      <alignment horizontal="right"/>
    </xf>
    <xf xfId="0" numFmtId="4" applyNumberFormat="1" borderId="14" applyBorder="1" fontId="3" applyFont="1" fillId="3" applyFill="1" applyAlignment="1">
      <alignment horizontal="right"/>
    </xf>
    <xf xfId="0" numFmtId="4" applyNumberFormat="1" borderId="14" applyBorder="1" fontId="4" applyFont="1" fillId="5" applyFill="1" applyAlignment="1">
      <alignment horizontal="right"/>
    </xf>
    <xf xfId="0" numFmtId="4" applyNumberFormat="1" borderId="14" applyBorder="1" fontId="2" applyFont="1" fillId="4" applyFill="1" applyAlignment="1">
      <alignment horizontal="right"/>
    </xf>
    <xf xfId="0" numFmtId="4" applyNumberFormat="1" borderId="14" applyBorder="1" fontId="2" applyFont="1" fillId="6" applyFill="1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1"/>
  <sheetViews>
    <sheetView workbookViewId="0"/>
  </sheetViews>
  <sheetFormatPr defaultRowHeight="15" x14ac:dyDescent="0.25"/>
  <cols>
    <col min="1" max="1" style="40" width="13.576428571428572" customWidth="1" bestFit="1"/>
    <col min="2" max="2" style="41" width="16.719285714285714" customWidth="1" bestFit="1"/>
    <col min="3" max="3" style="41" width="12.862142857142858" customWidth="1" bestFit="1"/>
    <col min="4" max="4" style="41" width="10.862142857142858" customWidth="1" bestFit="1"/>
    <col min="5" max="5" style="41" width="16.576428571428572" customWidth="1" bestFit="1"/>
    <col min="6" max="6" style="26" width="15.147857142857141" customWidth="1" bestFit="1"/>
    <col min="7" max="7" style="26" width="20.576428571428572" customWidth="1" bestFit="1"/>
    <col min="8" max="8" style="41" width="20.576428571428572" customWidth="1" bestFit="1"/>
    <col min="9" max="9" style="41" width="12.005" customWidth="1" bestFit="1"/>
    <col min="10" max="10" style="41" width="22.576428571428572" customWidth="1" bestFit="1"/>
    <col min="11" max="11" style="41" width="22.576428571428572" customWidth="1" bestFit="1"/>
    <col min="12" max="12" style="41" width="12.005" customWidth="1" bestFit="1"/>
    <col min="13" max="13" style="41" width="15.576428571428572" customWidth="1" bestFit="1"/>
    <col min="14" max="14" style="41" width="15.576428571428572" customWidth="1" bestFit="1"/>
    <col min="15" max="15" style="41" width="12.005" customWidth="1" bestFit="1"/>
    <col min="16" max="16" style="41" width="16.862142857142857" customWidth="1" bestFit="1"/>
    <col min="17" max="17" style="41" width="12.862142857142858" customWidth="1" bestFit="1"/>
  </cols>
  <sheetData>
    <row x14ac:dyDescent="0.25" r="1" customHeight="1" ht="18.75">
      <c r="A1" s="28" t="s">
        <v>17</v>
      </c>
      <c r="B1" s="29"/>
      <c r="C1" s="29"/>
      <c r="D1" s="29"/>
      <c r="E1" s="29"/>
      <c r="F1" s="30" t="s">
        <v>18</v>
      </c>
      <c r="G1" s="30"/>
      <c r="H1" s="30"/>
      <c r="I1" s="30" t="s">
        <v>19</v>
      </c>
      <c r="J1" s="30"/>
      <c r="K1" s="30"/>
      <c r="L1" s="30" t="s">
        <v>20</v>
      </c>
      <c r="M1" s="30"/>
      <c r="N1" s="30"/>
      <c r="O1" s="30" t="s">
        <v>21</v>
      </c>
      <c r="P1" s="30"/>
      <c r="Q1" s="30"/>
    </row>
    <row x14ac:dyDescent="0.25" r="2" customHeight="1" ht="18.75">
      <c r="A2" s="1"/>
      <c r="B2" s="31" t="s">
        <v>1</v>
      </c>
      <c r="C2" s="31" t="s">
        <v>2</v>
      </c>
      <c r="D2" s="31" t="s">
        <v>3</v>
      </c>
      <c r="E2" s="32" t="s">
        <v>4</v>
      </c>
      <c r="F2" s="29" t="s">
        <v>5</v>
      </c>
      <c r="G2" s="31" t="s">
        <v>6</v>
      </c>
      <c r="H2" s="31" t="s">
        <v>7</v>
      </c>
      <c r="I2" s="31" t="s">
        <v>8</v>
      </c>
      <c r="J2" s="31" t="s">
        <v>9</v>
      </c>
      <c r="K2" s="31" t="s">
        <v>10</v>
      </c>
      <c r="L2" s="31" t="s">
        <v>11</v>
      </c>
      <c r="M2" s="31" t="s">
        <v>12</v>
      </c>
      <c r="N2" s="31" t="s">
        <v>13</v>
      </c>
      <c r="O2" s="31" t="s">
        <v>14</v>
      </c>
      <c r="P2" s="31" t="s">
        <v>15</v>
      </c>
      <c r="Q2" s="31" t="s">
        <v>16</v>
      </c>
    </row>
    <row x14ac:dyDescent="0.25" r="3" customHeight="1" ht="18.75">
      <c r="A3" s="33">
        <v>2001</v>
      </c>
      <c r="B3" s="34">
        <v>37.535860187606</v>
      </c>
      <c r="C3" s="34">
        <v>31.9648876927593</v>
      </c>
      <c r="D3" s="34">
        <v>2.7417</v>
      </c>
      <c r="E3" s="35">
        <v>24.732780011666506</v>
      </c>
      <c r="F3" s="34">
        <v>9054873.461638244</v>
      </c>
      <c r="G3" s="29"/>
      <c r="H3" s="36">
        <v>-21.8182516010301</v>
      </c>
      <c r="I3" s="34">
        <v>0.794</v>
      </c>
      <c r="J3" s="37">
        <v>1.5795185089765396</v>
      </c>
      <c r="K3" s="36">
        <v>26.5705682889556</v>
      </c>
      <c r="L3" s="34">
        <v>10.22287868876661</v>
      </c>
      <c r="M3" s="37">
        <v>2.3780447960456974</v>
      </c>
      <c r="N3" s="36">
        <v>40.003330944484794</v>
      </c>
      <c r="O3" s="34">
        <v>25.114399999999982</v>
      </c>
      <c r="P3" s="37">
        <v>0.6900421702302414</v>
      </c>
      <c r="Q3" s="36">
        <v>11.607849165529517</v>
      </c>
    </row>
    <row x14ac:dyDescent="0.25" r="4" customHeight="1" ht="18.75">
      <c r="A4" s="33">
        <v>2002</v>
      </c>
      <c r="B4" s="34">
        <v>37.4750040507777</v>
      </c>
      <c r="C4" s="34">
        <v>31.9251777331025</v>
      </c>
      <c r="D4" s="34">
        <v>2.7551</v>
      </c>
      <c r="E4" s="35">
        <v>23.94950019507708</v>
      </c>
      <c r="F4" s="34">
        <v>9065593.517038764</v>
      </c>
      <c r="G4" s="29"/>
      <c r="H4" s="36">
        <v>-21.073213531454343</v>
      </c>
      <c r="I4" s="34">
        <v>0.791</v>
      </c>
      <c r="J4" s="37">
        <v>1.4305073288844137</v>
      </c>
      <c r="K4" s="36">
        <v>24.116017213453315</v>
      </c>
      <c r="L4" s="34">
        <v>10.206304540707839</v>
      </c>
      <c r="M4" s="37">
        <v>2.1412765270182157</v>
      </c>
      <c r="N4" s="36">
        <v>36.09842504239788</v>
      </c>
      <c r="O4" s="34">
        <v>25.61635555555554</v>
      </c>
      <c r="P4" s="37">
        <v>1.1099737282462403</v>
      </c>
      <c r="Q4" s="36">
        <v>18.71234421269447</v>
      </c>
    </row>
    <row x14ac:dyDescent="0.25" r="5" customHeight="1" ht="18.75">
      <c r="A5" s="33">
        <v>2003</v>
      </c>
      <c r="B5" s="34">
        <v>37.3318600754787</v>
      </c>
      <c r="C5" s="34">
        <v>31.8831713705345</v>
      </c>
      <c r="D5" s="34">
        <v>2.6513999</v>
      </c>
      <c r="E5" s="35">
        <v>27.008028389729063</v>
      </c>
      <c r="F5" s="34">
        <v>8853693.75528851</v>
      </c>
      <c r="G5" s="29"/>
      <c r="H5" s="36">
        <v>-29.351663287886936</v>
      </c>
      <c r="I5" s="34">
        <v>0.787</v>
      </c>
      <c r="J5" s="37">
        <v>1.2318257554282461</v>
      </c>
      <c r="K5" s="36">
        <v>22.405580299955535</v>
      </c>
      <c r="L5" s="34">
        <v>10.167319327975385</v>
      </c>
      <c r="M5" s="37">
        <v>1.5843573234729902</v>
      </c>
      <c r="N5" s="36">
        <v>28.817748840261597</v>
      </c>
      <c r="O5" s="34">
        <v>25.566133333333326</v>
      </c>
      <c r="P5" s="37">
        <v>1.0679582633482416</v>
      </c>
      <c r="Q5" s="36">
        <v>19.425007571895918</v>
      </c>
    </row>
    <row x14ac:dyDescent="0.25" r="6" customHeight="1" ht="18.75">
      <c r="A6" s="33">
        <v>2004</v>
      </c>
      <c r="B6" s="34">
        <v>36.9705350388783</v>
      </c>
      <c r="C6" s="34">
        <v>31.8069412608906</v>
      </c>
      <c r="D6" s="34">
        <v>2.9426</v>
      </c>
      <c r="E6" s="35">
        <v>17.32090716854779</v>
      </c>
      <c r="F6" s="34">
        <v>8918371.42287164</v>
      </c>
      <c r="G6" s="29"/>
      <c r="H6" s="36">
        <v>-21.54136417007454</v>
      </c>
      <c r="I6" s="34">
        <v>0.784</v>
      </c>
      <c r="J6" s="37">
        <v>1.0828145753361202</v>
      </c>
      <c r="K6" s="36">
        <v>39.37312356402229</v>
      </c>
      <c r="L6" s="34">
        <v>10.068912577792537</v>
      </c>
      <c r="M6" s="37">
        <v>0.17857792420650065</v>
      </c>
      <c r="N6" s="36">
        <v>6.493420790357007</v>
      </c>
      <c r="O6" s="34">
        <v>25.36097777777777</v>
      </c>
      <c r="P6" s="37">
        <v>0.8963269483312545</v>
      </c>
      <c r="Q6" s="36">
        <v>32.59209147554617</v>
      </c>
    </row>
    <row x14ac:dyDescent="0.25" r="7" customHeight="1" ht="18.75">
      <c r="A7" s="33">
        <v>2005</v>
      </c>
      <c r="B7" s="34">
        <v>37.0264467869842</v>
      </c>
      <c r="C7" s="34">
        <v>31.7660649193724</v>
      </c>
      <c r="D7" s="34">
        <v>2.8286998</v>
      </c>
      <c r="E7" s="35">
        <v>20.44957565040673</v>
      </c>
      <c r="F7" s="34">
        <v>9162074.015643435</v>
      </c>
      <c r="G7" s="29"/>
      <c r="H7" s="36">
        <v>-34.792190034353496</v>
      </c>
      <c r="I7" s="34">
        <v>0.781</v>
      </c>
      <c r="J7" s="37">
        <v>0.9338033952439946</v>
      </c>
      <c r="K7" s="36">
        <v>32.75481814497381</v>
      </c>
      <c r="L7" s="34">
        <v>10.084140123273226</v>
      </c>
      <c r="M7" s="37">
        <v>0.3961094420990381</v>
      </c>
      <c r="N7" s="36">
        <v>13.894244556768726</v>
      </c>
      <c r="O7" s="34">
        <v>24.922008583690992</v>
      </c>
      <c r="P7" s="37">
        <v>0.5290892207004367</v>
      </c>
      <c r="Q7" s="36">
        <v>18.558747263903967</v>
      </c>
    </row>
    <row x14ac:dyDescent="0.25" r="8" customHeight="1" ht="18.75">
      <c r="A8" s="33">
        <v>2006</v>
      </c>
      <c r="B8" s="34">
        <v>37.0374421604191</v>
      </c>
      <c r="C8" s="34">
        <v>31.7273446671295</v>
      </c>
      <c r="D8" s="34">
        <v>2.8904</v>
      </c>
      <c r="E8" s="35">
        <v>18.030826678835766</v>
      </c>
      <c r="F8" s="34">
        <v>9704151.48372967</v>
      </c>
      <c r="G8" s="29"/>
      <c r="H8" s="36">
        <v>-34.47387284523862</v>
      </c>
      <c r="I8" s="34">
        <v>0.777</v>
      </c>
      <c r="J8" s="37">
        <v>0.7351218217878269</v>
      </c>
      <c r="K8" s="36">
        <v>32.67923918301813</v>
      </c>
      <c r="L8" s="34">
        <v>10.087134709468954</v>
      </c>
      <c r="M8" s="37">
        <v>0.43888829187773465</v>
      </c>
      <c r="N8" s="36">
        <v>19.510419960078877</v>
      </c>
      <c r="O8" s="34">
        <v>24.64817777777778</v>
      </c>
      <c r="P8" s="37">
        <v>0.30000480139832764</v>
      </c>
      <c r="Q8" s="36">
        <v>13.336468011664387</v>
      </c>
    </row>
    <row x14ac:dyDescent="0.25" r="9" customHeight="1" ht="18.75">
      <c r="A9" s="33">
        <v>2007</v>
      </c>
      <c r="B9" s="34">
        <v>36.9729180054998</v>
      </c>
      <c r="C9" s="34">
        <v>31.687577330296</v>
      </c>
      <c r="D9" s="34">
        <v>2.8155</v>
      </c>
      <c r="E9" s="35">
        <v>20.083847787350635</v>
      </c>
      <c r="F9" s="34">
        <v>9670561.976808045</v>
      </c>
      <c r="G9" s="29"/>
      <c r="H9" s="36">
        <v>-37.557040626141706</v>
      </c>
      <c r="I9" s="34">
        <v>0.774</v>
      </c>
      <c r="J9" s="37">
        <v>0.5861106416957012</v>
      </c>
      <c r="K9" s="36">
        <v>21.203032142564822</v>
      </c>
      <c r="L9" s="34">
        <v>10.069561577937177</v>
      </c>
      <c r="M9" s="37">
        <v>0.1878491483020213</v>
      </c>
      <c r="N9" s="36">
        <v>6.795596677579309</v>
      </c>
      <c r="O9" s="34">
        <v>25.427688888888895</v>
      </c>
      <c r="P9" s="37">
        <v>0.9521368711736617</v>
      </c>
      <c r="Q9" s="36">
        <v>34.44433055371416</v>
      </c>
    </row>
    <row x14ac:dyDescent="0.25" r="10" customHeight="1" ht="18.75">
      <c r="A10" s="33">
        <v>2008</v>
      </c>
      <c r="B10" s="34">
        <v>36.8559354278466</v>
      </c>
      <c r="C10" s="34">
        <v>31.6516267318802</v>
      </c>
      <c r="D10" s="34">
        <v>3.0626</v>
      </c>
      <c r="E10" s="35">
        <v>11.922544354435388</v>
      </c>
      <c r="F10" s="34">
        <v>9813137.998964585</v>
      </c>
      <c r="G10" s="29"/>
      <c r="H10" s="36">
        <v>-11.134824089113534</v>
      </c>
      <c r="I10" s="34">
        <v>0.771</v>
      </c>
      <c r="J10" s="37">
        <v>0.43709946160357543</v>
      </c>
      <c r="K10" s="36">
        <v>28.370224696981705</v>
      </c>
      <c r="L10" s="34">
        <v>10.037701412909103</v>
      </c>
      <c r="M10" s="37">
        <v>-0.26728592698984227</v>
      </c>
      <c r="N10" s="36">
        <v>-17.348366843609135</v>
      </c>
      <c r="O10" s="34">
        <v>25.084177777777764</v>
      </c>
      <c r="P10" s="37">
        <v>0.6647585276367549</v>
      </c>
      <c r="Q10" s="36">
        <v>43.14658437029563</v>
      </c>
    </row>
    <row x14ac:dyDescent="0.25" r="11" customHeight="1" ht="18.75">
      <c r="A11" s="33">
        <v>2009</v>
      </c>
      <c r="B11" s="34">
        <v>36.8107817137215</v>
      </c>
      <c r="C11" s="34">
        <v>31.6121785267203</v>
      </c>
      <c r="D11" s="34">
        <v>3.0356998</v>
      </c>
      <c r="E11" s="35">
        <v>12.41339807161468</v>
      </c>
      <c r="F11" s="34">
        <v>9760967.777352419</v>
      </c>
      <c r="G11" s="29"/>
      <c r="H11" s="36">
        <v>-24.41280837477415</v>
      </c>
      <c r="I11" s="34">
        <v>0.768</v>
      </c>
      <c r="J11" s="37">
        <v>0.2880882815114497</v>
      </c>
      <c r="K11" s="36">
        <v>26.45014437370403</v>
      </c>
      <c r="L11" s="34">
        <v>10.025403814304966</v>
      </c>
      <c r="M11" s="37">
        <v>-0.44296199337779146</v>
      </c>
      <c r="N11" s="36">
        <v>-40.669508025235864</v>
      </c>
      <c r="O11" s="34">
        <v>24.179333333333325</v>
      </c>
      <c r="P11" s="37">
        <v>-0.09222629524686808</v>
      </c>
      <c r="Q11" s="36">
        <v>-8.467539226285966</v>
      </c>
    </row>
    <row x14ac:dyDescent="0.25" r="12" customHeight="1" ht="18.75">
      <c r="A12" s="33">
        <v>2010</v>
      </c>
      <c r="B12" s="38">
        <v>36.8054340077833</v>
      </c>
      <c r="C12" s="34">
        <v>31.5717717639635</v>
      </c>
      <c r="D12" s="34">
        <v>2.9721</v>
      </c>
      <c r="E12" s="35">
        <v>14.016889971011437</v>
      </c>
      <c r="F12" s="34">
        <v>9797058.630534166</v>
      </c>
      <c r="G12" s="37">
        <v>-1.2970114851348051</v>
      </c>
      <c r="H12" s="36">
        <v>-15.601332303727977</v>
      </c>
      <c r="I12" s="34">
        <v>0.765</v>
      </c>
      <c r="J12" s="37">
        <v>0.13907710141932397</v>
      </c>
      <c r="K12" s="36">
        <v>4.437604996008128</v>
      </c>
      <c r="L12" s="38">
        <v>10.023947368421052</v>
      </c>
      <c r="M12" s="37">
        <v>-0.46376789963877796</v>
      </c>
      <c r="N12" s="36">
        <v>-14.797682202336201</v>
      </c>
      <c r="O12" s="34">
        <v>21.84840772532189</v>
      </c>
      <c r="P12" s="37">
        <v>-2.042257949161478</v>
      </c>
      <c r="Q12" s="36">
        <v>-65.1633804979277</v>
      </c>
    </row>
    <row x14ac:dyDescent="0.25" r="13" customHeight="1" ht="18.75">
      <c r="A13" s="33">
        <v>2011</v>
      </c>
      <c r="B13" s="34">
        <v>36.9499187534073</v>
      </c>
      <c r="C13" s="34">
        <v>31.5369634729686</v>
      </c>
      <c r="D13" s="34">
        <v>3.1639</v>
      </c>
      <c r="E13" s="35">
        <v>7.287842330178407</v>
      </c>
      <c r="F13" s="34">
        <v>9844941.544656485</v>
      </c>
      <c r="G13" s="37">
        <v>-1.2500151303207225</v>
      </c>
      <c r="H13" s="36">
        <v>35.997302908217925</v>
      </c>
      <c r="I13" s="34">
        <v>0.761</v>
      </c>
      <c r="J13" s="37">
        <v>-0.05960447203684368</v>
      </c>
      <c r="K13" s="36">
        <v>-11.678362324772579</v>
      </c>
      <c r="L13" s="34">
        <v>10.063297739493118</v>
      </c>
      <c r="M13" s="37">
        <v>0.09836773540472504</v>
      </c>
      <c r="N13" s="36">
        <v>19.27328631337662</v>
      </c>
      <c r="O13" s="34">
        <v>24.491210300429174</v>
      </c>
      <c r="P13" s="37">
        <v>0.16868720446908117</v>
      </c>
      <c r="Q13" s="36">
        <v>33.05104845363287</v>
      </c>
    </row>
    <row x14ac:dyDescent="0.25" r="14" customHeight="1" ht="18.75">
      <c r="A14" s="33">
        <v>2012</v>
      </c>
      <c r="B14" s="34">
        <v>36.8677529999814</v>
      </c>
      <c r="C14" s="34">
        <v>31.4723138421388</v>
      </c>
      <c r="D14" s="34">
        <v>3.0916998</v>
      </c>
      <c r="E14" s="35">
        <v>9.005030822481658</v>
      </c>
      <c r="F14" s="34">
        <v>9474384.60564337</v>
      </c>
      <c r="G14" s="37">
        <v>-1.6137111522502543</v>
      </c>
      <c r="H14" s="36">
        <v>-6.339292150451524</v>
      </c>
      <c r="I14" s="34">
        <v>0.758</v>
      </c>
      <c r="J14" s="37">
        <v>-0.20861565212896943</v>
      </c>
      <c r="K14" s="36">
        <v>-19.02966949750608</v>
      </c>
      <c r="L14" s="34">
        <v>10.040919924639644</v>
      </c>
      <c r="M14" s="37">
        <v>-0.2213082122631072</v>
      </c>
      <c r="N14" s="36">
        <v>-20.187469604856332</v>
      </c>
      <c r="O14" s="34">
        <v>25.00299999999999</v>
      </c>
      <c r="P14" s="37">
        <v>0.5968459199940959</v>
      </c>
      <c r="Q14" s="36">
        <v>54.44356874718606</v>
      </c>
    </row>
    <row x14ac:dyDescent="0.25" r="15" customHeight="1" ht="18.75">
      <c r="A15" s="33">
        <v>2013</v>
      </c>
      <c r="B15" s="34">
        <v>36.7902324763962</v>
      </c>
      <c r="C15" s="34">
        <v>31.43820022402</v>
      </c>
      <c r="D15" s="38">
        <v>3.2472</v>
      </c>
      <c r="E15" s="35">
        <v>3.7482810054009548</v>
      </c>
      <c r="F15" s="34">
        <v>10514945.007188912</v>
      </c>
      <c r="G15" s="37">
        <v>-0.5924168819893624</v>
      </c>
      <c r="H15" s="36">
        <v>30.277813508749425</v>
      </c>
      <c r="I15" s="34">
        <v>0.754</v>
      </c>
      <c r="J15" s="37">
        <v>-0.4072972255851371</v>
      </c>
      <c r="K15" s="36">
        <v>-25.91460173381372</v>
      </c>
      <c r="L15" s="34">
        <v>10.019807236545105</v>
      </c>
      <c r="M15" s="37">
        <v>-0.5229113231400868</v>
      </c>
      <c r="N15" s="36">
        <v>-33.27063832023171</v>
      </c>
      <c r="O15" s="34">
        <v>24.09161802575107</v>
      </c>
      <c r="P15" s="37">
        <v>-0.16560814223947817</v>
      </c>
      <c r="Q15" s="36">
        <v>-10.536946437205145</v>
      </c>
    </row>
    <row x14ac:dyDescent="0.25" r="16" customHeight="1" ht="18.75">
      <c r="A16" s="33">
        <v>2014</v>
      </c>
      <c r="B16" s="34">
        <v>36.7890509926353</v>
      </c>
      <c r="C16" s="34">
        <v>31.4038069234077</v>
      </c>
      <c r="D16" s="34">
        <v>3.3162</v>
      </c>
      <c r="E16" s="35">
        <v>1.1593870613519783</v>
      </c>
      <c r="F16" s="34">
        <v>10107939.522478852</v>
      </c>
      <c r="G16" s="37">
        <v>-0.9918865993471858</v>
      </c>
      <c r="H16" s="36">
        <v>26.985594944391032</v>
      </c>
      <c r="I16" s="34">
        <v>0.75</v>
      </c>
      <c r="J16" s="37">
        <v>-0.6059787990413047</v>
      </c>
      <c r="K16" s="36">
        <v>-22.77948475041807</v>
      </c>
      <c r="L16" s="34">
        <v>10.019485459846768</v>
      </c>
      <c r="M16" s="37">
        <v>-0.5275080307119348</v>
      </c>
      <c r="N16" s="36">
        <v>-19.82967252375198</v>
      </c>
      <c r="O16" s="34">
        <v>23.322746781115868</v>
      </c>
      <c r="P16" s="37">
        <v>-0.8088389942538752</v>
      </c>
      <c r="Q16" s="36">
        <v>-30.4052477814389</v>
      </c>
    </row>
    <row x14ac:dyDescent="0.25" r="17" customHeight="1" ht="18.75">
      <c r="A17" s="33">
        <v>2015</v>
      </c>
      <c r="B17" s="34">
        <v>36.6204955216492</v>
      </c>
      <c r="C17" s="34">
        <v>31.3683864547761</v>
      </c>
      <c r="D17" s="34">
        <v>3.3216999</v>
      </c>
      <c r="E17" s="35">
        <v>0.8223239190598122</v>
      </c>
      <c r="F17" s="34">
        <v>10328416.043219885</v>
      </c>
      <c r="G17" s="37">
        <v>-0.775492234324813</v>
      </c>
      <c r="H17" s="36">
        <v>20.266643136584424</v>
      </c>
      <c r="I17" s="34">
        <v>0.747</v>
      </c>
      <c r="J17" s="37">
        <v>-0.7549899791334305</v>
      </c>
      <c r="K17" s="36">
        <v>-20.75687573275547</v>
      </c>
      <c r="L17" s="34">
        <v>9.973579434951997</v>
      </c>
      <c r="M17" s="37">
        <v>-1.183293776906934</v>
      </c>
      <c r="N17" s="36">
        <v>-32.532195872045236</v>
      </c>
      <c r="O17" s="34">
        <v>25.439309012875533</v>
      </c>
      <c r="P17" s="37">
        <v>0.9618581636587054</v>
      </c>
      <c r="Q17" s="36">
        <v>26.444285258614862</v>
      </c>
    </row>
    <row x14ac:dyDescent="0.25" r="18" customHeight="1" ht="18.75">
      <c r="A18" s="33">
        <v>2016</v>
      </c>
      <c r="B18" s="34">
        <v>36.5870141536982</v>
      </c>
      <c r="C18" s="34">
        <v>31.3409159600853</v>
      </c>
      <c r="D18" s="34">
        <v>3.4150999</v>
      </c>
      <c r="E18" s="35">
        <v>-2.4294264225288487</v>
      </c>
      <c r="F18" s="34">
        <v>10060771.99338693</v>
      </c>
      <c r="G18" s="37">
        <v>-1.0381808145915816</v>
      </c>
      <c r="H18" s="36">
        <v>32.18653424661376</v>
      </c>
      <c r="I18" s="34">
        <v>0.744</v>
      </c>
      <c r="J18" s="37">
        <v>-0.9040011592255562</v>
      </c>
      <c r="K18" s="36">
        <v>-27.327730618406935</v>
      </c>
      <c r="L18" s="34">
        <v>9.96446079583766</v>
      </c>
      <c r="M18" s="37">
        <v>-1.3135571479913641</v>
      </c>
      <c r="N18" s="36">
        <v>-39.70850648349046</v>
      </c>
      <c r="O18" s="34">
        <v>24.25884120171674</v>
      </c>
      <c r="P18" s="37">
        <v>-0.02571071896676147</v>
      </c>
      <c r="Q18" s="36">
        <v>-0.7772286514888358</v>
      </c>
    </row>
    <row x14ac:dyDescent="0.25" r="19" customHeight="1" ht="18.75">
      <c r="A19" s="33">
        <v>2017</v>
      </c>
      <c r="B19" s="34">
        <v>36.8340008405979</v>
      </c>
      <c r="C19" s="34">
        <v>31.2899970077389</v>
      </c>
      <c r="D19" s="34">
        <v>3.5379999</v>
      </c>
      <c r="E19" s="35">
        <v>-7.264271175009199</v>
      </c>
      <c r="F19" s="34">
        <v>10943747.223209666</v>
      </c>
      <c r="G19" s="37">
        <v>-0.17155400305729157</v>
      </c>
      <c r="H19" s="36">
        <v>42.78795137184131</v>
      </c>
      <c r="I19" s="34">
        <v>0.74</v>
      </c>
      <c r="J19" s="37">
        <v>-1.102682732681724</v>
      </c>
      <c r="K19" s="36">
        <v>-31.54343363370886</v>
      </c>
      <c r="L19" s="34">
        <v>10.031727535571248</v>
      </c>
      <c r="M19" s="37">
        <v>-0.35262513064911494</v>
      </c>
      <c r="N19" s="36">
        <v>-10.087223710447633</v>
      </c>
      <c r="O19" s="34">
        <v>23.63849356223174</v>
      </c>
      <c r="P19" s="37">
        <v>-0.5446880425111972</v>
      </c>
      <c r="Q19" s="36">
        <v>-15.5813912840022</v>
      </c>
    </row>
    <row x14ac:dyDescent="0.25" r="20" customHeight="1" ht="18.75">
      <c r="A20" s="33">
        <v>2018</v>
      </c>
      <c r="B20" s="34">
        <v>36.7384580657134</v>
      </c>
      <c r="C20" s="34">
        <v>31.2526357421527</v>
      </c>
      <c r="D20" s="34">
        <v>3.4243999</v>
      </c>
      <c r="E20" s="35">
        <v>-3.901668955187418</v>
      </c>
      <c r="F20" s="34">
        <v>10847623.345114654</v>
      </c>
      <c r="G20" s="37">
        <v>-0.2658981331893622</v>
      </c>
      <c r="H20" s="36">
        <v>30.155060957858897</v>
      </c>
      <c r="I20" s="34">
        <v>0.737</v>
      </c>
      <c r="J20" s="37">
        <v>-1.2516939127738496</v>
      </c>
      <c r="K20" s="36">
        <v>-34.39650216354137</v>
      </c>
      <c r="L20" s="34">
        <v>10.005706493497064</v>
      </c>
      <c r="M20" s="37">
        <v>-0.7243460220246181</v>
      </c>
      <c r="N20" s="36">
        <v>-19.905001741607002</v>
      </c>
      <c r="O20" s="34">
        <v>23.613463519313303</v>
      </c>
      <c r="P20" s="37">
        <v>-0.565627954030482</v>
      </c>
      <c r="Q20" s="36">
        <v>-15.54343513699272</v>
      </c>
    </row>
    <row x14ac:dyDescent="0.25" r="21" customHeight="1" ht="18.75">
      <c r="A21" s="33">
        <v>2019</v>
      </c>
      <c r="B21" s="34">
        <v>36.7626477599808</v>
      </c>
      <c r="C21" s="34">
        <v>31.2137545518266</v>
      </c>
      <c r="D21" s="34">
        <v>3.5424</v>
      </c>
      <c r="E21" s="35">
        <v>-8.145697680233368</v>
      </c>
      <c r="F21" s="34">
        <v>10620358.885294015</v>
      </c>
      <c r="G21" s="37">
        <v>-0.4889547575852281</v>
      </c>
      <c r="H21" s="36">
        <v>28.08905206738208</v>
      </c>
      <c r="I21" s="34">
        <v>0.732</v>
      </c>
      <c r="J21" s="37">
        <v>-1.5000458795940592</v>
      </c>
      <c r="K21" s="36">
        <v>-27.88180006900876</v>
      </c>
      <c r="L21" s="34">
        <v>10.012294548460451</v>
      </c>
      <c r="M21" s="37">
        <v>-0.6302330477463594</v>
      </c>
      <c r="N21" s="36">
        <v>-11.71432959030651</v>
      </c>
      <c r="O21" s="34">
        <v>22.21144635193133</v>
      </c>
      <c r="P21" s="37">
        <v>-1.738543059656254</v>
      </c>
      <c r="Q21" s="36">
        <v>-32.31481827330265</v>
      </c>
    </row>
    <row x14ac:dyDescent="0.25" r="22" customHeight="1" ht="18.75">
      <c r="A22" s="33">
        <v>2020</v>
      </c>
      <c r="B22" s="34">
        <v>36.7309202865404</v>
      </c>
      <c r="C22" s="34">
        <v>31.1769045867139</v>
      </c>
      <c r="D22" s="34">
        <v>3.4738998</v>
      </c>
      <c r="E22" s="35">
        <v>-6.310296095318691</v>
      </c>
      <c r="F22" s="34">
        <v>11305727.760567186</v>
      </c>
      <c r="G22" s="37">
        <v>0.18372441057453232</v>
      </c>
      <c r="H22" s="36">
        <v>22.583221463965295</v>
      </c>
      <c r="I22" s="34">
        <v>0.729</v>
      </c>
      <c r="J22" s="37">
        <v>-1.6490570596861849</v>
      </c>
      <c r="K22" s="36">
        <v>-29.301654950042604</v>
      </c>
      <c r="L22" s="34">
        <v>10.003653581916428</v>
      </c>
      <c r="M22" s="37">
        <v>-0.7536726769869159</v>
      </c>
      <c r="N22" s="36">
        <v>-13.391808728891451</v>
      </c>
      <c r="O22" s="34">
        <v>21.95368888888889</v>
      </c>
      <c r="P22" s="37">
        <v>-1.9541806631206944</v>
      </c>
      <c r="Q22" s="36">
        <v>-34.72331485710066</v>
      </c>
    </row>
    <row x14ac:dyDescent="0.25" r="23" customHeight="1" ht="18.75">
      <c r="A23" s="1"/>
      <c r="B23" s="29"/>
      <c r="C23" s="29"/>
      <c r="D23" s="29"/>
      <c r="E23" s="29"/>
      <c r="F23" s="38">
        <v>11603387.96552159</v>
      </c>
      <c r="G23" s="37">
        <v>0.47587339236654275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x14ac:dyDescent="0.25" r="24" customHeight="1" ht="18.75">
      <c r="A24" s="1"/>
      <c r="B24" s="29"/>
      <c r="C24" s="29"/>
      <c r="D24" s="29"/>
      <c r="E24" s="29"/>
      <c r="F24" s="34">
        <v>11849949.239733523</v>
      </c>
      <c r="G24" s="37">
        <v>0.7178695477524821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x14ac:dyDescent="0.25" r="25" customHeight="1" ht="18.75">
      <c r="A25" s="1"/>
      <c r="B25" s="29"/>
      <c r="C25" s="29"/>
      <c r="D25" s="29"/>
      <c r="E25" s="29"/>
      <c r="F25" s="34">
        <v>11869602.317299295</v>
      </c>
      <c r="G25" s="37">
        <v>0.7371587456511375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x14ac:dyDescent="0.25" r="26" customHeight="1" ht="18.75">
      <c r="A26" s="1"/>
      <c r="B26" s="29"/>
      <c r="C26" s="29"/>
      <c r="D26" s="29"/>
      <c r="E26" s="29"/>
      <c r="F26" s="34">
        <v>12203353.37543545</v>
      </c>
      <c r="G26" s="37">
        <v>1.0647303530866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x14ac:dyDescent="0.25" r="27" customHeight="1" ht="18.75">
      <c r="A27" s="1"/>
      <c r="B27" s="29"/>
      <c r="C27" s="29"/>
      <c r="D27" s="29"/>
      <c r="E27" s="29"/>
      <c r="F27" s="34">
        <v>12642518.311676703</v>
      </c>
      <c r="G27" s="37">
        <v>1.4957640849261948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x14ac:dyDescent="0.25" r="28" customHeight="1" ht="18.75">
      <c r="A28" s="1"/>
      <c r="B28" s="29"/>
      <c r="C28" s="29"/>
      <c r="D28" s="29"/>
      <c r="E28" s="29"/>
      <c r="F28" s="34">
        <v>12236585.547177058</v>
      </c>
      <c r="G28" s="37">
        <v>1.0973472262038355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x14ac:dyDescent="0.25" r="29" customHeight="1" ht="18.75">
      <c r="A29" s="1"/>
      <c r="B29" s="29"/>
      <c r="C29" s="29"/>
      <c r="D29" s="29"/>
      <c r="E29" s="29"/>
      <c r="F29" s="34">
        <v>12658241.416932646</v>
      </c>
      <c r="G29" s="37">
        <v>1.5111960745394384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x14ac:dyDescent="0.25" r="30" customHeight="1" ht="18.75">
      <c r="A30" s="1"/>
      <c r="B30" s="29"/>
      <c r="C30" s="29"/>
      <c r="D30" s="29"/>
      <c r="E30" s="29"/>
      <c r="F30" s="34">
        <v>12413466.103950437</v>
      </c>
      <c r="G30" s="37">
        <v>1.2709528130442476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x14ac:dyDescent="0.25" r="31" customHeight="1" ht="18.75">
      <c r="A31" s="1"/>
      <c r="B31" s="29"/>
      <c r="C31" s="29"/>
      <c r="D31" s="29"/>
      <c r="E31" s="29"/>
      <c r="F31" s="39">
        <v>12477787.15102391</v>
      </c>
      <c r="G31" s="39"/>
      <c r="H31" s="29"/>
      <c r="I31" s="29"/>
      <c r="J31" s="29"/>
      <c r="K31" s="29"/>
      <c r="L31" s="29"/>
      <c r="M31" s="29"/>
      <c r="N31" s="29"/>
      <c r="O31" s="29"/>
      <c r="P31" s="29"/>
      <c r="Q31" s="29"/>
    </row>
  </sheetData>
  <mergeCells count="4">
    <mergeCell ref="F1:H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1"/>
  <sheetViews>
    <sheetView workbookViewId="0" tabSelected="1"/>
  </sheetViews>
  <sheetFormatPr defaultRowHeight="15" x14ac:dyDescent="0.25"/>
  <cols>
    <col min="1" max="1" style="25" width="13.576428571428572" customWidth="1" bestFit="1"/>
    <col min="2" max="2" style="26" width="16.719285714285714" customWidth="1" bestFit="1"/>
    <col min="3" max="3" style="26" width="12.862142857142858" customWidth="1" bestFit="1"/>
    <col min="4" max="4" style="26" width="10.862142857142858" customWidth="1" bestFit="1"/>
    <col min="5" max="5" style="26" width="16.576428571428572" customWidth="1" bestFit="1"/>
    <col min="6" max="6" style="26" width="15.147857142857141" customWidth="1" bestFit="1"/>
    <col min="7" max="7" style="27" width="20.576428571428572" customWidth="1" bestFit="1"/>
    <col min="8" max="8" style="26" width="20.576428571428572" customWidth="1" bestFit="1"/>
    <col min="9" max="9" style="26" width="12.005" customWidth="1" bestFit="1"/>
    <col min="10" max="10" style="26" width="22.576428571428572" customWidth="1" bestFit="1"/>
    <col min="11" max="11" style="26" width="22.576428571428572" customWidth="1" bestFit="1"/>
    <col min="12" max="12" style="26" width="12.005" customWidth="1" bestFit="1"/>
    <col min="13" max="13" style="26" width="15.576428571428572" customWidth="1" bestFit="1"/>
    <col min="14" max="14" style="26" width="15.576428571428572" customWidth="1" bestFit="1"/>
    <col min="15" max="15" style="26" width="12.005" customWidth="1" bestFit="1"/>
    <col min="16" max="16" style="26" width="16.862142857142857" customWidth="1" bestFit="1"/>
    <col min="17" max="17" style="26" width="12.862142857142858" customWidth="1" bestFit="1"/>
  </cols>
  <sheetData>
    <row x14ac:dyDescent="0.25" r="1" customHeight="1" ht="2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</row>
    <row x14ac:dyDescent="0.25" r="2" customHeight="1" ht="19.5">
      <c r="A2" s="6">
        <v>2001</v>
      </c>
      <c r="B2" s="7">
        <v>37.535860187606</v>
      </c>
      <c r="C2" s="7">
        <v>31.9648876927593</v>
      </c>
      <c r="D2" s="7">
        <v>2.7417</v>
      </c>
      <c r="E2" s="8">
        <v>24.732780011666506</v>
      </c>
      <c r="F2" s="7">
        <v>9760967.777352419</v>
      </c>
      <c r="G2" s="9">
        <f>(F3-AVERAGE($F$3:$F$22))/_xlfn.STDEV.S($F$3:$F$22)</f>
      </c>
      <c r="H2" s="10">
        <v>-21.8182516010301</v>
      </c>
      <c r="I2" s="7">
        <v>0.794</v>
      </c>
      <c r="J2" s="9">
        <v>1.5795185089765396</v>
      </c>
      <c r="K2" s="10">
        <v>26.5705682889556</v>
      </c>
      <c r="L2" s="7">
        <v>10.22287868876661</v>
      </c>
      <c r="M2" s="9">
        <v>2.3780447960456974</v>
      </c>
      <c r="N2" s="10">
        <v>40.003330944484794</v>
      </c>
      <c r="O2" s="7">
        <v>25.114399999999982</v>
      </c>
      <c r="P2" s="9">
        <v>0.6900421702302414</v>
      </c>
      <c r="Q2" s="11">
        <v>11.607849165529517</v>
      </c>
    </row>
    <row x14ac:dyDescent="0.25" r="3" customHeight="1" ht="19.5">
      <c r="A3" s="12">
        <v>2002</v>
      </c>
      <c r="B3" s="13">
        <v>37.4750040507777</v>
      </c>
      <c r="C3" s="13">
        <v>31.9251777331025</v>
      </c>
      <c r="D3" s="13">
        <v>2.7551</v>
      </c>
      <c r="E3" s="14">
        <v>23.94950019507708</v>
      </c>
      <c r="F3" s="13">
        <v>9797058.630534166</v>
      </c>
      <c r="G3" s="15">
        <f>(F4-AVERAGE($F$3:$F$22))/_xlfn.STDEV.S($F$3:$F$22)</f>
      </c>
      <c r="H3" s="16">
        <v>-21.073213531454343</v>
      </c>
      <c r="I3" s="13">
        <v>0.791</v>
      </c>
      <c r="J3" s="15">
        <v>1.4305073288844137</v>
      </c>
      <c r="K3" s="16">
        <v>24.116017213453315</v>
      </c>
      <c r="L3" s="13">
        <v>10.206304540707839</v>
      </c>
      <c r="M3" s="15">
        <v>2.1412765270182157</v>
      </c>
      <c r="N3" s="16">
        <v>36.09842504239788</v>
      </c>
      <c r="O3" s="13">
        <v>25.61635555555554</v>
      </c>
      <c r="P3" s="15">
        <v>1.1099737282462403</v>
      </c>
      <c r="Q3" s="17">
        <v>18.71234421269447</v>
      </c>
    </row>
    <row x14ac:dyDescent="0.25" r="4" customHeight="1" ht="19.5">
      <c r="A4" s="12">
        <v>2003</v>
      </c>
      <c r="B4" s="13">
        <v>37.3318600754787</v>
      </c>
      <c r="C4" s="13">
        <v>31.8831713705345</v>
      </c>
      <c r="D4" s="13">
        <v>2.6513999</v>
      </c>
      <c r="E4" s="14">
        <v>27.008028389729063</v>
      </c>
      <c r="F4" s="13">
        <v>9844941.544656485</v>
      </c>
      <c r="G4" s="15">
        <f>(F5-AVERAGE($F$3:$F$22))/_xlfn.STDEV.S($F$3:$F$22)</f>
      </c>
      <c r="H4" s="16">
        <v>-29.351663287886936</v>
      </c>
      <c r="I4" s="13">
        <v>0.787</v>
      </c>
      <c r="J4" s="15">
        <v>1.2318257554282461</v>
      </c>
      <c r="K4" s="16">
        <v>22.405580299955535</v>
      </c>
      <c r="L4" s="13">
        <v>10.167319327975385</v>
      </c>
      <c r="M4" s="15">
        <v>1.5843573234729902</v>
      </c>
      <c r="N4" s="16">
        <v>28.817748840261597</v>
      </c>
      <c r="O4" s="13">
        <v>25.566133333333326</v>
      </c>
      <c r="P4" s="15">
        <v>1.0679582633482416</v>
      </c>
      <c r="Q4" s="17">
        <v>19.425007571895918</v>
      </c>
    </row>
    <row x14ac:dyDescent="0.25" r="5" customHeight="1" ht="19.5">
      <c r="A5" s="12">
        <v>2004</v>
      </c>
      <c r="B5" s="13">
        <v>36.9705350388783</v>
      </c>
      <c r="C5" s="13">
        <v>31.8069412608906</v>
      </c>
      <c r="D5" s="13">
        <v>2.9426</v>
      </c>
      <c r="E5" s="14">
        <v>17.32090716854779</v>
      </c>
      <c r="F5" s="13">
        <v>9474384.60564337</v>
      </c>
      <c r="G5" s="15">
        <f>(F6-AVERAGE($F$3:$F$22))/_xlfn.STDEV.S($F$3:$F$22)</f>
      </c>
      <c r="H5" s="16">
        <v>-21.54136417007454</v>
      </c>
      <c r="I5" s="13">
        <v>0.784</v>
      </c>
      <c r="J5" s="15">
        <v>1.0828145753361202</v>
      </c>
      <c r="K5" s="16">
        <v>39.37312356402229</v>
      </c>
      <c r="L5" s="13">
        <v>10.068912577792537</v>
      </c>
      <c r="M5" s="15">
        <v>0.17857792420650065</v>
      </c>
      <c r="N5" s="16">
        <v>6.493420790357007</v>
      </c>
      <c r="O5" s="13">
        <v>25.36097777777777</v>
      </c>
      <c r="P5" s="15">
        <v>0.8963269483312545</v>
      </c>
      <c r="Q5" s="17">
        <v>32.59209147554617</v>
      </c>
    </row>
    <row x14ac:dyDescent="0.25" r="6" customHeight="1" ht="19.5">
      <c r="A6" s="12">
        <v>2005</v>
      </c>
      <c r="B6" s="13">
        <v>37.0264467869842</v>
      </c>
      <c r="C6" s="13">
        <v>31.7660649193724</v>
      </c>
      <c r="D6" s="13">
        <v>2.8286998</v>
      </c>
      <c r="E6" s="14">
        <v>20.44957565040673</v>
      </c>
      <c r="F6" s="13">
        <v>10514945.007188912</v>
      </c>
      <c r="G6" s="15">
        <f>(F7-AVERAGE($F$3:$F$22))/_xlfn.STDEV.S($F$3:$F$22)</f>
      </c>
      <c r="H6" s="16">
        <v>-34.792190034353496</v>
      </c>
      <c r="I6" s="13">
        <v>0.781</v>
      </c>
      <c r="J6" s="15">
        <v>0.9338033952439946</v>
      </c>
      <c r="K6" s="16">
        <v>32.75481814497381</v>
      </c>
      <c r="L6" s="13">
        <v>10.084140123273226</v>
      </c>
      <c r="M6" s="15">
        <v>0.3961094420990381</v>
      </c>
      <c r="N6" s="16">
        <v>13.894244556768726</v>
      </c>
      <c r="O6" s="13">
        <v>24.922008583690992</v>
      </c>
      <c r="P6" s="15">
        <v>0.5290892207004367</v>
      </c>
      <c r="Q6" s="17">
        <v>18.558747263903967</v>
      </c>
    </row>
    <row x14ac:dyDescent="0.25" r="7" customHeight="1" ht="19.5">
      <c r="A7" s="12">
        <v>2006</v>
      </c>
      <c r="B7" s="13">
        <v>37.0374421604191</v>
      </c>
      <c r="C7" s="13">
        <v>31.7273446671295</v>
      </c>
      <c r="D7" s="13">
        <v>2.8904</v>
      </c>
      <c r="E7" s="14">
        <v>18.030826678835766</v>
      </c>
      <c r="F7" s="13">
        <v>10107939.522478852</v>
      </c>
      <c r="G7" s="15">
        <f>(F8-AVERAGE($F$3:$F$22))/_xlfn.STDEV.S($F$3:$F$22)</f>
      </c>
      <c r="H7" s="16">
        <v>-34.47387284523862</v>
      </c>
      <c r="I7" s="13">
        <v>0.777</v>
      </c>
      <c r="J7" s="15">
        <v>0.7351218217878269</v>
      </c>
      <c r="K7" s="16">
        <v>32.67923918301813</v>
      </c>
      <c r="L7" s="13">
        <v>10.087134709468954</v>
      </c>
      <c r="M7" s="15">
        <v>0.43888829187773465</v>
      </c>
      <c r="N7" s="16">
        <v>19.510419960078877</v>
      </c>
      <c r="O7" s="13">
        <v>24.64817777777778</v>
      </c>
      <c r="P7" s="15">
        <v>0.30000480139832764</v>
      </c>
      <c r="Q7" s="17">
        <v>13.336468011664387</v>
      </c>
    </row>
    <row x14ac:dyDescent="0.25" r="8" customHeight="1" ht="19.5">
      <c r="A8" s="12">
        <v>2007</v>
      </c>
      <c r="B8" s="13">
        <v>36.9729180054998</v>
      </c>
      <c r="C8" s="13">
        <v>31.687577330296</v>
      </c>
      <c r="D8" s="13">
        <v>2.8155</v>
      </c>
      <c r="E8" s="14">
        <v>20.083847787350635</v>
      </c>
      <c r="F8" s="13">
        <v>10328416.043219885</v>
      </c>
      <c r="G8" s="15">
        <f>(F9-AVERAGE($F$3:$F$22))/_xlfn.STDEV.S($F$3:$F$22)</f>
      </c>
      <c r="H8" s="16">
        <v>-37.557040626141706</v>
      </c>
      <c r="I8" s="13">
        <v>0.774</v>
      </c>
      <c r="J8" s="15">
        <v>0.5861106416957012</v>
      </c>
      <c r="K8" s="16">
        <v>21.203032142564822</v>
      </c>
      <c r="L8" s="13">
        <v>10.069561577937177</v>
      </c>
      <c r="M8" s="15">
        <v>0.1878491483020213</v>
      </c>
      <c r="N8" s="16">
        <v>6.795596677579309</v>
      </c>
      <c r="O8" s="13">
        <v>25.427688888888895</v>
      </c>
      <c r="P8" s="15">
        <v>0.9521368711736617</v>
      </c>
      <c r="Q8" s="17">
        <v>34.44433055371416</v>
      </c>
    </row>
    <row x14ac:dyDescent="0.25" r="9" customHeight="1" ht="19.5">
      <c r="A9" s="12">
        <v>2008</v>
      </c>
      <c r="B9" s="13">
        <v>36.8559354278466</v>
      </c>
      <c r="C9" s="13">
        <v>31.6516267318802</v>
      </c>
      <c r="D9" s="13">
        <v>3.0626</v>
      </c>
      <c r="E9" s="14">
        <v>11.922544354435388</v>
      </c>
      <c r="F9" s="13">
        <v>10060771.99338693</v>
      </c>
      <c r="G9" s="15">
        <f>(F10-AVERAGE($F$3:$F$22))/_xlfn.STDEV.S($F$3:$F$22)</f>
      </c>
      <c r="H9" s="16">
        <v>-11.134824089113534</v>
      </c>
      <c r="I9" s="13">
        <v>0.771</v>
      </c>
      <c r="J9" s="15">
        <v>0.43709946160357543</v>
      </c>
      <c r="K9" s="16">
        <v>28.370224696981705</v>
      </c>
      <c r="L9" s="13">
        <v>10.037701412909103</v>
      </c>
      <c r="M9" s="15">
        <v>-0.26728592698984227</v>
      </c>
      <c r="N9" s="16">
        <v>-17.348366843609135</v>
      </c>
      <c r="O9" s="13">
        <v>25.084177777777764</v>
      </c>
      <c r="P9" s="15">
        <v>0.6647585276367549</v>
      </c>
      <c r="Q9" s="17">
        <v>43.14658437029563</v>
      </c>
    </row>
    <row x14ac:dyDescent="0.25" r="10" customHeight="1" ht="19.5">
      <c r="A10" s="12">
        <v>2009</v>
      </c>
      <c r="B10" s="13">
        <v>36.8107817137215</v>
      </c>
      <c r="C10" s="13">
        <v>31.6121785267203</v>
      </c>
      <c r="D10" s="13">
        <v>3.0356998</v>
      </c>
      <c r="E10" s="14">
        <v>12.41339807161468</v>
      </c>
      <c r="F10" s="13">
        <v>10943747.223209666</v>
      </c>
      <c r="G10" s="15">
        <f>(F11-AVERAGE($F$3:$F$22))/_xlfn.STDEV.S($F$3:$F$22)</f>
      </c>
      <c r="H10" s="16">
        <v>-24.41280837477415</v>
      </c>
      <c r="I10" s="13">
        <v>0.768</v>
      </c>
      <c r="J10" s="15">
        <v>0.2880882815114497</v>
      </c>
      <c r="K10" s="16">
        <v>26.45014437370403</v>
      </c>
      <c r="L10" s="13">
        <v>10.025403814304966</v>
      </c>
      <c r="M10" s="15">
        <v>-0.44296199337779146</v>
      </c>
      <c r="N10" s="16">
        <v>-40.669508025235864</v>
      </c>
      <c r="O10" s="13">
        <v>24.179333333333325</v>
      </c>
      <c r="P10" s="15">
        <v>-0.09222629524686808</v>
      </c>
      <c r="Q10" s="17">
        <v>-8.467539226285966</v>
      </c>
    </row>
    <row x14ac:dyDescent="0.25" r="11" customHeight="1" ht="19.5">
      <c r="A11" s="12">
        <v>2010</v>
      </c>
      <c r="B11" s="18">
        <v>36.8054340077833</v>
      </c>
      <c r="C11" s="13">
        <v>31.5717717639635</v>
      </c>
      <c r="D11" s="13">
        <v>2.9721</v>
      </c>
      <c r="E11" s="14">
        <v>14.016889971011437</v>
      </c>
      <c r="F11" s="13">
        <v>10847623.345114654</v>
      </c>
      <c r="G11" s="15">
        <f>(F12-AVERAGE($F$3:$F$22))/_xlfn.STDEV.S($F$3:$F$22)</f>
      </c>
      <c r="H11" s="16">
        <v>-15.601332303727977</v>
      </c>
      <c r="I11" s="13">
        <v>0.765</v>
      </c>
      <c r="J11" s="15">
        <v>0.13907710141932397</v>
      </c>
      <c r="K11" s="16">
        <v>4.437604996008128</v>
      </c>
      <c r="L11" s="18">
        <v>10.023947368421052</v>
      </c>
      <c r="M11" s="15">
        <v>-0.46376789963877796</v>
      </c>
      <c r="N11" s="16">
        <v>-14.797682202336201</v>
      </c>
      <c r="O11" s="13">
        <v>21.84840772532189</v>
      </c>
      <c r="P11" s="15">
        <v>-2.042257949161478</v>
      </c>
      <c r="Q11" s="17">
        <v>-65.1633804979277</v>
      </c>
    </row>
    <row x14ac:dyDescent="0.25" r="12" customHeight="1" ht="19.5">
      <c r="A12" s="12">
        <v>2011</v>
      </c>
      <c r="B12" s="13">
        <v>36.9499187534073</v>
      </c>
      <c r="C12" s="13">
        <v>31.5369634729686</v>
      </c>
      <c r="D12" s="13">
        <v>3.1639</v>
      </c>
      <c r="E12" s="14">
        <v>7.287842330178407</v>
      </c>
      <c r="F12" s="13">
        <v>10620358.885294015</v>
      </c>
      <c r="G12" s="15">
        <f>(F13-AVERAGE($F$3:$F$22))/_xlfn.STDEV.S($F$3:$F$22)</f>
      </c>
      <c r="H12" s="16">
        <v>35.997302908217925</v>
      </c>
      <c r="I12" s="13">
        <v>0.761</v>
      </c>
      <c r="J12" s="15">
        <v>-0.05960447203684368</v>
      </c>
      <c r="K12" s="16">
        <v>-11.678362324772579</v>
      </c>
      <c r="L12" s="13">
        <v>10.063297739493118</v>
      </c>
      <c r="M12" s="15">
        <v>0.09836773540472504</v>
      </c>
      <c r="N12" s="16">
        <v>19.27328631337662</v>
      </c>
      <c r="O12" s="13">
        <v>24.491210300429174</v>
      </c>
      <c r="P12" s="15">
        <v>0.16868720446908117</v>
      </c>
      <c r="Q12" s="17">
        <v>33.05104845363287</v>
      </c>
    </row>
    <row x14ac:dyDescent="0.25" r="13" customHeight="1" ht="19.5">
      <c r="A13" s="12">
        <v>2012</v>
      </c>
      <c r="B13" s="13">
        <v>36.8677529999814</v>
      </c>
      <c r="C13" s="13">
        <v>31.4723138421388</v>
      </c>
      <c r="D13" s="13">
        <v>3.0916998</v>
      </c>
      <c r="E13" s="14">
        <v>9.005030822481658</v>
      </c>
      <c r="F13" s="13">
        <v>11305727.760567186</v>
      </c>
      <c r="G13" s="15">
        <f>(F14-AVERAGE($F$3:$F$22))/_xlfn.STDEV.S($F$3:$F$22)</f>
      </c>
      <c r="H13" s="16">
        <v>-6.339292150451524</v>
      </c>
      <c r="I13" s="13">
        <v>0.758</v>
      </c>
      <c r="J13" s="15">
        <v>-0.20861565212896943</v>
      </c>
      <c r="K13" s="16">
        <v>-19.02966949750608</v>
      </c>
      <c r="L13" s="13">
        <v>10.040919924639644</v>
      </c>
      <c r="M13" s="15">
        <v>-0.2213082122631072</v>
      </c>
      <c r="N13" s="16">
        <v>-20.187469604856332</v>
      </c>
      <c r="O13" s="13">
        <v>25.00299999999999</v>
      </c>
      <c r="P13" s="15">
        <v>0.5968459199940959</v>
      </c>
      <c r="Q13" s="17">
        <v>54.44356874718606</v>
      </c>
    </row>
    <row x14ac:dyDescent="0.25" r="14" customHeight="1" ht="19.5">
      <c r="A14" s="12">
        <v>2013</v>
      </c>
      <c r="B14" s="13">
        <v>36.7902324763962</v>
      </c>
      <c r="C14" s="13">
        <v>31.43820022402</v>
      </c>
      <c r="D14" s="18">
        <v>3.2472</v>
      </c>
      <c r="E14" s="14">
        <v>3.7482810054009548</v>
      </c>
      <c r="F14" s="18">
        <v>11603387.96552159</v>
      </c>
      <c r="G14" s="15">
        <f>(F15-AVERAGE($F$3:$F$22))/_xlfn.STDEV.S($F$3:$F$22)</f>
      </c>
      <c r="H14" s="16">
        <v>30.277813508749425</v>
      </c>
      <c r="I14" s="13">
        <v>0.754</v>
      </c>
      <c r="J14" s="15">
        <v>-0.4072972255851371</v>
      </c>
      <c r="K14" s="16">
        <v>-25.91460173381372</v>
      </c>
      <c r="L14" s="13">
        <v>10.019807236545105</v>
      </c>
      <c r="M14" s="15">
        <v>-0.5229113231400868</v>
      </c>
      <c r="N14" s="16">
        <v>-33.27063832023171</v>
      </c>
      <c r="O14" s="13">
        <v>24.09161802575107</v>
      </c>
      <c r="P14" s="15">
        <v>-0.16560814223947817</v>
      </c>
      <c r="Q14" s="17">
        <v>-10.536946437205145</v>
      </c>
    </row>
    <row x14ac:dyDescent="0.25" r="15" customHeight="1" ht="18.75">
      <c r="A15" s="12">
        <v>2014</v>
      </c>
      <c r="B15" s="13">
        <v>36.7890509926353</v>
      </c>
      <c r="C15" s="13">
        <v>31.4038069234077</v>
      </c>
      <c r="D15" s="13">
        <v>3.3162</v>
      </c>
      <c r="E15" s="14">
        <v>1.1593870613519783</v>
      </c>
      <c r="F15" s="13">
        <v>11849949.239733523</v>
      </c>
      <c r="G15" s="15">
        <f>(F16-AVERAGE($F$3:$F$22))/_xlfn.STDEV.S($F$3:$F$22)</f>
      </c>
      <c r="H15" s="16">
        <v>26.985594944391032</v>
      </c>
      <c r="I15" s="13">
        <v>0.75</v>
      </c>
      <c r="J15" s="15">
        <v>-0.6059787990413047</v>
      </c>
      <c r="K15" s="16">
        <v>-22.77948475041807</v>
      </c>
      <c r="L15" s="13">
        <v>10.019485459846768</v>
      </c>
      <c r="M15" s="15">
        <v>-0.5275080307119348</v>
      </c>
      <c r="N15" s="16">
        <v>-19.82967252375198</v>
      </c>
      <c r="O15" s="13">
        <v>23.322746781115868</v>
      </c>
      <c r="P15" s="15">
        <v>-0.8088389942538752</v>
      </c>
      <c r="Q15" s="17">
        <v>-30.4052477814389</v>
      </c>
    </row>
    <row x14ac:dyDescent="0.25" r="16" customHeight="1" ht="18.75">
      <c r="A16" s="12">
        <v>2015</v>
      </c>
      <c r="B16" s="13">
        <v>36.6204955216492</v>
      </c>
      <c r="C16" s="13">
        <v>31.3683864547761</v>
      </c>
      <c r="D16" s="13">
        <v>3.3216999</v>
      </c>
      <c r="E16" s="14">
        <v>0.8223239190598122</v>
      </c>
      <c r="F16" s="13">
        <v>11869602.317299295</v>
      </c>
      <c r="G16" s="15">
        <f>(F17-AVERAGE($F$3:$F$22))/_xlfn.STDEV.S($F$3:$F$22)</f>
      </c>
      <c r="H16" s="16">
        <v>20.266643136584424</v>
      </c>
      <c r="I16" s="13">
        <v>0.747</v>
      </c>
      <c r="J16" s="15">
        <v>-0.7549899791334305</v>
      </c>
      <c r="K16" s="16">
        <v>-20.75687573275547</v>
      </c>
      <c r="L16" s="13">
        <v>9.973579434951997</v>
      </c>
      <c r="M16" s="15">
        <v>-1.183293776906934</v>
      </c>
      <c r="N16" s="16">
        <v>-32.532195872045236</v>
      </c>
      <c r="O16" s="13">
        <v>25.439309012875533</v>
      </c>
      <c r="P16" s="15">
        <v>0.9618581636587054</v>
      </c>
      <c r="Q16" s="17">
        <v>26.444285258614862</v>
      </c>
    </row>
    <row x14ac:dyDescent="0.25" r="17" customHeight="1" ht="18.75">
      <c r="A17" s="12">
        <v>2016</v>
      </c>
      <c r="B17" s="13">
        <v>36.5870141536982</v>
      </c>
      <c r="C17" s="13">
        <v>31.3409159600853</v>
      </c>
      <c r="D17" s="13">
        <v>3.4150999</v>
      </c>
      <c r="E17" s="14">
        <v>-2.4294264225288487</v>
      </c>
      <c r="F17" s="13">
        <v>12203353.37543545</v>
      </c>
      <c r="G17" s="15">
        <f>(F18-AVERAGE($F$3:$F$22))/_xlfn.STDEV.S($F$3:$F$22)</f>
      </c>
      <c r="H17" s="16">
        <v>32.18653424661376</v>
      </c>
      <c r="I17" s="13">
        <v>0.744</v>
      </c>
      <c r="J17" s="15">
        <v>-0.9040011592255562</v>
      </c>
      <c r="K17" s="16">
        <v>-27.327730618406935</v>
      </c>
      <c r="L17" s="13">
        <v>9.96446079583766</v>
      </c>
      <c r="M17" s="15">
        <v>-1.3135571479913641</v>
      </c>
      <c r="N17" s="16">
        <v>-39.70850648349046</v>
      </c>
      <c r="O17" s="13">
        <v>24.25884120171674</v>
      </c>
      <c r="P17" s="15">
        <v>-0.02571071896676147</v>
      </c>
      <c r="Q17" s="17">
        <v>-0.7772286514888358</v>
      </c>
    </row>
    <row x14ac:dyDescent="0.25" r="18" customHeight="1" ht="18.75">
      <c r="A18" s="12">
        <v>2017</v>
      </c>
      <c r="B18" s="13">
        <v>36.8340008405979</v>
      </c>
      <c r="C18" s="13">
        <v>31.2899970077389</v>
      </c>
      <c r="D18" s="13">
        <v>3.5379999</v>
      </c>
      <c r="E18" s="14">
        <v>-7.264271175009199</v>
      </c>
      <c r="F18" s="13">
        <v>12642518.311676703</v>
      </c>
      <c r="G18" s="15">
        <f>(F19-AVERAGE($F$3:$F$22))/_xlfn.STDEV.S($F$3:$F$22)</f>
      </c>
      <c r="H18" s="16">
        <v>42.78795137184131</v>
      </c>
      <c r="I18" s="13">
        <v>0.74</v>
      </c>
      <c r="J18" s="15">
        <v>-1.102682732681724</v>
      </c>
      <c r="K18" s="16">
        <v>-31.54343363370886</v>
      </c>
      <c r="L18" s="13">
        <v>10.031727535571248</v>
      </c>
      <c r="M18" s="15">
        <v>-0.35262513064911494</v>
      </c>
      <c r="N18" s="16">
        <v>-10.087223710447633</v>
      </c>
      <c r="O18" s="13">
        <v>23.63849356223174</v>
      </c>
      <c r="P18" s="15">
        <v>-0.5446880425111972</v>
      </c>
      <c r="Q18" s="17">
        <v>-15.5813912840022</v>
      </c>
    </row>
    <row x14ac:dyDescent="0.25" r="19" customHeight="1" ht="18.75">
      <c r="A19" s="12">
        <v>2018</v>
      </c>
      <c r="B19" s="13">
        <v>36.7384580657134</v>
      </c>
      <c r="C19" s="13">
        <v>31.2526357421527</v>
      </c>
      <c r="D19" s="13">
        <v>3.4243999</v>
      </c>
      <c r="E19" s="14">
        <v>-3.901668955187418</v>
      </c>
      <c r="F19" s="13">
        <v>12236585.547177058</v>
      </c>
      <c r="G19" s="15">
        <f>(F20-AVERAGE($F$3:$F$22))/_xlfn.STDEV.S($F$3:$F$22)</f>
      </c>
      <c r="H19" s="16">
        <v>30.155060957858897</v>
      </c>
      <c r="I19" s="13">
        <v>0.737</v>
      </c>
      <c r="J19" s="15">
        <v>-1.2516939127738496</v>
      </c>
      <c r="K19" s="16">
        <v>-34.39650216354137</v>
      </c>
      <c r="L19" s="13">
        <v>10.005706493497064</v>
      </c>
      <c r="M19" s="15">
        <v>-0.7243460220246181</v>
      </c>
      <c r="N19" s="16">
        <v>-19.905001741607002</v>
      </c>
      <c r="O19" s="13">
        <v>23.613463519313303</v>
      </c>
      <c r="P19" s="15">
        <v>-0.565627954030482</v>
      </c>
      <c r="Q19" s="17">
        <v>-15.54343513699272</v>
      </c>
    </row>
    <row x14ac:dyDescent="0.25" r="20" customHeight="1" ht="18.75">
      <c r="A20" s="12">
        <v>2019</v>
      </c>
      <c r="B20" s="13">
        <v>36.7626477599808</v>
      </c>
      <c r="C20" s="13">
        <v>31.2137545518266</v>
      </c>
      <c r="D20" s="13">
        <v>3.5424</v>
      </c>
      <c r="E20" s="14">
        <v>-8.145697680233368</v>
      </c>
      <c r="F20" s="13">
        <v>12658241.416932646</v>
      </c>
      <c r="G20" s="15">
        <f>(F21-AVERAGE($F$3:$F$22))/_xlfn.STDEV.S($F$3:$F$22)</f>
      </c>
      <c r="H20" s="16">
        <v>28.08905206738208</v>
      </c>
      <c r="I20" s="13">
        <v>0.732</v>
      </c>
      <c r="J20" s="15">
        <v>-1.5000458795940592</v>
      </c>
      <c r="K20" s="16">
        <v>-27.88180006900876</v>
      </c>
      <c r="L20" s="13">
        <v>10.012294548460451</v>
      </c>
      <c r="M20" s="15">
        <v>-0.6302330477463594</v>
      </c>
      <c r="N20" s="16">
        <v>-11.71432959030651</v>
      </c>
      <c r="O20" s="13">
        <v>22.21144635193133</v>
      </c>
      <c r="P20" s="15">
        <v>-1.738543059656254</v>
      </c>
      <c r="Q20" s="17">
        <v>-32.31481827330265</v>
      </c>
    </row>
    <row x14ac:dyDescent="0.25" r="21" customHeight="1" ht="18.75">
      <c r="A21" s="19">
        <v>2020</v>
      </c>
      <c r="B21" s="20">
        <v>36.7309202865404</v>
      </c>
      <c r="C21" s="20">
        <v>31.1769045867139</v>
      </c>
      <c r="D21" s="20">
        <v>3.4738998</v>
      </c>
      <c r="E21" s="21">
        <v>-6.310296095318691</v>
      </c>
      <c r="F21" s="20">
        <v>12413466.103950437</v>
      </c>
      <c r="G21" s="22">
        <f>(F22-AVERAGE($F$3:$F$22))/_xlfn.STDEV.S($F$3:$F$22)</f>
      </c>
      <c r="H21" s="23">
        <v>22.583221463965295</v>
      </c>
      <c r="I21" s="20">
        <v>0.729</v>
      </c>
      <c r="J21" s="22">
        <v>-1.6490570596861849</v>
      </c>
      <c r="K21" s="23">
        <v>-29.301654950042604</v>
      </c>
      <c r="L21" s="20">
        <v>10.003653581916428</v>
      </c>
      <c r="M21" s="22">
        <v>-0.7536726769869159</v>
      </c>
      <c r="N21" s="23">
        <v>-13.391808728891451</v>
      </c>
      <c r="O21" s="20">
        <v>21.95368888888889</v>
      </c>
      <c r="P21" s="22">
        <v>-1.9541806631206944</v>
      </c>
      <c r="Q21" s="24">
        <v>-34.72331485710066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Backup</vt:lpstr>
      <vt:lpstr>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2024-05-02T22:19:45.380Z</dcterms:created>
  <dcterms:modified xsi:type="dcterms:W3CDTF">2024-05-02T22:19:45.380Z</dcterms:modified>
</cp:coreProperties>
</file>