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DevReady\Workshops\Microsoft Office\Courses\Excel\Advanced Excel for IA\Labs\"/>
    </mc:Choice>
  </mc:AlternateContent>
  <xr:revisionPtr revIDLastSave="0" documentId="13_ncr:1_{2818183C-33C4-477F-8B54-D204366F76D3}" xr6:coauthVersionLast="45" xr6:coauthVersionMax="45" xr10:uidLastSave="{00000000-0000-0000-0000-000000000000}"/>
  <bookViews>
    <workbookView xWindow="-108" yWindow="-108" windowWidth="23256" windowHeight="12576" xr2:uid="{00000000-000D-0000-FFFF-FFFF00000000}"/>
  </bookViews>
  <sheets>
    <sheet name="Dataset" sheetId="1" r:id="rId1"/>
    <sheet name="Pivot" sheetId="2" r:id="rId2"/>
    <sheet name="Dashboard" sheetId="3" r:id="rId3"/>
    <sheet name="Help! Transformation" sheetId="4" r:id="rId4"/>
  </sheets>
  <definedNames>
    <definedName name="ExternalData_1" localSheetId="0" hidden="1">Dataset!$A$1:$D$49</definedName>
    <definedName name="Slicer_Category">#N/A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7591e4bc-be5a-4912-8903-2ab9964ed025" name="Sales" connection="Query - Sales"/>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 l="1"/>
  <c r="D26" i="2"/>
  <c r="D25" i="2"/>
  <c r="D2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2DFAF2-17A8-4700-A2AF-12D3C1187A44}" keepAlive="1" name="ModelConnection_ExternalData_1" description="Data Model" type="5" refreshedVersion="6" minRefreshableVersion="5" saveData="1">
    <dbPr connection="Data Model Connection" command="Sales" commandType="3"/>
    <extLst>
      <ext xmlns:x15="http://schemas.microsoft.com/office/spreadsheetml/2010/11/main" uri="{DE250136-89BD-433C-8126-D09CA5730AF9}">
        <x15:connection id="" model="1"/>
      </ext>
    </extLst>
  </connection>
  <connection id="2" xr16:uid="{F7F9FCA0-7DBC-4DBE-916A-71C18E5301A4}" name="Query - Sales" description="Connection to the 'Sales' query in the workbook." type="100" refreshedVersion="6" minRefreshableVersion="5">
    <extLst>
      <ext xmlns:x15="http://schemas.microsoft.com/office/spreadsheetml/2010/11/main" uri="{DE250136-89BD-433C-8126-D09CA5730AF9}">
        <x15:connection id="f47cb529-b0c6-4c72-95ad-55140a33118f"/>
      </ext>
    </extLst>
  </connection>
  <connection id="3" xr16:uid="{7859A103-95DE-45AC-A3D2-D32DA450B71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<sst xmlns="http://schemas.openxmlformats.org/spreadsheetml/2006/main" count="146" uniqueCount="35">
  <si>
    <t>Country</t>
  </si>
  <si>
    <t>Category</t>
  </si>
  <si>
    <t>Year</t>
  </si>
  <si>
    <t>Amount</t>
  </si>
  <si>
    <t>Australia</t>
  </si>
  <si>
    <t>Bikes</t>
  </si>
  <si>
    <t>Clothing</t>
  </si>
  <si>
    <t>Accessories</t>
  </si>
  <si>
    <t>UK</t>
  </si>
  <si>
    <t>France</t>
  </si>
  <si>
    <t>Germany</t>
  </si>
  <si>
    <t>Row Labels</t>
  </si>
  <si>
    <t>Grand Total</t>
  </si>
  <si>
    <t>Sum of Amount</t>
  </si>
  <si>
    <t>Column Labels</t>
  </si>
  <si>
    <t>Sales Matrix Dashboard</t>
  </si>
  <si>
    <t>Total Sales</t>
  </si>
  <si>
    <t>The GETPIVOTDATA function returns visible data from a PivotTable.</t>
  </si>
  <si>
    <t>Total</t>
  </si>
  <si>
    <t>Power Query Transformation steps</t>
  </si>
  <si>
    <r>
      <t xml:space="preserve">In the Open dialog box, locate and open the </t>
    </r>
    <r>
      <rPr>
        <b/>
        <sz val="11"/>
        <color theme="1"/>
        <rFont val="Calibri"/>
        <family val="2"/>
        <scheme val="minor"/>
      </rPr>
      <t>Sales Matrix.xlsx</t>
    </r>
    <r>
      <rPr>
        <sz val="11"/>
        <color theme="1"/>
        <rFont val="Calibri"/>
        <family val="2"/>
        <scheme val="minor"/>
      </rPr>
      <t xml:space="preserve"> file</t>
    </r>
  </si>
  <si>
    <r>
      <t xml:space="preserve">In the Navigator dialog box, select Sales, and then click </t>
    </r>
    <r>
      <rPr>
        <b/>
        <sz val="11"/>
        <color theme="1"/>
        <rFont val="Calibri"/>
        <family val="2"/>
        <scheme val="minor"/>
      </rPr>
      <t>Transform Data</t>
    </r>
  </si>
  <si>
    <r>
      <t xml:space="preserve">Select From File &gt; </t>
    </r>
    <r>
      <rPr>
        <b/>
        <sz val="11"/>
        <color theme="1"/>
        <rFont val="Calibri"/>
        <family val="2"/>
        <scheme val="minor"/>
      </rPr>
      <t>From Workbook</t>
    </r>
  </si>
  <si>
    <r>
      <t xml:space="preserve">Select 'Data' tab and Click on </t>
    </r>
    <r>
      <rPr>
        <b/>
        <sz val="11"/>
        <color theme="1"/>
        <rFont val="Calibri"/>
        <family val="2"/>
        <scheme val="minor"/>
      </rPr>
      <t>Get Data</t>
    </r>
  </si>
  <si>
    <r>
      <t xml:space="preserve">In the </t>
    </r>
    <r>
      <rPr>
        <b/>
        <sz val="11"/>
        <color theme="1"/>
        <rFont val="Calibri"/>
        <family val="2"/>
        <scheme val="minor"/>
      </rPr>
      <t>Applied Steps</t>
    </r>
    <r>
      <rPr>
        <sz val="11"/>
        <color theme="1"/>
        <rFont val="Calibri"/>
        <family val="2"/>
        <scheme val="minor"/>
      </rPr>
      <t xml:space="preserve"> delete 'Changed type' and 'Promoted Header'</t>
    </r>
  </si>
  <si>
    <r>
      <t xml:space="preserve">On the Transform ribbon, click </t>
    </r>
    <r>
      <rPr>
        <b/>
        <sz val="11"/>
        <color theme="1"/>
        <rFont val="Calibri"/>
        <family val="2"/>
        <scheme val="minor"/>
      </rPr>
      <t xml:space="preserve">Transpose </t>
    </r>
    <r>
      <rPr>
        <sz val="11"/>
        <color theme="1"/>
        <rFont val="Calibri"/>
        <family val="2"/>
        <scheme val="minor"/>
      </rPr>
      <t>(Note that the columns are now rows)</t>
    </r>
  </si>
  <si>
    <r>
      <t xml:space="preserve">On the Transform ribbon, click </t>
    </r>
    <r>
      <rPr>
        <b/>
        <sz val="11"/>
        <color theme="1"/>
        <rFont val="Calibri"/>
        <family val="2"/>
        <scheme val="minor"/>
      </rPr>
      <t xml:space="preserve">Use First Row As Headers </t>
    </r>
  </si>
  <si>
    <t>Click the Column1, hold down the Ctrl key and click Columns2. Both columns are selected</t>
  </si>
  <si>
    <r>
      <t xml:space="preserve">Right-click any of the selected column headers, and then click </t>
    </r>
    <r>
      <rPr>
        <b/>
        <sz val="11"/>
        <color theme="1"/>
        <rFont val="Calibri"/>
        <family val="2"/>
        <scheme val="minor"/>
      </rPr>
      <t>Unpivot Other Columns</t>
    </r>
  </si>
  <si>
    <r>
      <t xml:space="preserve">Right-click on Column1 column, click </t>
    </r>
    <r>
      <rPr>
        <b/>
        <sz val="11"/>
        <color theme="1"/>
        <rFont val="Calibri"/>
        <family val="2"/>
        <scheme val="minor"/>
      </rPr>
      <t>Fill</t>
    </r>
    <r>
      <rPr>
        <sz val="11"/>
        <color theme="1"/>
        <rFont val="Calibri"/>
        <family val="2"/>
        <scheme val="minor"/>
      </rPr>
      <t xml:space="preserve">, and then click </t>
    </r>
    <r>
      <rPr>
        <b/>
        <sz val="11"/>
        <color theme="1"/>
        <rFont val="Calibri"/>
        <family val="2"/>
        <scheme val="minor"/>
      </rPr>
      <t>Down</t>
    </r>
    <r>
      <rPr>
        <sz val="11"/>
        <color theme="1"/>
        <rFont val="Calibri"/>
        <family val="2"/>
        <scheme val="minor"/>
      </rPr>
      <t>. The null values are replaced</t>
    </r>
  </si>
  <si>
    <r>
      <t xml:space="preserve">Right-click the Column1 column, click </t>
    </r>
    <r>
      <rPr>
        <b/>
        <sz val="11"/>
        <color theme="1"/>
        <rFont val="Calibri"/>
        <family val="2"/>
        <scheme val="minor"/>
      </rPr>
      <t>Rename</t>
    </r>
    <r>
      <rPr>
        <sz val="11"/>
        <color theme="1"/>
        <rFont val="Calibri"/>
        <family val="2"/>
        <scheme val="minor"/>
      </rPr>
      <t>, type Country, and then press Enter</t>
    </r>
  </si>
  <si>
    <r>
      <t xml:space="preserve">Right-click the Column2 column, click </t>
    </r>
    <r>
      <rPr>
        <b/>
        <sz val="11"/>
        <color theme="1"/>
        <rFont val="Calibri"/>
        <family val="2"/>
        <scheme val="minor"/>
      </rPr>
      <t>Rename</t>
    </r>
    <r>
      <rPr>
        <sz val="11"/>
        <color theme="1"/>
        <rFont val="Calibri"/>
        <family val="2"/>
        <scheme val="minor"/>
      </rPr>
      <t>, type Category, and then press Enter</t>
    </r>
  </si>
  <si>
    <r>
      <t xml:space="preserve">Right-click the Attribute column, click </t>
    </r>
    <r>
      <rPr>
        <b/>
        <sz val="11"/>
        <color theme="1"/>
        <rFont val="Calibri"/>
        <family val="2"/>
        <scheme val="minor"/>
      </rPr>
      <t>Rename</t>
    </r>
    <r>
      <rPr>
        <sz val="11"/>
        <color theme="1"/>
        <rFont val="Calibri"/>
        <family val="2"/>
        <scheme val="minor"/>
      </rPr>
      <t>, type Year, and then press Enter</t>
    </r>
  </si>
  <si>
    <r>
      <t xml:space="preserve">Right-click the Value column, click </t>
    </r>
    <r>
      <rPr>
        <b/>
        <sz val="11"/>
        <color theme="1"/>
        <rFont val="Calibri"/>
        <family val="2"/>
        <scheme val="minor"/>
      </rPr>
      <t>Rename</t>
    </r>
    <r>
      <rPr>
        <sz val="11"/>
        <color theme="1"/>
        <rFont val="Calibri"/>
        <family val="2"/>
        <scheme val="minor"/>
      </rPr>
      <t>, type Amount, and then press Enter</t>
    </r>
  </si>
  <si>
    <r>
      <t xml:space="preserve">On the File menu, click </t>
    </r>
    <r>
      <rPr>
        <b/>
        <sz val="11"/>
        <color theme="1"/>
        <rFont val="Calibri"/>
        <family val="2"/>
        <scheme val="minor"/>
      </rPr>
      <t>Close &amp; Load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</si>
</sst>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5"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4" fillId="0" borderId="0" xfId="0" applyFont="1"/>
    <xf numFmtId="165" fontId="0" fillId="0" borderId="0" xfId="1" applyNumberFormat="1" applyFont="1"/>
    <xf numFmtId="0" fontId="0" fillId="0" borderId="0" xfId="0" applyAlignment="1">
      <alignment horizontal="center"/>
    </xf>
  </cellXfs>
  <cellStyles count="2">
    <cellStyle name="Currency" xfId="1" builtinId="4"/>
    <cellStyle name="Normal" xfId="0" builtinId="0"/>
  </cellStyles>
  <dxfs count="4">
    <dxf>
      <font>
        <b/>
        <color theme="1"/>
      </font>
      <border>
        <bottom style="thin">
          <color theme="4"/>
        </bottom>
        <vertical/>
        <horizontal/>
      </border>
    </dxf>
    <dxf>
      <font>
        <color theme="1"/>
      </font>
      <border diagonalUp="0" diagonalDown="0">
        <left/>
        <right/>
        <top/>
        <bottom/>
        <vertical/>
        <horizontal/>
      </border>
    </dxf>
    <dxf>
      <numFmt numFmtId="0" formatCode="General"/>
    </dxf>
    <dxf>
      <numFmt numFmtId="0" formatCode="General"/>
    </dxf>
  </dxfs>
  <tableStyles count="1" defaultTableStyle="TableStyleMedium2" defaultPivotStyle="PivotStyleLight16">
    <tableStyle name="My SlicerStyleLight" pivot="0" table="0" count="10" xr9:uid="{32546B2F-7490-4CF1-9DCA-8126B2FD628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StyleLigh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Matrix Report.xlsx]Pivot!PivotTable1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2005</c:v>
                </c:pt>
              </c:strCache>
            </c:strRef>
          </c:tx>
          <c:spPr>
            <a:ln w="28575" cap="rnd">
              <a:solidFill>
                <a:schemeClr val="accent1"/>
              </a:solidFill>
              <a:round/>
            </a:ln>
            <a:effectLst/>
          </c:spPr>
          <c:marker>
            <c:symbol val="none"/>
          </c:marker>
          <c:cat>
            <c:strRef>
              <c:f>Pivot!$A$5:$A$9</c:f>
              <c:strCache>
                <c:ptCount val="4"/>
                <c:pt idx="0">
                  <c:v>Australia</c:v>
                </c:pt>
                <c:pt idx="1">
                  <c:v>France</c:v>
                </c:pt>
                <c:pt idx="2">
                  <c:v>Germany</c:v>
                </c:pt>
                <c:pt idx="3">
                  <c:v>UK</c:v>
                </c:pt>
              </c:strCache>
            </c:strRef>
          </c:cat>
          <c:val>
            <c:numRef>
              <c:f>Pivot!$B$5:$B$9</c:f>
              <c:numCache>
                <c:formatCode>General</c:formatCode>
                <c:ptCount val="4"/>
                <c:pt idx="0">
                  <c:v>1311765.2277999998</c:v>
                </c:pt>
                <c:pt idx="1">
                  <c:v>196097.14199999999</c:v>
                </c:pt>
                <c:pt idx="2">
                  <c:v>245841.9302</c:v>
                </c:pt>
                <c:pt idx="3">
                  <c:v>317614.74940000003</c:v>
                </c:pt>
              </c:numCache>
            </c:numRef>
          </c:val>
          <c:smooth val="0"/>
          <c:extLst>
            <c:ext xmlns:c16="http://schemas.microsoft.com/office/drawing/2014/chart" uri="{C3380CC4-5D6E-409C-BE32-E72D297353CC}">
              <c16:uniqueId val="{00000000-4AE0-40CF-968C-DF9F941472D4}"/>
            </c:ext>
          </c:extLst>
        </c:ser>
        <c:ser>
          <c:idx val="1"/>
          <c:order val="1"/>
          <c:tx>
            <c:strRef>
              <c:f>Pivot!$C$3:$C$4</c:f>
              <c:strCache>
                <c:ptCount val="1"/>
                <c:pt idx="0">
                  <c:v>2006</c:v>
                </c:pt>
              </c:strCache>
            </c:strRef>
          </c:tx>
          <c:spPr>
            <a:ln w="28575" cap="rnd">
              <a:solidFill>
                <a:schemeClr val="accent2"/>
              </a:solidFill>
              <a:round/>
            </a:ln>
            <a:effectLst/>
          </c:spPr>
          <c:marker>
            <c:symbol val="none"/>
          </c:marker>
          <c:cat>
            <c:strRef>
              <c:f>Pivot!$A$5:$A$9</c:f>
              <c:strCache>
                <c:ptCount val="4"/>
                <c:pt idx="0">
                  <c:v>Australia</c:v>
                </c:pt>
                <c:pt idx="1">
                  <c:v>France</c:v>
                </c:pt>
                <c:pt idx="2">
                  <c:v>Germany</c:v>
                </c:pt>
                <c:pt idx="3">
                  <c:v>UK</c:v>
                </c:pt>
              </c:strCache>
            </c:strRef>
          </c:cat>
          <c:val>
            <c:numRef>
              <c:f>Pivot!$C$5:$C$9</c:f>
              <c:numCache>
                <c:formatCode>General</c:formatCode>
                <c:ptCount val="4"/>
                <c:pt idx="0">
                  <c:v>2206965.5035000001</c:v>
                </c:pt>
                <c:pt idx="1">
                  <c:v>544893.06310000003</c:v>
                </c:pt>
                <c:pt idx="2">
                  <c:v>546903.73750000005</c:v>
                </c:pt>
                <c:pt idx="3">
                  <c:v>628495.48400000005</c:v>
                </c:pt>
              </c:numCache>
            </c:numRef>
          </c:val>
          <c:smooth val="0"/>
          <c:extLst>
            <c:ext xmlns:c16="http://schemas.microsoft.com/office/drawing/2014/chart" uri="{C3380CC4-5D6E-409C-BE32-E72D297353CC}">
              <c16:uniqueId val="{00000001-4AE0-40CF-968C-DF9F941472D4}"/>
            </c:ext>
          </c:extLst>
        </c:ser>
        <c:ser>
          <c:idx val="2"/>
          <c:order val="2"/>
          <c:tx>
            <c:strRef>
              <c:f>Pivot!$D$3:$D$4</c:f>
              <c:strCache>
                <c:ptCount val="1"/>
                <c:pt idx="0">
                  <c:v>2007</c:v>
                </c:pt>
              </c:strCache>
            </c:strRef>
          </c:tx>
          <c:spPr>
            <a:ln w="28575" cap="rnd">
              <a:solidFill>
                <a:schemeClr val="accent3"/>
              </a:solidFill>
              <a:round/>
            </a:ln>
            <a:effectLst/>
          </c:spPr>
          <c:marker>
            <c:symbol val="none"/>
          </c:marker>
          <c:cat>
            <c:strRef>
              <c:f>Pivot!$A$5:$A$9</c:f>
              <c:strCache>
                <c:ptCount val="4"/>
                <c:pt idx="0">
                  <c:v>Australia</c:v>
                </c:pt>
                <c:pt idx="1">
                  <c:v>France</c:v>
                </c:pt>
                <c:pt idx="2">
                  <c:v>Germany</c:v>
                </c:pt>
                <c:pt idx="3">
                  <c:v>UK</c:v>
                </c:pt>
              </c:strCache>
            </c:strRef>
          </c:cat>
          <c:val>
            <c:numRef>
              <c:f>Pivot!$D$5:$D$9</c:f>
              <c:numCache>
                <c:formatCode>General</c:formatCode>
                <c:ptCount val="4"/>
                <c:pt idx="0">
                  <c:v>3033784.2130999998</c:v>
                </c:pt>
                <c:pt idx="1">
                  <c:v>1026324.9692000001</c:v>
                </c:pt>
                <c:pt idx="2">
                  <c:v>1063026.8504999999</c:v>
                </c:pt>
                <c:pt idx="3">
                  <c:v>1298248.5675000001</c:v>
                </c:pt>
              </c:numCache>
            </c:numRef>
          </c:val>
          <c:smooth val="0"/>
          <c:extLst>
            <c:ext xmlns:c16="http://schemas.microsoft.com/office/drawing/2014/chart" uri="{C3380CC4-5D6E-409C-BE32-E72D297353CC}">
              <c16:uniqueId val="{00000002-4AE0-40CF-968C-DF9F941472D4}"/>
            </c:ext>
          </c:extLst>
        </c:ser>
        <c:ser>
          <c:idx val="3"/>
          <c:order val="3"/>
          <c:tx>
            <c:strRef>
              <c:f>Pivot!$E$3:$E$4</c:f>
              <c:strCache>
                <c:ptCount val="1"/>
                <c:pt idx="0">
                  <c:v>2008</c:v>
                </c:pt>
              </c:strCache>
            </c:strRef>
          </c:tx>
          <c:spPr>
            <a:ln w="28575" cap="rnd">
              <a:solidFill>
                <a:schemeClr val="accent4"/>
              </a:solidFill>
              <a:round/>
            </a:ln>
            <a:effectLst/>
          </c:spPr>
          <c:marker>
            <c:symbol val="none"/>
          </c:marker>
          <c:cat>
            <c:strRef>
              <c:f>Pivot!$A$5:$A$9</c:f>
              <c:strCache>
                <c:ptCount val="4"/>
                <c:pt idx="0">
                  <c:v>Australia</c:v>
                </c:pt>
                <c:pt idx="1">
                  <c:v>France</c:v>
                </c:pt>
                <c:pt idx="2">
                  <c:v>Germany</c:v>
                </c:pt>
                <c:pt idx="3">
                  <c:v>UK</c:v>
                </c:pt>
              </c:strCache>
            </c:strRef>
          </c:cat>
          <c:val>
            <c:numRef>
              <c:f>Pivot!$E$5:$E$9</c:f>
              <c:numCache>
                <c:formatCode>General</c:formatCode>
                <c:ptCount val="4"/>
                <c:pt idx="0">
                  <c:v>204265.01</c:v>
                </c:pt>
                <c:pt idx="1">
                  <c:v>922179.04</c:v>
                </c:pt>
                <c:pt idx="2">
                  <c:v>1072269.6500000001</c:v>
                </c:pt>
                <c:pt idx="3">
                  <c:v>1210286.27</c:v>
                </c:pt>
              </c:numCache>
            </c:numRef>
          </c:val>
          <c:smooth val="0"/>
          <c:extLst>
            <c:ext xmlns:c16="http://schemas.microsoft.com/office/drawing/2014/chart" uri="{C3380CC4-5D6E-409C-BE32-E72D297353CC}">
              <c16:uniqueId val="{00000003-4AE0-40CF-968C-DF9F941472D4}"/>
            </c:ext>
          </c:extLst>
        </c:ser>
        <c:dLbls>
          <c:showLegendKey val="0"/>
          <c:showVal val="0"/>
          <c:showCatName val="0"/>
          <c:showSerName val="0"/>
          <c:showPercent val="0"/>
          <c:showBubbleSize val="0"/>
        </c:dLbls>
        <c:smooth val="0"/>
        <c:axId val="1707515599"/>
        <c:axId val="515959247"/>
      </c:lineChart>
      <c:catAx>
        <c:axId val="17075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59247"/>
        <c:crosses val="autoZero"/>
        <c:auto val="1"/>
        <c:lblAlgn val="ctr"/>
        <c:lblOffset val="100"/>
        <c:noMultiLvlLbl val="0"/>
      </c:catAx>
      <c:valAx>
        <c:axId val="51595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1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Matrix Report.xlsx]Pivot!SalesByCatgory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Pivot!$B$13:$B$14</c:f>
              <c:strCache>
                <c:ptCount val="1"/>
                <c:pt idx="0">
                  <c:v>2005</c:v>
                </c:pt>
              </c:strCache>
            </c:strRef>
          </c:tx>
          <c:spPr>
            <a:solidFill>
              <a:schemeClr val="accent1"/>
            </a:solidFill>
            <a:ln>
              <a:noFill/>
            </a:ln>
            <a:effectLst/>
          </c:spPr>
          <c:invertIfNegative val="0"/>
          <c:cat>
            <c:strRef>
              <c:f>Pivot!$A$15:$A$18</c:f>
              <c:strCache>
                <c:ptCount val="3"/>
                <c:pt idx="0">
                  <c:v>Accessories</c:v>
                </c:pt>
                <c:pt idx="1">
                  <c:v>Bikes</c:v>
                </c:pt>
                <c:pt idx="2">
                  <c:v>Clothing</c:v>
                </c:pt>
              </c:strCache>
            </c:strRef>
          </c:cat>
          <c:val>
            <c:numRef>
              <c:f>Pivot!$B$15:$B$18</c:f>
              <c:numCache>
                <c:formatCode>General</c:formatCode>
                <c:ptCount val="3"/>
                <c:pt idx="0">
                  <c:v>31055.95</c:v>
                </c:pt>
                <c:pt idx="1">
                  <c:v>2018994.3994</c:v>
                </c:pt>
                <c:pt idx="2">
                  <c:v>21268.699999999997</c:v>
                </c:pt>
              </c:numCache>
            </c:numRef>
          </c:val>
          <c:extLst>
            <c:ext xmlns:c16="http://schemas.microsoft.com/office/drawing/2014/chart" uri="{C3380CC4-5D6E-409C-BE32-E72D297353CC}">
              <c16:uniqueId val="{00000000-10E3-4087-84E4-2D2A9181D898}"/>
            </c:ext>
          </c:extLst>
        </c:ser>
        <c:ser>
          <c:idx val="1"/>
          <c:order val="1"/>
          <c:tx>
            <c:strRef>
              <c:f>Pivot!$C$13:$C$14</c:f>
              <c:strCache>
                <c:ptCount val="1"/>
                <c:pt idx="0">
                  <c:v>2006</c:v>
                </c:pt>
              </c:strCache>
            </c:strRef>
          </c:tx>
          <c:spPr>
            <a:solidFill>
              <a:schemeClr val="accent2"/>
            </a:solidFill>
            <a:ln>
              <a:noFill/>
            </a:ln>
            <a:effectLst/>
          </c:spPr>
          <c:invertIfNegative val="0"/>
          <c:cat>
            <c:strRef>
              <c:f>Pivot!$A$15:$A$18</c:f>
              <c:strCache>
                <c:ptCount val="3"/>
                <c:pt idx="0">
                  <c:v>Accessories</c:v>
                </c:pt>
                <c:pt idx="1">
                  <c:v>Bikes</c:v>
                </c:pt>
                <c:pt idx="2">
                  <c:v>Clothing</c:v>
                </c:pt>
              </c:strCache>
            </c:strRef>
          </c:cat>
          <c:val>
            <c:numRef>
              <c:f>Pivot!$C$15:$C$18</c:f>
              <c:numCache>
                <c:formatCode>General</c:formatCode>
                <c:ptCount val="3"/>
                <c:pt idx="0">
                  <c:v>98984.16</c:v>
                </c:pt>
                <c:pt idx="1">
                  <c:v>3782044.5981000001</c:v>
                </c:pt>
                <c:pt idx="2">
                  <c:v>46229.03</c:v>
                </c:pt>
              </c:numCache>
            </c:numRef>
          </c:val>
          <c:extLst>
            <c:ext xmlns:c16="http://schemas.microsoft.com/office/drawing/2014/chart" uri="{C3380CC4-5D6E-409C-BE32-E72D297353CC}">
              <c16:uniqueId val="{00000001-10E3-4087-84E4-2D2A9181D898}"/>
            </c:ext>
          </c:extLst>
        </c:ser>
        <c:ser>
          <c:idx val="2"/>
          <c:order val="2"/>
          <c:tx>
            <c:strRef>
              <c:f>Pivot!$D$13:$D$14</c:f>
              <c:strCache>
                <c:ptCount val="1"/>
                <c:pt idx="0">
                  <c:v>2007</c:v>
                </c:pt>
              </c:strCache>
            </c:strRef>
          </c:tx>
          <c:spPr>
            <a:solidFill>
              <a:schemeClr val="accent3"/>
            </a:solidFill>
            <a:ln>
              <a:noFill/>
            </a:ln>
            <a:effectLst/>
          </c:spPr>
          <c:invertIfNegative val="0"/>
          <c:cat>
            <c:strRef>
              <c:f>Pivot!$A$15:$A$18</c:f>
              <c:strCache>
                <c:ptCount val="3"/>
                <c:pt idx="0">
                  <c:v>Accessories</c:v>
                </c:pt>
                <c:pt idx="1">
                  <c:v>Bikes</c:v>
                </c:pt>
                <c:pt idx="2">
                  <c:v>Clothing</c:v>
                </c:pt>
              </c:strCache>
            </c:strRef>
          </c:cat>
          <c:val>
            <c:numRef>
              <c:f>Pivot!$D$15:$D$18</c:f>
              <c:numCache>
                <c:formatCode>General</c:formatCode>
                <c:ptCount val="3"/>
                <c:pt idx="0">
                  <c:v>141839.63</c:v>
                </c:pt>
                <c:pt idx="1">
                  <c:v>6210318.8002999993</c:v>
                </c:pt>
                <c:pt idx="2">
                  <c:v>69226.17</c:v>
                </c:pt>
              </c:numCache>
            </c:numRef>
          </c:val>
          <c:extLst>
            <c:ext xmlns:c16="http://schemas.microsoft.com/office/drawing/2014/chart" uri="{C3380CC4-5D6E-409C-BE32-E72D297353CC}">
              <c16:uniqueId val="{00000002-10E3-4087-84E4-2D2A9181D898}"/>
            </c:ext>
          </c:extLst>
        </c:ser>
        <c:ser>
          <c:idx val="3"/>
          <c:order val="3"/>
          <c:tx>
            <c:strRef>
              <c:f>Pivot!$E$13:$E$14</c:f>
              <c:strCache>
                <c:ptCount val="1"/>
                <c:pt idx="0">
                  <c:v>2008</c:v>
                </c:pt>
              </c:strCache>
            </c:strRef>
          </c:tx>
          <c:spPr>
            <a:solidFill>
              <a:schemeClr val="accent4"/>
            </a:solidFill>
            <a:ln>
              <a:noFill/>
            </a:ln>
            <a:effectLst/>
          </c:spPr>
          <c:invertIfNegative val="0"/>
          <c:cat>
            <c:strRef>
              <c:f>Pivot!$A$15:$A$18</c:f>
              <c:strCache>
                <c:ptCount val="3"/>
                <c:pt idx="0">
                  <c:v>Accessories</c:v>
                </c:pt>
                <c:pt idx="1">
                  <c:v>Bikes</c:v>
                </c:pt>
                <c:pt idx="2">
                  <c:v>Clothing</c:v>
                </c:pt>
              </c:strCache>
            </c:strRef>
          </c:cat>
          <c:val>
            <c:numRef>
              <c:f>Pivot!$E$15:$E$18</c:f>
              <c:numCache>
                <c:formatCode>General</c:formatCode>
                <c:ptCount val="3"/>
                <c:pt idx="0">
                  <c:v>199120.41</c:v>
                </c:pt>
                <c:pt idx="1">
                  <c:v>3126005.65</c:v>
                </c:pt>
                <c:pt idx="2">
                  <c:v>83873.91</c:v>
                </c:pt>
              </c:numCache>
            </c:numRef>
          </c:val>
          <c:extLst>
            <c:ext xmlns:c16="http://schemas.microsoft.com/office/drawing/2014/chart" uri="{C3380CC4-5D6E-409C-BE32-E72D297353CC}">
              <c16:uniqueId val="{00000003-10E3-4087-84E4-2D2A9181D898}"/>
            </c:ext>
          </c:extLst>
        </c:ser>
        <c:dLbls>
          <c:showLegendKey val="0"/>
          <c:showVal val="0"/>
          <c:showCatName val="0"/>
          <c:showSerName val="0"/>
          <c:showPercent val="0"/>
          <c:showBubbleSize val="0"/>
        </c:dLbls>
        <c:gapWidth val="219"/>
        <c:overlap val="-27"/>
        <c:axId val="1279927711"/>
        <c:axId val="1323819727"/>
      </c:barChart>
      <c:catAx>
        <c:axId val="12799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19727"/>
        <c:crosses val="autoZero"/>
        <c:auto val="1"/>
        <c:lblAlgn val="ctr"/>
        <c:lblOffset val="100"/>
        <c:noMultiLvlLbl val="0"/>
      </c:catAx>
      <c:valAx>
        <c:axId val="13238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571500</xdr:colOff>
      <xdr:row>3</xdr:row>
      <xdr:rowOff>0</xdr:rowOff>
    </xdr:from>
    <xdr:to>
      <xdr:col>8</xdr:col>
      <xdr:colOff>106680</xdr:colOff>
      <xdr:row>22</xdr:row>
      <xdr:rowOff>53340</xdr:rowOff>
    </xdr:to>
    <xdr:graphicFrame macro="">
      <xdr:nvGraphicFramePr>
        <xdr:cNvPr id="2" name="Amount by Countries and Years">
          <a:extLst>
            <a:ext uri="{FF2B5EF4-FFF2-40B4-BE49-F238E27FC236}">
              <a16:creationId xmlns:a16="http://schemas.microsoft.com/office/drawing/2014/main" id="{90CBEE2D-0030-42C9-876B-F975A9AC4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15241</xdr:rowOff>
    </xdr:from>
    <xdr:to>
      <xdr:col>2</xdr:col>
      <xdr:colOff>541020</xdr:colOff>
      <xdr:row>9</xdr:row>
      <xdr:rowOff>167641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89FFF05-FA73-4C36-BB40-5EEDC63FF8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647701"/>
              <a:ext cx="1760220" cy="1249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160020</xdr:colOff>
      <xdr:row>3</xdr:row>
      <xdr:rowOff>0</xdr:rowOff>
    </xdr:from>
    <xdr:to>
      <xdr:col>13</xdr:col>
      <xdr:colOff>53340</xdr:colOff>
      <xdr:row>22</xdr:row>
      <xdr:rowOff>45720</xdr:rowOff>
    </xdr:to>
    <xdr:graphicFrame macro="">
      <xdr:nvGraphicFramePr>
        <xdr:cNvPr id="4" name="Amount by Categories and Years">
          <a:extLst>
            <a:ext uri="{FF2B5EF4-FFF2-40B4-BE49-F238E27FC236}">
              <a16:creationId xmlns:a16="http://schemas.microsoft.com/office/drawing/2014/main" id="{CA72DE8B-34E1-4269-B077-8910B207A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129540</xdr:colOff>
      <xdr:row>4</xdr:row>
      <xdr:rowOff>76200</xdr:rowOff>
    </xdr:from>
    <xdr:to>
      <xdr:col>15</xdr:col>
      <xdr:colOff>563880</xdr:colOff>
      <xdr:row>8</xdr:row>
      <xdr:rowOff>0</xdr:rowOff>
    </xdr:to>
    <xdr:sp macro="" textlink="Pivot!D27">
      <xdr:nvSpPr>
        <xdr:cNvPr id="5" name="Rectangle 4">
          <a:extLst>
            <a:ext uri="{FF2B5EF4-FFF2-40B4-BE49-F238E27FC236}">
              <a16:creationId xmlns:a16="http://schemas.microsoft.com/office/drawing/2014/main" id="{DA3AB0F5-3185-482C-9E05-8F6742A74E31}"/>
            </a:ext>
          </a:extLst>
        </xdr:cNvPr>
        <xdr:cNvSpPr/>
      </xdr:nvSpPr>
      <xdr:spPr>
        <a:xfrm>
          <a:off x="8054340" y="891540"/>
          <a:ext cx="1653540" cy="655320"/>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fld id="{514833B1-090B-4738-9D91-7B47C7E4BD7C}" type="TxLink">
            <a:rPr lang="en-US" sz="2000" b="0" i="0" u="none" strike="noStrike">
              <a:solidFill>
                <a:schemeClr val="bg1"/>
              </a:solidFill>
              <a:latin typeface="Calibri"/>
              <a:cs typeface="Calibri"/>
            </a:rPr>
            <a:t> $15,828,961 </a:t>
          </a:fld>
          <a:endParaRPr lang="en-GB" sz="3600">
            <a:solidFill>
              <a:schemeClr val="bg1"/>
            </a:solidFill>
          </a:endParaRPr>
        </a:p>
      </xdr:txBody>
    </xdr:sp>
    <xdr:clientData/>
  </xdr:twoCellAnchor>
  <xdr:twoCellAnchor>
    <xdr:from>
      <xdr:col>13</xdr:col>
      <xdr:colOff>129540</xdr:colOff>
      <xdr:row>2</xdr:row>
      <xdr:rowOff>175260</xdr:rowOff>
    </xdr:from>
    <xdr:to>
      <xdr:col>15</xdr:col>
      <xdr:colOff>563880</xdr:colOff>
      <xdr:row>4</xdr:row>
      <xdr:rowOff>114300</xdr:rowOff>
    </xdr:to>
    <xdr:sp macro="" textlink="">
      <xdr:nvSpPr>
        <xdr:cNvPr id="6" name="Rectangle 5">
          <a:extLst>
            <a:ext uri="{FF2B5EF4-FFF2-40B4-BE49-F238E27FC236}">
              <a16:creationId xmlns:a16="http://schemas.microsoft.com/office/drawing/2014/main" id="{0D478BA5-5E15-43A8-AE8A-3A342E4FC222}"/>
            </a:ext>
          </a:extLst>
        </xdr:cNvPr>
        <xdr:cNvSpPr/>
      </xdr:nvSpPr>
      <xdr:spPr>
        <a:xfrm>
          <a:off x="8054340" y="624840"/>
          <a:ext cx="1653540" cy="304800"/>
        </a:xfrm>
        <a:prstGeom prst="rect">
          <a:avLst/>
        </a:prstGeom>
        <a:solidFill>
          <a:schemeClr val="accent6">
            <a:lumMod val="75000"/>
          </a:schemeClr>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1800" b="0" i="0" u="none" strike="noStrike">
              <a:solidFill>
                <a:schemeClr val="bg1"/>
              </a:solidFill>
              <a:latin typeface="Calibri"/>
              <a:cs typeface="Calibri"/>
            </a:rPr>
            <a:t>Total Sales</a:t>
          </a:r>
        </a:p>
      </xdr:txBody>
    </xdr:sp>
    <xdr:clientData/>
  </xdr:twoCellAnchor>
  <xdr:twoCellAnchor editAs="oneCell">
    <xdr:from>
      <xdr:col>13</xdr:col>
      <xdr:colOff>533401</xdr:colOff>
      <xdr:row>8</xdr:row>
      <xdr:rowOff>160020</xdr:rowOff>
    </xdr:from>
    <xdr:to>
      <xdr:col>15</xdr:col>
      <xdr:colOff>114301</xdr:colOff>
      <xdr:row>11</xdr:row>
      <xdr:rowOff>79198</xdr:rowOff>
    </xdr:to>
    <xdr:pic>
      <xdr:nvPicPr>
        <xdr:cNvPr id="7" name="Picture 6" descr="Infinity bike logo icon design Royalty Free Vector Image">
          <a:extLst>
            <a:ext uri="{FF2B5EF4-FFF2-40B4-BE49-F238E27FC236}">
              <a16:creationId xmlns:a16="http://schemas.microsoft.com/office/drawing/2014/main" id="{3ADFC156-390B-4ADE-A9BF-06809F15C435}"/>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064" t="28617" r="24731" b="37361"/>
        <a:stretch/>
      </xdr:blipFill>
      <xdr:spPr bwMode="auto">
        <a:xfrm>
          <a:off x="8458201" y="1706880"/>
          <a:ext cx="800100" cy="467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152400</xdr:colOff>
      <xdr:row>11</xdr:row>
      <xdr:rowOff>160020</xdr:rowOff>
    </xdr:from>
    <xdr:to>
      <xdr:col>15</xdr:col>
      <xdr:colOff>586740</xdr:colOff>
      <xdr:row>13</xdr:row>
      <xdr:rowOff>129540</xdr:rowOff>
    </xdr:to>
    <xdr:sp macro="" textlink="Pivot!D25">
      <xdr:nvSpPr>
        <xdr:cNvPr id="8" name="Rectangle 7">
          <a:extLst>
            <a:ext uri="{FF2B5EF4-FFF2-40B4-BE49-F238E27FC236}">
              <a16:creationId xmlns:a16="http://schemas.microsoft.com/office/drawing/2014/main" id="{939C2766-1B0B-4F20-9671-C35785944AF9}"/>
            </a:ext>
          </a:extLst>
        </xdr:cNvPr>
        <xdr:cNvSpPr/>
      </xdr:nvSpPr>
      <xdr:spPr>
        <a:xfrm>
          <a:off x="8077200" y="2255520"/>
          <a:ext cx="1653540" cy="3352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A2F3458-E11C-426E-BA6C-7B87F9B8E4FB}" type="TxLink">
            <a:rPr lang="en-US" sz="1800" b="0" i="0" u="none" strike="noStrike">
              <a:solidFill>
                <a:sysClr val="windowText" lastClr="000000"/>
              </a:solidFill>
              <a:latin typeface="Calibri"/>
              <a:cs typeface="Calibri"/>
            </a:rPr>
            <a:t> $15,137,363 </a:t>
          </a:fld>
          <a:endParaRPr lang="en-GB" sz="32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eady" refreshedDate="44013.735849999997" createdVersion="6" refreshedVersion="6" minRefreshableVersion="3" recordCount="48" xr:uid="{031BFCD3-CE60-473E-A523-45EE1521A603}">
  <cacheSource type="worksheet">
    <worksheetSource name="Sales"/>
  </cacheSource>
  <cacheFields count="4">
    <cacheField name="Country" numFmtId="0">
      <sharedItems count="4">
        <s v="Australia"/>
        <s v="UK"/>
        <s v="France"/>
        <s v="Germany"/>
      </sharedItems>
    </cacheField>
    <cacheField name="Category" numFmtId="0">
      <sharedItems count="3">
        <s v="Bikes"/>
        <s v="Clothing"/>
        <s v="Accessories"/>
      </sharedItems>
    </cacheField>
    <cacheField name="Year" numFmtId="0">
      <sharedItems containsSemiMixedTypes="0" containsString="0" containsNumber="1" containsInteger="1" minValue="2005" maxValue="2008" count="4">
        <n v="2005"/>
        <n v="2006"/>
        <n v="2007"/>
        <n v="2008"/>
      </sharedItems>
    </cacheField>
    <cacheField name="Amount" numFmtId="0">
      <sharedItems containsSemiMixedTypes="0" containsString="0" containsNumber="1" minValue="235.64" maxValue="2947789.4830999998"/>
    </cacheField>
  </cacheFields>
  <extLst>
    <ext xmlns:x14="http://schemas.microsoft.com/office/spreadsheetml/2009/9/main" uri="{725AE2AE-9491-48be-B2B4-4EB974FC3084}">
      <x14:pivotCacheDefinition pivotCacheId="1683841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1309047.1978"/>
  </r>
  <r>
    <x v="0"/>
    <x v="0"/>
    <x v="1"/>
    <n v="2154284.8835"/>
  </r>
  <r>
    <x v="0"/>
    <x v="0"/>
    <x v="2"/>
    <n v="2947789.4830999998"/>
  </r>
  <r>
    <x v="0"/>
    <x v="0"/>
    <x v="3"/>
    <n v="81309.16"/>
  </r>
  <r>
    <x v="0"/>
    <x v="1"/>
    <x v="0"/>
    <n v="2482.39"/>
  </r>
  <r>
    <x v="0"/>
    <x v="1"/>
    <x v="1"/>
    <n v="15321.14"/>
  </r>
  <r>
    <x v="0"/>
    <x v="1"/>
    <x v="2"/>
    <n v="28613.26"/>
  </r>
  <r>
    <x v="0"/>
    <x v="1"/>
    <x v="3"/>
    <n v="41646.69"/>
  </r>
  <r>
    <x v="0"/>
    <x v="2"/>
    <x v="0"/>
    <n v="235.64"/>
  </r>
  <r>
    <x v="0"/>
    <x v="2"/>
    <x v="1"/>
    <n v="37359.480000000003"/>
  </r>
  <r>
    <x v="0"/>
    <x v="2"/>
    <x v="2"/>
    <n v="57381.47"/>
  </r>
  <r>
    <x v="0"/>
    <x v="2"/>
    <x v="3"/>
    <n v="81309.16"/>
  </r>
  <r>
    <x v="1"/>
    <x v="0"/>
    <x v="0"/>
    <n v="291590.51939999999"/>
  </r>
  <r>
    <x v="1"/>
    <x v="0"/>
    <x v="1"/>
    <n v="591586.85400000005"/>
  </r>
  <r>
    <x v="1"/>
    <x v="0"/>
    <x v="2"/>
    <n v="1251079.5275000001"/>
  </r>
  <r>
    <x v="1"/>
    <x v="0"/>
    <x v="3"/>
    <n v="1148585.76"/>
  </r>
  <r>
    <x v="1"/>
    <x v="1"/>
    <x v="0"/>
    <n v="7658.02"/>
  </r>
  <r>
    <x v="1"/>
    <x v="1"/>
    <x v="1"/>
    <n v="11254.28"/>
  </r>
  <r>
    <x v="1"/>
    <x v="1"/>
    <x v="2"/>
    <n v="14020.35"/>
  </r>
  <r>
    <x v="1"/>
    <x v="1"/>
    <x v="3"/>
    <n v="18219.16"/>
  </r>
  <r>
    <x v="1"/>
    <x v="2"/>
    <x v="0"/>
    <n v="18366.21"/>
  </r>
  <r>
    <x v="1"/>
    <x v="2"/>
    <x v="1"/>
    <n v="25654.35"/>
  </r>
  <r>
    <x v="1"/>
    <x v="2"/>
    <x v="2"/>
    <n v="33148.69"/>
  </r>
  <r>
    <x v="1"/>
    <x v="2"/>
    <x v="3"/>
    <n v="43481.35"/>
  </r>
  <r>
    <x v="2"/>
    <x v="0"/>
    <x v="0"/>
    <n v="180571.69200000001"/>
  </r>
  <r>
    <x v="2"/>
    <x v="0"/>
    <x v="1"/>
    <n v="514942.01309999998"/>
  </r>
  <r>
    <x v="2"/>
    <x v="0"/>
    <x v="2"/>
    <n v="987840.18920000002"/>
  </r>
  <r>
    <x v="2"/>
    <x v="0"/>
    <x v="3"/>
    <n v="870221.82"/>
  </r>
  <r>
    <x v="2"/>
    <x v="1"/>
    <x v="0"/>
    <n v="7050.33"/>
  </r>
  <r>
    <x v="2"/>
    <x v="1"/>
    <x v="1"/>
    <n v="9968.27"/>
  </r>
  <r>
    <x v="2"/>
    <x v="1"/>
    <x v="2"/>
    <n v="12499.3"/>
  </r>
  <r>
    <x v="2"/>
    <x v="1"/>
    <x v="3"/>
    <n v="14535.92"/>
  </r>
  <r>
    <x v="2"/>
    <x v="2"/>
    <x v="0"/>
    <n v="8475.1200000000008"/>
  </r>
  <r>
    <x v="2"/>
    <x v="2"/>
    <x v="1"/>
    <n v="19982.78"/>
  </r>
  <r>
    <x v="2"/>
    <x v="2"/>
    <x v="2"/>
    <n v="25985.48"/>
  </r>
  <r>
    <x v="2"/>
    <x v="2"/>
    <x v="3"/>
    <n v="37421.300000000003"/>
  </r>
  <r>
    <x v="3"/>
    <x v="0"/>
    <x v="0"/>
    <n v="237784.9902"/>
  </r>
  <r>
    <x v="3"/>
    <x v="0"/>
    <x v="1"/>
    <n v="521230.84749999997"/>
  </r>
  <r>
    <x v="3"/>
    <x v="0"/>
    <x v="2"/>
    <n v="1023609.6004999999"/>
  </r>
  <r>
    <x v="3"/>
    <x v="0"/>
    <x v="3"/>
    <n v="1025888.91"/>
  </r>
  <r>
    <x v="3"/>
    <x v="1"/>
    <x v="0"/>
    <n v="4077.96"/>
  </r>
  <r>
    <x v="3"/>
    <x v="1"/>
    <x v="1"/>
    <n v="9685.34"/>
  </r>
  <r>
    <x v="3"/>
    <x v="1"/>
    <x v="2"/>
    <n v="14093.26"/>
  </r>
  <r>
    <x v="3"/>
    <x v="1"/>
    <x v="3"/>
    <n v="9472.14"/>
  </r>
  <r>
    <x v="3"/>
    <x v="2"/>
    <x v="0"/>
    <n v="3978.98"/>
  </r>
  <r>
    <x v="3"/>
    <x v="2"/>
    <x v="1"/>
    <n v="15987.55"/>
  </r>
  <r>
    <x v="3"/>
    <x v="2"/>
    <x v="2"/>
    <n v="25323.99"/>
  </r>
  <r>
    <x v="3"/>
    <x v="2"/>
    <x v="3"/>
    <n v="369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7851D-6B14-47C6-8483-77C4139349EB}" name="TotalSales"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27" firstHeaderRow="1" firstDataRow="1" firstDataCol="1"/>
  <pivotFields count="4">
    <pivotField showAll="0"/>
    <pivotField axis="axisRow" showAll="0" sortType="ascending">
      <items count="4">
        <item x="2"/>
        <item x="0"/>
        <item x="1"/>
        <item t="default"/>
      </items>
    </pivotField>
    <pivotField showAll="0"/>
    <pivotField dataField="1" showAll="0"/>
  </pivotFields>
  <rowFields count="1">
    <field x="1"/>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3C9D1-18FE-41CE-8AA7-CAC12793DC53}" name="SalesByCatgory"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F18" firstHeaderRow="1" firstDataRow="2" firstDataCol="1"/>
  <pivotFields count="4">
    <pivotField showAll="0"/>
    <pivotField axis="axisRow" showAll="0">
      <items count="4">
        <item x="2"/>
        <item x="0"/>
        <item x="1"/>
        <item t="default"/>
      </items>
    </pivotField>
    <pivotField axis="axisCol" showAll="0">
      <items count="5">
        <item x="0"/>
        <item x="1"/>
        <item x="2"/>
        <item x="3"/>
        <item t="default"/>
      </items>
    </pivotField>
    <pivotField dataField="1" showAll="0"/>
  </pivotFields>
  <rowFields count="1">
    <field x="1"/>
  </rowFields>
  <rowItems count="4">
    <i>
      <x/>
    </i>
    <i>
      <x v="1"/>
    </i>
    <i>
      <x v="2"/>
    </i>
    <i t="grand">
      <x/>
    </i>
  </rowItems>
  <colFields count="1">
    <field x="2"/>
  </colFields>
  <colItems count="5">
    <i>
      <x/>
    </i>
    <i>
      <x v="1"/>
    </i>
    <i>
      <x v="2"/>
    </i>
    <i>
      <x v="3"/>
    </i>
    <i t="grand">
      <x/>
    </i>
  </colItems>
  <dataFields count="1">
    <dataField name="Sum of Amount" fld="3"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5DB46-0FDA-43E1-8084-0074A4DD8846}"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9" firstHeaderRow="1" firstDataRow="2" firstDataCol="1"/>
  <pivotFields count="4">
    <pivotField axis="axisRow" showAll="0">
      <items count="5">
        <item x="0"/>
        <item x="2"/>
        <item x="3"/>
        <item x="1"/>
        <item t="default"/>
      </items>
    </pivotField>
    <pivotField showAll="0">
      <items count="4">
        <item x="2"/>
        <item x="0"/>
        <item x="1"/>
        <item t="default"/>
      </items>
    </pivotField>
    <pivotField axis="axisCol" showAll="0">
      <items count="5">
        <item x="0"/>
        <item x="1"/>
        <item x="2"/>
        <item x="3"/>
        <item t="default"/>
      </items>
    </pivotField>
    <pivotField dataField="1" showAll="0"/>
  </pivotFields>
  <rowFields count="1">
    <field x="0"/>
  </rowFields>
  <rowItems count="5">
    <i>
      <x/>
    </i>
    <i>
      <x v="1"/>
    </i>
    <i>
      <x v="2"/>
    </i>
    <i>
      <x v="3"/>
    </i>
    <i t="grand">
      <x/>
    </i>
  </rowItems>
  <colFields count="1">
    <field x="2"/>
  </colFields>
  <colItems count="5">
    <i>
      <x/>
    </i>
    <i>
      <x v="1"/>
    </i>
    <i>
      <x v="2"/>
    </i>
    <i>
      <x v="3"/>
    </i>
    <i t="grand">
      <x/>
    </i>
  </colItems>
  <dataFields count="1">
    <dataField name="Sum of Amount" fld="3"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34D0B5-6F4B-4F0E-BD14-D2EC7FA00DC2}" autoFormatId="16" applyNumberFormats="0" applyBorderFormats="0" applyFontFormats="0" applyPatternFormats="0" applyAlignmentFormats="0" applyWidthHeightFormats="0">
  <queryTableRefresh nextId="5">
    <queryTableFields count="4">
      <queryTableField id="1" name="Country" tableColumnId="1"/>
      <queryTableField id="2" name="Category" tableColumnId="2"/>
      <queryTableField id="3" name="Year" tableColumnId="3"/>
      <queryTableField id="4" name="Amount" tableColumnId="4"/>
    </queryTableFields>
  </queryTableRefresh>
  <extLst>
    <ext xmlns:x15="http://schemas.microsoft.com/office/spreadsheetml/2010/11/main" uri="{883FBD77-0823-4a55-B5E3-86C4891E6966}">
      <x15:queryTable sourceDataName="Query - 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0107FA3-1AA0-42EE-91EC-0E869ADCF6AF}" sourceName="Category">
  <pivotTables>
    <pivotTable tabId="2" name="PivotTable1"/>
    <pivotTable tabId="2" name="SalesByCatgory"/>
    <pivotTable tabId="2" name="TotalSales"/>
  </pivotTables>
  <data>
    <tabular pivotCacheId="168384156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E13E524-3555-46C7-B7DA-4BB5C79BD46D}" cache="Slicer_Category" caption="Category" style="My SlicerStyleLigh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75116-AEB8-4D48-83EF-1FB749124014}" name="Sales" displayName="Sales" ref="A1:D49" tableType="queryTable" totalsRowShown="0">
  <autoFilter ref="A1:D49" xr:uid="{9E692DF3-6646-4244-A85F-EC0CCC5E2F50}"/>
  <tableColumns count="4">
    <tableColumn id="1" xr3:uid="{9FA30D1B-227C-467E-A621-A5EED843A580}" uniqueName="1" name="Country" queryTableFieldId="1" dataDxfId="3"/>
    <tableColumn id="2" xr3:uid="{F0F8A89B-1F03-4BC6-9247-B4B6576462AF}" uniqueName="2" name="Category" queryTableFieldId="2" dataDxfId="2"/>
    <tableColumn id="3" xr3:uid="{7886F3ED-4434-431C-B6DA-2295FCF75F7A}" uniqueName="3" name="Year" queryTableFieldId="3"/>
    <tableColumn id="4" xr3:uid="{887734FD-9410-4A24-97FC-8FE366044967}" uniqueName="4" name="Amoun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tabSelected="1" topLeftCell="A2" workbookViewId="0">
      <selection activeCell="B11" sqref="B11"/>
    </sheetView>
  </sheetViews>
  <sheetFormatPr defaultRowHeight="14.4" x14ac:dyDescent="0.3"/>
  <cols>
    <col min="1" max="1" width="10" bestFit="1" customWidth="1"/>
    <col min="2" max="2" width="10.77734375" bestFit="1" customWidth="1"/>
    <col min="3" max="3" width="6.88671875" bestFit="1" customWidth="1"/>
    <col min="4" max="4" width="12" bestFit="1" customWidth="1"/>
  </cols>
  <sheetData>
    <row r="1" spans="1:4" x14ac:dyDescent="0.3">
      <c r="A1" t="s">
        <v>0</v>
      </c>
      <c r="B1" t="s">
        <v>1</v>
      </c>
      <c r="C1" t="s">
        <v>2</v>
      </c>
      <c r="D1" t="s">
        <v>3</v>
      </c>
    </row>
    <row r="2" spans="1:4" x14ac:dyDescent="0.3">
      <c r="A2" s="1" t="s">
        <v>4</v>
      </c>
      <c r="B2" s="1" t="s">
        <v>5</v>
      </c>
      <c r="C2">
        <v>2005</v>
      </c>
      <c r="D2">
        <v>1309047.1978</v>
      </c>
    </row>
    <row r="3" spans="1:4" x14ac:dyDescent="0.3">
      <c r="A3" s="1" t="s">
        <v>4</v>
      </c>
      <c r="B3" s="1" t="s">
        <v>5</v>
      </c>
      <c r="C3">
        <v>2006</v>
      </c>
      <c r="D3">
        <v>2154284.8835</v>
      </c>
    </row>
    <row r="4" spans="1:4" x14ac:dyDescent="0.3">
      <c r="A4" s="1" t="s">
        <v>4</v>
      </c>
      <c r="B4" s="1" t="s">
        <v>5</v>
      </c>
      <c r="C4">
        <v>2007</v>
      </c>
      <c r="D4">
        <v>2947789.4830999998</v>
      </c>
    </row>
    <row r="5" spans="1:4" x14ac:dyDescent="0.3">
      <c r="A5" s="1" t="s">
        <v>4</v>
      </c>
      <c r="B5" s="1" t="s">
        <v>5</v>
      </c>
      <c r="C5">
        <v>2008</v>
      </c>
      <c r="D5">
        <v>81309.16</v>
      </c>
    </row>
    <row r="6" spans="1:4" x14ac:dyDescent="0.3">
      <c r="A6" s="1" t="s">
        <v>4</v>
      </c>
      <c r="B6" s="1" t="s">
        <v>6</v>
      </c>
      <c r="C6">
        <v>2005</v>
      </c>
      <c r="D6">
        <v>2482.39</v>
      </c>
    </row>
    <row r="7" spans="1:4" x14ac:dyDescent="0.3">
      <c r="A7" s="1" t="s">
        <v>4</v>
      </c>
      <c r="B7" s="1" t="s">
        <v>6</v>
      </c>
      <c r="C7">
        <v>2006</v>
      </c>
      <c r="D7">
        <v>15321.14</v>
      </c>
    </row>
    <row r="8" spans="1:4" x14ac:dyDescent="0.3">
      <c r="A8" s="1" t="s">
        <v>4</v>
      </c>
      <c r="B8" s="1" t="s">
        <v>6</v>
      </c>
      <c r="C8">
        <v>2007</v>
      </c>
      <c r="D8">
        <v>28613.26</v>
      </c>
    </row>
    <row r="9" spans="1:4" x14ac:dyDescent="0.3">
      <c r="A9" s="1" t="s">
        <v>4</v>
      </c>
      <c r="B9" s="1" t="s">
        <v>6</v>
      </c>
      <c r="C9">
        <v>2008</v>
      </c>
      <c r="D9">
        <v>41646.69</v>
      </c>
    </row>
    <row r="10" spans="1:4" x14ac:dyDescent="0.3">
      <c r="A10" s="1" t="s">
        <v>4</v>
      </c>
      <c r="B10" s="1" t="s">
        <v>7</v>
      </c>
      <c r="C10">
        <v>2005</v>
      </c>
      <c r="D10">
        <v>235.64</v>
      </c>
    </row>
    <row r="11" spans="1:4" x14ac:dyDescent="0.3">
      <c r="A11" s="1" t="s">
        <v>4</v>
      </c>
      <c r="B11" s="1" t="s">
        <v>7</v>
      </c>
      <c r="C11">
        <v>2006</v>
      </c>
      <c r="D11">
        <v>37359.480000000003</v>
      </c>
    </row>
    <row r="12" spans="1:4" x14ac:dyDescent="0.3">
      <c r="A12" s="1" t="s">
        <v>4</v>
      </c>
      <c r="B12" s="1" t="s">
        <v>7</v>
      </c>
      <c r="C12">
        <v>2007</v>
      </c>
      <c r="D12">
        <v>57381.47</v>
      </c>
    </row>
    <row r="13" spans="1:4" x14ac:dyDescent="0.3">
      <c r="A13" s="1" t="s">
        <v>4</v>
      </c>
      <c r="B13" s="1" t="s">
        <v>7</v>
      </c>
      <c r="C13">
        <v>2008</v>
      </c>
      <c r="D13">
        <v>81309.16</v>
      </c>
    </row>
    <row r="14" spans="1:4" x14ac:dyDescent="0.3">
      <c r="A14" s="1" t="s">
        <v>8</v>
      </c>
      <c r="B14" s="1" t="s">
        <v>5</v>
      </c>
      <c r="C14">
        <v>2005</v>
      </c>
      <c r="D14">
        <v>291590.51939999999</v>
      </c>
    </row>
    <row r="15" spans="1:4" x14ac:dyDescent="0.3">
      <c r="A15" s="1" t="s">
        <v>8</v>
      </c>
      <c r="B15" s="1" t="s">
        <v>5</v>
      </c>
      <c r="C15">
        <v>2006</v>
      </c>
      <c r="D15">
        <v>591586.85400000005</v>
      </c>
    </row>
    <row r="16" spans="1:4" x14ac:dyDescent="0.3">
      <c r="A16" s="1" t="s">
        <v>8</v>
      </c>
      <c r="B16" s="1" t="s">
        <v>5</v>
      </c>
      <c r="C16">
        <v>2007</v>
      </c>
      <c r="D16">
        <v>1251079.5275000001</v>
      </c>
    </row>
    <row r="17" spans="1:4" x14ac:dyDescent="0.3">
      <c r="A17" s="1" t="s">
        <v>8</v>
      </c>
      <c r="B17" s="1" t="s">
        <v>5</v>
      </c>
      <c r="C17">
        <v>2008</v>
      </c>
      <c r="D17">
        <v>1148585.76</v>
      </c>
    </row>
    <row r="18" spans="1:4" x14ac:dyDescent="0.3">
      <c r="A18" s="1" t="s">
        <v>8</v>
      </c>
      <c r="B18" s="1" t="s">
        <v>6</v>
      </c>
      <c r="C18">
        <v>2005</v>
      </c>
      <c r="D18">
        <v>7658.02</v>
      </c>
    </row>
    <row r="19" spans="1:4" x14ac:dyDescent="0.3">
      <c r="A19" s="1" t="s">
        <v>8</v>
      </c>
      <c r="B19" s="1" t="s">
        <v>6</v>
      </c>
      <c r="C19">
        <v>2006</v>
      </c>
      <c r="D19">
        <v>11254.28</v>
      </c>
    </row>
    <row r="20" spans="1:4" x14ac:dyDescent="0.3">
      <c r="A20" s="1" t="s">
        <v>8</v>
      </c>
      <c r="B20" s="1" t="s">
        <v>6</v>
      </c>
      <c r="C20">
        <v>2007</v>
      </c>
      <c r="D20">
        <v>14020.35</v>
      </c>
    </row>
    <row r="21" spans="1:4" x14ac:dyDescent="0.3">
      <c r="A21" s="1" t="s">
        <v>8</v>
      </c>
      <c r="B21" s="1" t="s">
        <v>6</v>
      </c>
      <c r="C21">
        <v>2008</v>
      </c>
      <c r="D21">
        <v>18219.16</v>
      </c>
    </row>
    <row r="22" spans="1:4" x14ac:dyDescent="0.3">
      <c r="A22" s="1" t="s">
        <v>8</v>
      </c>
      <c r="B22" s="1" t="s">
        <v>7</v>
      </c>
      <c r="C22">
        <v>2005</v>
      </c>
      <c r="D22">
        <v>18366.21</v>
      </c>
    </row>
    <row r="23" spans="1:4" x14ac:dyDescent="0.3">
      <c r="A23" s="1" t="s">
        <v>8</v>
      </c>
      <c r="B23" s="1" t="s">
        <v>7</v>
      </c>
      <c r="C23">
        <v>2006</v>
      </c>
      <c r="D23">
        <v>25654.35</v>
      </c>
    </row>
    <row r="24" spans="1:4" x14ac:dyDescent="0.3">
      <c r="A24" s="1" t="s">
        <v>8</v>
      </c>
      <c r="B24" s="1" t="s">
        <v>7</v>
      </c>
      <c r="C24">
        <v>2007</v>
      </c>
      <c r="D24">
        <v>33148.69</v>
      </c>
    </row>
    <row r="25" spans="1:4" x14ac:dyDescent="0.3">
      <c r="A25" s="1" t="s">
        <v>8</v>
      </c>
      <c r="B25" s="1" t="s">
        <v>7</v>
      </c>
      <c r="C25">
        <v>2008</v>
      </c>
      <c r="D25">
        <v>43481.35</v>
      </c>
    </row>
    <row r="26" spans="1:4" x14ac:dyDescent="0.3">
      <c r="A26" s="1" t="s">
        <v>9</v>
      </c>
      <c r="B26" s="1" t="s">
        <v>5</v>
      </c>
      <c r="C26">
        <v>2005</v>
      </c>
      <c r="D26">
        <v>180571.69200000001</v>
      </c>
    </row>
    <row r="27" spans="1:4" x14ac:dyDescent="0.3">
      <c r="A27" s="1" t="s">
        <v>9</v>
      </c>
      <c r="B27" s="1" t="s">
        <v>5</v>
      </c>
      <c r="C27">
        <v>2006</v>
      </c>
      <c r="D27">
        <v>514942.01309999998</v>
      </c>
    </row>
    <row r="28" spans="1:4" x14ac:dyDescent="0.3">
      <c r="A28" s="1" t="s">
        <v>9</v>
      </c>
      <c r="B28" s="1" t="s">
        <v>5</v>
      </c>
      <c r="C28">
        <v>2007</v>
      </c>
      <c r="D28">
        <v>987840.18920000002</v>
      </c>
    </row>
    <row r="29" spans="1:4" x14ac:dyDescent="0.3">
      <c r="A29" s="1" t="s">
        <v>9</v>
      </c>
      <c r="B29" s="1" t="s">
        <v>5</v>
      </c>
      <c r="C29">
        <v>2008</v>
      </c>
      <c r="D29">
        <v>870221.82</v>
      </c>
    </row>
    <row r="30" spans="1:4" x14ac:dyDescent="0.3">
      <c r="A30" s="1" t="s">
        <v>9</v>
      </c>
      <c r="B30" s="1" t="s">
        <v>6</v>
      </c>
      <c r="C30">
        <v>2005</v>
      </c>
      <c r="D30">
        <v>7050.33</v>
      </c>
    </row>
    <row r="31" spans="1:4" x14ac:dyDescent="0.3">
      <c r="A31" s="1" t="s">
        <v>9</v>
      </c>
      <c r="B31" s="1" t="s">
        <v>6</v>
      </c>
      <c r="C31">
        <v>2006</v>
      </c>
      <c r="D31">
        <v>9968.27</v>
      </c>
    </row>
    <row r="32" spans="1:4" x14ac:dyDescent="0.3">
      <c r="A32" s="1" t="s">
        <v>9</v>
      </c>
      <c r="B32" s="1" t="s">
        <v>6</v>
      </c>
      <c r="C32">
        <v>2007</v>
      </c>
      <c r="D32">
        <v>12499.3</v>
      </c>
    </row>
    <row r="33" spans="1:4" x14ac:dyDescent="0.3">
      <c r="A33" s="1" t="s">
        <v>9</v>
      </c>
      <c r="B33" s="1" t="s">
        <v>6</v>
      </c>
      <c r="C33">
        <v>2008</v>
      </c>
      <c r="D33">
        <v>14535.92</v>
      </c>
    </row>
    <row r="34" spans="1:4" x14ac:dyDescent="0.3">
      <c r="A34" s="1" t="s">
        <v>9</v>
      </c>
      <c r="B34" s="1" t="s">
        <v>7</v>
      </c>
      <c r="C34">
        <v>2005</v>
      </c>
      <c r="D34">
        <v>8475.1200000000008</v>
      </c>
    </row>
    <row r="35" spans="1:4" x14ac:dyDescent="0.3">
      <c r="A35" s="1" t="s">
        <v>9</v>
      </c>
      <c r="B35" s="1" t="s">
        <v>7</v>
      </c>
      <c r="C35">
        <v>2006</v>
      </c>
      <c r="D35">
        <v>19982.78</v>
      </c>
    </row>
    <row r="36" spans="1:4" x14ac:dyDescent="0.3">
      <c r="A36" s="1" t="s">
        <v>9</v>
      </c>
      <c r="B36" s="1" t="s">
        <v>7</v>
      </c>
      <c r="C36">
        <v>2007</v>
      </c>
      <c r="D36">
        <v>25985.48</v>
      </c>
    </row>
    <row r="37" spans="1:4" x14ac:dyDescent="0.3">
      <c r="A37" s="1" t="s">
        <v>9</v>
      </c>
      <c r="B37" s="1" t="s">
        <v>7</v>
      </c>
      <c r="C37">
        <v>2008</v>
      </c>
      <c r="D37">
        <v>37421.300000000003</v>
      </c>
    </row>
    <row r="38" spans="1:4" x14ac:dyDescent="0.3">
      <c r="A38" s="1" t="s">
        <v>10</v>
      </c>
      <c r="B38" s="1" t="s">
        <v>5</v>
      </c>
      <c r="C38">
        <v>2005</v>
      </c>
      <c r="D38">
        <v>237784.9902</v>
      </c>
    </row>
    <row r="39" spans="1:4" x14ac:dyDescent="0.3">
      <c r="A39" s="1" t="s">
        <v>10</v>
      </c>
      <c r="B39" s="1" t="s">
        <v>5</v>
      </c>
      <c r="C39">
        <v>2006</v>
      </c>
      <c r="D39">
        <v>521230.84749999997</v>
      </c>
    </row>
    <row r="40" spans="1:4" x14ac:dyDescent="0.3">
      <c r="A40" s="1" t="s">
        <v>10</v>
      </c>
      <c r="B40" s="1" t="s">
        <v>5</v>
      </c>
      <c r="C40">
        <v>2007</v>
      </c>
      <c r="D40">
        <v>1023609.6004999999</v>
      </c>
    </row>
    <row r="41" spans="1:4" x14ac:dyDescent="0.3">
      <c r="A41" s="1" t="s">
        <v>10</v>
      </c>
      <c r="B41" s="1" t="s">
        <v>5</v>
      </c>
      <c r="C41">
        <v>2008</v>
      </c>
      <c r="D41">
        <v>1025888.91</v>
      </c>
    </row>
    <row r="42" spans="1:4" x14ac:dyDescent="0.3">
      <c r="A42" s="1" t="s">
        <v>10</v>
      </c>
      <c r="B42" s="1" t="s">
        <v>6</v>
      </c>
      <c r="C42">
        <v>2005</v>
      </c>
      <c r="D42">
        <v>4077.96</v>
      </c>
    </row>
    <row r="43" spans="1:4" x14ac:dyDescent="0.3">
      <c r="A43" s="1" t="s">
        <v>10</v>
      </c>
      <c r="B43" s="1" t="s">
        <v>6</v>
      </c>
      <c r="C43">
        <v>2006</v>
      </c>
      <c r="D43">
        <v>9685.34</v>
      </c>
    </row>
    <row r="44" spans="1:4" x14ac:dyDescent="0.3">
      <c r="A44" s="1" t="s">
        <v>10</v>
      </c>
      <c r="B44" s="1" t="s">
        <v>6</v>
      </c>
      <c r="C44">
        <v>2007</v>
      </c>
      <c r="D44">
        <v>14093.26</v>
      </c>
    </row>
    <row r="45" spans="1:4" x14ac:dyDescent="0.3">
      <c r="A45" s="1" t="s">
        <v>10</v>
      </c>
      <c r="B45" s="1" t="s">
        <v>6</v>
      </c>
      <c r="C45">
        <v>2008</v>
      </c>
      <c r="D45">
        <v>9472.14</v>
      </c>
    </row>
    <row r="46" spans="1:4" x14ac:dyDescent="0.3">
      <c r="A46" s="1" t="s">
        <v>10</v>
      </c>
      <c r="B46" s="1" t="s">
        <v>7</v>
      </c>
      <c r="C46">
        <v>2005</v>
      </c>
      <c r="D46">
        <v>3978.98</v>
      </c>
    </row>
    <row r="47" spans="1:4" x14ac:dyDescent="0.3">
      <c r="A47" s="1" t="s">
        <v>10</v>
      </c>
      <c r="B47" s="1" t="s">
        <v>7</v>
      </c>
      <c r="C47">
        <v>2006</v>
      </c>
      <c r="D47">
        <v>15987.55</v>
      </c>
    </row>
    <row r="48" spans="1:4" x14ac:dyDescent="0.3">
      <c r="A48" s="1" t="s">
        <v>10</v>
      </c>
      <c r="B48" s="1" t="s">
        <v>7</v>
      </c>
      <c r="C48">
        <v>2007</v>
      </c>
      <c r="D48">
        <v>25323.99</v>
      </c>
    </row>
    <row r="49" spans="1:4" x14ac:dyDescent="0.3">
      <c r="A49" s="1" t="s">
        <v>10</v>
      </c>
      <c r="B49" s="1" t="s">
        <v>7</v>
      </c>
      <c r="C49">
        <v>2008</v>
      </c>
      <c r="D49">
        <v>36908.6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C2BE-EA86-4DF3-B1C2-CF3024FEA2A0}">
  <dimension ref="A1:F27"/>
  <sheetViews>
    <sheetView workbookViewId="0">
      <selection activeCell="F24" sqref="F24"/>
    </sheetView>
  </sheetViews>
  <sheetFormatPr defaultRowHeight="14.4" x14ac:dyDescent="0.3"/>
  <cols>
    <col min="1" max="1" width="12.5546875" bestFit="1" customWidth="1"/>
    <col min="2" max="2" width="14.44140625" bestFit="1" customWidth="1"/>
    <col min="3" max="4" width="12" bestFit="1" customWidth="1"/>
    <col min="5" max="5" width="11" bestFit="1" customWidth="1"/>
    <col min="6" max="6" width="12" bestFit="1" customWidth="1"/>
  </cols>
  <sheetData>
    <row r="1" spans="1:6" x14ac:dyDescent="0.3">
      <c r="A1" t="s">
        <v>17</v>
      </c>
    </row>
    <row r="3" spans="1:6" x14ac:dyDescent="0.3">
      <c r="A3" s="2" t="s">
        <v>13</v>
      </c>
      <c r="B3" s="2" t="s">
        <v>14</v>
      </c>
    </row>
    <row r="4" spans="1:6" x14ac:dyDescent="0.3">
      <c r="A4" s="2" t="s">
        <v>11</v>
      </c>
      <c r="B4">
        <v>2005</v>
      </c>
      <c r="C4">
        <v>2006</v>
      </c>
      <c r="D4">
        <v>2007</v>
      </c>
      <c r="E4">
        <v>2008</v>
      </c>
      <c r="F4" t="s">
        <v>12</v>
      </c>
    </row>
    <row r="5" spans="1:6" x14ac:dyDescent="0.3">
      <c r="A5" s="3" t="s">
        <v>4</v>
      </c>
      <c r="B5" s="1">
        <v>1311765.2277999998</v>
      </c>
      <c r="C5" s="1">
        <v>2206965.5035000001</v>
      </c>
      <c r="D5" s="1">
        <v>3033784.2130999998</v>
      </c>
      <c r="E5" s="1">
        <v>204265.01</v>
      </c>
      <c r="F5" s="1">
        <v>6756779.9543999992</v>
      </c>
    </row>
    <row r="6" spans="1:6" x14ac:dyDescent="0.3">
      <c r="A6" s="3" t="s">
        <v>9</v>
      </c>
      <c r="B6" s="1">
        <v>196097.14199999999</v>
      </c>
      <c r="C6" s="1">
        <v>544893.06310000003</v>
      </c>
      <c r="D6" s="1">
        <v>1026324.9692000001</v>
      </c>
      <c r="E6" s="1">
        <v>922179.04</v>
      </c>
      <c r="F6" s="1">
        <v>2689494.2143000001</v>
      </c>
    </row>
    <row r="7" spans="1:6" x14ac:dyDescent="0.3">
      <c r="A7" s="3" t="s">
        <v>10</v>
      </c>
      <c r="B7" s="1">
        <v>245841.9302</v>
      </c>
      <c r="C7" s="1">
        <v>546903.73750000005</v>
      </c>
      <c r="D7" s="1">
        <v>1063026.8504999999</v>
      </c>
      <c r="E7" s="1">
        <v>1072269.6500000001</v>
      </c>
      <c r="F7" s="1">
        <v>2928042.1682000002</v>
      </c>
    </row>
    <row r="8" spans="1:6" x14ac:dyDescent="0.3">
      <c r="A8" s="3" t="s">
        <v>8</v>
      </c>
      <c r="B8" s="1">
        <v>317614.74940000003</v>
      </c>
      <c r="C8" s="1">
        <v>628495.48400000005</v>
      </c>
      <c r="D8" s="1">
        <v>1298248.5675000001</v>
      </c>
      <c r="E8" s="1">
        <v>1210286.27</v>
      </c>
      <c r="F8" s="1">
        <v>3454645.0709000002</v>
      </c>
    </row>
    <row r="9" spans="1:6" x14ac:dyDescent="0.3">
      <c r="A9" s="3" t="s">
        <v>12</v>
      </c>
      <c r="B9" s="1">
        <v>2071319.0493999999</v>
      </c>
      <c r="C9" s="1">
        <v>3927257.7881000005</v>
      </c>
      <c r="D9" s="1">
        <v>6421384.6003</v>
      </c>
      <c r="E9" s="1">
        <v>3408999.97</v>
      </c>
      <c r="F9" s="1">
        <v>15828961.4078</v>
      </c>
    </row>
    <row r="13" spans="1:6" x14ac:dyDescent="0.3">
      <c r="A13" s="2" t="s">
        <v>13</v>
      </c>
      <c r="B13" s="2" t="s">
        <v>14</v>
      </c>
    </row>
    <row r="14" spans="1:6" x14ac:dyDescent="0.3">
      <c r="A14" s="2" t="s">
        <v>11</v>
      </c>
      <c r="B14">
        <v>2005</v>
      </c>
      <c r="C14">
        <v>2006</v>
      </c>
      <c r="D14">
        <v>2007</v>
      </c>
      <c r="E14">
        <v>2008</v>
      </c>
      <c r="F14" t="s">
        <v>12</v>
      </c>
    </row>
    <row r="15" spans="1:6" x14ac:dyDescent="0.3">
      <c r="A15" s="3" t="s">
        <v>7</v>
      </c>
      <c r="B15" s="1">
        <v>31055.95</v>
      </c>
      <c r="C15" s="1">
        <v>98984.16</v>
      </c>
      <c r="D15" s="1">
        <v>141839.63</v>
      </c>
      <c r="E15" s="1">
        <v>199120.41</v>
      </c>
      <c r="F15" s="1">
        <v>471000.15</v>
      </c>
    </row>
    <row r="16" spans="1:6" x14ac:dyDescent="0.3">
      <c r="A16" s="3" t="s">
        <v>5</v>
      </c>
      <c r="B16" s="1">
        <v>2018994.3994</v>
      </c>
      <c r="C16" s="1">
        <v>3782044.5981000001</v>
      </c>
      <c r="D16" s="1">
        <v>6210318.8002999993</v>
      </c>
      <c r="E16" s="1">
        <v>3126005.65</v>
      </c>
      <c r="F16" s="1">
        <v>15137363.447800001</v>
      </c>
    </row>
    <row r="17" spans="1:6" x14ac:dyDescent="0.3">
      <c r="A17" s="3" t="s">
        <v>6</v>
      </c>
      <c r="B17" s="1">
        <v>21268.699999999997</v>
      </c>
      <c r="C17" s="1">
        <v>46229.03</v>
      </c>
      <c r="D17" s="1">
        <v>69226.17</v>
      </c>
      <c r="E17" s="1">
        <v>83873.91</v>
      </c>
      <c r="F17" s="1">
        <v>220597.81</v>
      </c>
    </row>
    <row r="18" spans="1:6" x14ac:dyDescent="0.3">
      <c r="A18" s="3" t="s">
        <v>12</v>
      </c>
      <c r="B18" s="1">
        <v>2071319.0493999999</v>
      </c>
      <c r="C18" s="1">
        <v>3927257.7881</v>
      </c>
      <c r="D18" s="1">
        <v>6421384.6002999991</v>
      </c>
      <c r="E18" s="1">
        <v>3408999.97</v>
      </c>
      <c r="F18" s="1">
        <v>15828961.407800002</v>
      </c>
    </row>
    <row r="19" spans="1:6" x14ac:dyDescent="0.3">
      <c r="A19" s="3"/>
      <c r="B19" s="1"/>
      <c r="C19" s="1"/>
      <c r="D19" s="1"/>
      <c r="E19" s="1"/>
      <c r="F19" s="1"/>
    </row>
    <row r="20" spans="1:6" x14ac:dyDescent="0.3">
      <c r="A20" s="3"/>
      <c r="B20" s="1"/>
      <c r="C20" s="1"/>
      <c r="D20" s="1"/>
      <c r="E20" s="1"/>
      <c r="F20" s="1"/>
    </row>
    <row r="21" spans="1:6" x14ac:dyDescent="0.3">
      <c r="B21" s="1"/>
      <c r="C21" s="1"/>
      <c r="D21" s="1"/>
      <c r="E21" s="1"/>
      <c r="F21" s="1"/>
    </row>
    <row r="22" spans="1:6" x14ac:dyDescent="0.3">
      <c r="A22" s="3" t="s">
        <v>16</v>
      </c>
    </row>
    <row r="23" spans="1:6" x14ac:dyDescent="0.3">
      <c r="A23" s="2" t="s">
        <v>11</v>
      </c>
      <c r="B23" t="s">
        <v>13</v>
      </c>
    </row>
    <row r="24" spans="1:6" x14ac:dyDescent="0.3">
      <c r="A24" s="3" t="s">
        <v>7</v>
      </c>
      <c r="B24" s="1">
        <v>471000.14999999991</v>
      </c>
      <c r="C24" t="s">
        <v>7</v>
      </c>
      <c r="D24" s="6">
        <f xml:space="preserve"> IFERROR( GETPIVOTDATA("Amount",$A$23,"Category","Accessories"),0)</f>
        <v>471000.14999999991</v>
      </c>
    </row>
    <row r="25" spans="1:6" x14ac:dyDescent="0.3">
      <c r="A25" s="3" t="s">
        <v>5</v>
      </c>
      <c r="B25" s="1">
        <v>15137363.447800001</v>
      </c>
      <c r="C25" t="s">
        <v>5</v>
      </c>
      <c r="D25" s="6">
        <f xml:space="preserve"> IFERROR( GETPIVOTDATA("Amount",$A$23,"Category","Bikes"),0)</f>
        <v>15137363.447800001</v>
      </c>
    </row>
    <row r="26" spans="1:6" x14ac:dyDescent="0.3">
      <c r="A26" s="3" t="s">
        <v>6</v>
      </c>
      <c r="B26" s="1">
        <v>220597.81</v>
      </c>
      <c r="C26" t="s">
        <v>6</v>
      </c>
      <c r="D26" s="6">
        <f xml:space="preserve"> IFERROR( GETPIVOTDATA("Amount",$A$23,"Category","Clothing"),0)</f>
        <v>220597.81</v>
      </c>
    </row>
    <row r="27" spans="1:6" x14ac:dyDescent="0.3">
      <c r="A27" s="3" t="s">
        <v>12</v>
      </c>
      <c r="B27" s="1">
        <v>15828961.407800002</v>
      </c>
      <c r="C27" t="s">
        <v>18</v>
      </c>
      <c r="D27" s="6">
        <f>GETPIVOTDATA("Amount",$A$23)</f>
        <v>15828961.407800002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073C-C583-4D65-8087-6938A3D90ADA}">
  <dimension ref="A1"/>
  <sheetViews>
    <sheetView showGridLines="0" workbookViewId="0">
      <selection activeCell="B26" sqref="B26"/>
    </sheetView>
  </sheetViews>
  <sheetFormatPr defaultRowHeight="14.4" x14ac:dyDescent="0.3"/>
  <sheetData>
    <row r="1" spans="1:1" ht="21" x14ac:dyDescent="0.4">
      <c r="A1" s="5" t="s">
        <v>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A662-BB70-41C7-B91D-AA5769354B81}">
  <dimension ref="A1:B17"/>
  <sheetViews>
    <sheetView workbookViewId="0">
      <selection activeCell="E19" sqref="E19"/>
    </sheetView>
  </sheetViews>
  <sheetFormatPr defaultRowHeight="14.4" x14ac:dyDescent="0.3"/>
  <cols>
    <col min="1" max="1" width="7.77734375" style="7" customWidth="1"/>
  </cols>
  <sheetData>
    <row r="1" spans="1:2" ht="18" x14ac:dyDescent="0.35">
      <c r="B1" s="4" t="s">
        <v>19</v>
      </c>
    </row>
    <row r="3" spans="1:2" x14ac:dyDescent="0.3">
      <c r="A3" s="7">
        <v>1</v>
      </c>
      <c r="B3" t="s">
        <v>23</v>
      </c>
    </row>
    <row r="4" spans="1:2" x14ac:dyDescent="0.3">
      <c r="A4" s="7">
        <v>2</v>
      </c>
      <c r="B4" t="s">
        <v>22</v>
      </c>
    </row>
    <row r="5" spans="1:2" x14ac:dyDescent="0.3">
      <c r="A5" s="7">
        <v>3</v>
      </c>
      <c r="B5" t="s">
        <v>20</v>
      </c>
    </row>
    <row r="6" spans="1:2" x14ac:dyDescent="0.3">
      <c r="A6" s="7">
        <v>4</v>
      </c>
      <c r="B6" t="s">
        <v>21</v>
      </c>
    </row>
    <row r="7" spans="1:2" x14ac:dyDescent="0.3">
      <c r="A7" s="7">
        <v>5</v>
      </c>
      <c r="B7" t="s">
        <v>24</v>
      </c>
    </row>
    <row r="8" spans="1:2" x14ac:dyDescent="0.3">
      <c r="A8" s="7">
        <v>6</v>
      </c>
      <c r="B8" t="s">
        <v>25</v>
      </c>
    </row>
    <row r="9" spans="1:2" x14ac:dyDescent="0.3">
      <c r="A9" s="7">
        <v>7</v>
      </c>
      <c r="B9" t="s">
        <v>26</v>
      </c>
    </row>
    <row r="10" spans="1:2" x14ac:dyDescent="0.3">
      <c r="A10" s="7">
        <v>8</v>
      </c>
      <c r="B10" t="s">
        <v>29</v>
      </c>
    </row>
    <row r="11" spans="1:2" x14ac:dyDescent="0.3">
      <c r="A11" s="7">
        <v>9</v>
      </c>
      <c r="B11" t="s">
        <v>27</v>
      </c>
    </row>
    <row r="12" spans="1:2" x14ac:dyDescent="0.3">
      <c r="A12" s="7">
        <v>10</v>
      </c>
      <c r="B12" t="s">
        <v>28</v>
      </c>
    </row>
    <row r="13" spans="1:2" x14ac:dyDescent="0.3">
      <c r="A13" s="7">
        <v>11</v>
      </c>
      <c r="B13" t="s">
        <v>30</v>
      </c>
    </row>
    <row r="14" spans="1:2" x14ac:dyDescent="0.3">
      <c r="A14" s="7">
        <v>12</v>
      </c>
      <c r="B14" t="s">
        <v>31</v>
      </c>
    </row>
    <row r="15" spans="1:2" x14ac:dyDescent="0.3">
      <c r="A15" s="7">
        <v>13</v>
      </c>
      <c r="B15" t="s">
        <v>32</v>
      </c>
    </row>
    <row r="16" spans="1:2" x14ac:dyDescent="0.3">
      <c r="A16" s="7">
        <v>14</v>
      </c>
      <c r="B16" t="s">
        <v>33</v>
      </c>
    </row>
    <row r="17" spans="1:2" x14ac:dyDescent="0.3">
      <c r="A17" s="7">
        <v>15</v>
      </c>
      <c r="B17" t="s">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O s E A A B Q S w M E F A A C A A g A c r j h 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B y u O F 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r j h U J / V + f H j A Q A A X A Q A A B M A H A B G b 3 J t d W x h c y 9 T Z W N 0 a W 9 u M S 5 t I K I Y A C i g F A A A A A A A A A A A A A A A A A A A A A A A A A A A A I V S U W / a M B B + R + I / W N 5 L k C J U q q 2 b V v G A w q a h r e r U t J 0 m g i Y n H C W q Y y P 7 Q k G I / 7 5 z E k g I T M t L 7 O + + u + + 7 O 1 t I M N W K h e V / c N v t d D t 2 K Q z M W S g k W D Z k E r D b Y f S F O j c J E P J l k 4 D s / 9 L m N d b 6 1 f u a S u g H W i E o t B 4 f f 4 7 G s H 4 A M d 9 G j m O X e m W j u z Q x 2 u o F s v v F I k 0 g C q i a B R s V x a L R f C 1 U Q q r F l S 2 0 Y Z N R 9 E P E N i p 9 3 A k 0 6 a a / k X b D e z 5 T u Z Q + Q 5 N D z 6 / c O d q f c A m A Z L H 0 u p t O E L I h L 2 L c / 5 6 q O V 0 c h c / 2 0 7 F A M a u y 3 / F H I 5 R d a U s e H k U s g V O V 4 t A / R r y G R u + Y + N P o T C O l f a O W w d g 6 s Y p U u H d B w 2 f T i j S S M k y E F M Y O X V e z u n 6 w F O r F Z W x X b V M 0 p i z Q M s + U C z q F M z P + b s d L y o D U k G g M Y Y N 7 n x 3 w 6 z P 8 + u r q w w F U e R a D O c A 3 l + G P l + F P L X h f N 0 V v R p L L s X 5 T d U 8 O d I j X a t p v t n B 0 3 a j 2 p F b p u m j 7 H p d g W E l p b K I i F N E q 6 J 2 a q O d x K k L n E d L T i 3 N 0 6 + L P Q u b A a + k H U C K j I m e S Z a A W + 5 f H 0 w X R M V d o t r y 1 I B 4 I h B d 9 C J x Y + g 3 C l H B p z l n O X B n e n H h z o o P / v q N 2 W 8 5 l o e O z i c K b 9 3 1 H p P L d T q o u K 9 z + B V B L A Q I t A B Q A A g A I A H K 4 4 V A q M q L V p g A A A P g A A A A S A A A A A A A A A A A A A A A A A A A A A A B D b 2 5 m a W c v U G F j a 2 F n Z S 5 4 b W x Q S w E C L Q A U A A I A C A B y u O F Q D 8 r p q 6 Q A A A D p A A A A E w A A A A A A A A A A A A A A A A D y A A A A W 0 N v b n R l b n R f V H l w Z X N d L n h t b F B L A Q I t A B Q A A g A I A H K 4 4 V C f 1 f n x 4 w E A A F w E A A A T A A A A A A A A A A A A A A A A A O M 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O A A A A A A A A A 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N h b G V z L 1 V u c G l 2 b 3 R l Z C B P d G h l c i B D b 2 x 1 b W 5 z L n t D b 2 x 1 b W 4 x L D B 9 J n F 1 b 3 Q 7 L C Z x d W 9 0 O 1 N l Y 3 R p b 2 4 x L 1 N h b G V z L 1 V u c G l 2 b 3 R l Z C B P d G h l c i B D b 2 x 1 b W 5 z L n t D b 2 x 1 b W 4 y L D F 9 J n F 1 b 3 Q 7 L C Z x d W 9 0 O 1 N l Y 3 R p b 2 4 x L 1 N h b G V z L 0 N o Y W 5 n Z W Q g V H l w Z T E u e 1 l l Y X I s M n 0 m c X V v d D s s J n F 1 b 3 Q 7 U 2 V j d G l v b j E v U 2 F s Z X M v V W 5 w a X Z v d G V k I E 9 0 a G V y I E N v b H V t b n M u e 1 Z h b H V l L D N 9 J n F 1 b 3 Q 7 X S w m c X V v d D t D b 2 x 1 b W 5 D b 3 V u d C Z x d W 9 0 O z o 0 L C Z x d W 9 0 O 0 t l e U N v b H V t b k 5 h b W V z J n F 1 b 3 Q 7 O l t d L C Z x d W 9 0 O 0 N v b H V t b k l k Z W 5 0 a X R p Z X M m c X V v d D s 6 W y Z x d W 9 0 O 1 N l Y 3 R p b 2 4 x L 1 N h b G V z L 1 V u c G l 2 b 3 R l Z C B P d G h l c i B D b 2 x 1 b W 5 z L n t D b 2 x 1 b W 4 x L D B 9 J n F 1 b 3 Q 7 L C Z x d W 9 0 O 1 N l Y 3 R p b 2 4 x L 1 N h b G V z L 1 V u c G l 2 b 3 R l Z C B P d G h l c i B D b 2 x 1 b W 5 z L n t D b 2 x 1 b W 4 y L D F 9 J n F 1 b 3 Q 7 L C Z x d W 9 0 O 1 N l Y 3 R p b 2 4 x L 1 N h b G V z L 0 N o Y W 5 n Z W Q g V H l w Z T E u e 1 l l Y X I s M n 0 m c X V v d D s s J n F 1 b 3 Q 7 U 2 V j d G l v b j E v U 2 F s Z X M v V W 5 w a X Z v d G V k I E 9 0 a G V y I E N v b H V t b n M u e 1 Z h b H V l L D N 9 J n F 1 b 3 Q 7 X S w m c X V v d D t S Z W x h d G l v b n N o a X B J b m Z v J n F 1 b 3 Q 7 O l t d f S I g L z 4 8 R W 5 0 c n k g V H l w Z T 0 i R m l s b F N 0 Y X R 1 c y I g V m F s d W U 9 I n N D b 2 1 w b G V 0 Z S I g L z 4 8 R W 5 0 c n k g V H l w Z T 0 i R m l s b E N v b H V t b k 5 h b W V z I i B W Y W x 1 Z T 0 i c 1 s m c X V v d D t D b 3 V u d H J 5 J n F 1 b 3 Q 7 L C Z x d W 9 0 O 0 N h d G V n b 3 J 5 J n F 1 b 3 Q 7 L C Z x d W 9 0 O 1 l l Y X I m c X V v d D s s J n F 1 b 3 Q 7 Q W 1 v d W 5 0 J n F 1 b 3 Q 7 X S I g L z 4 8 R W 5 0 c n k g V H l w Z T 0 i R m l s b E N v b H V t b l R 5 c G V z I i B W Y W x 1 Z T 0 i c 0 J n W U R C U T 0 9 I i A v P j x F b n R y e S B U e X B l P S J G a W x s T G F z d F V w Z G F 0 Z W Q i I F Z h b H V l P S J k M j A y M C 0 w N y 0 w M V Q x N D o z N z o 1 O C 4 1 N T c x M z U 2 W i I g L z 4 8 R W 5 0 c n k g V H l w Z T 0 i R m l s b E V y c m 9 y Q 2 9 1 b n Q i I F Z h b H V l P S J s M C I g L z 4 8 R W 5 0 c n k g V H l w Z T 0 i R m l s b E V y c m 9 y Q 2 9 k Z S I g V m F s d W U 9 I n N V b m t u b 3 d u I i A v P j x F b n R y e S B U e X B l P S J G a W x s Q 2 9 1 b n Q i I F Z h b H V l P S J s N D g i I C 8 + P E V u d H J 5 I F R 5 c G U 9 I k F k Z G V k V G 9 E Y X R h T W 9 k Z W w i I F Z h b H V l P S J s M S I g L z 4 8 R W 5 0 c n k g V H l w Z T 0 i U m V j b 3 Z l c n l U Y X J n Z X R T a G V l d C I g V m F s d W U 9 I n N T a G V l d D E i I C 8 + P E V u d H J 5 I F R 5 c G U 9 I l J l Y 2 9 2 Z X J 5 V G F y Z 2 V 0 Q 2 9 s d W 1 u I i B W Y W x 1 Z T 0 i b D E i I C 8 + P E V u d H J 5 I F R 5 c G U 9 I l J l Y 2 9 2 Z X J 5 V G F y Z 2 V 0 U m 9 3 I i B W Y W x 1 Z T 0 i b D E i I C 8 + P E V u d H J 5 I F R 5 c G U 9 I k Z p b G x U Y X J n Z X Q i I F Z h b H V l P S J z U 2 F s Z X M 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2 F s Z X N f U 2 h l Z X Q 8 L 0 l 0 Z W 1 Q Y X R o P j w v S X R l b U x v Y 2 F 0 a W 9 u P j x T d G F i b G V F b n R y a W V z I C 8 + P C 9 J d G V t P j x J d G V t P j x J d G V t T G 9 j Y X R p b 2 4 + P E l 0 Z W 1 U e X B l P k Z v c m 1 1 b G E 8 L 0 l 0 Z W 1 U e X B l P j x J d G V t U G F 0 a D 5 T Z W N 0 a W 9 u M S 9 T Y W x l c y 9 U c m F u c 3 B v c 2 V k J T I w V G F i b G 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N h b G V z L 0 Z p b G x l Z C U y M E R v d 2 4 8 L 0 l 0 Z W 1 Q Y X R o P j w v S X R l b U x v Y 2 F 0 a W 9 u P j x T d G F i b G V F b n R y a W V z I C 8 + P C 9 J d G V t P j x J d G V t P j x J d G V t T G 9 j Y X R p b 2 4 + P E l 0 Z W 1 U e X B l P k Z v c m 1 1 b G E 8 L 0 l 0 Z W 1 U e X B l P j x J d G V t U G F 0 a D 5 T Z W N 0 a W 9 u M S 9 T Y W x l c y 9 V b n B p d m 9 0 Z W Q l M j B P d G h l c i U y M E N v b H V t b n M 8 L 0 l 0 Z W 1 Q Y X R o P j w v S X R l b U x v Y 2 F 0 a W 9 u P j x T d G F i b G V F b n R y a W V z I C 8 + P C 9 J d G V t P j x J d G V t P j x J d G V t T G 9 j Y X R p b 2 4 + P E l 0 Z W 1 U e X B l P k Z v c m 1 1 b G E 8 L 0 l 0 Z W 1 U e X B l P j x J d G V t U G F 0 a D 5 T Z W N 0 a W 9 u M S 9 T Y W x l c y 9 S Z W 5 h b W V k J T I w Q 2 9 s d W 1 u c z w v S X R l b V B h d G g + P C 9 J d G V t T G 9 j Y X R p b 2 4 + P F N 0 Y W J s Z U V u d H J p Z X M g L z 4 8 L 0 l 0 Z W 0 + P E l 0 Z W 0 + P E l 0 Z W 1 M b 2 N h d G l v b j 4 8 S X R l b V R 5 c G U + R m 9 y b X V s Y T w v S X R l b V R 5 c G U + P E l 0 Z W 1 Q Y X R o P l N l Y 3 R p b 2 4 x L 1 N h b G V z L 0 N o Y W 5 n Z W Q l M j B U e X B l M T w v S X R l b V B h d G g + P C 9 J d G V t T G 9 j Y X R p b 2 4 + P F N 0 Y W J s Z U V u d H J p Z X M g L z 4 8 L 0 l 0 Z W 0 + P C 9 J d G V t c z 4 8 L 0 x v Y 2 F s U G F j a 2 F n Z U 1 l d G F k Y X R h R m l s Z T 4 W A A A A U E s F B g A A A A A A A A A A A A A A A A A A A A A A A C Y B A A A B A A A A 0 I y d 3 w E V 0 R G M e g D A T 8 K X 6 w E A A A B Y / N / I Y G 1 s Q 6 D J 2 q Q 4 W L 2 V A A A A A A I A A A A A A B B m A A A A A Q A A I A A A A B Z B Q R h 2 c 4 S 0 h r 8 9 U Q y g U X r 4 P H h y p J J J 9 C n Q q q S c W E i Z A A A A A A 6 A A A A A A g A A I A A A A A h I y e T Z A 8 E 8 g 2 6 r 4 l j Y P z f X w R s w I A K x k w c F l X 6 R E w 7 x U A A A A B / P 6 q e z H U o z L i C V + D x 4 9 O M q B t x N V q K G 9 A D C x / d m y m v N w 3 w w s J 4 d o V A / d K 0 j U E T k P j D a 1 0 Q v w W m i n f x p Z c 0 A R + 0 w c 9 O Z i C X 4 p l a 9 9 i R D U Q s J Q A A A A G t 2 E 0 Z F u d v N a h W I X D h + X 0 d 5 3 g u p o T R W J 2 6 7 Z b 8 v D Z o 4 F / V S s n C 1 6 A f k X c 5 y Z o f B v t 6 d a K k y s a a 9 N f k j 2 v Q a J j g = < / D a t a M a s h u p > 
</file>

<file path=customXml/item2.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E2D89198-B670-4D01-BCF4-E193D7047CC9}">
  <ds:schemaRefs>
    <ds:schemaRef ds:uri="http://schemas.microsoft.com/DataMashup"/>
  </ds:schemaRefs>
</ds:datastoreItem>
</file>

<file path=customXml/itemProps2.xml><?xml version="1.0" encoding="utf-8"?>
<ds:datastoreItem xmlns:ds="http://schemas.openxmlformats.org/officeDocument/2006/customXml" ds:itemID="{26DEEAC5-1A21-48F1-AD9C-930D0A70AE87}">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vt:lpstr>
      <vt:lpstr>Dashboard</vt:lpstr>
      <vt:lpstr>Help! Transformation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Naji El Kotob</dc:creator>
  <cp:lastModifiedBy>DevReady</cp:lastModifiedBy>
  <dcterms:created xsi:type="dcterms:W3CDTF">2015-06-05T18:17:20Z</dcterms:created>
  <dcterms:modified xsi:type="dcterms:W3CDTF">2020-07-01T20:18:03Z</dcterms:modified>
</cp:coreProperties>
</file>