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hristy\Luminar\Notes\"/>
    </mc:Choice>
  </mc:AlternateContent>
  <xr:revisionPtr revIDLastSave="0" documentId="13_ncr:1_{1D5D0C15-F09D-40F6-AA26-C07A83FB5978}" xr6:coauthVersionLast="45" xr6:coauthVersionMax="45" xr10:uidLastSave="{00000000-0000-0000-0000-000000000000}"/>
  <bookViews>
    <workbookView xWindow="-108" yWindow="-108" windowWidth="23256" windowHeight="12576" activeTab="2" xr2:uid="{759AEBD3-739A-4A3D-93FD-3E48DF356496}"/>
  </bookViews>
  <sheets>
    <sheet name="Parent" sheetId="1" r:id="rId1"/>
    <sheet name="Child 1" sheetId="2" r:id="rId2"/>
    <sheet name="Loan 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3" l="1"/>
  <c r="H41" i="3"/>
  <c r="G41" i="3"/>
  <c r="I41" i="3" s="1"/>
  <c r="K41" i="3" s="1"/>
  <c r="J40" i="3"/>
  <c r="H40" i="3"/>
  <c r="G40" i="3"/>
  <c r="I40" i="3" s="1"/>
  <c r="K40" i="3" s="1"/>
  <c r="J34" i="3"/>
  <c r="H34" i="3"/>
  <c r="G34" i="3"/>
  <c r="I34" i="3" s="1"/>
  <c r="K34" i="3" s="1"/>
  <c r="J33" i="3"/>
  <c r="H33" i="3"/>
  <c r="G33" i="3"/>
  <c r="I33" i="3" s="1"/>
  <c r="K33" i="3" s="1"/>
  <c r="I28" i="3"/>
  <c r="I27" i="3"/>
  <c r="K27" i="3" s="1"/>
  <c r="J27" i="3"/>
  <c r="J28" i="3"/>
  <c r="H28" i="3"/>
  <c r="G28" i="3"/>
  <c r="H27" i="3"/>
  <c r="G27" i="3"/>
  <c r="K42" i="3" l="1"/>
  <c r="K35" i="3"/>
  <c r="K28" i="3"/>
  <c r="K29" i="3"/>
  <c r="K23" i="3"/>
  <c r="K22" i="3"/>
  <c r="K21" i="3"/>
  <c r="J22" i="3"/>
  <c r="J21" i="3"/>
  <c r="H22" i="3"/>
  <c r="H21" i="3"/>
  <c r="G22" i="3"/>
  <c r="G21" i="3"/>
  <c r="C16" i="3"/>
  <c r="C14" i="3"/>
  <c r="C13" i="3"/>
  <c r="B14" i="3"/>
  <c r="B13" i="3"/>
  <c r="A14" i="3"/>
  <c r="A13" i="3"/>
  <c r="K5" i="2"/>
  <c r="K2" i="2"/>
  <c r="J3" i="2"/>
  <c r="J2" i="2"/>
  <c r="I3" i="2"/>
  <c r="I2" i="2"/>
  <c r="H3" i="2"/>
  <c r="H2" i="2"/>
  <c r="G2" i="2"/>
  <c r="G3" i="2"/>
  <c r="C9" i="1"/>
  <c r="C3" i="1"/>
  <c r="B3" i="1"/>
  <c r="B2" i="1"/>
</calcChain>
</file>

<file path=xl/sharedStrings.xml><?xml version="1.0" encoding="utf-8"?>
<sst xmlns="http://schemas.openxmlformats.org/spreadsheetml/2006/main" count="127" uniqueCount="36">
  <si>
    <t>P</t>
  </si>
  <si>
    <t>Log2P</t>
  </si>
  <si>
    <t>PLog2P</t>
  </si>
  <si>
    <t>Entropy</t>
  </si>
  <si>
    <t xml:space="preserve">Feature </t>
  </si>
  <si>
    <t>class</t>
  </si>
  <si>
    <t>count</t>
  </si>
  <si>
    <t>PC1</t>
  </si>
  <si>
    <t>PC2</t>
  </si>
  <si>
    <t>Weight Average</t>
  </si>
  <si>
    <t>Grade</t>
  </si>
  <si>
    <t>Steep</t>
  </si>
  <si>
    <t>Flat</t>
  </si>
  <si>
    <t>PROB(PC1)</t>
  </si>
  <si>
    <t>PROB(PC2)</t>
  </si>
  <si>
    <t>N</t>
  </si>
  <si>
    <t>Childc Entropy</t>
  </si>
  <si>
    <t>IG</t>
  </si>
  <si>
    <t>SalaryClass</t>
  </si>
  <si>
    <t>RepaymentStatus</t>
  </si>
  <si>
    <t>OwnedHouse</t>
  </si>
  <si>
    <t>CibilScoreClass</t>
  </si>
  <si>
    <t>LoanStatus(op class)</t>
  </si>
  <si>
    <t>&lt;50K</t>
  </si>
  <si>
    <t>Satisfactory</t>
  </si>
  <si>
    <t>Yes</t>
  </si>
  <si>
    <t>bad</t>
  </si>
  <si>
    <t>Rejected</t>
  </si>
  <si>
    <t>No</t>
  </si>
  <si>
    <t>&gt;50K</t>
  </si>
  <si>
    <t>NonSatisfactory</t>
  </si>
  <si>
    <t>good</t>
  </si>
  <si>
    <t>Approved</t>
  </si>
  <si>
    <t>P1</t>
  </si>
  <si>
    <t>LogP</t>
  </si>
  <si>
    <t>SalaryCLass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</si>
</sst>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346A-8286-47E8-9FA2-3D716C3204E7}">
  <dimension ref="A1:C9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0.5</v>
      </c>
      <c r="B2">
        <f>LOG(A2,2)</f>
        <v>-1</v>
      </c>
    </row>
    <row r="3" spans="1:3" x14ac:dyDescent="0.3">
      <c r="A3">
        <v>0.5</v>
      </c>
      <c r="B3">
        <f>LOG(A3,2)</f>
        <v>-1</v>
      </c>
      <c r="C3">
        <f>A3*B3</f>
        <v>-0.5</v>
      </c>
    </row>
    <row r="9" spans="1:3" x14ac:dyDescent="0.3">
      <c r="A9" t="s">
        <v>3</v>
      </c>
      <c r="C9">
        <f>-1*SUM(C2:C3)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686-A582-474E-BEDB-681CC44C3E97}">
  <dimension ref="A1:K5"/>
  <sheetViews>
    <sheetView workbookViewId="0">
      <selection activeCell="K5" sqref="K5"/>
    </sheetView>
  </sheetViews>
  <sheetFormatPr defaultRowHeight="14.4" x14ac:dyDescent="0.3"/>
  <cols>
    <col min="7" max="8" width="9.77734375" bestFit="1" customWidth="1"/>
    <col min="9" max="9" width="12" bestFit="1" customWidth="1"/>
    <col min="10" max="10" width="13.88671875" bestFit="1" customWidth="1"/>
    <col min="11" max="11" width="11.77734375" bestFit="1" customWidth="1"/>
  </cols>
  <sheetData>
    <row r="1" spans="1:11" x14ac:dyDescent="0.3">
      <c r="A1" t="s">
        <v>4</v>
      </c>
      <c r="B1" t="s">
        <v>15</v>
      </c>
      <c r="C1" t="s">
        <v>5</v>
      </c>
      <c r="D1" t="s">
        <v>6</v>
      </c>
      <c r="E1" t="s">
        <v>7</v>
      </c>
      <c r="F1" t="s">
        <v>8</v>
      </c>
      <c r="G1" t="s">
        <v>13</v>
      </c>
      <c r="H1" t="s">
        <v>14</v>
      </c>
      <c r="I1" t="s">
        <v>3</v>
      </c>
      <c r="J1" t="s">
        <v>9</v>
      </c>
      <c r="K1" t="s">
        <v>16</v>
      </c>
    </row>
    <row r="2" spans="1:11" x14ac:dyDescent="0.3">
      <c r="A2" t="s">
        <v>10</v>
      </c>
      <c r="B2">
        <v>4</v>
      </c>
      <c r="C2" t="s">
        <v>11</v>
      </c>
      <c r="D2">
        <v>3</v>
      </c>
      <c r="E2">
        <v>2</v>
      </c>
      <c r="F2">
        <v>1</v>
      </c>
      <c r="G2">
        <f>E2/D2</f>
        <v>0.66666666666666663</v>
      </c>
      <c r="H2">
        <f>F2/D2</f>
        <v>0.33333333333333331</v>
      </c>
      <c r="I2">
        <f>(G2*LOG(G2,2)+H2*LOG(H2,2))*-1</f>
        <v>0.91829583405448956</v>
      </c>
      <c r="J2">
        <f>D2/B2</f>
        <v>0.75</v>
      </c>
      <c r="K2">
        <f>I2*J2</f>
        <v>0.68872187554086717</v>
      </c>
    </row>
    <row r="3" spans="1:11" x14ac:dyDescent="0.3">
      <c r="A3" t="s">
        <v>10</v>
      </c>
      <c r="B3">
        <v>4</v>
      </c>
      <c r="C3" t="s">
        <v>12</v>
      </c>
      <c r="D3">
        <v>1</v>
      </c>
      <c r="E3">
        <v>0</v>
      </c>
      <c r="F3">
        <v>1</v>
      </c>
      <c r="G3">
        <f>E3/(E3+F3)</f>
        <v>0</v>
      </c>
      <c r="H3">
        <f>F3/D3</f>
        <v>1</v>
      </c>
      <c r="I3" t="e">
        <f>(G3*LOG(G3,2)+H3*LOG(H3,2))*-1</f>
        <v>#NUM!</v>
      </c>
      <c r="J3">
        <f>D3/B3</f>
        <v>0.25</v>
      </c>
      <c r="K3">
        <v>0</v>
      </c>
    </row>
    <row r="5" spans="1:11" x14ac:dyDescent="0.3">
      <c r="K5">
        <f>1-SUM(K2:K3)</f>
        <v>0.31127812445913283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E655-23E7-45BC-B5E4-2888755702FD}">
  <dimension ref="A1:K42"/>
  <sheetViews>
    <sheetView tabSelected="1" topLeftCell="A22" workbookViewId="0">
      <selection activeCell="K42" sqref="K42"/>
    </sheetView>
  </sheetViews>
  <sheetFormatPr defaultRowHeight="14.4" x14ac:dyDescent="0.3"/>
  <cols>
    <col min="1" max="1" width="13.21875" bestFit="1" customWidth="1"/>
    <col min="2" max="2" width="15.33203125" bestFit="1" customWidth="1"/>
    <col min="3" max="3" width="11.88671875" bestFit="1" customWidth="1"/>
    <col min="4" max="4" width="13.21875" bestFit="1" customWidth="1"/>
    <col min="5" max="5" width="17.77734375" bestFit="1" customWidth="1"/>
    <col min="10" max="10" width="13.88671875" bestFit="1" customWidth="1"/>
    <col min="11" max="11" width="12.6640625" bestFit="1" customWidth="1"/>
  </cols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</row>
    <row r="3" spans="1:5" x14ac:dyDescent="0.3">
      <c r="A3" t="s">
        <v>23</v>
      </c>
      <c r="B3" t="s">
        <v>24</v>
      </c>
      <c r="C3" t="s">
        <v>28</v>
      </c>
      <c r="D3" t="s">
        <v>26</v>
      </c>
      <c r="E3" t="s">
        <v>27</v>
      </c>
    </row>
    <row r="4" spans="1:5" x14ac:dyDescent="0.3">
      <c r="A4" t="s">
        <v>29</v>
      </c>
      <c r="B4" t="s">
        <v>30</v>
      </c>
      <c r="C4" t="s">
        <v>28</v>
      </c>
      <c r="D4" t="s">
        <v>26</v>
      </c>
      <c r="E4" t="s">
        <v>27</v>
      </c>
    </row>
    <row r="5" spans="1:5" x14ac:dyDescent="0.3">
      <c r="A5" t="s">
        <v>23</v>
      </c>
      <c r="B5" t="s">
        <v>24</v>
      </c>
      <c r="C5" t="s">
        <v>25</v>
      </c>
      <c r="D5" t="s">
        <v>31</v>
      </c>
      <c r="E5" t="s">
        <v>32</v>
      </c>
    </row>
    <row r="6" spans="1:5" x14ac:dyDescent="0.3">
      <c r="A6" t="s">
        <v>29</v>
      </c>
      <c r="B6" t="s">
        <v>30</v>
      </c>
      <c r="C6" t="s">
        <v>25</v>
      </c>
      <c r="D6" t="s">
        <v>31</v>
      </c>
      <c r="E6" t="s">
        <v>32</v>
      </c>
    </row>
    <row r="7" spans="1:5" x14ac:dyDescent="0.3">
      <c r="A7" t="s">
        <v>23</v>
      </c>
      <c r="B7" t="s">
        <v>24</v>
      </c>
      <c r="C7" t="s">
        <v>28</v>
      </c>
      <c r="D7" t="s">
        <v>26</v>
      </c>
      <c r="E7" t="s">
        <v>27</v>
      </c>
    </row>
    <row r="11" spans="1:5" x14ac:dyDescent="0.3">
      <c r="A11" t="s">
        <v>3</v>
      </c>
    </row>
    <row r="12" spans="1:5" x14ac:dyDescent="0.3">
      <c r="A12" t="s">
        <v>33</v>
      </c>
      <c r="B12" t="s">
        <v>34</v>
      </c>
      <c r="C12" t="s">
        <v>2</v>
      </c>
    </row>
    <row r="13" spans="1:5" x14ac:dyDescent="0.3">
      <c r="A13">
        <f>4/6</f>
        <v>0.66666666666666663</v>
      </c>
      <c r="B13">
        <f>LOG(A13,2)</f>
        <v>-0.5849625007211563</v>
      </c>
      <c r="C13">
        <f>A13*B13</f>
        <v>-0.38997500048077083</v>
      </c>
    </row>
    <row r="14" spans="1:5" x14ac:dyDescent="0.3">
      <c r="A14">
        <f>2/6</f>
        <v>0.33333333333333331</v>
      </c>
      <c r="B14">
        <f>LOG(A14,2)</f>
        <v>-1.5849625007211563</v>
      </c>
      <c r="C14">
        <f>A14*B14</f>
        <v>-0.52832083357371873</v>
      </c>
    </row>
    <row r="16" spans="1:5" x14ac:dyDescent="0.3">
      <c r="A16" t="s">
        <v>3</v>
      </c>
      <c r="C16">
        <f>SUM(C13:C14)*-1</f>
        <v>0.91829583405448956</v>
      </c>
    </row>
    <row r="19" spans="1:11" x14ac:dyDescent="0.3">
      <c r="A19" t="s">
        <v>21</v>
      </c>
    </row>
    <row r="20" spans="1:11" x14ac:dyDescent="0.3">
      <c r="A20" t="s">
        <v>4</v>
      </c>
      <c r="B20" t="s">
        <v>15</v>
      </c>
      <c r="C20" t="s">
        <v>5</v>
      </c>
      <c r="D20" t="s">
        <v>6</v>
      </c>
      <c r="E20" t="s">
        <v>7</v>
      </c>
      <c r="F20" t="s">
        <v>8</v>
      </c>
      <c r="G20" t="s">
        <v>13</v>
      </c>
      <c r="H20" t="s">
        <v>14</v>
      </c>
      <c r="I20" t="s">
        <v>3</v>
      </c>
      <c r="J20" t="s">
        <v>9</v>
      </c>
      <c r="K20" t="s">
        <v>16</v>
      </c>
    </row>
    <row r="21" spans="1:11" x14ac:dyDescent="0.3">
      <c r="A21" t="s">
        <v>21</v>
      </c>
      <c r="B21">
        <v>6</v>
      </c>
      <c r="C21" t="s">
        <v>26</v>
      </c>
      <c r="D21">
        <v>4</v>
      </c>
      <c r="E21">
        <v>4</v>
      </c>
      <c r="F21">
        <v>0</v>
      </c>
      <c r="G21">
        <f>E21/D21</f>
        <v>1</v>
      </c>
      <c r="H21">
        <f>F21/D21</f>
        <v>0</v>
      </c>
      <c r="I21">
        <v>0</v>
      </c>
      <c r="J21">
        <f>D21/B21</f>
        <v>0.66666666666666663</v>
      </c>
      <c r="K21">
        <f>I21*J21</f>
        <v>0</v>
      </c>
    </row>
    <row r="22" spans="1:11" x14ac:dyDescent="0.3">
      <c r="A22" t="s">
        <v>21</v>
      </c>
      <c r="B22">
        <v>6</v>
      </c>
      <c r="C22" t="s">
        <v>31</v>
      </c>
      <c r="D22">
        <v>2</v>
      </c>
      <c r="E22">
        <v>0</v>
      </c>
      <c r="F22">
        <v>2</v>
      </c>
      <c r="G22">
        <f>E22/D22</f>
        <v>0</v>
      </c>
      <c r="H22">
        <f>F22/D22</f>
        <v>1</v>
      </c>
      <c r="I22">
        <v>0</v>
      </c>
      <c r="J22">
        <f>D22/B22</f>
        <v>0.33333333333333331</v>
      </c>
      <c r="K22">
        <f>I22*J22</f>
        <v>0</v>
      </c>
    </row>
    <row r="23" spans="1:11" x14ac:dyDescent="0.3">
      <c r="A23" t="s">
        <v>17</v>
      </c>
      <c r="K23">
        <f>C16-SUM(K21:K22)</f>
        <v>0.91829583405448956</v>
      </c>
    </row>
    <row r="25" spans="1:11" x14ac:dyDescent="0.3">
      <c r="A25" t="s">
        <v>35</v>
      </c>
    </row>
    <row r="26" spans="1:11" x14ac:dyDescent="0.3">
      <c r="A26" t="s">
        <v>4</v>
      </c>
      <c r="B26" t="s">
        <v>15</v>
      </c>
      <c r="C26" t="s">
        <v>5</v>
      </c>
      <c r="D26" t="s">
        <v>6</v>
      </c>
      <c r="E26" t="s">
        <v>7</v>
      </c>
      <c r="F26" t="s">
        <v>8</v>
      </c>
      <c r="G26" t="s">
        <v>13</v>
      </c>
      <c r="H26" t="s">
        <v>14</v>
      </c>
      <c r="I26" t="s">
        <v>3</v>
      </c>
      <c r="J26" t="s">
        <v>9</v>
      </c>
      <c r="K26" t="s">
        <v>16</v>
      </c>
    </row>
    <row r="27" spans="1:11" x14ac:dyDescent="0.3">
      <c r="A27" t="s">
        <v>35</v>
      </c>
      <c r="B27">
        <v>6</v>
      </c>
      <c r="C27" t="s">
        <v>23</v>
      </c>
      <c r="D27">
        <v>4</v>
      </c>
      <c r="E27">
        <v>3</v>
      </c>
      <c r="F27">
        <v>1</v>
      </c>
      <c r="G27">
        <f>E27/D27</f>
        <v>0.75</v>
      </c>
      <c r="H27">
        <f>F27/D27</f>
        <v>0.25</v>
      </c>
      <c r="I27">
        <f>(G27*LOG(G27,2)+H27*LOG(H27,2))*-1</f>
        <v>0.81127812445913283</v>
      </c>
      <c r="J27">
        <f>D27/B27</f>
        <v>0.66666666666666663</v>
      </c>
      <c r="K27">
        <f>I27*J27</f>
        <v>0.54085208297275522</v>
      </c>
    </row>
    <row r="28" spans="1:11" x14ac:dyDescent="0.3">
      <c r="A28" t="s">
        <v>35</v>
      </c>
      <c r="B28">
        <v>6</v>
      </c>
      <c r="C28" t="s">
        <v>29</v>
      </c>
      <c r="D28">
        <v>2</v>
      </c>
      <c r="E28">
        <v>1</v>
      </c>
      <c r="F28">
        <v>1</v>
      </c>
      <c r="G28">
        <f>E28/D28</f>
        <v>0.5</v>
      </c>
      <c r="H28">
        <f>F28/D28</f>
        <v>0.5</v>
      </c>
      <c r="I28">
        <f>(G28*LOG(G28,2)+H28*LOG(H28,2))*-1</f>
        <v>1</v>
      </c>
      <c r="J28">
        <f>D28/B28</f>
        <v>0.33333333333333331</v>
      </c>
      <c r="K28">
        <f>I28*J28</f>
        <v>0.33333333333333331</v>
      </c>
    </row>
    <row r="29" spans="1:11" x14ac:dyDescent="0.3">
      <c r="A29" t="s">
        <v>17</v>
      </c>
      <c r="K29">
        <f>C$16-SUM(K27:K28)</f>
        <v>4.4110417748401076E-2</v>
      </c>
    </row>
    <row r="31" spans="1:11" x14ac:dyDescent="0.3">
      <c r="A31" t="s">
        <v>19</v>
      </c>
    </row>
    <row r="32" spans="1:11" x14ac:dyDescent="0.3">
      <c r="A32" t="s">
        <v>4</v>
      </c>
      <c r="B32" t="s">
        <v>15</v>
      </c>
      <c r="C32" t="s">
        <v>5</v>
      </c>
      <c r="D32" t="s">
        <v>6</v>
      </c>
      <c r="E32" t="s">
        <v>7</v>
      </c>
      <c r="F32" t="s">
        <v>8</v>
      </c>
      <c r="G32" t="s">
        <v>13</v>
      </c>
      <c r="H32" t="s">
        <v>14</v>
      </c>
      <c r="I32" t="s">
        <v>3</v>
      </c>
      <c r="J32" t="s">
        <v>9</v>
      </c>
      <c r="K32" t="s">
        <v>16</v>
      </c>
    </row>
    <row r="33" spans="1:11" x14ac:dyDescent="0.3">
      <c r="A33" t="s">
        <v>19</v>
      </c>
      <c r="B33">
        <v>6</v>
      </c>
      <c r="C33" t="s">
        <v>30</v>
      </c>
      <c r="D33">
        <v>2</v>
      </c>
      <c r="E33">
        <v>1</v>
      </c>
      <c r="F33">
        <v>1</v>
      </c>
      <c r="G33">
        <f>E33/D33</f>
        <v>0.5</v>
      </c>
      <c r="H33">
        <f>F33/D33</f>
        <v>0.5</v>
      </c>
      <c r="I33">
        <f>(G33*LOG(G33,2)+H33*LOG(H33,2))*-1</f>
        <v>1</v>
      </c>
      <c r="J33">
        <f>D33/B33</f>
        <v>0.33333333333333331</v>
      </c>
      <c r="K33">
        <f>I33*J33</f>
        <v>0.33333333333333331</v>
      </c>
    </row>
    <row r="34" spans="1:11" x14ac:dyDescent="0.3">
      <c r="A34" t="s">
        <v>19</v>
      </c>
      <c r="B34">
        <v>6</v>
      </c>
      <c r="C34" t="s">
        <v>24</v>
      </c>
      <c r="D34">
        <v>4</v>
      </c>
      <c r="E34">
        <v>3</v>
      </c>
      <c r="F34">
        <v>1</v>
      </c>
      <c r="G34">
        <f>E34/D34</f>
        <v>0.75</v>
      </c>
      <c r="H34">
        <f>F34/D34</f>
        <v>0.25</v>
      </c>
      <c r="I34">
        <f>(G34*LOG(G34,2)+H34*LOG(H34,2))*-1</f>
        <v>0.81127812445913283</v>
      </c>
      <c r="J34">
        <f>D34/B34</f>
        <v>0.66666666666666663</v>
      </c>
      <c r="K34">
        <f>I34*J34</f>
        <v>0.54085208297275522</v>
      </c>
    </row>
    <row r="35" spans="1:11" x14ac:dyDescent="0.3">
      <c r="A35" t="s">
        <v>17</v>
      </c>
      <c r="K35">
        <f>C$16-SUM(K33:K34)</f>
        <v>4.4110417748401076E-2</v>
      </c>
    </row>
    <row r="38" spans="1:11" x14ac:dyDescent="0.3">
      <c r="A38" t="s">
        <v>20</v>
      </c>
    </row>
    <row r="39" spans="1:11" x14ac:dyDescent="0.3">
      <c r="A39" t="s">
        <v>4</v>
      </c>
      <c r="B39" t="s">
        <v>15</v>
      </c>
      <c r="C39" t="s">
        <v>5</v>
      </c>
      <c r="D39" t="s">
        <v>6</v>
      </c>
      <c r="E39" t="s">
        <v>7</v>
      </c>
      <c r="F39" t="s">
        <v>8</v>
      </c>
      <c r="G39" t="s">
        <v>13</v>
      </c>
      <c r="H39" t="s">
        <v>14</v>
      </c>
      <c r="I39" t="s">
        <v>3</v>
      </c>
      <c r="J39" t="s">
        <v>9</v>
      </c>
      <c r="K39" t="s">
        <v>16</v>
      </c>
    </row>
    <row r="40" spans="1:11" x14ac:dyDescent="0.3">
      <c r="A40" t="s">
        <v>20</v>
      </c>
      <c r="B40">
        <v>6</v>
      </c>
      <c r="C40" t="s">
        <v>25</v>
      </c>
      <c r="D40">
        <v>3</v>
      </c>
      <c r="E40">
        <v>1</v>
      </c>
      <c r="F40">
        <v>2</v>
      </c>
      <c r="G40">
        <f>E40/D40</f>
        <v>0.33333333333333331</v>
      </c>
      <c r="H40">
        <f>F40/D40</f>
        <v>0.66666666666666663</v>
      </c>
      <c r="I40">
        <f>(G40*LOG(G40,2)+H40*LOG(H40,2))*-1</f>
        <v>0.91829583405448956</v>
      </c>
      <c r="J40">
        <f>D40/B40</f>
        <v>0.5</v>
      </c>
      <c r="K40">
        <f>I40*J40</f>
        <v>0.45914791702724478</v>
      </c>
    </row>
    <row r="41" spans="1:11" x14ac:dyDescent="0.3">
      <c r="A41" t="s">
        <v>20</v>
      </c>
      <c r="B41">
        <v>6</v>
      </c>
      <c r="C41" t="s">
        <v>28</v>
      </c>
      <c r="D41">
        <v>3</v>
      </c>
      <c r="E41">
        <v>2</v>
      </c>
      <c r="F41">
        <v>1</v>
      </c>
      <c r="G41">
        <f>E41/D41</f>
        <v>0.66666666666666663</v>
      </c>
      <c r="H41">
        <f>F41/D41</f>
        <v>0.33333333333333331</v>
      </c>
      <c r="I41">
        <f>(G41*LOG(G41,2)+H41*LOG(H41,2))*-1</f>
        <v>0.91829583405448956</v>
      </c>
      <c r="J41">
        <f>D41/B41</f>
        <v>0.5</v>
      </c>
      <c r="K41">
        <f>I41*J41</f>
        <v>0.45914791702724478</v>
      </c>
    </row>
    <row r="42" spans="1:11" x14ac:dyDescent="0.3">
      <c r="A42" t="s">
        <v>17</v>
      </c>
      <c r="K42">
        <f>C$16-SUM(K40:K41)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</vt:lpstr>
      <vt:lpstr>Child 1</vt:lpstr>
      <vt:lpstr>Loan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Abraham Joy</dc:creator>
  <cp:lastModifiedBy>Christy Abraham Joy</cp:lastModifiedBy>
  <dcterms:created xsi:type="dcterms:W3CDTF">2020-06-09T03:33:16Z</dcterms:created>
  <dcterms:modified xsi:type="dcterms:W3CDTF">2020-06-11T03:07:09Z</dcterms:modified>
</cp:coreProperties>
</file>