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PwUd3Q7DyM9i+69LPdZxWmxGHV0WnhT9JHGinft6+4="/>
    </ext>
  </extLst>
</workbook>
</file>

<file path=xl/sharedStrings.xml><?xml version="1.0" encoding="utf-8"?>
<sst xmlns="http://schemas.openxmlformats.org/spreadsheetml/2006/main" count="13" uniqueCount="7">
  <si>
    <t>ご契約単価－支払いベース
（月末締め翌々月20日払い）</t>
  </si>
  <si>
    <t>超過控除額</t>
  </si>
  <si>
    <t>源泉徴収税</t>
  </si>
  <si>
    <t>前渡し金</t>
  </si>
  <si>
    <t>ご返済額</t>
  </si>
  <si>
    <t>お支払額</t>
  </si>
  <si>
    <t>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</si>
</sst>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月&quot;d&quot;日&quot;"/>
    <numFmt numFmtId="165" formatCode="&quot;¥&quot;#,##0;&quot;¥-&quot;#,##0"/>
  </numFmts>
  <fonts count="8">
    <font>
      <sz val="11.0"/>
      <color rgb="FF000000"/>
      <name val="Calibri"/>
      <scheme val="minor"/>
    </font>
    <font>
      <b/>
      <sz val="12.0"/>
      <color rgb="FFFFFFFF"/>
      <name val="Meiryo"/>
    </font>
    <font>
      <sz val="11.0"/>
      <color rgb="FF000000"/>
      <name val="Meiryo"/>
    </font>
    <font>
      <sz val="11.0"/>
      <color rgb="FFFF0000"/>
      <name val="Meiryo"/>
    </font>
    <font>
      <b/>
      <sz val="11.0"/>
      <color rgb="FFFFFFFF"/>
      <name val="Meiryo"/>
    </font>
    <font>
      <b/>
      <sz val="11.0"/>
      <color rgb="FF000000"/>
      <name val="Meiryo"/>
    </font>
    <font>
      <b/>
      <sz val="12.0"/>
      <color rgb="FF000000"/>
      <name val="Meiryo"/>
    </font>
    <font>
      <b/>
      <sz val="22.0"/>
      <color rgb="FF993300"/>
      <name val="Meiryo"/>
    </font>
  </fonts>
  <fills count="6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99CC00"/>
        <bgColor rgb="FF99CC00"/>
      </patternFill>
    </fill>
    <fill>
      <patternFill patternType="solid">
        <fgColor rgb="FF00CCFF"/>
        <bgColor rgb="FF00CCFF"/>
      </patternFill>
    </fill>
    <fill>
      <patternFill patternType="solid">
        <fgColor rgb="FFFFFF99"/>
        <bgColor rgb="FFFFFF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3" fontId="1" numFmtId="164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0" fontId="2" numFmtId="165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0" fontId="3" numFmtId="165" xfId="0" applyAlignment="1" applyBorder="1" applyFont="1" applyNumberFormat="1">
      <alignment vertical="center"/>
    </xf>
    <xf borderId="1" fillId="4" fontId="2" numFmtId="165" xfId="0" applyAlignment="1" applyBorder="1" applyFill="1" applyFont="1" applyNumberFormat="1">
      <alignment readingOrder="0" vertical="center"/>
    </xf>
    <xf borderId="1" fillId="2" fontId="4" numFmtId="165" xfId="0" applyAlignment="1" applyBorder="1" applyFont="1" applyNumberFormat="1">
      <alignment vertical="center"/>
    </xf>
    <xf borderId="1" fillId="5" fontId="3" numFmtId="165" xfId="0" applyAlignment="1" applyBorder="1" applyFill="1" applyFont="1" applyNumberFormat="1">
      <alignment readingOrder="0" vertical="center"/>
    </xf>
    <xf borderId="1" fillId="5" fontId="3" numFmtId="165" xfId="0" applyAlignment="1" applyBorder="1" applyFont="1" applyNumberFormat="1">
      <alignment vertical="center"/>
    </xf>
    <xf borderId="1" fillId="0" fontId="5" numFmtId="165" xfId="0" applyAlignment="1" applyBorder="1" applyFont="1" applyNumberFormat="1">
      <alignment vertical="center"/>
    </xf>
    <xf borderId="1" fillId="0" fontId="6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2" numFmtId="165" xfId="0" applyAlignment="1" applyFont="1" applyNumberFormat="1">
      <alignment vertical="center"/>
    </xf>
    <xf borderId="1" fillId="2" fontId="7" numFmtId="0" xfId="0" applyAlignment="1" applyBorder="1" applyFont="1">
      <alignment horizontal="center" vertical="center"/>
    </xf>
    <xf borderId="1" fillId="4" fontId="2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17</xdr:row>
      <xdr:rowOff>171450</xdr:rowOff>
    </xdr:from>
    <xdr:ext cx="1847850" cy="857250"/>
    <xdr:sp>
      <xdr:nvSpPr>
        <xdr:cNvPr id="3" name="Shape 3"/>
        <xdr:cNvSpPr/>
      </xdr:nvSpPr>
      <xdr:spPr>
        <a:xfrm>
          <a:off x="4422075" y="3356138"/>
          <a:ext cx="1847850" cy="847725"/>
        </a:xfrm>
        <a:prstGeom prst="wedgeRoundRectCallout">
          <a:avLst>
            <a:gd fmla="val 80299" name="adj1"/>
            <a:gd fmla="val -43511" name="adj2"/>
            <a:gd fmla="val 16667" name="adj3"/>
          </a:avLst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前渡し金と同じ金額になるよう（完済）黄色セルに金額をご入力下さい。</a:t>
          </a:r>
          <a:endParaRPr sz="1400"/>
        </a:p>
      </xdr:txBody>
    </xdr:sp>
    <xdr:clientData fLocksWithSheet="0"/>
  </xdr:oneCellAnchor>
  <xdr:oneCellAnchor>
    <xdr:from>
      <xdr:col>5</xdr:col>
      <xdr:colOff>9525</xdr:colOff>
      <xdr:row>9</xdr:row>
      <xdr:rowOff>57150</xdr:rowOff>
    </xdr:from>
    <xdr:ext cx="2609850" cy="638175"/>
    <xdr:sp>
      <xdr:nvSpPr>
        <xdr:cNvPr id="4" name="Shape 4"/>
        <xdr:cNvSpPr/>
      </xdr:nvSpPr>
      <xdr:spPr>
        <a:xfrm>
          <a:off x="4045838" y="3465675"/>
          <a:ext cx="2600325" cy="628650"/>
        </a:xfrm>
        <a:prstGeom prst="wedgeRoundRectCallout">
          <a:avLst>
            <a:gd fmla="val -118353" name="adj1"/>
            <a:gd fmla="val 78410" name="adj2"/>
            <a:gd fmla="val 16667" name="adj3"/>
          </a:avLst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入金希望日(原則：働き始めた翌月20日)を入力してください。</a:t>
          </a:r>
          <a:endParaRPr sz="1400"/>
        </a:p>
      </xdr:txBody>
    </xdr:sp>
    <xdr:clientData fLocksWithSheet="0"/>
  </xdr:oneCellAnchor>
  <xdr:oneCellAnchor>
    <xdr:from>
      <xdr:col>5</xdr:col>
      <xdr:colOff>171450</xdr:colOff>
      <xdr:row>14</xdr:row>
      <xdr:rowOff>57150</xdr:rowOff>
    </xdr:from>
    <xdr:ext cx="1847850" cy="657225"/>
    <xdr:sp>
      <xdr:nvSpPr>
        <xdr:cNvPr id="5" name="Shape 5"/>
        <xdr:cNvSpPr/>
      </xdr:nvSpPr>
      <xdr:spPr>
        <a:xfrm>
          <a:off x="4422075" y="3456150"/>
          <a:ext cx="1847850" cy="647700"/>
        </a:xfrm>
        <a:prstGeom prst="wedgeRoundRectCallout">
          <a:avLst>
            <a:gd fmla="val -153467" name="adj1"/>
            <a:gd fmla="val 88694" name="adj2"/>
            <a:gd fmla="val 16667" name="adj3"/>
          </a:avLst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前渡し希望額を入力してください。(最大50％までです)</a:t>
          </a:r>
          <a:endParaRPr sz="1100"/>
        </a:p>
      </xdr:txBody>
    </xdr:sp>
    <xdr:clientData fLocksWithSheet="0"/>
  </xdr:oneCellAnchor>
  <xdr:oneCellAnchor>
    <xdr:from>
      <xdr:col>5</xdr:col>
      <xdr:colOff>180975</xdr:colOff>
      <xdr:row>15</xdr:row>
      <xdr:rowOff>361950</xdr:rowOff>
    </xdr:from>
    <xdr:ext cx="1857375" cy="619125"/>
    <xdr:sp>
      <xdr:nvSpPr>
        <xdr:cNvPr id="6" name="Shape 6"/>
        <xdr:cNvSpPr/>
      </xdr:nvSpPr>
      <xdr:spPr>
        <a:xfrm>
          <a:off x="4422075" y="3475200"/>
          <a:ext cx="1847850" cy="609600"/>
        </a:xfrm>
        <a:prstGeom prst="wedgeRoundRectCallout">
          <a:avLst>
            <a:gd fmla="val -108595" name="adj1"/>
            <a:gd fmla="val 46164" name="adj2"/>
            <a:gd fmla="val 16667" name="adj3"/>
          </a:avLst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返済額(最大2か月で完済)を入力してください。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43"/>
    <col customWidth="1" min="2" max="8" width="11.86"/>
    <col customWidth="1" min="9" max="9" width="15.0"/>
    <col customWidth="1" min="10" max="26" width="9.14"/>
  </cols>
  <sheetData>
    <row r="1" ht="34.5" customHeight="1">
      <c r="A1" s="1"/>
      <c r="B1" s="2">
        <v>45616.0</v>
      </c>
      <c r="C1" s="3">
        <v>45616.0</v>
      </c>
      <c r="D1" s="2">
        <f>EDATE(B1,1)</f>
        <v>45646</v>
      </c>
      <c r="E1" s="2">
        <f>EDATE(D1,1)</f>
        <v>45677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75" customHeight="1">
      <c r="A2" s="5" t="s">
        <v>0</v>
      </c>
      <c r="B2" s="6">
        <v>0.0</v>
      </c>
      <c r="C2" s="6">
        <v>0.0</v>
      </c>
      <c r="D2" s="6">
        <v>495000.0</v>
      </c>
      <c r="E2" s="6">
        <v>495000.0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5" t="s">
        <v>1</v>
      </c>
      <c r="B3" s="6">
        <v>0.0</v>
      </c>
      <c r="C3" s="6">
        <v>0.0</v>
      </c>
      <c r="D3" s="6">
        <v>0.0</v>
      </c>
      <c r="E3" s="6">
        <v>0.0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4.5" customHeight="1">
      <c r="A4" s="7" t="s">
        <v>2</v>
      </c>
      <c r="B4" s="8">
        <f t="shared" ref="B4:E4" si="1">(B2+B3)*0.1</f>
        <v>0</v>
      </c>
      <c r="C4" s="8">
        <f t="shared" si="1"/>
        <v>0</v>
      </c>
      <c r="D4" s="8">
        <f t="shared" si="1"/>
        <v>49500</v>
      </c>
      <c r="E4" s="8">
        <f t="shared" si="1"/>
        <v>49500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4.5" customHeight="1">
      <c r="A5" s="7"/>
      <c r="B5" s="8"/>
      <c r="C5" s="8"/>
      <c r="D5" s="8"/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4.5" customHeight="1">
      <c r="A6" s="7" t="s">
        <v>3</v>
      </c>
      <c r="B6" s="6"/>
      <c r="C6" s="9">
        <v>222500.0</v>
      </c>
      <c r="D6" s="6"/>
      <c r="E6" s="6"/>
      <c r="F6" s="4"/>
      <c r="G6" s="10">
        <f t="shared" ref="G6:G7" si="2">SUM(B6:F6)</f>
        <v>222500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4.5" customHeight="1">
      <c r="A7" s="7" t="s">
        <v>4</v>
      </c>
      <c r="B7" s="8"/>
      <c r="C7" s="8"/>
      <c r="D7" s="11">
        <v>222500.0</v>
      </c>
      <c r="E7" s="12">
        <v>0.0</v>
      </c>
      <c r="F7" s="4"/>
      <c r="G7" s="13">
        <f t="shared" si="2"/>
        <v>222500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6.0" customHeight="1">
      <c r="A8" s="14"/>
      <c r="B8" s="6"/>
      <c r="C8" s="6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4.5" customHeight="1">
      <c r="A9" s="7" t="s">
        <v>5</v>
      </c>
      <c r="B9" s="6">
        <f t="shared" ref="B9:E9" si="3">B2+B3-B4+B6-B7</f>
        <v>0</v>
      </c>
      <c r="C9" s="6">
        <f t="shared" si="3"/>
        <v>222500</v>
      </c>
      <c r="D9" s="6">
        <f t="shared" si="3"/>
        <v>223000</v>
      </c>
      <c r="E9" s="6">
        <f t="shared" si="3"/>
        <v>445500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4.5" customHeight="1">
      <c r="A10" s="15"/>
      <c r="B10" s="16"/>
      <c r="C10" s="16"/>
      <c r="D10" s="16"/>
      <c r="E10" s="16"/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8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4.5" customHeight="1">
      <c r="A12" s="17" t="s">
        <v>6</v>
      </c>
      <c r="B12" s="2">
        <v>45097.0</v>
      </c>
      <c r="C12" s="3">
        <v>45097.0</v>
      </c>
      <c r="D12" s="2">
        <v>45127.0</v>
      </c>
      <c r="E12" s="2">
        <v>45158.0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2.0" customHeight="1">
      <c r="A13" s="5" t="s">
        <v>0</v>
      </c>
      <c r="B13" s="6">
        <v>0.0</v>
      </c>
      <c r="C13" s="6">
        <v>0.0</v>
      </c>
      <c r="D13" s="6">
        <v>405000.0</v>
      </c>
      <c r="E13" s="6">
        <v>405000.0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4.5" customHeight="1">
      <c r="A14" s="5" t="s">
        <v>1</v>
      </c>
      <c r="B14" s="6">
        <v>0.0</v>
      </c>
      <c r="C14" s="6">
        <v>0.0</v>
      </c>
      <c r="D14" s="6">
        <v>0.0</v>
      </c>
      <c r="E14" s="6">
        <v>0.0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4.5" customHeight="1">
      <c r="A15" s="7" t="s">
        <v>2</v>
      </c>
      <c r="B15" s="8">
        <f t="shared" ref="B15:E15" si="4">(B13+B14)*0.1</f>
        <v>0</v>
      </c>
      <c r="C15" s="8">
        <f t="shared" si="4"/>
        <v>0</v>
      </c>
      <c r="D15" s="8">
        <f t="shared" si="4"/>
        <v>40500</v>
      </c>
      <c r="E15" s="8">
        <f t="shared" si="4"/>
        <v>40500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4.5" customHeight="1">
      <c r="A16" s="7"/>
      <c r="B16" s="8"/>
      <c r="C16" s="8"/>
      <c r="D16" s="8"/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4.5" customHeight="1">
      <c r="A17" s="7" t="s">
        <v>3</v>
      </c>
      <c r="B17" s="6"/>
      <c r="C17" s="18">
        <v>200000.0</v>
      </c>
      <c r="D17" s="6"/>
      <c r="E17" s="6"/>
      <c r="F17" s="4"/>
      <c r="G17" s="4"/>
      <c r="H17" s="4"/>
      <c r="I17" s="10">
        <f t="shared" ref="I17:I18" si="5">SUM(B17:F17)</f>
        <v>200000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4.5" customHeight="1">
      <c r="A18" s="7" t="s">
        <v>4</v>
      </c>
      <c r="B18" s="8"/>
      <c r="C18" s="8"/>
      <c r="D18" s="12">
        <v>150000.0</v>
      </c>
      <c r="E18" s="12">
        <v>50000.0</v>
      </c>
      <c r="F18" s="4"/>
      <c r="G18" s="4"/>
      <c r="H18" s="4"/>
      <c r="I18" s="13">
        <f t="shared" si="5"/>
        <v>200000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6.0" customHeight="1">
      <c r="A19" s="14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4.5" customHeight="1">
      <c r="A20" s="7" t="s">
        <v>5</v>
      </c>
      <c r="B20" s="6">
        <f t="shared" ref="B20:E20" si="6">B13+B14-B15+B17-B18</f>
        <v>0</v>
      </c>
      <c r="C20" s="6">
        <f t="shared" si="6"/>
        <v>200000</v>
      </c>
      <c r="D20" s="6">
        <f t="shared" si="6"/>
        <v>214500</v>
      </c>
      <c r="E20" s="6">
        <f t="shared" si="6"/>
        <v>314500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6993055555555555" right="0.6993055555555555" top="0.75"/>
  <pageSetup paperSize="9" scale="8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2014-09-29T03:51:00Z</dcterms:created>
  <dc:creator>714035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1041-9.1.0.4586</vt:lpwstr>
  </property>
</Properties>
</file>