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/>
  </bookViews>
  <sheets>
    <sheet name="en" sheetId="4" r:id="rId1"/>
    <sheet name="zh-c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<sst xmlns="http://schemas.openxmlformats.org/spreadsheetml/2006/main" count="50" uniqueCount="21">
  <si>
    <t>Calculate sample points and bitrates</t>
  </si>
  <si>
    <t>CAN Bitrate</t>
  </si>
  <si>
    <t>CAN FD Bitrate</t>
  </si>
  <si>
    <t>CAN Clk</t>
  </si>
  <si>
    <t>Mhz</t>
  </si>
  <si>
    <t>Div</t>
  </si>
  <si>
    <t>seg1</t>
  </si>
  <si>
    <t>seg2</t>
  </si>
  <si>
    <t>sample points</t>
  </si>
  <si>
    <t>%</t>
  </si>
  <si>
    <t>Bitrate</t>
  </si>
  <si>
    <t>Kbit/s</t>
  </si>
  <si>
    <t>seg1+seg2</t>
  </si>
  <si>
    <t>(Hex)</t>
  </si>
  <si>
    <t>计算采样点和波特率</t>
  </si>
  <si>
    <t>CAN 波特率</t>
  </si>
  <si>
    <t>CAN FD 波特率</t>
  </si>
  <si>
    <t>CAN时钟</t>
  </si>
  <si>
    <t>分频数</t>
  </si>
  <si>
    <t>采样点</t>
  </si>
  <si>
    <t>波特率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</si>
</sst>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right" vertical="center"/>
    </xf>
    <xf numFmtId="176" fontId="0" fillId="0" borderId="1" xfId="0" applyNumberFormat="1" applyFill="1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177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177" fontId="0" fillId="5" borderId="1" xfId="0" applyNumberFormat="1" applyFill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showGridLines="0" showRowColHeaders="0" tabSelected="1" workbookViewId="0">
      <selection activeCell="B11" sqref="B11"/>
    </sheetView>
  </sheetViews>
  <sheetFormatPr defaultColWidth="9" defaultRowHeight="13.5" outlineLevelCol="7"/>
  <cols>
    <col min="2" max="2" width="14.125" customWidth="1"/>
    <col min="3" max="3" width="12.625"/>
    <col min="5" max="5" width="14" customWidth="1"/>
  </cols>
  <sheetData>
    <row r="1" spans="2:8">
      <c r="B1" s="1" t="s">
        <v>0</v>
      </c>
      <c r="C1" s="1"/>
      <c r="D1" s="1"/>
      <c r="E1" s="1"/>
      <c r="F1" s="1"/>
      <c r="G1" s="1"/>
      <c r="H1" s="2"/>
    </row>
    <row r="2" spans="2:8">
      <c r="B2" s="3" t="s">
        <v>1</v>
      </c>
      <c r="C2" s="3"/>
      <c r="D2" s="3"/>
      <c r="E2" s="4" t="s">
        <v>2</v>
      </c>
      <c r="F2" s="4"/>
      <c r="G2" s="4"/>
      <c r="H2" s="2"/>
    </row>
    <row r="3" spans="2:8">
      <c r="B3" s="5" t="s">
        <v>3</v>
      </c>
      <c r="C3" s="6">
        <v>60</v>
      </c>
      <c r="D3" s="7" t="s">
        <v>4</v>
      </c>
      <c r="E3" s="8" t="s">
        <v>3</v>
      </c>
      <c r="F3" s="6">
        <v>60</v>
      </c>
      <c r="G3" s="7" t="s">
        <v>4</v>
      </c>
      <c r="H3" s="2"/>
    </row>
    <row r="4" spans="2:8">
      <c r="B4" s="5" t="s">
        <v>5</v>
      </c>
      <c r="C4" s="9">
        <v>2</v>
      </c>
      <c r="D4" s="7"/>
      <c r="E4" s="8" t="s">
        <v>5</v>
      </c>
      <c r="F4" s="9">
        <v>1</v>
      </c>
      <c r="G4" s="7"/>
      <c r="H4" s="2"/>
    </row>
    <row r="5" spans="2:8">
      <c r="B5" s="5" t="s">
        <v>6</v>
      </c>
      <c r="C5" s="10">
        <v>52</v>
      </c>
      <c r="D5" s="7"/>
      <c r="E5" s="8" t="s">
        <v>6</v>
      </c>
      <c r="F5" s="10">
        <v>21</v>
      </c>
      <c r="G5" s="7"/>
      <c r="H5" s="2"/>
    </row>
    <row r="6" spans="2:8">
      <c r="B6" s="5" t="s">
        <v>7</v>
      </c>
      <c r="C6" s="10">
        <v>7</v>
      </c>
      <c r="D6" s="7"/>
      <c r="E6" s="8" t="s">
        <v>7</v>
      </c>
      <c r="F6" s="10">
        <v>8</v>
      </c>
      <c r="G6" s="7"/>
      <c r="H6" s="2"/>
    </row>
    <row r="7" spans="2:8">
      <c r="B7" s="5" t="s">
        <v>8</v>
      </c>
      <c r="C7" s="14">
        <f>(C5+1)/(1+C5+C6)*100</f>
        <v>88.3333333333333</v>
      </c>
      <c r="D7" s="7" t="s">
        <v>9</v>
      </c>
      <c r="E7" s="8" t="s">
        <v>8</v>
      </c>
      <c r="F7" s="11">
        <f>(F5+1)/(1+F5+F6)*100</f>
        <v>73.3333333333333</v>
      </c>
      <c r="G7" s="7" t="s">
        <v>9</v>
      </c>
      <c r="H7" s="2"/>
    </row>
    <row r="8" spans="2:8">
      <c r="B8" s="5" t="s">
        <v>10</v>
      </c>
      <c r="C8" s="12">
        <f>C3/C4/(C5+C6+1)*1000</f>
        <v>500</v>
      </c>
      <c r="D8" s="7" t="s">
        <v>11</v>
      </c>
      <c r="E8" s="8" t="s">
        <v>10</v>
      </c>
      <c r="F8" s="12">
        <f>F3/F4/(F5+F6+1)*1000</f>
        <v>2000</v>
      </c>
      <c r="G8" s="7" t="s">
        <v>11</v>
      </c>
      <c r="H8" s="2"/>
    </row>
    <row r="9" spans="2:7">
      <c r="B9" s="5" t="s">
        <v>12</v>
      </c>
      <c r="C9" s="13" t="str">
        <f>DEC2HEX(C5*256+C6)</f>
        <v>3407</v>
      </c>
      <c r="D9" s="7" t="s">
        <v>13</v>
      </c>
      <c r="E9" s="8" t="s">
        <v>12</v>
      </c>
      <c r="F9" s="13" t="str">
        <f>DEC2HEX(F5*256+F6)</f>
        <v>1508</v>
      </c>
      <c r="G9" s="7" t="s">
        <v>13</v>
      </c>
    </row>
  </sheetData>
  <sheetProtection selectLockedCells="1"/>
  <mergeCells count="3">
    <mergeCell ref="B1:G1"/>
    <mergeCell ref="B2:D2"/>
    <mergeCell ref="E2:G2"/>
  </mergeCells>
  <dataValidations count="8">
    <dataValidation type="whole" operator="equal" allowBlank="1" showInputMessage="1" showErrorMessage="1" sqref="C3">
      <formula1>60</formula1>
    </dataValidation>
    <dataValidation type="whole" operator="equal" allowBlank="1" showInputMessage="1" showErrorMessage="1" errorTitle="不可修改" error="CAN模块时钟为60Mhz" sqref="F3">
      <formula1>60</formula1>
    </dataValidation>
    <dataValidation type="whole" operator="between" allowBlank="1" showInputMessage="1" showErrorMessage="1" errorTitle="Error" error="The frequency division of CAN module is out of range" promptTitle="CAN模块分频数" sqref="C4">
      <formula1>1</formula1>
      <formula2>255</formula2>
    </dataValidation>
    <dataValidation type="whole" operator="between" showInputMessage="1" showErrorMessage="1" errorTitle="错误" error="CAN FD模块分频数超范围" sqref="F4">
      <formula1>1</formula1>
      <formula2>32</formula2>
    </dataValidation>
    <dataValidation type="whole" operator="between" showInputMessage="1" showErrorMessage="1" sqref="C5">
      <formula1>1</formula1>
      <formula2>255</formula2>
    </dataValidation>
    <dataValidation type="whole" operator="between" showInputMessage="1" showErrorMessage="1" sqref="F5">
      <formula1>0</formula1>
      <formula2>32</formula2>
    </dataValidation>
    <dataValidation type="whole" operator="between" showInputMessage="1" showErrorMessage="1" sqref="C6">
      <formula1>1</formula1>
      <formula2>128</formula2>
    </dataValidation>
    <dataValidation type="whole" operator="between" showInputMessage="1" showErrorMessage="1" sqref="F6">
      <formula1>0</formula1>
      <formula2>16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showGridLines="0" showRowColHeaders="0" workbookViewId="0">
      <selection activeCell="F4" sqref="F4:F6"/>
    </sheetView>
  </sheetViews>
  <sheetFormatPr defaultColWidth="9" defaultRowHeight="13.5" outlineLevelCol="7"/>
  <cols>
    <col min="2" max="2" width="10.125" customWidth="1"/>
    <col min="3" max="3" width="12.625"/>
    <col min="5" max="5" width="11.25" customWidth="1"/>
  </cols>
  <sheetData>
    <row r="1" spans="2:8">
      <c r="B1" s="1" t="s">
        <v>14</v>
      </c>
      <c r="C1" s="1"/>
      <c r="D1" s="1"/>
      <c r="E1" s="1"/>
      <c r="F1" s="1"/>
      <c r="G1" s="1"/>
      <c r="H1" s="2"/>
    </row>
    <row r="2" spans="2:8">
      <c r="B2" s="3" t="s">
        <v>15</v>
      </c>
      <c r="C2" s="3"/>
      <c r="D2" s="3"/>
      <c r="E2" s="4" t="s">
        <v>16</v>
      </c>
      <c r="F2" s="4"/>
      <c r="G2" s="4"/>
      <c r="H2" s="2"/>
    </row>
    <row r="3" spans="2:8">
      <c r="B3" s="5" t="s">
        <v>17</v>
      </c>
      <c r="C3" s="6">
        <v>60</v>
      </c>
      <c r="D3" s="7" t="s">
        <v>4</v>
      </c>
      <c r="E3" s="8" t="s">
        <v>17</v>
      </c>
      <c r="F3" s="6">
        <v>60</v>
      </c>
      <c r="G3" s="7" t="s">
        <v>4</v>
      </c>
      <c r="H3" s="2"/>
    </row>
    <row r="4" spans="2:8">
      <c r="B4" s="5" t="s">
        <v>18</v>
      </c>
      <c r="C4" s="9">
        <v>2</v>
      </c>
      <c r="D4" s="7"/>
      <c r="E4" s="8" t="s">
        <v>18</v>
      </c>
      <c r="F4" s="9">
        <v>1</v>
      </c>
      <c r="G4" s="7"/>
      <c r="H4" s="2"/>
    </row>
    <row r="5" spans="2:8">
      <c r="B5" s="5" t="s">
        <v>6</v>
      </c>
      <c r="C5" s="10">
        <v>52</v>
      </c>
      <c r="D5" s="7"/>
      <c r="E5" s="8" t="s">
        <v>6</v>
      </c>
      <c r="F5" s="10">
        <v>21</v>
      </c>
      <c r="G5" s="7"/>
      <c r="H5" s="2"/>
    </row>
    <row r="6" spans="2:8">
      <c r="B6" s="5" t="s">
        <v>7</v>
      </c>
      <c r="C6" s="10">
        <v>7</v>
      </c>
      <c r="D6" s="7"/>
      <c r="E6" s="8" t="s">
        <v>7</v>
      </c>
      <c r="F6" s="10">
        <v>8</v>
      </c>
      <c r="G6" s="7"/>
      <c r="H6" s="2"/>
    </row>
    <row r="7" spans="2:8">
      <c r="B7" s="5" t="s">
        <v>19</v>
      </c>
      <c r="C7" s="11">
        <f>(C5+1)/(1+C5+C6)*100</f>
        <v>88.3333333333333</v>
      </c>
      <c r="D7" s="7" t="s">
        <v>9</v>
      </c>
      <c r="E7" s="8" t="s">
        <v>19</v>
      </c>
      <c r="F7" s="11">
        <f>(F5+1)/(1+F5+F6)*100</f>
        <v>73.3333333333333</v>
      </c>
      <c r="G7" s="7" t="s">
        <v>9</v>
      </c>
      <c r="H7" s="2"/>
    </row>
    <row r="8" spans="2:8">
      <c r="B8" s="5" t="s">
        <v>20</v>
      </c>
      <c r="C8" s="12">
        <f>C3/C4/(C5+C6+1)*1000</f>
        <v>500</v>
      </c>
      <c r="D8" s="7" t="s">
        <v>11</v>
      </c>
      <c r="E8" s="8" t="s">
        <v>20</v>
      </c>
      <c r="F8" s="12">
        <f>F3/F4/(F5+F6+1)*1000</f>
        <v>2000</v>
      </c>
      <c r="G8" s="7" t="s">
        <v>11</v>
      </c>
      <c r="H8" s="2"/>
    </row>
    <row r="9" spans="2:7">
      <c r="B9" s="5" t="s">
        <v>12</v>
      </c>
      <c r="C9" s="13" t="str">
        <f>DEC2HEX(C5*256+C6)</f>
        <v>3407</v>
      </c>
      <c r="D9" s="7" t="s">
        <v>13</v>
      </c>
      <c r="E9" s="8" t="s">
        <v>12</v>
      </c>
      <c r="F9" s="13" t="str">
        <f>DEC2HEX(F5*256+F6)</f>
        <v>1508</v>
      </c>
      <c r="G9" s="7" t="s">
        <v>13</v>
      </c>
    </row>
  </sheetData>
  <sheetProtection selectLockedCells="1"/>
  <mergeCells count="3">
    <mergeCell ref="B1:G1"/>
    <mergeCell ref="B2:D2"/>
    <mergeCell ref="E2:G2"/>
  </mergeCells>
  <dataValidations count="8">
    <dataValidation type="whole" operator="equal" allowBlank="1" showInputMessage="1" showErrorMessage="1" sqref="C3">
      <formula1>60</formula1>
    </dataValidation>
    <dataValidation type="whole" operator="equal" allowBlank="1" showInputMessage="1" showErrorMessage="1" errorTitle="不可修改" error="CAN模块时钟为60Mhz" sqref="F3">
      <formula1>60</formula1>
    </dataValidation>
    <dataValidation type="whole" operator="between" allowBlank="1" showInputMessage="1" showErrorMessage="1" errorTitle="错误" error="CAN模块分频数超范围" promptTitle="CAN模块分频数" sqref="C4">
      <formula1>1</formula1>
      <formula2>255</formula2>
    </dataValidation>
    <dataValidation type="whole" operator="between" showInputMessage="1" showErrorMessage="1" errorTitle="错误" error="CAN FD模块分频数超范围" sqref="F4">
      <formula1>1</formula1>
      <formula2>32</formula2>
    </dataValidation>
    <dataValidation type="whole" operator="between" showInputMessage="1" showErrorMessage="1" sqref="C5">
      <formula1>1</formula1>
      <formula2>255</formula2>
    </dataValidation>
    <dataValidation type="whole" operator="between" showInputMessage="1" showErrorMessage="1" sqref="F5">
      <formula1>0</formula1>
      <formula2>32</formula2>
    </dataValidation>
    <dataValidation type="whole" operator="between" showInputMessage="1" showErrorMessage="1" sqref="C6">
      <formula1>1</formula1>
      <formula2>128</formula2>
    </dataValidation>
    <dataValidation type="whole" operator="between" showInputMessage="1" showErrorMessage="1" sqref="F6">
      <formula1>0</formula1>
      <formula2>16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</vt:lpstr>
      <vt:lpstr>zh-cn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￣￣￣￣</cp:lastModifiedBy>
  <dcterms:created xsi:type="dcterms:W3CDTF">2023-05-12T11:15:00Z</dcterms:created>
  <dcterms:modified xsi:type="dcterms:W3CDTF">2024-07-20T06:01:43Z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87918323821D49F1B10A7D8D5EA334C9_12</vt:lpwstr>
  </property>
</Properties>
</file>