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anishi\kenkyuM\MyDocuments\MasterThesis\calculation\"/>
    </mc:Choice>
  </mc:AlternateContent>
  <xr:revisionPtr revIDLastSave="0" documentId="13_ncr:1_{BAD02352-00A5-43B2-9E0B-704F2B55F717}" xr6:coauthVersionLast="47" xr6:coauthVersionMax="47" xr10:uidLastSave="{00000000-0000-0000-0000-000000000000}"/>
  <bookViews>
    <workbookView xWindow="384" yWindow="384" windowWidth="17280" windowHeight="8964" activeTab="2" xr2:uid="{77A2948E-7AD1-46E1-8952-2A8004048D6B}"/>
  </bookViews>
  <sheets>
    <sheet name="Sheet2" sheetId="2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1" i="1"/>
  <c r="F5" i="1"/>
  <c r="B18" i="1" l="1"/>
  <c r="B17" i="1"/>
  <c r="B16" i="1"/>
  <c r="C18" i="1"/>
  <c r="C17" i="1"/>
  <c r="C16" i="1"/>
</calcChain>
</file>

<file path=xl/sharedStrings.xml><?xml version="1.0" encoding="utf-8"?>
<sst xmlns="http://schemas.openxmlformats.org/spreadsheetml/2006/main" count="31" uniqueCount="24">
  <si>
    <t>dfs</t>
    <phoneticPr fontId="1"/>
  </si>
  <si>
    <t>raster</t>
    <phoneticPr fontId="1"/>
  </si>
  <si>
    <t>F-検定: 2 標本を使った分散の検定</t>
  </si>
  <si>
    <t>変数 1</t>
  </si>
  <si>
    <t>変数 2</t>
  </si>
  <si>
    <t>平均</t>
  </si>
  <si>
    <t>分散</t>
  </si>
  <si>
    <t>観測数</t>
  </si>
  <si>
    <t>自由度</t>
  </si>
  <si>
    <t>観測された分散比</t>
  </si>
  <si>
    <t>P(F&lt;=f) 片側</t>
  </si>
  <si>
    <t>F 境界値 片側</t>
  </si>
  <si>
    <t>t-検定: 分散が等しくないと仮定した２標本による検定</t>
  </si>
  <si>
    <t>仮説平均との差異</t>
  </si>
  <si>
    <t xml:space="preserve">t </t>
  </si>
  <si>
    <t>P(T&lt;=t) 片側</t>
  </si>
  <si>
    <t>t 境界値 片側</t>
  </si>
  <si>
    <t>P(T&lt;=t) 両側</t>
  </si>
  <si>
    <t>t 境界値 両側</t>
  </si>
  <si>
    <t>F検定</t>
    <rPh sb="1" eb="3">
      <t>ケンテイ</t>
    </rPh>
    <phoneticPr fontId="1"/>
  </si>
  <si>
    <t>検定統計量</t>
    <rPh sb="0" eb="5">
      <t>ケンテイトウケイリョウ</t>
    </rPh>
    <phoneticPr fontId="1"/>
  </si>
  <si>
    <t>ウェルチのt検定</t>
    <rPh sb="6" eb="8">
      <t>ケンテイ</t>
    </rPh>
    <phoneticPr fontId="1"/>
  </si>
  <si>
    <t>f</t>
    <phoneticPr fontId="1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</si>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</sst>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78B0-5CAF-45B1-8A9D-060EB6C3F735}">
  <dimension ref="A1:C10"/>
  <sheetViews>
    <sheetView workbookViewId="0">
      <selection activeCell="C11" sqref="C11"/>
    </sheetView>
  </sheetViews>
  <sheetFormatPr defaultRowHeight="18" x14ac:dyDescent="0.45"/>
  <cols>
    <col min="1" max="1" width="30.796875" bestFit="1" customWidth="1"/>
    <col min="2" max="2" width="13" bestFit="1" customWidth="1"/>
    <col min="3" max="3" width="12.59765625" bestFit="1" customWidth="1"/>
  </cols>
  <sheetData>
    <row r="1" spans="1:3" x14ac:dyDescent="0.45">
      <c r="A1" t="s">
        <v>2</v>
      </c>
    </row>
    <row r="2" spans="1:3" ht="18.600000000000001" thickBot="1" x14ac:dyDescent="0.5"/>
    <row r="3" spans="1:3" x14ac:dyDescent="0.45">
      <c r="A3" s="3"/>
      <c r="B3" s="3" t="s">
        <v>3</v>
      </c>
      <c r="C3" s="3" t="s">
        <v>4</v>
      </c>
    </row>
    <row r="4" spans="1:3" x14ac:dyDescent="0.45">
      <c r="A4" s="1" t="s">
        <v>5</v>
      </c>
      <c r="B4" s="1">
        <v>6424.1717000000008</v>
      </c>
      <c r="C4" s="1">
        <v>357.09023800000006</v>
      </c>
    </row>
    <row r="5" spans="1:3" x14ac:dyDescent="0.45">
      <c r="A5" s="1" t="s">
        <v>6</v>
      </c>
      <c r="B5" s="1">
        <v>94467983.256126031</v>
      </c>
      <c r="C5" s="1">
        <v>135344.71734449168</v>
      </c>
    </row>
    <row r="6" spans="1:3" x14ac:dyDescent="0.45">
      <c r="A6" s="1" t="s">
        <v>7</v>
      </c>
      <c r="B6" s="1">
        <v>10</v>
      </c>
      <c r="C6" s="1">
        <v>10</v>
      </c>
    </row>
    <row r="7" spans="1:3" x14ac:dyDescent="0.45">
      <c r="A7" s="1" t="s">
        <v>8</v>
      </c>
      <c r="B7" s="1">
        <v>9</v>
      </c>
      <c r="C7" s="1">
        <v>9</v>
      </c>
    </row>
    <row r="8" spans="1:3" x14ac:dyDescent="0.45">
      <c r="A8" s="1" t="s">
        <v>9</v>
      </c>
      <c r="B8" s="1">
        <v>697.980572198304</v>
      </c>
      <c r="C8" s="1"/>
    </row>
    <row r="9" spans="1:3" x14ac:dyDescent="0.45">
      <c r="A9" s="1" t="s">
        <v>10</v>
      </c>
      <c r="B9" s="1">
        <v>1.0450722804453323E-11</v>
      </c>
      <c r="C9" s="1"/>
    </row>
    <row r="10" spans="1:3" ht="18.600000000000001" thickBot="1" x14ac:dyDescent="0.5">
      <c r="A10" s="2" t="s">
        <v>11</v>
      </c>
      <c r="B10" s="2">
        <v>3.17889310445827</v>
      </c>
      <c r="C10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B5E0-1CFC-4211-AD93-A00B4A62706C}">
  <dimension ref="A1:C13"/>
  <sheetViews>
    <sheetView workbookViewId="0">
      <selection activeCell="E13" sqref="E13"/>
    </sheetView>
  </sheetViews>
  <sheetFormatPr defaultRowHeight="18" x14ac:dyDescent="0.45"/>
  <cols>
    <col min="1" max="1" width="48.296875" bestFit="1" customWidth="1"/>
    <col min="2" max="3" width="12.59765625" bestFit="1" customWidth="1"/>
  </cols>
  <sheetData>
    <row r="1" spans="1:3" x14ac:dyDescent="0.45">
      <c r="A1" t="s">
        <v>12</v>
      </c>
    </row>
    <row r="2" spans="1:3" ht="18.600000000000001" thickBot="1" x14ac:dyDescent="0.5"/>
    <row r="3" spans="1:3" x14ac:dyDescent="0.45">
      <c r="A3" s="3"/>
      <c r="B3" s="3" t="s">
        <v>3</v>
      </c>
      <c r="C3" s="3" t="s">
        <v>4</v>
      </c>
    </row>
    <row r="4" spans="1:3" x14ac:dyDescent="0.45">
      <c r="A4" s="1" t="s">
        <v>5</v>
      </c>
      <c r="B4" s="1">
        <v>6424.1717000000008</v>
      </c>
      <c r="C4" s="1">
        <v>357.09023800000006</v>
      </c>
    </row>
    <row r="5" spans="1:3" x14ac:dyDescent="0.45">
      <c r="A5" s="1" t="s">
        <v>6</v>
      </c>
      <c r="B5" s="1">
        <v>94467983.256126031</v>
      </c>
      <c r="C5" s="1">
        <v>135344.71734449168</v>
      </c>
    </row>
    <row r="6" spans="1:3" x14ac:dyDescent="0.45">
      <c r="A6" s="1" t="s">
        <v>7</v>
      </c>
      <c r="B6" s="1">
        <v>10</v>
      </c>
      <c r="C6" s="1">
        <v>10</v>
      </c>
    </row>
    <row r="7" spans="1:3" x14ac:dyDescent="0.45">
      <c r="A7" s="1" t="s">
        <v>13</v>
      </c>
      <c r="B7" s="1">
        <v>0</v>
      </c>
      <c r="C7" s="1"/>
    </row>
    <row r="8" spans="1:3" x14ac:dyDescent="0.45">
      <c r="A8" s="1" t="s">
        <v>8</v>
      </c>
      <c r="B8" s="1">
        <v>9</v>
      </c>
      <c r="C8" s="1"/>
    </row>
    <row r="9" spans="1:3" x14ac:dyDescent="0.45">
      <c r="A9" s="1" t="s">
        <v>14</v>
      </c>
      <c r="B9" s="1">
        <v>1.9725436346724756</v>
      </c>
      <c r="C9" s="1"/>
    </row>
    <row r="10" spans="1:3" x14ac:dyDescent="0.45">
      <c r="A10" s="1" t="s">
        <v>15</v>
      </c>
      <c r="B10" s="1">
        <v>4.0007016523197048E-2</v>
      </c>
      <c r="C10" s="1"/>
    </row>
    <row r="11" spans="1:3" x14ac:dyDescent="0.45">
      <c r="A11" s="1" t="s">
        <v>16</v>
      </c>
      <c r="B11" s="1">
        <v>1.8331129326562374</v>
      </c>
      <c r="C11" s="1"/>
    </row>
    <row r="12" spans="1:3" x14ac:dyDescent="0.45">
      <c r="A12" s="1" t="s">
        <v>17</v>
      </c>
      <c r="B12" s="1">
        <v>8.0014033046394095E-2</v>
      </c>
      <c r="C12" s="1"/>
    </row>
    <row r="13" spans="1:3" ht="18.600000000000001" thickBot="1" x14ac:dyDescent="0.5">
      <c r="A13" s="2" t="s">
        <v>18</v>
      </c>
      <c r="B13" s="2">
        <v>2.2621571627982053</v>
      </c>
      <c r="C13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6027-213C-47F4-A3DE-A7C1ADC0C9FF}">
  <dimension ref="B3:F18"/>
  <sheetViews>
    <sheetView tabSelected="1" workbookViewId="0">
      <selection activeCell="B4" sqref="B4:C13"/>
    </sheetView>
  </sheetViews>
  <sheetFormatPr defaultRowHeight="18" x14ac:dyDescent="0.45"/>
  <cols>
    <col min="2" max="2" width="11.5" bestFit="1" customWidth="1"/>
    <col min="5" max="5" width="15" bestFit="1" customWidth="1"/>
  </cols>
  <sheetData>
    <row r="3" spans="2:6" x14ac:dyDescent="0.45">
      <c r="B3" t="s">
        <v>1</v>
      </c>
      <c r="C3" t="s">
        <v>0</v>
      </c>
    </row>
    <row r="4" spans="2:6" x14ac:dyDescent="0.45">
      <c r="B4">
        <v>7516.1</v>
      </c>
      <c r="C4">
        <v>353.53100000000001</v>
      </c>
      <c r="E4" t="s">
        <v>19</v>
      </c>
    </row>
    <row r="5" spans="2:6" x14ac:dyDescent="0.45">
      <c r="B5">
        <v>640.63</v>
      </c>
      <c r="C5">
        <v>527.69899999999996</v>
      </c>
      <c r="E5" t="s">
        <v>20</v>
      </c>
      <c r="F5">
        <f>B17/C17</f>
        <v>697.980572198304</v>
      </c>
    </row>
    <row r="6" spans="2:6" x14ac:dyDescent="0.45">
      <c r="B6">
        <v>493.04300000000001</v>
      </c>
      <c r="C6">
        <v>252.07599999999999</v>
      </c>
      <c r="F6">
        <v>4.0259999999999998</v>
      </c>
    </row>
    <row r="7" spans="2:6" x14ac:dyDescent="0.45">
      <c r="B7">
        <v>21322.799999999999</v>
      </c>
      <c r="C7">
        <v>100.807</v>
      </c>
    </row>
    <row r="8" spans="2:6" x14ac:dyDescent="0.45">
      <c r="B8">
        <v>294.38200000000001</v>
      </c>
      <c r="C8">
        <v>8.9571799999999993</v>
      </c>
    </row>
    <row r="9" spans="2:6" x14ac:dyDescent="0.45">
      <c r="B9">
        <v>274.53899999999999</v>
      </c>
      <c r="C9">
        <v>461.18799999999999</v>
      </c>
    </row>
    <row r="10" spans="2:6" x14ac:dyDescent="0.45">
      <c r="B10">
        <v>390.49299999999999</v>
      </c>
      <c r="C10">
        <v>140.87799999999999</v>
      </c>
      <c r="E10" t="s">
        <v>21</v>
      </c>
    </row>
    <row r="11" spans="2:6" x14ac:dyDescent="0.45">
      <c r="B11">
        <v>26870.2</v>
      </c>
      <c r="C11">
        <v>1276.1199999999999</v>
      </c>
      <c r="E11" t="s">
        <v>20</v>
      </c>
      <c r="F11">
        <f>(B16-C16)/SQRT(B17/B15+C17/C15)</f>
        <v>1.9725436346724756</v>
      </c>
    </row>
    <row r="12" spans="2:6" x14ac:dyDescent="0.45">
      <c r="B12">
        <v>5225.84</v>
      </c>
      <c r="C12">
        <v>388.96899999999999</v>
      </c>
      <c r="E12" t="s">
        <v>22</v>
      </c>
      <c r="F12">
        <f>1/(F13^2/9+(1-F13)^2/9)</f>
        <v>9.0257886304712169</v>
      </c>
    </row>
    <row r="13" spans="2:6" x14ac:dyDescent="0.45">
      <c r="B13">
        <v>1213.69</v>
      </c>
      <c r="C13">
        <v>60.677199999999999</v>
      </c>
      <c r="E13" t="s">
        <v>23</v>
      </c>
      <c r="F13">
        <f>(B17/B15)/(B17/B15+C17/C15)</f>
        <v>0.99856934507227435</v>
      </c>
    </row>
    <row r="15" spans="2:6" x14ac:dyDescent="0.45">
      <c r="B15">
        <v>10</v>
      </c>
      <c r="C15">
        <v>10</v>
      </c>
    </row>
    <row r="16" spans="2:6" x14ac:dyDescent="0.45">
      <c r="B16">
        <f>AVERAGE(B4:B13)</f>
        <v>6424.1717000000008</v>
      </c>
      <c r="C16">
        <f>AVERAGE(C4:C13)</f>
        <v>357.09023800000006</v>
      </c>
    </row>
    <row r="17" spans="2:3" x14ac:dyDescent="0.45">
      <c r="B17">
        <f>_xlfn.VAR.S(B4:B13)</f>
        <v>94467983.256126031</v>
      </c>
      <c r="C17">
        <f>_xlfn.VAR.S(C4:C13)</f>
        <v>135344.71734449168</v>
      </c>
    </row>
    <row r="18" spans="2:3" x14ac:dyDescent="0.45">
      <c r="B18">
        <f>SQRT(B17)</f>
        <v>9719.4641444951085</v>
      </c>
      <c r="C18">
        <f>SQRT(C17)</f>
        <v>367.89226323000008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Nakanishi</dc:creator>
  <cp:lastModifiedBy>Nakanishi</cp:lastModifiedBy>
  <dcterms:created xsi:type="dcterms:W3CDTF">2023-01-20T07:49:45Z</dcterms:created>
  <dcterms:modified xsi:type="dcterms:W3CDTF">2023-01-22T05:08:28Z</dcterms:modified>
</cp:coreProperties>
</file>