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kanishi\kenkyuM\MyDocuments\MasterThesis\calculation\"/>
    </mc:Choice>
  </mc:AlternateContent>
  <xr:revisionPtr revIDLastSave="0" documentId="8_{11E956A5-5E65-412A-8C6E-18A67D5E8C27}" xr6:coauthVersionLast="47" xr6:coauthVersionMax="47" xr10:uidLastSave="{00000000-0000-0000-0000-000000000000}"/>
  <bookViews>
    <workbookView xWindow="864" yWindow="540" windowWidth="17280" windowHeight="8964" xr2:uid="{B8CC4DF3-97F0-42ED-936A-18C2C290CEDD}"/>
  </bookViews>
  <sheets>
    <sheet name="Sheet2" sheetId="2" r:id="rId1"/>
    <sheet name="Sheet3" sheetId="3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4" i="1" l="1"/>
  <c r="C25" i="1"/>
  <c r="C26" i="1" s="1"/>
  <c r="B25" i="1"/>
  <c r="B26" i="1" s="1"/>
  <c r="C24" i="1"/>
  <c r="F9" i="1" s="1"/>
  <c r="B24" i="1"/>
</calcChain>
</file>

<file path=xl/sharedStrings.xml><?xml version="1.0" encoding="utf-8"?>
<sst xmlns="http://schemas.openxmlformats.org/spreadsheetml/2006/main" count="36" uniqueCount="23">
  <si>
    <t>F検定</t>
    <rPh sb="1" eb="3">
      <t>ケンテイ</t>
    </rPh>
    <phoneticPr fontId="1"/>
  </si>
  <si>
    <t>統計量</t>
    <rPh sb="0" eb="3">
      <t>トウケイリョウ</t>
    </rPh>
    <phoneticPr fontId="1"/>
  </si>
  <si>
    <t>棄却域F</t>
    <rPh sb="0" eb="3">
      <t>キキャクイキ</t>
    </rPh>
    <phoneticPr fontId="1"/>
  </si>
  <si>
    <t>ウェルチt検定</t>
    <rPh sb="5" eb="7">
      <t>ケンテイ</t>
    </rPh>
    <phoneticPr fontId="1"/>
  </si>
  <si>
    <t>統計量</t>
    <rPh sb="0" eb="2">
      <t>トウケイ</t>
    </rPh>
    <rPh sb="2" eb="3">
      <t>リョウ</t>
    </rPh>
    <phoneticPr fontId="1"/>
  </si>
  <si>
    <t>n</t>
    <phoneticPr fontId="1"/>
  </si>
  <si>
    <t>ave</t>
    <phoneticPr fontId="1"/>
  </si>
  <si>
    <t>SD</t>
    <phoneticPr fontId="1"/>
  </si>
  <si>
    <t>f</t>
    <phoneticPr fontId="1"/>
  </si>
  <si>
    <t>C</t>
    <phoneticPr fontId="1"/>
  </si>
  <si>
    <t>t-検定: 分散が等しくないと仮定した２標本による検定</t>
  </si>
  <si>
    <t>変数 1</t>
  </si>
  <si>
    <t>変数 2</t>
  </si>
  <si>
    <t>平均</t>
  </si>
  <si>
    <t>分散</t>
  </si>
  <si>
    <t>観測数</t>
  </si>
  <si>
    <t>仮説平均との差異</t>
  </si>
  <si>
    <t>自由度</t>
  </si>
  <si>
    <t xml:space="preserve">t </t>
  </si>
  <si>
    <t>P(T&lt;=t) 片側</t>
  </si>
  <si>
    <t>t 境界値 片側</t>
  </si>
  <si>
    <t>P(T&lt;=t) 両側</t>
  </si>
  <si>
    <t>t 境界値 両側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</si>
</sst>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FD195-3787-42DE-A196-845D54265DE9}">
  <dimension ref="A1:C13"/>
  <sheetViews>
    <sheetView tabSelected="1" workbookViewId="0">
      <selection activeCell="B11" sqref="B11"/>
    </sheetView>
  </sheetViews>
  <sheetFormatPr defaultRowHeight="18" x14ac:dyDescent="0.45"/>
  <cols>
    <col min="1" max="1" width="48.296875" bestFit="1" customWidth="1"/>
    <col min="2" max="3" width="12.59765625" bestFit="1" customWidth="1"/>
  </cols>
  <sheetData>
    <row r="1" spans="1:3" x14ac:dyDescent="0.45">
      <c r="A1" t="s">
        <v>10</v>
      </c>
    </row>
    <row r="2" spans="1:3" ht="18.600000000000001" thickBot="1" x14ac:dyDescent="0.5"/>
    <row r="3" spans="1:3" x14ac:dyDescent="0.45">
      <c r="A3" s="3"/>
      <c r="B3" s="3" t="s">
        <v>11</v>
      </c>
      <c r="C3" s="3" t="s">
        <v>12</v>
      </c>
    </row>
    <row r="4" spans="1:3" x14ac:dyDescent="0.45">
      <c r="A4" s="1" t="s">
        <v>13</v>
      </c>
      <c r="B4" s="1">
        <v>2588.5963000000002</v>
      </c>
      <c r="C4" s="1">
        <v>840.19929999999999</v>
      </c>
    </row>
    <row r="5" spans="1:3" x14ac:dyDescent="0.45">
      <c r="A5" s="1" t="s">
        <v>14</v>
      </c>
      <c r="B5" s="1">
        <v>8906227.121287344</v>
      </c>
      <c r="C5" s="1">
        <v>284458.73464245535</v>
      </c>
    </row>
    <row r="6" spans="1:3" x14ac:dyDescent="0.45">
      <c r="A6" s="1" t="s">
        <v>15</v>
      </c>
      <c r="B6" s="1">
        <v>10</v>
      </c>
      <c r="C6" s="1">
        <v>10</v>
      </c>
    </row>
    <row r="7" spans="1:3" x14ac:dyDescent="0.45">
      <c r="A7" s="1" t="s">
        <v>16</v>
      </c>
      <c r="B7" s="1">
        <v>0</v>
      </c>
      <c r="C7" s="1"/>
    </row>
    <row r="8" spans="1:3" x14ac:dyDescent="0.45">
      <c r="A8" s="1" t="s">
        <v>17</v>
      </c>
      <c r="B8" s="1">
        <v>10</v>
      </c>
      <c r="C8" s="1"/>
    </row>
    <row r="9" spans="1:3" x14ac:dyDescent="0.45">
      <c r="A9" s="1" t="s">
        <v>18</v>
      </c>
      <c r="B9" s="1">
        <v>1.8237533040231015</v>
      </c>
      <c r="C9" s="1"/>
    </row>
    <row r="10" spans="1:3" x14ac:dyDescent="0.45">
      <c r="A10" s="1" t="s">
        <v>19</v>
      </c>
      <c r="B10" s="1">
        <v>4.9086562998760623E-2</v>
      </c>
      <c r="C10" s="1"/>
    </row>
    <row r="11" spans="1:3" x14ac:dyDescent="0.45">
      <c r="A11" s="1" t="s">
        <v>20</v>
      </c>
      <c r="B11" s="1">
        <v>1.812461122811676</v>
      </c>
      <c r="C11" s="1"/>
    </row>
    <row r="12" spans="1:3" x14ac:dyDescent="0.45">
      <c r="A12" s="1" t="s">
        <v>21</v>
      </c>
      <c r="B12" s="1">
        <v>9.8173125997521246E-2</v>
      </c>
      <c r="C12" s="1"/>
    </row>
    <row r="13" spans="1:3" ht="18.600000000000001" thickBot="1" x14ac:dyDescent="0.5">
      <c r="A13" s="2" t="s">
        <v>22</v>
      </c>
      <c r="B13" s="2">
        <v>2.2281388519862744</v>
      </c>
      <c r="C13" s="2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6297A-5702-424B-B0BE-D01F5FD8151C}">
  <dimension ref="A1:C13"/>
  <sheetViews>
    <sheetView workbookViewId="0">
      <selection activeCell="D1" sqref="D1:D1048576"/>
    </sheetView>
  </sheetViews>
  <sheetFormatPr defaultRowHeight="18" x14ac:dyDescent="0.45"/>
  <cols>
    <col min="1" max="1" width="48.296875" bestFit="1" customWidth="1"/>
    <col min="2" max="3" width="12.59765625" bestFit="1" customWidth="1"/>
  </cols>
  <sheetData>
    <row r="1" spans="1:3" x14ac:dyDescent="0.45">
      <c r="A1" t="s">
        <v>10</v>
      </c>
    </row>
    <row r="2" spans="1:3" ht="18.600000000000001" thickBot="1" x14ac:dyDescent="0.5"/>
    <row r="3" spans="1:3" x14ac:dyDescent="0.45">
      <c r="A3" s="3"/>
      <c r="B3" s="3" t="s">
        <v>11</v>
      </c>
      <c r="C3" s="3" t="s">
        <v>12</v>
      </c>
    </row>
    <row r="4" spans="1:3" x14ac:dyDescent="0.45">
      <c r="A4" s="1" t="s">
        <v>13</v>
      </c>
      <c r="B4" s="1">
        <v>2588.5963000000002</v>
      </c>
      <c r="C4" s="1">
        <v>684.66593333333333</v>
      </c>
    </row>
    <row r="5" spans="1:3" x14ac:dyDescent="0.45">
      <c r="A5" s="1" t="s">
        <v>14</v>
      </c>
      <c r="B5" s="1">
        <v>8906227.121287344</v>
      </c>
      <c r="C5" s="1">
        <v>240442.85307220955</v>
      </c>
    </row>
    <row r="6" spans="1:3" x14ac:dyDescent="0.45">
      <c r="A6" s="1" t="s">
        <v>15</v>
      </c>
      <c r="B6" s="1">
        <v>10</v>
      </c>
      <c r="C6" s="1">
        <v>15</v>
      </c>
    </row>
    <row r="7" spans="1:3" x14ac:dyDescent="0.45">
      <c r="A7" s="1" t="s">
        <v>16</v>
      </c>
      <c r="B7" s="1">
        <v>0</v>
      </c>
      <c r="C7" s="1"/>
    </row>
    <row r="8" spans="1:3" x14ac:dyDescent="0.45">
      <c r="A8" s="1" t="s">
        <v>17</v>
      </c>
      <c r="B8" s="1">
        <v>9</v>
      </c>
      <c r="C8" s="1"/>
    </row>
    <row r="9" spans="1:3" x14ac:dyDescent="0.45">
      <c r="A9" s="1" t="s">
        <v>18</v>
      </c>
      <c r="B9" s="1">
        <v>1.9995427433328374</v>
      </c>
      <c r="C9" s="1"/>
    </row>
    <row r="10" spans="1:3" x14ac:dyDescent="0.45">
      <c r="A10" s="1" t="s">
        <v>19</v>
      </c>
      <c r="B10" s="1">
        <v>3.8304639838732488E-2</v>
      </c>
      <c r="C10" s="1"/>
    </row>
    <row r="11" spans="1:3" x14ac:dyDescent="0.45">
      <c r="A11" s="1" t="s">
        <v>20</v>
      </c>
      <c r="B11" s="1">
        <v>1.8331129326562374</v>
      </c>
      <c r="C11" s="1"/>
    </row>
    <row r="12" spans="1:3" x14ac:dyDescent="0.45">
      <c r="A12" s="1" t="s">
        <v>21</v>
      </c>
      <c r="B12" s="1">
        <v>7.6609279677464975E-2</v>
      </c>
      <c r="C12" s="1"/>
    </row>
    <row r="13" spans="1:3" ht="18.600000000000001" thickBot="1" x14ac:dyDescent="0.5">
      <c r="A13" s="2" t="s">
        <v>22</v>
      </c>
      <c r="B13" s="2">
        <v>2.2621571627982053</v>
      </c>
      <c r="C13" s="2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92A45-2183-4584-9F0F-8E8DFEC08DB8}">
  <dimension ref="A2:F26"/>
  <sheetViews>
    <sheetView topLeftCell="A4" workbookViewId="0">
      <selection activeCell="C24" sqref="C24"/>
    </sheetView>
  </sheetViews>
  <sheetFormatPr defaultRowHeight="18" x14ac:dyDescent="0.45"/>
  <cols>
    <col min="4" max="4" width="9.69921875" customWidth="1"/>
    <col min="5" max="5" width="13" bestFit="1" customWidth="1"/>
  </cols>
  <sheetData>
    <row r="2" spans="2:6" x14ac:dyDescent="0.45">
      <c r="B2">
        <v>9412.4500000000007</v>
      </c>
      <c r="C2">
        <v>1686.12</v>
      </c>
    </row>
    <row r="3" spans="2:6" x14ac:dyDescent="0.45">
      <c r="B3">
        <v>6322.09</v>
      </c>
      <c r="C3">
        <v>800.178</v>
      </c>
      <c r="E3" t="s">
        <v>0</v>
      </c>
    </row>
    <row r="4" spans="2:6" x14ac:dyDescent="0.45">
      <c r="B4">
        <v>1059.83</v>
      </c>
      <c r="C4">
        <v>543.77499999999998</v>
      </c>
      <c r="E4" t="s">
        <v>1</v>
      </c>
      <c r="F4">
        <f>B25/C25</f>
        <v>31.309381771953131</v>
      </c>
    </row>
    <row r="5" spans="2:6" x14ac:dyDescent="0.45">
      <c r="B5">
        <v>2364.38</v>
      </c>
      <c r="C5">
        <v>822.60599999999999</v>
      </c>
      <c r="E5" t="s">
        <v>2</v>
      </c>
      <c r="F5">
        <v>4.0259999999999998</v>
      </c>
    </row>
    <row r="6" spans="2:6" x14ac:dyDescent="0.45">
      <c r="B6">
        <v>429.48099999999999</v>
      </c>
      <c r="C6">
        <v>743.80100000000004</v>
      </c>
    </row>
    <row r="7" spans="2:6" x14ac:dyDescent="0.45">
      <c r="B7">
        <v>819.43600000000004</v>
      </c>
      <c r="C7">
        <v>366.43400000000003</v>
      </c>
    </row>
    <row r="8" spans="2:6" x14ac:dyDescent="0.45">
      <c r="B8">
        <v>2959.95</v>
      </c>
      <c r="C8">
        <v>1816.19</v>
      </c>
      <c r="E8" t="s">
        <v>3</v>
      </c>
    </row>
    <row r="9" spans="2:6" x14ac:dyDescent="0.45">
      <c r="B9">
        <v>610.495</v>
      </c>
      <c r="C9">
        <v>130.30600000000001</v>
      </c>
      <c r="E9" t="s">
        <v>4</v>
      </c>
      <c r="F9">
        <f>(B24-C24)/SQRT(B25/10+C25/10)</f>
        <v>1.8237533040231015</v>
      </c>
    </row>
    <row r="10" spans="2:6" x14ac:dyDescent="0.45">
      <c r="B10">
        <v>1151.28</v>
      </c>
      <c r="C10">
        <v>899.39</v>
      </c>
      <c r="E10" t="s">
        <v>8</v>
      </c>
      <c r="F10">
        <f>1/(F11^2/9+(1-F11)^2/9)</f>
        <v>9.5743216743753621</v>
      </c>
    </row>
    <row r="11" spans="2:6" x14ac:dyDescent="0.45">
      <c r="B11">
        <v>756.57100000000003</v>
      </c>
      <c r="C11">
        <v>593.19299999999998</v>
      </c>
      <c r="E11" t="s">
        <v>9</v>
      </c>
      <c r="F11">
        <f>(B25/B23)/(B25/B23+C25/C23)</f>
        <v>0.96904923755402606</v>
      </c>
    </row>
    <row r="12" spans="2:6" x14ac:dyDescent="0.45">
      <c r="C12">
        <v>491.53899999999999</v>
      </c>
    </row>
    <row r="13" spans="2:6" x14ac:dyDescent="0.45">
      <c r="C13">
        <v>226.38900000000001</v>
      </c>
    </row>
    <row r="14" spans="2:6" x14ac:dyDescent="0.45">
      <c r="C14">
        <v>466.08699999999999</v>
      </c>
    </row>
    <row r="15" spans="2:6" x14ac:dyDescent="0.45">
      <c r="C15">
        <v>211.18600000000001</v>
      </c>
    </row>
    <row r="16" spans="2:6" x14ac:dyDescent="0.45">
      <c r="C16">
        <v>472.79500000000002</v>
      </c>
    </row>
    <row r="23" spans="1:3" x14ac:dyDescent="0.45">
      <c r="A23" t="s">
        <v>5</v>
      </c>
      <c r="B23">
        <v>10</v>
      </c>
      <c r="C23">
        <v>10</v>
      </c>
    </row>
    <row r="24" spans="1:3" x14ac:dyDescent="0.45">
      <c r="A24" t="s">
        <v>6</v>
      </c>
      <c r="B24">
        <f>AVERAGE(B2:B11)</f>
        <v>2588.5963000000002</v>
      </c>
      <c r="C24">
        <f>AVERAGE(C2:C11)</f>
        <v>840.19929999999999</v>
      </c>
    </row>
    <row r="25" spans="1:3" x14ac:dyDescent="0.45">
      <c r="B25">
        <f>_xlfn.VAR.S(B2:B11)</f>
        <v>8906227.121287344</v>
      </c>
      <c r="C25">
        <f>_xlfn.VAR.S(C2:C11)</f>
        <v>284458.73464245535</v>
      </c>
    </row>
    <row r="26" spans="1:3" x14ac:dyDescent="0.45">
      <c r="A26" t="s">
        <v>7</v>
      </c>
      <c r="B26">
        <f>SQRT(B25)</f>
        <v>2984.3302634405836</v>
      </c>
      <c r="C26">
        <f>SQRT(C25)</f>
        <v>533.34673022570917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Nakanishi</dc:creator>
  <cp:lastModifiedBy>Nakanishi</cp:lastModifiedBy>
  <dcterms:created xsi:type="dcterms:W3CDTF">2023-01-19T11:37:23Z</dcterms:created>
  <dcterms:modified xsi:type="dcterms:W3CDTF">2023-01-19T12:15:30Z</dcterms:modified>
</cp:coreProperties>
</file>