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nishi\kenkyuM\MyDocuments\MasterThesis\"/>
    </mc:Choice>
  </mc:AlternateContent>
  <xr:revisionPtr revIDLastSave="0" documentId="13_ncr:1_{340B5925-2700-4F01-A9B8-B34331DDCF18}" xr6:coauthVersionLast="47" xr6:coauthVersionMax="47" xr10:uidLastSave="{00000000-0000-0000-0000-000000000000}"/>
  <bookViews>
    <workbookView xWindow="-120" yWindow="-120" windowWidth="29040" windowHeight="15840" activeTab="1" xr2:uid="{95B5B52A-E2CD-4B5E-9A12-35B677C6915F}"/>
  </bookViews>
  <sheets>
    <sheet name="Sheet3" sheetId="3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 l="1"/>
  <c r="B32" i="1"/>
  <c r="B30" i="1"/>
  <c r="D28" i="1"/>
  <c r="B28" i="1"/>
  <c r="D27" i="1"/>
  <c r="B27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01" i="1"/>
  <c r="D26" i="1"/>
  <c r="B26" i="1"/>
</calcChain>
</file>

<file path=xl/sharedStrings.xml><?xml version="1.0" encoding="utf-8"?>
<sst xmlns="http://schemas.openxmlformats.org/spreadsheetml/2006/main" count="34" uniqueCount="28">
  <si>
    <t>Forward</t>
    <phoneticPr fontId="1"/>
  </si>
  <si>
    <t>Connect</t>
    <phoneticPr fontId="1"/>
  </si>
  <si>
    <t>Lshape</t>
    <phoneticPr fontId="1"/>
  </si>
  <si>
    <t>平均値</t>
    <rPh sb="0" eb="3">
      <t>ヘイキンチ</t>
    </rPh>
    <phoneticPr fontId="1"/>
  </si>
  <si>
    <t>標本分散</t>
    <rPh sb="0" eb="2">
      <t>ヒョウホン</t>
    </rPh>
    <rPh sb="2" eb="4">
      <t>ブンサン</t>
    </rPh>
    <phoneticPr fontId="1"/>
  </si>
  <si>
    <t>n</t>
    <phoneticPr fontId="1"/>
  </si>
  <si>
    <t>標本分散(検算)</t>
    <rPh sb="0" eb="2">
      <t>ヒョウホン</t>
    </rPh>
    <rPh sb="2" eb="4">
      <t>ブンサン</t>
    </rPh>
    <rPh sb="5" eb="7">
      <t>ケンザン</t>
    </rPh>
    <phoneticPr fontId="1"/>
  </si>
  <si>
    <t>F検定：標本検定量</t>
    <rPh sb="1" eb="3">
      <t>ケンテイ</t>
    </rPh>
    <rPh sb="4" eb="6">
      <t>ヒョウホン</t>
    </rPh>
    <rPh sb="6" eb="8">
      <t>ケンテイ</t>
    </rPh>
    <rPh sb="8" eb="9">
      <t>リョウ</t>
    </rPh>
    <phoneticPr fontId="1"/>
  </si>
  <si>
    <t>ウェルチのt検定：検定量</t>
    <rPh sb="6" eb="8">
      <t>ケンテイ</t>
    </rPh>
    <rPh sb="9" eb="12">
      <t>ケンテイリョウ</t>
    </rPh>
    <phoneticPr fontId="1"/>
  </si>
  <si>
    <t>C</t>
    <phoneticPr fontId="1"/>
  </si>
  <si>
    <t>f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</si>
  <si>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</si>
  <si>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</si>
  <si>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</si>
  <si>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</si>
  <si>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</si>
  <si>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</si>
  <si>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</si>
  <si>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</si>
  <si>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</si>
  <si>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</si>
  <si>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</si>
  <si>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</si>
  <si>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</si>
  <si>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F-検定: 2 標本を使った分散の検定</t>
  </si>
  <si>
    <t>観測された分散比</t>
  </si>
  <si>
    <t>P(F&lt;=f) 片側</t>
  </si>
  <si>
    <t>F 境界値 片側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</si>
</sst>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7A67-C495-4FD5-8AA0-4B5E54831651}">
  <dimension ref="A1:C13"/>
  <sheetViews>
    <sheetView workbookViewId="0">
      <selection activeCell="G10" sqref="G10"/>
    </sheetView>
  </sheetViews>
  <sheetFormatPr defaultRowHeight="18" x14ac:dyDescent="0.45"/>
  <cols>
    <col min="1" max="1" width="48.296875" bestFit="1" customWidth="1"/>
    <col min="2" max="3" width="12.59765625" bestFit="1" customWidth="1"/>
  </cols>
  <sheetData>
    <row r="1" spans="1:3" x14ac:dyDescent="0.45">
      <c r="A1" t="s">
        <v>11</v>
      </c>
    </row>
    <row r="2" spans="1:3" ht="18.600000000000001" thickBot="1" x14ac:dyDescent="0.5"/>
    <row r="3" spans="1:3" x14ac:dyDescent="0.45">
      <c r="A3" s="4"/>
      <c r="B3" s="4" t="s">
        <v>12</v>
      </c>
      <c r="C3" s="4" t="s">
        <v>13</v>
      </c>
    </row>
    <row r="4" spans="1:3" x14ac:dyDescent="0.45">
      <c r="A4" s="2" t="s">
        <v>14</v>
      </c>
      <c r="B4" s="2">
        <v>877.44311999999991</v>
      </c>
      <c r="C4" s="2">
        <v>43.370990499999998</v>
      </c>
    </row>
    <row r="5" spans="1:3" x14ac:dyDescent="0.45">
      <c r="A5" s="2" t="s">
        <v>15</v>
      </c>
      <c r="B5" s="2">
        <v>722640.26522982528</v>
      </c>
      <c r="C5" s="2">
        <v>1475.9126634322256</v>
      </c>
    </row>
    <row r="6" spans="1:3" x14ac:dyDescent="0.45">
      <c r="A6" s="2" t="s">
        <v>16</v>
      </c>
      <c r="B6" s="2">
        <v>20</v>
      </c>
      <c r="C6" s="2">
        <v>20</v>
      </c>
    </row>
    <row r="7" spans="1:3" x14ac:dyDescent="0.45">
      <c r="A7" s="2" t="s">
        <v>17</v>
      </c>
      <c r="B7" s="2">
        <v>0</v>
      </c>
      <c r="C7" s="2"/>
    </row>
    <row r="8" spans="1:3" x14ac:dyDescent="0.45">
      <c r="A8" s="2" t="s">
        <v>18</v>
      </c>
      <c r="B8" s="2">
        <v>19</v>
      </c>
      <c r="C8" s="2"/>
    </row>
    <row r="9" spans="1:3" x14ac:dyDescent="0.45">
      <c r="A9" s="2" t="s">
        <v>19</v>
      </c>
      <c r="B9" s="2">
        <v>4.383434103171628</v>
      </c>
      <c r="C9" s="2"/>
    </row>
    <row r="10" spans="1:3" x14ac:dyDescent="0.45">
      <c r="A10" s="2" t="s">
        <v>20</v>
      </c>
      <c r="B10" s="2">
        <v>1.5976759691315121E-4</v>
      </c>
      <c r="C10" s="2"/>
    </row>
    <row r="11" spans="1:3" x14ac:dyDescent="0.45">
      <c r="A11" s="2" t="s">
        <v>21</v>
      </c>
      <c r="B11" s="2">
        <v>1.7291328115213698</v>
      </c>
      <c r="C11" s="2"/>
    </row>
    <row r="12" spans="1:3" x14ac:dyDescent="0.45">
      <c r="A12" s="2" t="s">
        <v>22</v>
      </c>
      <c r="B12" s="2">
        <v>3.1953519382630242E-4</v>
      </c>
      <c r="C12" s="2"/>
    </row>
    <row r="13" spans="1:3" ht="18.600000000000001" thickBot="1" x14ac:dyDescent="0.5">
      <c r="A13" s="3" t="s">
        <v>23</v>
      </c>
      <c r="B13" s="3">
        <v>2.0930240544083101</v>
      </c>
      <c r="C13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A06A-D0FF-4AFC-BF33-5B9AA46ED267}">
  <dimension ref="A1:C10"/>
  <sheetViews>
    <sheetView tabSelected="1" workbookViewId="0">
      <selection activeCell="E14" sqref="E14"/>
    </sheetView>
  </sheetViews>
  <sheetFormatPr defaultRowHeight="18" x14ac:dyDescent="0.45"/>
  <cols>
    <col min="1" max="1" width="30.796875" bestFit="1" customWidth="1"/>
    <col min="2" max="2" width="13" bestFit="1" customWidth="1"/>
    <col min="3" max="3" width="12.59765625" bestFit="1" customWidth="1"/>
  </cols>
  <sheetData>
    <row r="1" spans="1:3" x14ac:dyDescent="0.45">
      <c r="A1" t="s">
        <v>24</v>
      </c>
    </row>
    <row r="2" spans="1:3" ht="18.600000000000001" thickBot="1" x14ac:dyDescent="0.5"/>
    <row r="3" spans="1:3" x14ac:dyDescent="0.45">
      <c r="A3" s="4"/>
      <c r="B3" s="4" t="s">
        <v>12</v>
      </c>
      <c r="C3" s="4" t="s">
        <v>13</v>
      </c>
    </row>
    <row r="4" spans="1:3" x14ac:dyDescent="0.45">
      <c r="A4" s="2" t="s">
        <v>14</v>
      </c>
      <c r="B4" s="2">
        <v>877.44311999999991</v>
      </c>
      <c r="C4" s="2">
        <v>43.370990499999998</v>
      </c>
    </row>
    <row r="5" spans="1:3" x14ac:dyDescent="0.45">
      <c r="A5" s="2" t="s">
        <v>15</v>
      </c>
      <c r="B5" s="2">
        <v>722640.26522982528</v>
      </c>
      <c r="C5" s="2">
        <v>1475.9126634322256</v>
      </c>
    </row>
    <row r="6" spans="1:3" x14ac:dyDescent="0.45">
      <c r="A6" s="2" t="s">
        <v>16</v>
      </c>
      <c r="B6" s="2">
        <v>20</v>
      </c>
      <c r="C6" s="2">
        <v>20</v>
      </c>
    </row>
    <row r="7" spans="1:3" x14ac:dyDescent="0.45">
      <c r="A7" s="2" t="s">
        <v>18</v>
      </c>
      <c r="B7" s="2">
        <v>19</v>
      </c>
      <c r="C7" s="2">
        <v>19</v>
      </c>
    </row>
    <row r="8" spans="1:3" x14ac:dyDescent="0.45">
      <c r="A8" s="2" t="s">
        <v>25</v>
      </c>
      <c r="B8" s="2">
        <v>489.62264714859884</v>
      </c>
      <c r="C8" s="2"/>
    </row>
    <row r="9" spans="1:3" x14ac:dyDescent="0.45">
      <c r="A9" s="2" t="s">
        <v>26</v>
      </c>
      <c r="B9" s="2">
        <v>1.2778383132815286E-21</v>
      </c>
      <c r="C9" s="2"/>
    </row>
    <row r="10" spans="1:3" ht="18.600000000000001" thickBot="1" x14ac:dyDescent="0.5">
      <c r="A10" s="3" t="s">
        <v>27</v>
      </c>
      <c r="B10" s="3">
        <v>2.1682516014062614</v>
      </c>
      <c r="C1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7880-B4C9-4D10-8C75-A7DC0BAE36F4}">
  <dimension ref="A1:D120"/>
  <sheetViews>
    <sheetView workbookViewId="0">
      <selection activeCell="B35" sqref="B35"/>
    </sheetView>
  </sheetViews>
  <sheetFormatPr defaultRowHeight="18" x14ac:dyDescent="0.45"/>
  <cols>
    <col min="1" max="1" width="22.796875" bestFit="1" customWidth="1"/>
  </cols>
  <sheetData>
    <row r="1" spans="2:4" x14ac:dyDescent="0.45">
      <c r="B1" s="1" t="s">
        <v>2</v>
      </c>
      <c r="C1" s="1"/>
      <c r="D1" s="1"/>
    </row>
    <row r="3" spans="2:4" x14ac:dyDescent="0.45">
      <c r="B3" t="s">
        <v>0</v>
      </c>
      <c r="D3" t="s">
        <v>1</v>
      </c>
    </row>
    <row r="4" spans="2:4" x14ac:dyDescent="0.45">
      <c r="B4">
        <v>614.149</v>
      </c>
      <c r="D4">
        <v>19.488700000000001</v>
      </c>
    </row>
    <row r="5" spans="2:4" x14ac:dyDescent="0.45">
      <c r="B5">
        <v>569.23099999999999</v>
      </c>
      <c r="D5">
        <v>85.422399999999996</v>
      </c>
    </row>
    <row r="6" spans="2:4" x14ac:dyDescent="0.45">
      <c r="B6">
        <v>1097.1099999999999</v>
      </c>
      <c r="D6">
        <v>10.9834</v>
      </c>
    </row>
    <row r="7" spans="2:4" x14ac:dyDescent="0.45">
      <c r="B7">
        <v>117.325</v>
      </c>
      <c r="D7">
        <v>19.2303</v>
      </c>
    </row>
    <row r="8" spans="2:4" x14ac:dyDescent="0.45">
      <c r="B8">
        <v>285.81799999999998</v>
      </c>
      <c r="D8">
        <v>63.541499999999999</v>
      </c>
    </row>
    <row r="9" spans="2:4" x14ac:dyDescent="0.45">
      <c r="B9">
        <v>176.864</v>
      </c>
      <c r="D9">
        <v>26.067299999999999</v>
      </c>
    </row>
    <row r="10" spans="2:4" x14ac:dyDescent="0.45">
      <c r="B10">
        <v>457.04899999999998</v>
      </c>
      <c r="D10">
        <v>101.173</v>
      </c>
    </row>
    <row r="11" spans="2:4" x14ac:dyDescent="0.45">
      <c r="B11">
        <v>650.16899999999998</v>
      </c>
      <c r="D11">
        <v>12.289400000000001</v>
      </c>
    </row>
    <row r="12" spans="2:4" x14ac:dyDescent="0.45">
      <c r="B12">
        <v>1219.6500000000001</v>
      </c>
      <c r="D12">
        <v>48.063099999999999</v>
      </c>
    </row>
    <row r="13" spans="2:4" x14ac:dyDescent="0.45">
      <c r="B13">
        <v>2341.7800000000002</v>
      </c>
      <c r="D13">
        <v>33.339100000000002</v>
      </c>
    </row>
    <row r="14" spans="2:4" x14ac:dyDescent="0.45">
      <c r="B14">
        <v>113.699</v>
      </c>
      <c r="D14">
        <v>12.2134</v>
      </c>
    </row>
    <row r="15" spans="2:4" x14ac:dyDescent="0.45">
      <c r="B15">
        <v>2047.99</v>
      </c>
      <c r="D15">
        <v>14.900399999999999</v>
      </c>
    </row>
    <row r="16" spans="2:4" x14ac:dyDescent="0.45">
      <c r="B16">
        <v>939.58900000000006</v>
      </c>
      <c r="D16">
        <v>52.020499999999998</v>
      </c>
    </row>
    <row r="17" spans="1:4" x14ac:dyDescent="0.45">
      <c r="B17">
        <v>41.874400000000001</v>
      </c>
      <c r="D17">
        <v>60.945099999999996</v>
      </c>
    </row>
    <row r="18" spans="1:4" x14ac:dyDescent="0.45">
      <c r="B18">
        <v>848.51099999999997</v>
      </c>
      <c r="D18">
        <v>20.6479</v>
      </c>
    </row>
    <row r="19" spans="1:4" x14ac:dyDescent="0.45">
      <c r="B19">
        <v>2759.66</v>
      </c>
      <c r="D19">
        <v>22.699000000000002</v>
      </c>
    </row>
    <row r="20" spans="1:4" x14ac:dyDescent="0.45">
      <c r="B20">
        <v>2410.0300000000002</v>
      </c>
      <c r="D20">
        <v>8.2387099999999993</v>
      </c>
    </row>
    <row r="21" spans="1:4" x14ac:dyDescent="0.45">
      <c r="B21">
        <v>375.61900000000003</v>
      </c>
      <c r="D21">
        <v>155.43799999999999</v>
      </c>
    </row>
    <row r="22" spans="1:4" x14ac:dyDescent="0.45">
      <c r="B22">
        <v>229.375</v>
      </c>
      <c r="D22">
        <v>19.245000000000001</v>
      </c>
    </row>
    <row r="23" spans="1:4" x14ac:dyDescent="0.45">
      <c r="B23">
        <v>253.37</v>
      </c>
      <c r="D23">
        <v>81.473600000000005</v>
      </c>
    </row>
    <row r="25" spans="1:4" x14ac:dyDescent="0.45">
      <c r="A25" t="s">
        <v>5</v>
      </c>
      <c r="B25">
        <v>20</v>
      </c>
      <c r="C25">
        <v>20</v>
      </c>
      <c r="D25">
        <v>20</v>
      </c>
    </row>
    <row r="26" spans="1:4" x14ac:dyDescent="0.45">
      <c r="A26" t="s">
        <v>3</v>
      </c>
      <c r="B26">
        <f>AVERAGE(B4:B23)</f>
        <v>877.44311999999991</v>
      </c>
      <c r="D26">
        <f>AVERAGE(D4:D23)</f>
        <v>43.370990499999998</v>
      </c>
    </row>
    <row r="27" spans="1:4" x14ac:dyDescent="0.45">
      <c r="A27" t="s">
        <v>4</v>
      </c>
      <c r="B27">
        <f>SUM(B101:B120)/(B25-1)</f>
        <v>722640.26522982481</v>
      </c>
      <c r="D27">
        <f>SUM(D101:D120)/(D25-1)</f>
        <v>1475.9126634322256</v>
      </c>
    </row>
    <row r="28" spans="1:4" x14ac:dyDescent="0.45">
      <c r="A28" t="s">
        <v>6</v>
      </c>
      <c r="B28">
        <f>_xlfn.VAR.S(B4:B23)</f>
        <v>722640.26522982528</v>
      </c>
      <c r="D28">
        <f>_xlfn.VAR.S(D4:D23)</f>
        <v>1475.9126634322256</v>
      </c>
    </row>
    <row r="30" spans="1:4" x14ac:dyDescent="0.45">
      <c r="A30" t="s">
        <v>7</v>
      </c>
      <c r="B30">
        <f>B28/D28</f>
        <v>489.62264714859884</v>
      </c>
    </row>
    <row r="32" spans="1:4" x14ac:dyDescent="0.45">
      <c r="A32" t="s">
        <v>8</v>
      </c>
      <c r="B32">
        <f>(B26-D26)/SQRT(B27/B25+D27/D25)</f>
        <v>4.3834341031716297</v>
      </c>
    </row>
    <row r="33" spans="1:2" x14ac:dyDescent="0.45">
      <c r="A33" t="s">
        <v>9</v>
      </c>
      <c r="B33">
        <f>(B27/B25)/(B27/B25+D27/D25)</f>
        <v>0.99796177366493</v>
      </c>
    </row>
    <row r="34" spans="1:2" x14ac:dyDescent="0.45">
      <c r="A34" t="s">
        <v>10</v>
      </c>
      <c r="B34">
        <f>1/((B33^2/(B25-1))+((1-B33)^2/(D25-1)))</f>
        <v>19.077610465346169</v>
      </c>
    </row>
    <row r="101" spans="2:4" x14ac:dyDescent="0.45">
      <c r="B101">
        <f>(B4-B$26)^2</f>
        <v>69323.793626574348</v>
      </c>
      <c r="D101">
        <f>(D4-D$26)^2</f>
        <v>570.36379952639004</v>
      </c>
    </row>
    <row r="102" spans="2:4" x14ac:dyDescent="0.45">
      <c r="B102">
        <f t="shared" ref="B102:B120" si="0">(B5-B$26)^2</f>
        <v>94994.710914894342</v>
      </c>
      <c r="D102">
        <f t="shared" ref="D102:D120" si="1">(D5-D$26)^2</f>
        <v>1768.32104093669</v>
      </c>
    </row>
    <row r="103" spans="2:4" x14ac:dyDescent="0.45">
      <c r="B103">
        <f t="shared" si="0"/>
        <v>48253.538168934399</v>
      </c>
      <c r="D103">
        <f t="shared" si="1"/>
        <v>1048.9560183956903</v>
      </c>
    </row>
    <row r="104" spans="2:4" x14ac:dyDescent="0.45">
      <c r="B104">
        <f t="shared" si="0"/>
        <v>577779.55635233421</v>
      </c>
      <c r="D104">
        <f t="shared" si="1"/>
        <v>582.7729378167902</v>
      </c>
    </row>
    <row r="105" spans="2:4" x14ac:dyDescent="0.45">
      <c r="B105">
        <f t="shared" si="0"/>
        <v>350020.28261501429</v>
      </c>
      <c r="D105">
        <f t="shared" si="1"/>
        <v>406.8494534895903</v>
      </c>
    </row>
    <row r="106" spans="2:4" x14ac:dyDescent="0.45">
      <c r="B106">
        <f t="shared" si="0"/>
        <v>490811.1033799742</v>
      </c>
      <c r="D106">
        <f t="shared" si="1"/>
        <v>299.4177049197902</v>
      </c>
    </row>
    <row r="107" spans="2:4" x14ac:dyDescent="0.45">
      <c r="B107">
        <f t="shared" si="0"/>
        <v>176731.21613057435</v>
      </c>
      <c r="D107">
        <f t="shared" si="1"/>
        <v>3341.0723022380907</v>
      </c>
    </row>
    <row r="108" spans="2:4" x14ac:dyDescent="0.45">
      <c r="B108">
        <f t="shared" si="0"/>
        <v>51653.525621774366</v>
      </c>
      <c r="D108">
        <f t="shared" si="1"/>
        <v>966.06526800969004</v>
      </c>
    </row>
    <row r="109" spans="2:4" x14ac:dyDescent="0.45">
      <c r="B109">
        <f t="shared" si="0"/>
        <v>117105.54871933452</v>
      </c>
      <c r="D109">
        <f t="shared" si="1"/>
        <v>22.015891559990258</v>
      </c>
    </row>
    <row r="110" spans="2:4" x14ac:dyDescent="0.45">
      <c r="B110">
        <f t="shared" si="0"/>
        <v>2144282.4981281352</v>
      </c>
      <c r="D110">
        <f t="shared" si="1"/>
        <v>100.63882700399017</v>
      </c>
    </row>
    <row r="111" spans="2:4" x14ac:dyDescent="0.45">
      <c r="B111">
        <f t="shared" si="0"/>
        <v>583305.0808345743</v>
      </c>
      <c r="D111">
        <f t="shared" si="1"/>
        <v>970.79544576569015</v>
      </c>
    </row>
    <row r="112" spans="2:4" x14ac:dyDescent="0.45">
      <c r="B112">
        <f t="shared" si="0"/>
        <v>1370179.9982777347</v>
      </c>
      <c r="D112">
        <f t="shared" si="1"/>
        <v>810.57452341869021</v>
      </c>
    </row>
    <row r="113" spans="2:4" x14ac:dyDescent="0.45">
      <c r="B113">
        <f t="shared" si="0"/>
        <v>3862.1104009744186</v>
      </c>
      <c r="D113">
        <f t="shared" si="1"/>
        <v>74.814014590590261</v>
      </c>
    </row>
    <row r="114" spans="2:4" x14ac:dyDescent="0.45">
      <c r="B114">
        <f t="shared" si="0"/>
        <v>698175.08584243816</v>
      </c>
      <c r="D114">
        <f t="shared" si="1"/>
        <v>308.84932471799021</v>
      </c>
    </row>
    <row r="115" spans="2:4" x14ac:dyDescent="0.45">
      <c r="B115">
        <f t="shared" si="0"/>
        <v>837.06756769439653</v>
      </c>
      <c r="D115">
        <f t="shared" si="1"/>
        <v>516.3388418711902</v>
      </c>
    </row>
    <row r="116" spans="2:4" x14ac:dyDescent="0.45">
      <c r="B116">
        <f t="shared" si="0"/>
        <v>3542740.3833569344</v>
      </c>
      <c r="D116">
        <f t="shared" si="1"/>
        <v>427.33119123209008</v>
      </c>
    </row>
    <row r="117" spans="2:4" x14ac:dyDescent="0.45">
      <c r="B117">
        <f t="shared" si="0"/>
        <v>2348822.5447481354</v>
      </c>
      <c r="D117">
        <f t="shared" si="1"/>
        <v>1234.2771331306803</v>
      </c>
    </row>
    <row r="118" spans="2:4" x14ac:dyDescent="0.45">
      <c r="B118">
        <f t="shared" si="0"/>
        <v>251827.44741377427</v>
      </c>
      <c r="D118">
        <f t="shared" si="1"/>
        <v>12559.014618273086</v>
      </c>
    </row>
    <row r="119" spans="2:4" x14ac:dyDescent="0.45">
      <c r="B119">
        <f t="shared" si="0"/>
        <v>419992.28816033428</v>
      </c>
      <c r="D119">
        <f t="shared" si="1"/>
        <v>582.06341760609007</v>
      </c>
    </row>
    <row r="120" spans="2:4" x14ac:dyDescent="0.45">
      <c r="B120">
        <f t="shared" si="0"/>
        <v>389467.2591065343</v>
      </c>
      <c r="D120">
        <f t="shared" si="1"/>
        <v>1451.8088507094908</v>
      </c>
    </row>
  </sheetData>
  <mergeCells count="1">
    <mergeCell ref="B1: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Nakanishi</dc:creator>
  <cp:lastModifiedBy>Nakanishi</cp:lastModifiedBy>
  <dcterms:created xsi:type="dcterms:W3CDTF">2023-01-12T12:05:33Z</dcterms:created>
  <dcterms:modified xsi:type="dcterms:W3CDTF">2023-01-12T17:36:52Z</dcterms:modified>
</cp:coreProperties>
</file>