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z\Desktop\Electronics Projects\UEVTC Github\Reference\"/>
    </mc:Choice>
  </mc:AlternateContent>
  <xr:revisionPtr revIDLastSave="0" documentId="13_ncr:1_{05E64ACF-74C8-43C1-AB1B-DA25A598917E}" xr6:coauthVersionLast="47" xr6:coauthVersionMax="47" xr10:uidLastSave="{00000000-0000-0000-0000-000000000000}"/>
  <bookViews>
    <workbookView xWindow="-120" yWindow="-120" windowWidth="29040" windowHeight="15840" xr2:uid="{E367B5C6-BA99-4720-994B-4129F6482C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N19" i="1"/>
  <c r="G19" i="1"/>
  <c r="R19" i="1"/>
  <c r="O19" i="1"/>
  <c r="H19" i="1"/>
  <c r="L16" i="1"/>
  <c r="K16" i="1"/>
  <c r="D13" i="1"/>
  <c r="D14" i="1" s="1"/>
  <c r="C13" i="1"/>
  <c r="C14" i="1" s="1"/>
</calcChain>
</file>

<file path=xl/sharedStrings.xml><?xml version="1.0" encoding="utf-8"?>
<sst xmlns="http://schemas.openxmlformats.org/spreadsheetml/2006/main" count="58" uniqueCount="28">
  <si>
    <t>Soft Start</t>
    <phoneticPr fontId="1"/>
  </si>
  <si>
    <t>Instruction Register and Decoder</t>
    <phoneticPr fontId="1"/>
  </si>
  <si>
    <t>Interconnect</t>
    <phoneticPr fontId="1"/>
  </si>
  <si>
    <t>ALU, IEN and Control</t>
    <phoneticPr fontId="1"/>
  </si>
  <si>
    <t>MUX, OEN and FlagF</t>
    <phoneticPr fontId="1"/>
  </si>
  <si>
    <t>+24V Rail</t>
    <phoneticPr fontId="1"/>
  </si>
  <si>
    <t>-12V Rail</t>
    <phoneticPr fontId="1"/>
  </si>
  <si>
    <t>Total</t>
    <phoneticPr fontId="1"/>
  </si>
  <si>
    <t>Total Power (W)</t>
    <phoneticPr fontId="1"/>
  </si>
  <si>
    <t>Current (A)</t>
    <phoneticPr fontId="1"/>
  </si>
  <si>
    <t>Processor</t>
    <phoneticPr fontId="1"/>
  </si>
  <si>
    <t>Memory</t>
    <phoneticPr fontId="1"/>
  </si>
  <si>
    <t>Buffering and Junk</t>
    <phoneticPr fontId="1"/>
  </si>
  <si>
    <t>Memory (6J6)</t>
    <phoneticPr fontId="1"/>
  </si>
  <si>
    <t>Memory (6AU6)</t>
    <phoneticPr fontId="1"/>
  </si>
  <si>
    <t>Instruction Decoding (6AU6)</t>
    <phoneticPr fontId="1"/>
  </si>
  <si>
    <t>Total Power 6AU6 (W)</t>
    <phoneticPr fontId="1"/>
  </si>
  <si>
    <t>Total Power 6J6 (W)</t>
    <phoneticPr fontId="1"/>
  </si>
  <si>
    <t>Total Power 6CG7 (W)</t>
    <phoneticPr fontId="1"/>
  </si>
  <si>
    <t>Instruction Decoding (6CG7)</t>
    <phoneticPr fontId="1"/>
  </si>
  <si>
    <t>Buffering and Junk (6AU6)</t>
    <phoneticPr fontId="1"/>
  </si>
  <si>
    <t>Total Power 2D21 (W)</t>
    <phoneticPr fontId="1"/>
  </si>
  <si>
    <t>Instruction Decoding (6CG7)</t>
    <phoneticPr fontId="1"/>
  </si>
  <si>
    <t>Memory (6977/6AU6)</t>
    <phoneticPr fontId="1"/>
  </si>
  <si>
    <t>Memory (6977)</t>
    <phoneticPr fontId="1"/>
  </si>
  <si>
    <t>Total Power 6977 (W)</t>
    <phoneticPr fontId="1"/>
  </si>
  <si>
    <t>6AU6/6977 Alternate</t>
    <phoneticPr fontId="1"/>
  </si>
  <si>
    <t>Memory (Pure 6AU6)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</si>
</sst>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A3E1-084F-44B6-9853-BFC0F741EA8A}">
  <dimension ref="B4:R32"/>
  <sheetViews>
    <sheetView tabSelected="1" zoomScale="145" zoomScaleNormal="145" workbookViewId="0">
      <selection activeCell="D18" sqref="D18"/>
    </sheetView>
  </sheetViews>
  <sheetFormatPr defaultRowHeight="18.75"/>
  <cols>
    <col min="2" max="2" width="31.75" bestFit="1" customWidth="1"/>
    <col min="3" max="3" width="9.875" style="2" bestFit="1" customWidth="1"/>
    <col min="4" max="4" width="9.375" style="2" bestFit="1" customWidth="1"/>
    <col min="5" max="5" width="2.625" customWidth="1"/>
    <col min="6" max="6" width="31.75" bestFit="1" customWidth="1"/>
    <col min="8" max="8" width="9" style="4"/>
    <col min="9" max="9" width="2.5" customWidth="1"/>
    <col min="10" max="10" width="31.875" customWidth="1"/>
    <col min="13" max="13" width="2.5" customWidth="1"/>
    <col min="14" max="15" width="9" style="8"/>
    <col min="16" max="16" width="2.5" style="8" customWidth="1"/>
    <col min="17" max="18" width="9" style="8"/>
  </cols>
  <sheetData>
    <row r="4" spans="2:18">
      <c r="B4" s="9" t="s">
        <v>10</v>
      </c>
      <c r="C4" s="9"/>
      <c r="D4" s="9"/>
      <c r="F4" s="9" t="s">
        <v>23</v>
      </c>
      <c r="G4" s="9"/>
      <c r="H4" s="9"/>
      <c r="J4" s="9" t="s">
        <v>27</v>
      </c>
      <c r="K4" s="9"/>
      <c r="L4" s="9"/>
      <c r="M4" s="8"/>
      <c r="N4" s="9" t="s">
        <v>26</v>
      </c>
      <c r="O4" s="9"/>
      <c r="P4" s="9"/>
      <c r="Q4" s="9"/>
      <c r="R4" s="9"/>
    </row>
    <row r="5" spans="2:18">
      <c r="C5" s="1" t="s">
        <v>5</v>
      </c>
      <c r="D5" s="1" t="s">
        <v>6</v>
      </c>
      <c r="G5" s="1" t="s">
        <v>5</v>
      </c>
      <c r="H5" s="1" t="s">
        <v>6</v>
      </c>
      <c r="K5" s="1" t="s">
        <v>5</v>
      </c>
      <c r="L5" s="1" t="s">
        <v>6</v>
      </c>
      <c r="M5" s="1"/>
      <c r="N5" s="1" t="s">
        <v>5</v>
      </c>
      <c r="O5" s="1" t="s">
        <v>6</v>
      </c>
      <c r="P5" s="1"/>
      <c r="Q5" s="1" t="s">
        <v>5</v>
      </c>
      <c r="R5" s="1" t="s">
        <v>6</v>
      </c>
    </row>
    <row r="6" spans="2:18">
      <c r="B6" t="s">
        <v>0</v>
      </c>
      <c r="D6" s="2">
        <v>2</v>
      </c>
      <c r="F6" t="s">
        <v>0</v>
      </c>
      <c r="G6" s="6"/>
      <c r="H6" s="6">
        <v>2</v>
      </c>
      <c r="J6" t="s">
        <v>0</v>
      </c>
      <c r="K6" s="2"/>
      <c r="L6" s="4">
        <v>2</v>
      </c>
      <c r="M6" s="8"/>
      <c r="O6" s="8">
        <v>2</v>
      </c>
      <c r="R6" s="8">
        <v>2</v>
      </c>
    </row>
    <row r="7" spans="2:18">
      <c r="B7" t="s">
        <v>1</v>
      </c>
      <c r="C7" s="2">
        <v>60</v>
      </c>
      <c r="D7" s="2">
        <v>8</v>
      </c>
      <c r="F7" t="s">
        <v>15</v>
      </c>
      <c r="G7" s="6">
        <v>4</v>
      </c>
      <c r="H7" s="6">
        <v>2</v>
      </c>
      <c r="J7" t="s">
        <v>15</v>
      </c>
      <c r="K7" s="5">
        <v>4</v>
      </c>
      <c r="L7" s="5">
        <v>2</v>
      </c>
      <c r="M7" s="8"/>
      <c r="N7" s="8">
        <v>4</v>
      </c>
      <c r="O7" s="8">
        <v>2</v>
      </c>
      <c r="Q7" s="8">
        <v>4</v>
      </c>
      <c r="R7" s="8">
        <v>2</v>
      </c>
    </row>
    <row r="8" spans="2:18">
      <c r="B8" t="s">
        <v>2</v>
      </c>
      <c r="C8" s="2">
        <v>16</v>
      </c>
      <c r="D8" s="2">
        <v>4</v>
      </c>
      <c r="F8" t="s">
        <v>19</v>
      </c>
      <c r="G8" s="6">
        <v>12</v>
      </c>
      <c r="H8" s="6"/>
      <c r="J8" t="s">
        <v>22</v>
      </c>
      <c r="K8" s="5">
        <v>12</v>
      </c>
      <c r="L8" s="5"/>
      <c r="M8" s="8"/>
      <c r="N8" s="8">
        <v>12</v>
      </c>
      <c r="Q8" s="8">
        <v>12</v>
      </c>
    </row>
    <row r="9" spans="2:18">
      <c r="B9" t="s">
        <v>3</v>
      </c>
      <c r="C9" s="2">
        <v>36</v>
      </c>
      <c r="D9" s="2">
        <v>10</v>
      </c>
      <c r="F9" t="s">
        <v>14</v>
      </c>
      <c r="G9" s="6">
        <v>192</v>
      </c>
      <c r="H9" s="6"/>
      <c r="J9" t="s">
        <v>11</v>
      </c>
      <c r="K9" s="2">
        <v>192</v>
      </c>
      <c r="L9" s="4">
        <v>48</v>
      </c>
      <c r="M9" s="8"/>
      <c r="N9" s="8">
        <v>144</v>
      </c>
      <c r="O9" s="8">
        <v>48</v>
      </c>
      <c r="Q9" s="8">
        <v>96</v>
      </c>
      <c r="R9" s="8">
        <v>96</v>
      </c>
    </row>
    <row r="10" spans="2:18">
      <c r="B10" t="s">
        <v>4</v>
      </c>
      <c r="C10" s="2">
        <v>44</v>
      </c>
      <c r="D10" s="2">
        <v>10</v>
      </c>
      <c r="F10" t="s">
        <v>24</v>
      </c>
      <c r="G10" s="6">
        <v>48</v>
      </c>
      <c r="H10"/>
      <c r="J10" t="s">
        <v>12</v>
      </c>
      <c r="K10" s="2">
        <v>8</v>
      </c>
      <c r="L10" s="4">
        <v>8</v>
      </c>
      <c r="N10" s="8">
        <v>48</v>
      </c>
      <c r="Q10" s="8">
        <v>48</v>
      </c>
    </row>
    <row r="11" spans="2:18">
      <c r="F11" t="s">
        <v>20</v>
      </c>
      <c r="G11" s="6">
        <v>8</v>
      </c>
      <c r="H11" s="6">
        <v>8</v>
      </c>
      <c r="L11" s="4"/>
      <c r="M11" s="8"/>
      <c r="N11" s="8">
        <v>8</v>
      </c>
      <c r="O11" s="8">
        <v>8</v>
      </c>
      <c r="Q11" s="8">
        <v>8</v>
      </c>
      <c r="R11" s="8">
        <v>8</v>
      </c>
    </row>
    <row r="12" spans="2:18">
      <c r="B12" t="s">
        <v>7</v>
      </c>
      <c r="C12" s="2">
        <v>156</v>
      </c>
      <c r="D12" s="2">
        <v>34</v>
      </c>
      <c r="H12" s="6"/>
      <c r="J12" t="s">
        <v>7</v>
      </c>
      <c r="K12" s="2">
        <v>216</v>
      </c>
      <c r="L12" s="4">
        <v>60</v>
      </c>
      <c r="M12" s="8"/>
    </row>
    <row r="13" spans="2:18">
      <c r="B13" t="s">
        <v>8</v>
      </c>
      <c r="C13" s="2">
        <f>C12*1.8</f>
        <v>280.8</v>
      </c>
      <c r="D13" s="2">
        <f>D12*1.8</f>
        <v>61.2</v>
      </c>
      <c r="F13" t="s">
        <v>7</v>
      </c>
      <c r="G13" s="6">
        <v>264</v>
      </c>
      <c r="H13" s="6">
        <v>12</v>
      </c>
      <c r="J13" t="s">
        <v>21</v>
      </c>
      <c r="L13" s="5">
        <v>8</v>
      </c>
      <c r="M13" s="8"/>
      <c r="N13" s="8">
        <v>216</v>
      </c>
      <c r="O13" s="8">
        <v>60</v>
      </c>
      <c r="Q13" s="8">
        <v>168</v>
      </c>
      <c r="R13" s="8">
        <v>108</v>
      </c>
    </row>
    <row r="14" spans="2:18">
      <c r="B14" t="s">
        <v>9</v>
      </c>
      <c r="C14" s="3">
        <f>C13/24</f>
        <v>11.700000000000001</v>
      </c>
      <c r="D14" s="3">
        <f>D13/12</f>
        <v>5.1000000000000005</v>
      </c>
      <c r="H14"/>
      <c r="J14" t="s">
        <v>16</v>
      </c>
      <c r="K14" s="5">
        <v>386</v>
      </c>
      <c r="L14" s="4">
        <v>110</v>
      </c>
    </row>
    <row r="15" spans="2:18">
      <c r="F15" t="s">
        <v>21</v>
      </c>
      <c r="H15" s="6">
        <v>8</v>
      </c>
      <c r="J15" t="s">
        <v>18</v>
      </c>
      <c r="K15" s="2">
        <v>44</v>
      </c>
      <c r="L15" s="4"/>
      <c r="M15" s="8"/>
      <c r="O15" s="8">
        <v>8</v>
      </c>
      <c r="R15" s="8">
        <v>8</v>
      </c>
    </row>
    <row r="16" spans="2:18">
      <c r="F16" t="s">
        <v>16</v>
      </c>
      <c r="G16" s="6">
        <v>385</v>
      </c>
      <c r="H16" s="6">
        <v>19</v>
      </c>
      <c r="J16" t="s">
        <v>9</v>
      </c>
      <c r="K16" s="3">
        <f>(K15+K14)/24</f>
        <v>17.916666666666668</v>
      </c>
      <c r="L16" s="3">
        <f>(L13+L14)/12</f>
        <v>9.8333333333333339</v>
      </c>
      <c r="M16" s="8"/>
      <c r="N16" s="8">
        <v>294</v>
      </c>
      <c r="O16" s="8">
        <v>110</v>
      </c>
      <c r="Q16" s="8">
        <v>204</v>
      </c>
      <c r="R16" s="8">
        <v>200</v>
      </c>
    </row>
    <row r="17" spans="6:18">
      <c r="F17" t="s">
        <v>25</v>
      </c>
      <c r="G17" s="6">
        <v>32</v>
      </c>
      <c r="H17"/>
      <c r="L17" s="4"/>
      <c r="N17" s="8">
        <v>32</v>
      </c>
      <c r="Q17" s="8">
        <v>32</v>
      </c>
    </row>
    <row r="18" spans="6:18">
      <c r="F18" t="s">
        <v>18</v>
      </c>
      <c r="G18" s="6">
        <v>44</v>
      </c>
      <c r="H18" s="6"/>
      <c r="J18" s="9" t="s">
        <v>13</v>
      </c>
      <c r="K18" s="9"/>
      <c r="L18" s="9"/>
      <c r="M18" s="8"/>
      <c r="N18" s="8">
        <v>44</v>
      </c>
      <c r="Q18" s="8">
        <v>44</v>
      </c>
    </row>
    <row r="19" spans="6:18">
      <c r="F19" t="s">
        <v>9</v>
      </c>
      <c r="G19" s="3">
        <f>(SUM(G15:G18))/24</f>
        <v>19.208333333333332</v>
      </c>
      <c r="H19" s="3">
        <f>(SUM(H15:H18))/12</f>
        <v>2.25</v>
      </c>
      <c r="K19" s="1" t="s">
        <v>5</v>
      </c>
      <c r="L19" s="1" t="s">
        <v>6</v>
      </c>
      <c r="M19" s="3"/>
      <c r="N19" s="3">
        <f>(SUM(N15:N18))/24</f>
        <v>15.416666666666666</v>
      </c>
      <c r="O19" s="3">
        <f>(SUM(O15:O18))/12</f>
        <v>9.8333333333333339</v>
      </c>
      <c r="Q19" s="3">
        <f>(SUM(Q15:Q18))/24</f>
        <v>11.666666666666666</v>
      </c>
      <c r="R19" s="3">
        <f>(SUM(R15:R18))/12</f>
        <v>17.333333333333332</v>
      </c>
    </row>
    <row r="20" spans="6:18">
      <c r="J20" t="s">
        <v>0</v>
      </c>
      <c r="K20" s="4"/>
      <c r="L20" s="4">
        <v>2</v>
      </c>
    </row>
    <row r="21" spans="6:18">
      <c r="J21" t="s">
        <v>15</v>
      </c>
      <c r="K21" s="4">
        <v>4</v>
      </c>
      <c r="L21" s="4">
        <v>2</v>
      </c>
    </row>
    <row r="22" spans="6:18">
      <c r="J22" t="s">
        <v>19</v>
      </c>
      <c r="K22" s="4">
        <v>12</v>
      </c>
      <c r="L22" s="4"/>
    </row>
    <row r="23" spans="6:18">
      <c r="J23" t="s">
        <v>13</v>
      </c>
      <c r="K23" s="4">
        <v>144</v>
      </c>
      <c r="L23" s="4"/>
    </row>
    <row r="24" spans="6:18">
      <c r="J24" t="s">
        <v>20</v>
      </c>
      <c r="K24" s="4">
        <v>8</v>
      </c>
      <c r="L24" s="4">
        <v>8</v>
      </c>
    </row>
    <row r="25" spans="6:18">
      <c r="K25" s="4"/>
      <c r="L25" s="4"/>
    </row>
    <row r="26" spans="6:18">
      <c r="K26" s="4"/>
      <c r="L26" s="4"/>
    </row>
    <row r="27" spans="6:18">
      <c r="J27" t="s">
        <v>7</v>
      </c>
      <c r="K27" s="4">
        <v>168</v>
      </c>
      <c r="L27" s="4">
        <v>12</v>
      </c>
    </row>
    <row r="28" spans="6:18">
      <c r="J28" t="s">
        <v>21</v>
      </c>
      <c r="L28" s="4">
        <v>8</v>
      </c>
    </row>
    <row r="29" spans="6:18">
      <c r="J29" t="s">
        <v>16</v>
      </c>
      <c r="K29" s="4">
        <v>23</v>
      </c>
      <c r="L29" s="3">
        <v>19</v>
      </c>
    </row>
    <row r="30" spans="6:18">
      <c r="J30" t="s">
        <v>17</v>
      </c>
      <c r="K30" s="7">
        <v>408</v>
      </c>
      <c r="L30" s="4"/>
    </row>
    <row r="31" spans="6:18">
      <c r="J31" t="s">
        <v>18</v>
      </c>
      <c r="K31" s="4">
        <v>44</v>
      </c>
      <c r="L31" s="4"/>
    </row>
    <row r="32" spans="6:18">
      <c r="J32" t="s">
        <v>9</v>
      </c>
      <c r="K32" s="4">
        <v>19</v>
      </c>
      <c r="L32" s="4">
        <v>2.2000000000000002</v>
      </c>
    </row>
  </sheetData>
  <mergeCells count="5">
    <mergeCell ref="B4:D4"/>
    <mergeCell ref="J18:L18"/>
    <mergeCell ref="F4:H4"/>
    <mergeCell ref="N4:R4"/>
    <mergeCell ref="J4:L4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dcterms:created xsi:type="dcterms:W3CDTF">2021-11-30T13:02:20Z</dcterms:created>
  <dcterms:modified xsi:type="dcterms:W3CDTF">2022-07-01T15:25:04Z</dcterms:modified>
</cp:coreProperties>
</file>