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e"/>
  <workbookPr/>
  <bookViews>
    <workbookView activeTab="0" xWindow="240" yWindow="60" windowWidth="0" windowHeight="0" tabRatio="500"/>
  </bookViews>
  <sheets>
    <sheet name="1-5 V" sheetId="1" r:id="rId4"/>
    <sheet name="4 - 20 mA" sheetId="2" r:id="rId5"/>
    <sheet name="Power measurement" sheetId="3" r:id="rId6"/>
  </sheets>
  <calcPr/>
  <extLst>
    <ext uri="smNativeData">
      <pm:revision xmlns:pm="smNativeData" day="1638877689" val="982" rev="124" revOS="4" revMin="124" revMax="0"/>
      <pm:docPrefs xmlns:pm="smNativeData" id="1638877689" fixedDigits="0" showNotice="1" showFrameBounds="1" autoChart="1" recalcOnPrint="1" recalcOnCopy="1" compatTextArt="1" tab="567" useDefinedPrintRange="1" printArea="currentSheet"/>
      <pm:compatibility xmlns:pm="smNativeData" id="1638877689" overlapCells="1"/>
      <pm:defCurrency xmlns:pm="smNativeData" id="1638877689"/>
    </ext>
  </extLst>
</workbook>
</file>

<file path=xl/sharedStrings.xml><?xml version="1.0" encoding="utf-8"?>
<sst xmlns="http://schemas.openxmlformats.org/spreadsheetml/2006/main" count="95" uniqueCount="27">
  <si>
    <t>Ouput impedance</t>
  </si>
  <si>
    <t>Ohm</t>
  </si>
  <si>
    <t>Upper R</t>
  </si>
  <si>
    <t>Lower R</t>
  </si>
  <si>
    <t>ADC range</t>
  </si>
  <si>
    <t>V</t>
  </si>
  <si>
    <t>Signal min</t>
  </si>
  <si>
    <t>Signal max</t>
  </si>
  <si>
    <t>ADC bits</t>
  </si>
  <si>
    <t>units</t>
  </si>
  <si>
    <t>Ph_val min</t>
  </si>
  <si>
    <t>bar</t>
  </si>
  <si>
    <t>Ph_val max</t>
  </si>
  <si>
    <t>AV NUM</t>
  </si>
  <si>
    <t>times</t>
  </si>
  <si>
    <t>Div coeff</t>
  </si>
  <si>
    <t>-</t>
  </si>
  <si>
    <t>adcV min</t>
  </si>
  <si>
    <t>adcV max</t>
  </si>
  <si>
    <t>adc min</t>
  </si>
  <si>
    <t>adc max</t>
  </si>
  <si>
    <t>a coeff:</t>
  </si>
  <si>
    <t>b coeff:</t>
  </si>
  <si>
    <t>Checking:</t>
  </si>
  <si>
    <t>Ph_val min calc</t>
  </si>
  <si>
    <t>Ph_val max calc</t>
  </si>
  <si>
    <t>mA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</si>
</sst>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" formatCode="0"/>
    <numFmt numFmtId="164" formatCode="0.000000"/>
    <numFmt numFmtId="165" formatCode="0.000000000"/>
    <numFmt numFmtId="166" formatCode="0.000"/>
  </numFmts>
  <fonts count="2">
    <font>
      <name val="Arial"/>
      <charset val="204"/>
      <family val="2"/>
      <color rgb="FF000000"/>
      <sz val="10"/>
      <extLst>
        <ext uri="smNativeData">
          <pm:charSpec xmlns:pm="smNativeData" id="16388776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3887768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88776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8776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88776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887768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view="normal" workbookViewId="0">
      <selection activeCell="E11" sqref="E11:F16"/>
    </sheetView>
  </sheetViews>
  <sheetFormatPr baseColWidth="9" defaultColWidth="10.000000" defaultRowHeight="13.45"/>
  <cols>
    <col min="1" max="1" width="24.054054" customWidth="1"/>
    <col min="2" max="2" width="19.720721" customWidth="1"/>
  </cols>
  <sheetData>
    <row r="1" spans="1:3">
      <c r="A1" s="3" t="s">
        <v>0</v>
      </c>
      <c r="B1" s="1" t="n">
        <v>1000</v>
      </c>
      <c r="C1" s="3" t="s">
        <v>1</v>
      </c>
    </row>
    <row r="2" spans="1:3">
      <c r="A2" s="3" t="s">
        <v>2</v>
      </c>
      <c r="B2" s="1" t="n">
        <v>3300</v>
      </c>
      <c r="C2" s="3" t="s">
        <v>1</v>
      </c>
    </row>
    <row r="3" spans="1:3">
      <c r="A3" s="3" t="s">
        <v>3</v>
      </c>
      <c r="B3" s="1" t="n">
        <v>5100</v>
      </c>
      <c r="C3" s="3" t="s">
        <v>1</v>
      </c>
    </row>
    <row r="4" spans="1:3">
      <c r="A4" s="3" t="s">
        <v>4</v>
      </c>
      <c r="B4" s="1" t="n">
        <v>3.29999999999999982</v>
      </c>
      <c r="C4" s="3" t="s">
        <v>5</v>
      </c>
    </row>
    <row r="5" spans="1:3">
      <c r="A5" s="3" t="s">
        <v>6</v>
      </c>
      <c r="B5" s="1" t="n">
        <v>1</v>
      </c>
      <c r="C5" s="3" t="s">
        <v>5</v>
      </c>
    </row>
    <row r="6" spans="1:3">
      <c r="A6" s="3" t="s">
        <v>7</v>
      </c>
      <c r="B6" s="1" t="n">
        <v>5</v>
      </c>
      <c r="C6" s="3" t="s">
        <v>5</v>
      </c>
    </row>
    <row r="7" spans="1:3">
      <c r="A7" s="3" t="s">
        <v>8</v>
      </c>
      <c r="B7" s="2" t="n">
        <v>4096</v>
      </c>
      <c r="C7" s="3" t="s">
        <v>9</v>
      </c>
    </row>
    <row r="8" spans="1:3">
      <c r="A8" s="3" t="s">
        <v>10</v>
      </c>
      <c r="B8" s="1" t="n">
        <v>0</v>
      </c>
      <c r="C8" s="3" t="s">
        <v>11</v>
      </c>
    </row>
    <row r="9" spans="1:3">
      <c r="A9" s="3" t="s">
        <v>12</v>
      </c>
      <c r="B9" s="1" t="n">
        <v>10</v>
      </c>
      <c r="C9" s="3" t="s">
        <v>11</v>
      </c>
    </row>
    <row r="10" spans="1:3">
      <c r="A10" s="3" t="s">
        <v>13</v>
      </c>
      <c r="B10" s="2" t="n">
        <v>128</v>
      </c>
      <c r="C10" s="3" t="s">
        <v>14</v>
      </c>
    </row>
    <row r="11" spans="2:6">
      <c r="B11" s="4"/>
      <c r="E11"/>
      <c r="F11"/>
    </row>
    <row r="12" spans="1:6">
      <c r="A12" t="s">
        <v>15</v>
      </c>
      <c r="B12" s="4">
        <f>B3/(B2+B3+B1)</f>
        <v>0.54255319148936163</v>
      </c>
      <c r="C12" t="s">
        <v>16</v>
      </c>
      <c r="E12" s="6"/>
      <c r="F12" s="6"/>
    </row>
    <row r="13" spans="1:6">
      <c r="A13" t="s">
        <v>17</v>
      </c>
      <c r="B13" s="4">
        <f>B5*B12</f>
        <v>0.542553191489361986</v>
      </c>
      <c r="C13" t="s">
        <v>5</v>
      </c>
      <c r="E13" s="6"/>
      <c r="F13" s="6"/>
    </row>
    <row r="14" spans="1:6">
      <c r="A14" t="s">
        <v>18</v>
      </c>
      <c r="B14" s="4">
        <f>B6*B12</f>
        <v>2.71276595744680993</v>
      </c>
      <c r="C14" t="s">
        <v>5</v>
      </c>
      <c r="E14" s="6"/>
      <c r="F14" s="6"/>
    </row>
    <row r="15" spans="1:6">
      <c r="A15" t="s">
        <v>19</v>
      </c>
      <c r="B15" s="2">
        <f>B13*B7*B10/B4</f>
        <v>86198.2205029015313</v>
      </c>
      <c r="E15" s="6"/>
      <c r="F15" s="6"/>
    </row>
    <row r="16" spans="1:6">
      <c r="A16" t="s">
        <v>20</v>
      </c>
      <c r="B16" s="2">
        <f>B14*B7*B10/B4</f>
        <v>430991.102514506085</v>
      </c>
      <c r="E16" s="6"/>
      <c r="F16" s="6"/>
    </row>
    <row r="17" spans="2:6">
      <c r="B17" s="4"/>
      <c r="E17" s="6"/>
      <c r="F17" s="6"/>
    </row>
    <row r="18" spans="1:6">
      <c r="A18" t="s">
        <v>21</v>
      </c>
      <c r="B18" s="5">
        <f>(B9-B8)/(B16-B15)</f>
        <v>0.0000290029189165901045</v>
      </c>
      <c r="E18" s="6"/>
      <c r="F18" s="6"/>
    </row>
    <row r="19" spans="1:6">
      <c r="A19" t="s">
        <v>22</v>
      </c>
      <c r="B19" s="4">
        <f>(B9*B15-B8*B16)/(B15-B16)</f>
        <v>-2.50000000000000711</v>
      </c>
      <c r="E19" s="6"/>
      <c r="F19" s="6"/>
    </row>
    <row r="20" spans="2:2">
      <c r="B20" s="4"/>
    </row>
    <row r="21" spans="1:2">
      <c r="A21" t="s">
        <v>23</v>
      </c>
      <c r="B21" s="4"/>
    </row>
    <row r="22" spans="1:2">
      <c r="A22" t="s">
        <v>24</v>
      </c>
      <c r="B22" s="4">
        <f>B15*B$18+B$19</f>
        <v>3.532996117883158149E-11</v>
      </c>
    </row>
    <row r="23" spans="1:2">
      <c r="A23" t="s">
        <v>25</v>
      </c>
      <c r="B23" s="4">
        <f>B16*B$18+B$19</f>
        <v>10.0000000001766889</v>
      </c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</sheetData>
  <printOptions>
    <extLst>
      <ext uri="smNativeData">
        <pm:pageFlags xmlns:pm="smNativeData" id="16388776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877689" l="56" r="56" t="56" b="56" borderId="0" fillId="0" vertical="0"/>
        <pm:footer xmlns:pm="smNativeData" id="1638877689" l="56" r="56" t="56" b="56" borderId="0" fillId="0" vertical="2"/>
        <pm:paperBin xmlns:pm="smNativeData" id="1638877689" Id="0" type="0" value="0"/>
        <pm:paperBin xmlns:pm="smNativeData" id="1638877689" Id="1" type="0" value="0"/>
      </ext>
    </extLst>
  </headerFooter>
  <extLst>
    <ext uri="smNativeData">
      <pm:sheetPrefs xmlns:pm="smNativeData" day="16388776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B17" sqref="B17"/>
    </sheetView>
  </sheetViews>
  <sheetFormatPr baseColWidth="9" defaultColWidth="10.000000" defaultRowHeight="13.45"/>
  <cols>
    <col min="1" max="3" width="18.864865" customWidth="1"/>
  </cols>
  <sheetData>
    <row r="1" spans="1:3">
      <c r="A1" s="3" t="s">
        <v>2</v>
      </c>
      <c r="B1" s="1" t="n">
        <v>150</v>
      </c>
      <c r="C1" s="3" t="s">
        <v>1</v>
      </c>
    </row>
    <row r="2" spans="1:3">
      <c r="A2" s="3" t="s">
        <v>3</v>
      </c>
      <c r="B2" s="1" t="n">
        <v>150</v>
      </c>
      <c r="C2" s="3" t="s">
        <v>1</v>
      </c>
    </row>
    <row r="3" spans="1:3">
      <c r="A3" s="3" t="s">
        <v>4</v>
      </c>
      <c r="B3" s="1" t="n">
        <v>3.29999999999999982</v>
      </c>
      <c r="C3" s="3" t="s">
        <v>5</v>
      </c>
    </row>
    <row r="4" spans="1:3">
      <c r="A4" s="3" t="s">
        <v>6</v>
      </c>
      <c r="B4" s="1" t="n">
        <v>4</v>
      </c>
      <c r="C4" s="3" t="s">
        <v>26</v>
      </c>
    </row>
    <row r="5" spans="1:3">
      <c r="A5" s="3" t="s">
        <v>7</v>
      </c>
      <c r="B5" s="1" t="n">
        <v>20</v>
      </c>
      <c r="C5" s="3" t="s">
        <v>26</v>
      </c>
    </row>
    <row r="6" spans="1:3">
      <c r="A6" s="3" t="s">
        <v>8</v>
      </c>
      <c r="B6" s="2" t="n">
        <v>4096</v>
      </c>
      <c r="C6" s="3" t="s">
        <v>9</v>
      </c>
    </row>
    <row r="7" spans="1:3">
      <c r="A7" s="3" t="s">
        <v>10</v>
      </c>
      <c r="B7" s="1" t="n">
        <v>0</v>
      </c>
      <c r="C7" s="3" t="s">
        <v>11</v>
      </c>
    </row>
    <row r="8" spans="1:3">
      <c r="A8" s="3" t="s">
        <v>12</v>
      </c>
      <c r="B8" s="1" t="n">
        <v>250</v>
      </c>
      <c r="C8" s="3" t="s">
        <v>11</v>
      </c>
    </row>
    <row r="9" spans="1:3">
      <c r="A9" s="3" t="s">
        <v>13</v>
      </c>
      <c r="B9" s="2" t="n">
        <v>128</v>
      </c>
      <c r="C9" s="3" t="s">
        <v>14</v>
      </c>
    </row>
    <row r="10" spans="2:2">
      <c r="B10" s="4"/>
    </row>
    <row r="11" spans="1:3">
      <c r="A11" t="s">
        <v>15</v>
      </c>
      <c r="B11" s="4">
        <f>B2/1000</f>
        <v>0.15</v>
      </c>
      <c r="C11" t="s">
        <v>16</v>
      </c>
    </row>
    <row r="12" spans="1:3">
      <c r="A12" t="s">
        <v>17</v>
      </c>
      <c r="B12" s="4">
        <f>B4*B11</f>
        <v>0.6</v>
      </c>
      <c r="C12" t="s">
        <v>5</v>
      </c>
    </row>
    <row r="13" spans="1:3">
      <c r="A13" t="s">
        <v>18</v>
      </c>
      <c r="B13" s="4">
        <f>B5*B11</f>
        <v>3</v>
      </c>
      <c r="C13" t="s">
        <v>5</v>
      </c>
    </row>
    <row r="14" spans="1:2">
      <c r="A14" t="s">
        <v>19</v>
      </c>
      <c r="B14" s="2">
        <f>B12*B6*B9/B3</f>
        <v>95325.0909090909117</v>
      </c>
    </row>
    <row r="15" spans="1:2">
      <c r="A15" t="s">
        <v>20</v>
      </c>
      <c r="B15" s="2">
        <f>B13*B6*B9/B3</f>
        <v>476625.454545454588</v>
      </c>
    </row>
    <row r="16" spans="2:2">
      <c r="B16" s="4"/>
    </row>
    <row r="17" spans="1:2">
      <c r="A17" t="s">
        <v>21</v>
      </c>
      <c r="B17" s="5">
        <f>(B8-B7)/(B15-B14)</f>
        <v>0.000655651092529296164</v>
      </c>
    </row>
    <row r="18" spans="1:2">
      <c r="A18" t="s">
        <v>22</v>
      </c>
      <c r="B18" s="4">
        <f>(B8*B14-B7*B15)/(B14-B15)</f>
        <v>-62.4999999999998721</v>
      </c>
    </row>
    <row r="19" spans="2:2">
      <c r="B19" s="4"/>
    </row>
    <row r="20" spans="1:2">
      <c r="A20" t="s">
        <v>23</v>
      </c>
      <c r="B20" s="4"/>
    </row>
    <row r="21" spans="1:2">
      <c r="A21" t="s">
        <v>24</v>
      </c>
      <c r="B21" s="4">
        <f>B14*B$17+B$18</f>
        <v>-2.820144118231837638E-11</v>
      </c>
    </row>
    <row r="22" spans="1:2">
      <c r="A22" t="s">
        <v>25</v>
      </c>
      <c r="B22" s="4">
        <f>B15*B$17+B$18</f>
        <v>249.999999999859142</v>
      </c>
    </row>
  </sheetData>
  <printOptions>
    <extLst>
      <ext uri="smNativeData">
        <pm:pageFlags xmlns:pm="smNativeData" id="16388776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877689" l="56" r="56" t="56" b="56" borderId="0" fillId="0" vertical="0"/>
        <pm:footer xmlns:pm="smNativeData" id="1638877689" l="56" r="56" t="56" b="56" borderId="0" fillId="0" vertical="2"/>
        <pm:paperBin xmlns:pm="smNativeData" id="1638877689" Id="0" type="0" value="0"/>
        <pm:paperBin xmlns:pm="smNativeData" id="1638877689" Id="1" type="0" value="0"/>
      </ext>
    </extLst>
  </headerFooter>
  <extLst>
    <ext uri="smNativeData">
      <pm:sheetPrefs xmlns:pm="smNativeData" day="16388776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view="normal" workbookViewId="0">
      <selection activeCell="B17" sqref="B17"/>
    </sheetView>
  </sheetViews>
  <sheetFormatPr baseColWidth="9" defaultColWidth="10.000000" defaultRowHeight="13.45"/>
  <cols>
    <col min="1" max="1" width="16.378378" customWidth="1"/>
    <col min="2" max="2" width="14.756757" customWidth="1"/>
  </cols>
  <sheetData>
    <row r="1" spans="1:3">
      <c r="A1" s="3" t="s">
        <v>2</v>
      </c>
      <c r="B1" s="1" t="n">
        <v>100000</v>
      </c>
      <c r="C1" s="3" t="s">
        <v>1</v>
      </c>
    </row>
    <row r="2" spans="1:3">
      <c r="A2" s="3" t="s">
        <v>3</v>
      </c>
      <c r="B2" s="1" t="n">
        <v>10000</v>
      </c>
      <c r="C2" s="3" t="s">
        <v>1</v>
      </c>
    </row>
    <row r="3" spans="1:3">
      <c r="A3" s="3" t="s">
        <v>4</v>
      </c>
      <c r="B3" s="1" t="n">
        <v>3.29999999999999982</v>
      </c>
      <c r="C3" s="3" t="s">
        <v>5</v>
      </c>
    </row>
    <row r="4" spans="1:3">
      <c r="A4" s="3" t="s">
        <v>6</v>
      </c>
      <c r="B4" s="1" t="n">
        <v>0</v>
      </c>
      <c r="C4" s="3" t="s">
        <v>5</v>
      </c>
    </row>
    <row r="5" spans="1:3">
      <c r="A5" s="3" t="s">
        <v>7</v>
      </c>
      <c r="B5" s="1" t="n">
        <v>12</v>
      </c>
      <c r="C5" s="3" t="s">
        <v>5</v>
      </c>
    </row>
    <row r="6" spans="1:3">
      <c r="A6" s="3" t="s">
        <v>8</v>
      </c>
      <c r="B6" s="2" t="n">
        <v>4096</v>
      </c>
      <c r="C6" s="3" t="s">
        <v>9</v>
      </c>
    </row>
    <row r="7" spans="1:3">
      <c r="A7" s="3" t="s">
        <v>10</v>
      </c>
      <c r="B7" s="1" t="n">
        <v>0</v>
      </c>
      <c r="C7" s="3" t="s">
        <v>5</v>
      </c>
    </row>
    <row r="8" spans="1:3">
      <c r="A8" s="3" t="s">
        <v>12</v>
      </c>
      <c r="B8" s="1" t="n">
        <v>12</v>
      </c>
      <c r="C8" s="3" t="s">
        <v>5</v>
      </c>
    </row>
    <row r="9" spans="1:3">
      <c r="A9" s="3" t="s">
        <v>13</v>
      </c>
      <c r="B9" s="2" t="n">
        <v>128</v>
      </c>
      <c r="C9" s="3" t="s">
        <v>14</v>
      </c>
    </row>
    <row r="10" spans="2:2">
      <c r="B10" s="4"/>
    </row>
    <row r="11" spans="1:3">
      <c r="A11" t="s">
        <v>15</v>
      </c>
      <c r="B11" s="4">
        <f>B2/(B1+B2)</f>
        <v>0.0909090909090909172</v>
      </c>
      <c r="C11" t="s">
        <v>16</v>
      </c>
    </row>
    <row r="12" spans="1:3">
      <c r="A12" t="s">
        <v>17</v>
      </c>
      <c r="B12" s="4">
        <f>B4*B11</f>
        <v>0</v>
      </c>
      <c r="C12" t="s">
        <v>5</v>
      </c>
    </row>
    <row r="13" spans="1:3">
      <c r="A13" t="s">
        <v>18</v>
      </c>
      <c r="B13" s="4">
        <f>B5*B11</f>
        <v>1.09090909090909193</v>
      </c>
      <c r="C13" t="s">
        <v>5</v>
      </c>
    </row>
    <row r="14" spans="1:2">
      <c r="A14" t="s">
        <v>19</v>
      </c>
      <c r="B14" s="2">
        <f>B12*B6*B9/B3</f>
        <v>0</v>
      </c>
    </row>
    <row r="15" spans="1:2">
      <c r="A15" t="s">
        <v>20</v>
      </c>
      <c r="B15" s="2">
        <f>B13*B6*B9/B3</f>
        <v>173318.347107437876</v>
      </c>
    </row>
    <row r="16" spans="2:2">
      <c r="B16" s="4"/>
    </row>
    <row r="17" spans="1:2">
      <c r="A17" t="s">
        <v>21</v>
      </c>
      <c r="B17" s="5">
        <f>(B8-B7)/(B15-B14)</f>
        <v>0.0000692367553710937589</v>
      </c>
    </row>
    <row r="18" spans="1:2">
      <c r="A18" t="s">
        <v>22</v>
      </c>
      <c r="B18" s="4">
        <f>(B8*B14-B7*B15)/(B14-B15)</f>
        <v>0</v>
      </c>
    </row>
    <row r="19" spans="2:2">
      <c r="B19" s="4"/>
    </row>
    <row r="20" spans="1:2">
      <c r="A20" t="s">
        <v>23</v>
      </c>
      <c r="B20" s="4"/>
    </row>
    <row r="21" spans="1:2">
      <c r="A21" t="s">
        <v>24</v>
      </c>
      <c r="B21" s="4">
        <f>B14*B$17+B$18</f>
        <v>0</v>
      </c>
    </row>
    <row r="22" spans="1:2">
      <c r="A22" t="s">
        <v>25</v>
      </c>
      <c r="B22" s="4">
        <f>B15*B$17+B$18</f>
        <v>11.9999999999837996</v>
      </c>
    </row>
  </sheetData>
  <printOptions>
    <extLst>
      <ext uri="smNativeData">
        <pm:pageFlags xmlns:pm="smNativeData" id="16388776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8877689" l="56" r="56" t="56" b="56" borderId="0" fillId="0" vertical="0"/>
        <pm:footer xmlns:pm="smNativeData" id="1638877689" l="56" r="56" t="56" b="56" borderId="0" fillId="0" vertical="2"/>
        <pm:paperBin xmlns:pm="smNativeData" id="1638877689" Id="0" type="0" value="0"/>
        <pm:paperBin xmlns:pm="smNativeData" id="1638877689" Id="1" type="0" value="0"/>
      </ext>
    </extLst>
  </headerFooter>
  <extLst>
    <ext uri="smNativeData">
      <pm:sheetPrefs xmlns:pm="smNativeData" day="16388776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alexe</cp:lastModifiedBy>
  <cp:revision>0</cp:revision>
  <dcterms:created xsi:type="dcterms:W3CDTF">2021-12-04T06:40:07Z</dcterms:created>
  <dcterms:modified xsi:type="dcterms:W3CDTF">2021-12-07T11:48:09Z</dcterms:modified>
</cp:coreProperties>
</file>