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B241473B-7AB7-406A-84AB-2458D35F4020}" xr6:coauthVersionLast="36" xr6:coauthVersionMax="36" xr10:uidLastSave="{00000000-0000-0000-0000-000000000000}"/>
  <bookViews>
    <workbookView xWindow="0" yWindow="0" windowWidth="11445" windowHeight="7515" xr2:uid="{5BDFAA41-196A-4619-AF96-0880F50973AC}"/>
  </bookViews>
  <sheets>
    <sheet name="Nalin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S30" i="1" s="1"/>
  <c r="T30" i="1" s="1"/>
  <c r="U30" i="1" s="1"/>
  <c r="V30" i="1" s="1"/>
  <c r="W30" i="1" s="1"/>
  <c r="X30" i="1" s="1"/>
  <c r="R31" i="1" s="1"/>
  <c r="S31" i="1" s="1"/>
  <c r="T31" i="1" s="1"/>
  <c r="U31" i="1" s="1"/>
  <c r="V31" i="1" s="1"/>
  <c r="W31" i="1" s="1"/>
  <c r="X31" i="1" s="1"/>
  <c r="R32" i="1" s="1"/>
  <c r="S32" i="1" s="1"/>
  <c r="T32" i="1" s="1"/>
  <c r="U32" i="1" s="1"/>
  <c r="V32" i="1" s="1"/>
  <c r="W32" i="1" s="1"/>
  <c r="X32" i="1" s="1"/>
  <c r="R33" i="1" s="1"/>
  <c r="S33" i="1" s="1"/>
  <c r="T33" i="1" s="1"/>
  <c r="U33" i="1" s="1"/>
  <c r="V33" i="1" s="1"/>
  <c r="W33" i="1" s="1"/>
  <c r="X33" i="1" s="1"/>
  <c r="T29" i="1"/>
  <c r="U29" i="1" s="1"/>
  <c r="V29" i="1" s="1"/>
  <c r="W29" i="1" s="1"/>
  <c r="X29" i="1" s="1"/>
  <c r="S29" i="1"/>
  <c r="R29" i="1"/>
  <c r="X28" i="1"/>
  <c r="W28" i="1"/>
  <c r="V28" i="1"/>
  <c r="U28" i="1"/>
  <c r="T28" i="1"/>
  <c r="S28" i="1"/>
  <c r="R28" i="1"/>
  <c r="J30" i="1"/>
  <c r="K30" i="1" s="1"/>
  <c r="L30" i="1" s="1"/>
  <c r="M30" i="1" s="1"/>
  <c r="N30" i="1" s="1"/>
  <c r="O30" i="1" s="1"/>
  <c r="P30" i="1" s="1"/>
  <c r="J31" i="1" s="1"/>
  <c r="K31" i="1" s="1"/>
  <c r="L31" i="1" s="1"/>
  <c r="M31" i="1" s="1"/>
  <c r="N31" i="1" s="1"/>
  <c r="O31" i="1" s="1"/>
  <c r="P31" i="1" s="1"/>
  <c r="J32" i="1" s="1"/>
  <c r="K32" i="1" s="1"/>
  <c r="L32" i="1" s="1"/>
  <c r="M32" i="1" s="1"/>
  <c r="N32" i="1" s="1"/>
  <c r="O32" i="1" s="1"/>
  <c r="P32" i="1" s="1"/>
  <c r="L29" i="1"/>
  <c r="M29" i="1" s="1"/>
  <c r="N29" i="1" s="1"/>
  <c r="O29" i="1" s="1"/>
  <c r="P29" i="1" s="1"/>
  <c r="K29" i="1"/>
  <c r="J29" i="1"/>
  <c r="P28" i="1"/>
  <c r="O28" i="1"/>
  <c r="N28" i="1"/>
  <c r="M28" i="1"/>
  <c r="L28" i="1"/>
  <c r="K28" i="1"/>
  <c r="J28" i="1"/>
  <c r="B30" i="1"/>
  <c r="C30" i="1" s="1"/>
  <c r="D30" i="1" s="1"/>
  <c r="E30" i="1" s="1"/>
  <c r="F30" i="1" s="1"/>
  <c r="G30" i="1" s="1"/>
  <c r="H30" i="1" s="1"/>
  <c r="B31" i="1" s="1"/>
  <c r="C31" i="1" s="1"/>
  <c r="D31" i="1" s="1"/>
  <c r="E31" i="1" s="1"/>
  <c r="F31" i="1" s="1"/>
  <c r="G31" i="1" s="1"/>
  <c r="H31" i="1" s="1"/>
  <c r="B32" i="1" s="1"/>
  <c r="C32" i="1" s="1"/>
  <c r="D32" i="1" s="1"/>
  <c r="E32" i="1" s="1"/>
  <c r="F32" i="1" s="1"/>
  <c r="G32" i="1" s="1"/>
  <c r="H32" i="1" s="1"/>
  <c r="D29" i="1"/>
  <c r="E29" i="1" s="1"/>
  <c r="F29" i="1" s="1"/>
  <c r="G29" i="1" s="1"/>
  <c r="H29" i="1" s="1"/>
  <c r="C29" i="1"/>
  <c r="B29" i="1"/>
  <c r="H28" i="1"/>
  <c r="G28" i="1"/>
  <c r="F28" i="1"/>
  <c r="E28" i="1"/>
  <c r="D28" i="1"/>
  <c r="C28" i="1"/>
  <c r="B28" i="1"/>
  <c r="R22" i="1"/>
  <c r="S22" i="1" s="1"/>
  <c r="T22" i="1" s="1"/>
  <c r="U22" i="1" s="1"/>
  <c r="V22" i="1" s="1"/>
  <c r="W22" i="1" s="1"/>
  <c r="X22" i="1" s="1"/>
  <c r="R23" i="1" s="1"/>
  <c r="S23" i="1" s="1"/>
  <c r="T23" i="1" s="1"/>
  <c r="U23" i="1" s="1"/>
  <c r="V23" i="1" s="1"/>
  <c r="W23" i="1" s="1"/>
  <c r="X23" i="1" s="1"/>
  <c r="R24" i="1" s="1"/>
  <c r="S24" i="1" s="1"/>
  <c r="T24" i="1" s="1"/>
  <c r="U24" i="1" s="1"/>
  <c r="V24" i="1" s="1"/>
  <c r="W24" i="1" s="1"/>
  <c r="X24" i="1" s="1"/>
  <c r="T21" i="1"/>
  <c r="U21" i="1" s="1"/>
  <c r="V21" i="1" s="1"/>
  <c r="W21" i="1" s="1"/>
  <c r="X21" i="1" s="1"/>
  <c r="S21" i="1"/>
  <c r="R21" i="1"/>
  <c r="X20" i="1"/>
  <c r="W20" i="1"/>
  <c r="V20" i="1"/>
  <c r="U20" i="1"/>
  <c r="T20" i="1"/>
  <c r="S20" i="1"/>
  <c r="R20" i="1"/>
  <c r="J22" i="1"/>
  <c r="K22" i="1" s="1"/>
  <c r="L22" i="1" s="1"/>
  <c r="M22" i="1" s="1"/>
  <c r="N22" i="1" s="1"/>
  <c r="O22" i="1" s="1"/>
  <c r="P22" i="1" s="1"/>
  <c r="J23" i="1" s="1"/>
  <c r="K23" i="1" s="1"/>
  <c r="L23" i="1" s="1"/>
  <c r="M23" i="1" s="1"/>
  <c r="N23" i="1" s="1"/>
  <c r="O23" i="1" s="1"/>
  <c r="P23" i="1" s="1"/>
  <c r="J24" i="1" s="1"/>
  <c r="K24" i="1" s="1"/>
  <c r="L24" i="1" s="1"/>
  <c r="M24" i="1" s="1"/>
  <c r="N24" i="1" s="1"/>
  <c r="O24" i="1" s="1"/>
  <c r="P24" i="1" s="1"/>
  <c r="L21" i="1"/>
  <c r="M21" i="1" s="1"/>
  <c r="N21" i="1" s="1"/>
  <c r="O21" i="1" s="1"/>
  <c r="P21" i="1" s="1"/>
  <c r="K21" i="1"/>
  <c r="J21" i="1"/>
  <c r="P20" i="1"/>
  <c r="O20" i="1"/>
  <c r="N20" i="1"/>
  <c r="M20" i="1"/>
  <c r="L20" i="1"/>
  <c r="K20" i="1"/>
  <c r="J20" i="1"/>
  <c r="B22" i="1"/>
  <c r="C22" i="1" s="1"/>
  <c r="D22" i="1" s="1"/>
  <c r="E22" i="1" s="1"/>
  <c r="F22" i="1" s="1"/>
  <c r="G22" i="1" s="1"/>
  <c r="H22" i="1" s="1"/>
  <c r="B23" i="1" s="1"/>
  <c r="C23" i="1" s="1"/>
  <c r="D23" i="1" s="1"/>
  <c r="E23" i="1" s="1"/>
  <c r="F23" i="1" s="1"/>
  <c r="G23" i="1" s="1"/>
  <c r="H23" i="1" s="1"/>
  <c r="B24" i="1" s="1"/>
  <c r="C24" i="1" s="1"/>
  <c r="D24" i="1" s="1"/>
  <c r="E24" i="1" s="1"/>
  <c r="F24" i="1" s="1"/>
  <c r="G24" i="1" s="1"/>
  <c r="H24" i="1" s="1"/>
  <c r="D21" i="1"/>
  <c r="E21" i="1" s="1"/>
  <c r="F21" i="1" s="1"/>
  <c r="G21" i="1" s="1"/>
  <c r="H21" i="1" s="1"/>
  <c r="C21" i="1"/>
  <c r="B21" i="1"/>
  <c r="H20" i="1"/>
  <c r="G20" i="1"/>
  <c r="F20" i="1"/>
  <c r="E20" i="1"/>
  <c r="D20" i="1"/>
  <c r="C20" i="1"/>
  <c r="B20" i="1"/>
  <c r="R14" i="1"/>
  <c r="S14" i="1" s="1"/>
  <c r="T14" i="1" s="1"/>
  <c r="U14" i="1" s="1"/>
  <c r="V14" i="1" s="1"/>
  <c r="W14" i="1" s="1"/>
  <c r="X14" i="1" s="1"/>
  <c r="R15" i="1" s="1"/>
  <c r="S15" i="1" s="1"/>
  <c r="T15" i="1" s="1"/>
  <c r="U15" i="1" s="1"/>
  <c r="V15" i="1" s="1"/>
  <c r="W15" i="1" s="1"/>
  <c r="X15" i="1" s="1"/>
  <c r="R16" i="1" s="1"/>
  <c r="S16" i="1" s="1"/>
  <c r="T16" i="1" s="1"/>
  <c r="U16" i="1" s="1"/>
  <c r="V16" i="1" s="1"/>
  <c r="W16" i="1" s="1"/>
  <c r="X16" i="1" s="1"/>
  <c r="T13" i="1"/>
  <c r="U13" i="1" s="1"/>
  <c r="V13" i="1" s="1"/>
  <c r="W13" i="1" s="1"/>
  <c r="X13" i="1" s="1"/>
  <c r="S13" i="1"/>
  <c r="R13" i="1"/>
  <c r="X12" i="1"/>
  <c r="W12" i="1"/>
  <c r="V12" i="1"/>
  <c r="U12" i="1"/>
  <c r="T12" i="1"/>
  <c r="S12" i="1"/>
  <c r="R12" i="1"/>
  <c r="J14" i="1"/>
  <c r="K14" i="1" s="1"/>
  <c r="L14" i="1" s="1"/>
  <c r="M14" i="1" s="1"/>
  <c r="N14" i="1" s="1"/>
  <c r="O14" i="1" s="1"/>
  <c r="P14" i="1" s="1"/>
  <c r="J15" i="1" s="1"/>
  <c r="K15" i="1" s="1"/>
  <c r="L15" i="1" s="1"/>
  <c r="M15" i="1" s="1"/>
  <c r="N15" i="1" s="1"/>
  <c r="O15" i="1" s="1"/>
  <c r="P15" i="1" s="1"/>
  <c r="J16" i="1" s="1"/>
  <c r="K16" i="1" s="1"/>
  <c r="L16" i="1" s="1"/>
  <c r="M16" i="1" s="1"/>
  <c r="N16" i="1" s="1"/>
  <c r="O16" i="1" s="1"/>
  <c r="P16" i="1" s="1"/>
  <c r="L13" i="1"/>
  <c r="M13" i="1" s="1"/>
  <c r="N13" i="1" s="1"/>
  <c r="O13" i="1" s="1"/>
  <c r="P13" i="1" s="1"/>
  <c r="K13" i="1"/>
  <c r="J13" i="1"/>
  <c r="P12" i="1"/>
  <c r="O12" i="1"/>
  <c r="N12" i="1"/>
  <c r="M12" i="1"/>
  <c r="L12" i="1"/>
  <c r="K12" i="1"/>
  <c r="J12" i="1"/>
  <c r="Z1" i="1"/>
  <c r="B4" i="1"/>
  <c r="C4" i="1" s="1"/>
  <c r="D4" i="1" s="1"/>
  <c r="E4" i="1" s="1"/>
  <c r="F4" i="1" s="1"/>
  <c r="G4" i="1" s="1"/>
  <c r="H4" i="1" s="1"/>
  <c r="B5" i="1" s="1"/>
  <c r="C5" i="1" s="1"/>
  <c r="D5" i="1" s="1"/>
  <c r="E5" i="1" s="1"/>
  <c r="F5" i="1" s="1"/>
  <c r="G5" i="1" s="1"/>
  <c r="H5" i="1" s="1"/>
  <c r="B6" i="1" s="1"/>
  <c r="C6" i="1" s="1"/>
  <c r="D6" i="1" s="1"/>
  <c r="E6" i="1" s="1"/>
  <c r="F6" i="1" s="1"/>
  <c r="G6" i="1" s="1"/>
  <c r="H6" i="1" s="1"/>
  <c r="B7" i="1" s="1"/>
  <c r="C7" i="1" s="1"/>
  <c r="D7" i="1" s="1"/>
  <c r="E7" i="1" s="1"/>
  <c r="F7" i="1" s="1"/>
  <c r="G7" i="1" s="1"/>
  <c r="H7" i="1" s="1"/>
  <c r="B8" i="1" s="1"/>
  <c r="C8" i="1" s="1"/>
  <c r="D8" i="1" s="1"/>
  <c r="E8" i="1" s="1"/>
  <c r="F8" i="1" s="1"/>
  <c r="G8" i="1" s="1"/>
  <c r="H8" i="1" s="1"/>
  <c r="J4" i="1"/>
  <c r="K4" i="1" s="1"/>
  <c r="L4" i="1" s="1"/>
  <c r="M4" i="1" s="1"/>
  <c r="N4" i="1" s="1"/>
  <c r="O4" i="1" s="1"/>
  <c r="P4" i="1" s="1"/>
  <c r="J5" i="1" s="1"/>
  <c r="K5" i="1" s="1"/>
  <c r="L5" i="1" s="1"/>
  <c r="M5" i="1" s="1"/>
  <c r="N5" i="1" s="1"/>
  <c r="O5" i="1" s="1"/>
  <c r="P5" i="1" s="1"/>
  <c r="J6" i="1" s="1"/>
  <c r="K6" i="1" s="1"/>
  <c r="L6" i="1" s="1"/>
  <c r="M6" i="1" s="1"/>
  <c r="N6" i="1" s="1"/>
  <c r="O6" i="1" s="1"/>
  <c r="P6" i="1" s="1"/>
  <c r="J7" i="1" s="1"/>
  <c r="K7" i="1" s="1"/>
  <c r="L7" i="1" s="1"/>
  <c r="M7" i="1" s="1"/>
  <c r="N7" i="1" s="1"/>
  <c r="O7" i="1" s="1"/>
  <c r="P7" i="1" s="1"/>
  <c r="J8" i="1" s="1"/>
  <c r="K8" i="1" s="1"/>
  <c r="L8" i="1" s="1"/>
  <c r="M8" i="1" s="1"/>
  <c r="N8" i="1" s="1"/>
  <c r="O8" i="1" s="1"/>
  <c r="P8" i="1" s="1"/>
  <c r="R4" i="1"/>
  <c r="S4" i="1" s="1"/>
  <c r="T4" i="1" s="1"/>
  <c r="U4" i="1" s="1"/>
  <c r="V4" i="1" s="1"/>
  <c r="W4" i="1" s="1"/>
  <c r="X4" i="1" s="1"/>
  <c r="R5" i="1" s="1"/>
  <c r="S5" i="1" s="1"/>
  <c r="T5" i="1" s="1"/>
  <c r="U5" i="1" s="1"/>
  <c r="V5" i="1" s="1"/>
  <c r="W5" i="1" s="1"/>
  <c r="X5" i="1" s="1"/>
  <c r="R6" i="1" s="1"/>
  <c r="S6" i="1" s="1"/>
  <c r="T6" i="1" s="1"/>
  <c r="U6" i="1" s="1"/>
  <c r="V6" i="1" s="1"/>
  <c r="W6" i="1" s="1"/>
  <c r="X6" i="1" s="1"/>
  <c r="R7" i="1" s="1"/>
  <c r="S7" i="1" s="1"/>
  <c r="T7" i="1" s="1"/>
  <c r="U7" i="1" s="1"/>
  <c r="V7" i="1" s="1"/>
  <c r="W7" i="1" s="1"/>
  <c r="X7" i="1" s="1"/>
  <c r="R8" i="1" s="1"/>
  <c r="S8" i="1" s="1"/>
  <c r="T8" i="1" s="1"/>
  <c r="U8" i="1" s="1"/>
  <c r="V8" i="1" s="1"/>
  <c r="W8" i="1" s="1"/>
  <c r="X8" i="1" s="1"/>
  <c r="B12" i="1"/>
  <c r="C12" i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</calcChain>
</file>

<file path=xl/sharedStrings.xml><?xml version="1.0" encoding="utf-8"?>
<sst xmlns="http://schemas.openxmlformats.org/spreadsheetml/2006/main" count="97" uniqueCount="20">
  <si>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</si>
  <si>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</si>
  <si>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</si>
  <si>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</si>
  <si>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</si>
  <si>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</si>
  <si>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</si>
  <si>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</si>
  <si>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</si>
  <si>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</si>
  <si>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</si>
  <si>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</si>
  <si>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</t>
  </si>
  <si>
    <t>Tue</t>
  </si>
  <si>
    <t>Wed</t>
  </si>
  <si>
    <t>Thu</t>
  </si>
  <si>
    <t>Fri</t>
  </si>
  <si>
    <t>Sat</t>
  </si>
  <si>
    <t>Sun</t>
  </si>
  <si>
    <r>
      <t xml:space="preserve">Create more with themes Go to </t>
    </r>
    <r>
      <rPr>
        <b/>
        <sz val="11"/>
        <color theme="9" tint="-0.499984740745262"/>
        <rFont val="Arial"/>
        <family val="2"/>
      </rPr>
      <t>Format</t>
    </r>
    <r>
      <rPr>
        <sz val="11"/>
        <color theme="9" tint="-0.499984740745262"/>
        <rFont val="Arial"/>
        <family val="2"/>
      </rPr>
      <t xml:space="preserve"> &gt;&gt; </t>
    </r>
    <r>
      <rPr>
        <b/>
        <sz val="11"/>
        <color theme="9" tint="-0.499984740745262"/>
        <rFont val="Arial"/>
        <family val="2"/>
      </rPr>
      <t>Theme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</si>
</sst>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d/mmm/yyyy;@"/>
  </numFmts>
  <fonts count="7" x14ac:knownFonts="1">
    <font>
      <sz val="11"/>
      <color theme="1"/>
      <name val="Calibri"/>
      <family val="2"/>
      <scheme val="minor"/>
    </font>
    <font>
      <sz val="10"/>
      <color theme="9" tint="-0.499984740745262"/>
      <name val="Arial"/>
      <family val="2"/>
    </font>
    <font>
      <b/>
      <sz val="220"/>
      <color theme="9" tint="-0.499984740745262"/>
      <name val="Arial"/>
      <family val="2"/>
    </font>
    <font>
      <sz val="11"/>
      <color theme="9" tint="-0.499984740745262"/>
      <name val="Arial"/>
      <family val="2"/>
    </font>
    <font>
      <b/>
      <sz val="11"/>
      <color theme="9" tint="-0.499984740745262"/>
      <name val="Arial"/>
      <family val="2"/>
    </font>
    <font>
      <sz val="11"/>
      <color theme="9" tint="-0.499984740745262"/>
      <name val="Calibri"/>
      <family val="2"/>
      <scheme val="minor"/>
    </font>
    <font>
      <b/>
      <sz val="10"/>
      <color theme="9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rgb="FFEEF1F1"/>
      </top>
      <bottom style="double">
        <color rgb="FFEEF1F1"/>
      </bottom>
      <diagonal/>
    </border>
    <border>
      <left/>
      <right/>
      <top/>
      <bottom style="double">
        <color rgb="FFEEF1F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textRotation="90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70" fontId="1" fillId="2" borderId="0" xfId="0" applyNumberFormat="1" applyFont="1" applyFill="1" applyAlignment="1">
      <alignment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D42C30"/>
      <color rgb="FFED6363"/>
      <color rgb="FFFB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AC69-5014-4391-887D-8EA2A26D4D48}">
  <sheetPr>
    <tabColor theme="9" tint="0.39997558519241921"/>
  </sheetPr>
  <dimension ref="A1:AA34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V24" sqref="V24"/>
    </sheetView>
  </sheetViews>
  <sheetFormatPr defaultRowHeight="15" x14ac:dyDescent="0.25"/>
  <cols>
    <col min="1" max="1" width="4.140625" style="4" customWidth="1"/>
    <col min="2" max="2" width="11" style="4" bestFit="1" customWidth="1"/>
    <col min="3" max="8" width="4.7109375" style="4" customWidth="1"/>
    <col min="9" max="9" width="9" style="4" customWidth="1"/>
    <col min="10" max="16" width="4.7109375" style="4" customWidth="1"/>
    <col min="17" max="17" width="9.140625" style="4"/>
    <col min="18" max="24" width="4.7109375" style="4" customWidth="1"/>
    <col min="25" max="25" width="9.140625" style="4"/>
    <col min="26" max="26" width="64" style="4" bestFit="1" customWidth="1"/>
    <col min="27" max="27" width="52.140625" style="4" bestFit="1" customWidth="1"/>
    <col min="28" max="16384" width="9.140625" style="4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>
        <f ca="1">YEAR(TODAY())</f>
        <v>2024</v>
      </c>
      <c r="AA1" s="3" t="s">
        <v>19</v>
      </c>
    </row>
    <row r="2" spans="1:27" ht="15.75" thickBot="1" x14ac:dyDescent="0.3">
      <c r="A2" s="5"/>
      <c r="B2" s="11" t="s">
        <v>0</v>
      </c>
      <c r="C2" s="11"/>
      <c r="D2" s="11"/>
      <c r="E2" s="11"/>
      <c r="F2" s="11"/>
      <c r="G2" s="11"/>
      <c r="H2" s="11"/>
      <c r="I2" s="1"/>
      <c r="J2" s="10" t="s">
        <v>1</v>
      </c>
      <c r="K2" s="10"/>
      <c r="L2" s="10"/>
      <c r="M2" s="10"/>
      <c r="N2" s="10"/>
      <c r="O2" s="10"/>
      <c r="P2" s="10"/>
      <c r="Q2" s="1"/>
      <c r="R2" s="9" t="s">
        <v>2</v>
      </c>
      <c r="S2" s="9"/>
      <c r="T2" s="9"/>
      <c r="U2" s="9"/>
      <c r="V2" s="9"/>
      <c r="W2" s="9"/>
      <c r="X2" s="9"/>
      <c r="Y2" s="1"/>
      <c r="Z2" s="2"/>
      <c r="AA2" s="3"/>
    </row>
    <row r="3" spans="1:27" ht="27" thickTop="1" thickBot="1" x14ac:dyDescent="0.3">
      <c r="A3" s="5"/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1"/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1"/>
      <c r="R3" s="6" t="s">
        <v>12</v>
      </c>
      <c r="S3" s="6" t="s">
        <v>13</v>
      </c>
      <c r="T3" s="6" t="s">
        <v>14</v>
      </c>
      <c r="U3" s="6" t="s">
        <v>15</v>
      </c>
      <c r="V3" s="6" t="s">
        <v>16</v>
      </c>
      <c r="W3" s="6" t="s">
        <v>17</v>
      </c>
      <c r="X3" s="6" t="s">
        <v>18</v>
      </c>
      <c r="Y3" s="1"/>
      <c r="Z3" s="2"/>
      <c r="AA3" s="3"/>
    </row>
    <row r="4" spans="1:27" ht="15.75" thickTop="1" x14ac:dyDescent="0.25">
      <c r="A4" s="5"/>
      <c r="B4" s="7">
        <f>IF(WEEKDAY(DATEVALUE("2024/01/01"),2)=1,1,"")</f>
        <v>1</v>
      </c>
      <c r="C4" s="7">
        <f>IF(B4&lt;&gt;"",B4+1,IF(WEEKDAY(DATEVALUE("2024/01/01"),2)=2,1,""))</f>
        <v>2</v>
      </c>
      <c r="D4" s="7">
        <f>IF(C4&lt;&gt;"",C4+1,IF(WEEKDAY(DATEVALUE("2024/01/01"),2)=3,1,""))</f>
        <v>3</v>
      </c>
      <c r="E4" s="7">
        <f>IF(D4&lt;&gt;"",D4+1,IF(WEEKDAY(DATEVALUE("2024/01/01"),2)=4,1,""))</f>
        <v>4</v>
      </c>
      <c r="F4" s="7">
        <f>IF(E4&lt;&gt;"",E4+1,IF(WEEKDAY(DATEVALUE("2024/01/01"),2)=5,1,""))</f>
        <v>5</v>
      </c>
      <c r="G4" s="7">
        <f>IF(F4&lt;&gt;"",F4+1,IF(WEEKDAY(DATEVALUE("2024/01/01"),2)=6,1,""))</f>
        <v>6</v>
      </c>
      <c r="H4" s="7">
        <f>IF(G4&lt;&gt;"",G4+1,IF(WEEKDAY(DATEVALUE("2024/01/01"),2)=7,1,""))</f>
        <v>7</v>
      </c>
      <c r="I4" s="1"/>
      <c r="J4" s="7" t="str">
        <f>IF(WEEKDAY(DATEVALUE("2024/02/01"),2)=1,1,"")</f>
        <v/>
      </c>
      <c r="K4" s="7" t="str">
        <f>IF(J4&lt;&gt;"",J4+1,IF(WEEKDAY(DATEVALUE("2024/02/01"),2)=2,1,""))</f>
        <v/>
      </c>
      <c r="L4" s="7" t="str">
        <f>IF(K4&lt;&gt;"",K4+1,IF(WEEKDAY(DATEVALUE("2024/02/01"),2)=3,1,""))</f>
        <v/>
      </c>
      <c r="M4" s="7">
        <f>IF(L4&lt;&gt;"",L4+1,IF(WEEKDAY(DATEVALUE("2024/02/01"),2)=4,1,""))</f>
        <v>1</v>
      </c>
      <c r="N4" s="7">
        <f>IF(M4&lt;&gt;"",M4+1,IF(WEEKDAY(DATEVALUE("2024/02/01"),2)=5,1,""))</f>
        <v>2</v>
      </c>
      <c r="O4" s="7">
        <f>IF(N4&lt;&gt;"",N4+1,IF(WEEKDAY(DATEVALUE("2024/02/01"),2)=6,1,""))</f>
        <v>3</v>
      </c>
      <c r="P4" s="7">
        <f>IF(O4&lt;&gt;"",O4+1,IF(WEEKDAY(DATEVALUE("2024/02/01"),2)=7,1,""))</f>
        <v>4</v>
      </c>
      <c r="Q4" s="1"/>
      <c r="R4" s="7" t="str">
        <f>IF(WEEKDAY(DATEVALUE("2024/03/01"),2)=1,1,"")</f>
        <v/>
      </c>
      <c r="S4" s="7" t="str">
        <f>IF(R4&lt;&gt;"",R4+1,IF(WEEKDAY(DATEVALUE("2024/03/01"),2)=2,1,""))</f>
        <v/>
      </c>
      <c r="T4" s="7" t="str">
        <f>IF(S4&lt;&gt;"",S4+1,IF(WEEKDAY(DATEVALUE("2024/03/01"),2)=3,1,""))</f>
        <v/>
      </c>
      <c r="U4" s="7" t="str">
        <f>IF(T4&lt;&gt;"",T4+1,IF(WEEKDAY(DATEVALUE("2024/03/01"),2)=4,1,""))</f>
        <v/>
      </c>
      <c r="V4" s="7">
        <f>IF(U4&lt;&gt;"",U4+1,IF(WEEKDAY(DATEVALUE("2024/03/01"),2)=5,1,""))</f>
        <v>1</v>
      </c>
      <c r="W4" s="7">
        <f>IF(V4&lt;&gt;"",V4+1,IF(WEEKDAY(DATEVALUE("2024/03/01"),2)=6,1,""))</f>
        <v>2</v>
      </c>
      <c r="X4" s="7">
        <f>IF(W4&lt;&gt;"",W4+1,IF(WEEKDAY(DATEVALUE("2024/03/01"),2)=7,1,""))</f>
        <v>3</v>
      </c>
      <c r="Y4" s="1"/>
      <c r="Z4" s="2"/>
      <c r="AA4" s="3"/>
    </row>
    <row r="5" spans="1:27" x14ac:dyDescent="0.25">
      <c r="A5" s="1"/>
      <c r="B5" s="7">
        <f>IF(ISTEXT(H4)=TRUE,"",IF(VALUE(H4)&gt;EOMONTH(DATEVALUE("2024/01/01"),0)-EOMONTH(DATEVALUE("2024/01/01"),-1)-1,"",H4+1))</f>
        <v>8</v>
      </c>
      <c r="C5" s="7">
        <f>IF(ISTEXT(B5)=TRUE,"",IF(VALUE(B5)&gt;EOMONTH(DATEVALUE("2024/01/01"),0)-EOMONTH(DATEVALUE("2024/01/01"),-1)-1,"",B5+1))</f>
        <v>9</v>
      </c>
      <c r="D5" s="7">
        <f>IF(ISTEXT(C5)=TRUE,"",IF(VALUE(C5)&gt;EOMONTH(DATEVALUE("2024/01/01"),0)-EOMONTH(DATEVALUE("2024/01/01"),-1)-1,"",C5+1))</f>
        <v>10</v>
      </c>
      <c r="E5" s="7">
        <f t="shared" ref="E5:H5" si="0">IF(ISTEXT(D5)=TRUE,"",IF(VALUE(D5)&gt;EOMONTH(DATEVALUE("2024/01/01"),0)-EOMONTH(DATEVALUE("2024/01/01"),-1)-1,"",D5+1))</f>
        <v>11</v>
      </c>
      <c r="F5" s="7">
        <f t="shared" si="0"/>
        <v>12</v>
      </c>
      <c r="G5" s="7">
        <f t="shared" si="0"/>
        <v>13</v>
      </c>
      <c r="H5" s="7">
        <f t="shared" si="0"/>
        <v>14</v>
      </c>
      <c r="I5" s="1"/>
      <c r="J5" s="7">
        <f>IF(ISTEXT(P4)=TRUE,"",IF(VALUE(P4)&gt;EOMONTH(DATEVALUE("2024/02/01"),0)-EOMONTH(DATEVALUE("2024/02/01"),-1)-1,"",P4+1))</f>
        <v>5</v>
      </c>
      <c r="K5" s="7">
        <f>IF(ISTEXT(J5)=TRUE,"",IF(VALUE(J5)&gt;EOMONTH(DATEVALUE("2024/02/01"),0)-EOMONTH(DATEVALUE("2024/02/01"),-1)-1,"",J5+1))</f>
        <v>6</v>
      </c>
      <c r="L5" s="7">
        <f>IF(ISTEXT(K5)=TRUE,"",IF(VALUE(K5)&gt;EOMONTH(DATEVALUE("2024/02/01"),0)-EOMONTH(DATEVALUE("2024/02/01"),-1)-1,"",K5+1))</f>
        <v>7</v>
      </c>
      <c r="M5" s="7">
        <f t="shared" ref="M5:P5" si="1">IF(ISTEXT(L5)=TRUE,"",IF(VALUE(L5)&gt;EOMONTH(DATEVALUE("2024/02/01"),0)-EOMONTH(DATEVALUE("2024/02/01"),-1)-1,"",L5+1))</f>
        <v>8</v>
      </c>
      <c r="N5" s="7">
        <f t="shared" si="1"/>
        <v>9</v>
      </c>
      <c r="O5" s="7">
        <f t="shared" si="1"/>
        <v>10</v>
      </c>
      <c r="P5" s="7">
        <f t="shared" si="1"/>
        <v>11</v>
      </c>
      <c r="Q5" s="1"/>
      <c r="R5" s="7">
        <f>IF(ISTEXT(X4)=TRUE,"",IF(VALUE(X4)&gt;EOMONTH(DATEVALUE("2024/03/01"),0)-EOMONTH(DATEVALUE("2024/03/01"),-1)-1,"",X4+1))</f>
        <v>4</v>
      </c>
      <c r="S5" s="7">
        <f>IF(ISTEXT(R5)=TRUE,"",IF(VALUE(R5)&gt;EOMONTH(DATEVALUE("2024/03/01"),0)-EOMONTH(DATEVALUE("2024/03/01"),-1)-1,"",R5+1))</f>
        <v>5</v>
      </c>
      <c r="T5" s="7">
        <f t="shared" ref="T5:X5" si="2">IF(ISTEXT(S5)=TRUE,"",IF(VALUE(S5)&gt;EOMONTH(DATEVALUE("2024/03/01"),0)-EOMONTH(DATEVALUE("2024/03/01"),-1)-1,"",S5+1))</f>
        <v>6</v>
      </c>
      <c r="U5" s="7">
        <f t="shared" si="2"/>
        <v>7</v>
      </c>
      <c r="V5" s="7">
        <f t="shared" si="2"/>
        <v>8</v>
      </c>
      <c r="W5" s="7">
        <f t="shared" si="2"/>
        <v>9</v>
      </c>
      <c r="X5" s="7">
        <f t="shared" si="2"/>
        <v>10</v>
      </c>
      <c r="Y5" s="1"/>
      <c r="Z5" s="2"/>
      <c r="AA5" s="3"/>
    </row>
    <row r="6" spans="1:27" x14ac:dyDescent="0.25">
      <c r="A6" s="1"/>
      <c r="B6" s="7">
        <f t="shared" ref="B6:B8" si="3">IF(ISTEXT(H5)=TRUE,"",IF(VALUE(H5)&gt;EOMONTH(DATEVALUE("2024/01/01"),0)-EOMONTH(DATEVALUE("2024/01/01"),-1)-1,"",H5+1))</f>
        <v>15</v>
      </c>
      <c r="C6" s="7">
        <f t="shared" ref="C6:H6" si="4">IF(ISTEXT(B6)=TRUE,"",IF(VALUE(B6)&gt;EOMONTH(DATEVALUE("2024/01/01"),0)-EOMONTH(DATEVALUE("2024/01/01"),-1)-1,"",B6+1))</f>
        <v>16</v>
      </c>
      <c r="D6" s="7">
        <f t="shared" si="4"/>
        <v>17</v>
      </c>
      <c r="E6" s="7">
        <f t="shared" si="4"/>
        <v>18</v>
      </c>
      <c r="F6" s="7">
        <f t="shared" si="4"/>
        <v>19</v>
      </c>
      <c r="G6" s="7">
        <f t="shared" si="4"/>
        <v>20</v>
      </c>
      <c r="H6" s="7">
        <f t="shared" si="4"/>
        <v>21</v>
      </c>
      <c r="I6" s="1"/>
      <c r="J6" s="7">
        <f t="shared" ref="J6:J8" si="5">IF(ISTEXT(P5)=TRUE,"",IF(VALUE(P5)&gt;EOMONTH(DATEVALUE("2024/02/01"),0)-EOMONTH(DATEVALUE("2024/02/01"),-1)-1,"",P5+1))</f>
        <v>12</v>
      </c>
      <c r="K6" s="7">
        <f t="shared" ref="K6:P6" si="6">IF(ISTEXT(J6)=TRUE,"",IF(VALUE(J6)&gt;EOMONTH(DATEVALUE("2024/02/01"),0)-EOMONTH(DATEVALUE("2024/02/01"),-1)-1,"",J6+1))</f>
        <v>13</v>
      </c>
      <c r="L6" s="7">
        <f t="shared" si="6"/>
        <v>14</v>
      </c>
      <c r="M6" s="7">
        <f t="shared" si="6"/>
        <v>15</v>
      </c>
      <c r="N6" s="7">
        <f t="shared" si="6"/>
        <v>16</v>
      </c>
      <c r="O6" s="7">
        <f t="shared" si="6"/>
        <v>17</v>
      </c>
      <c r="P6" s="7">
        <f t="shared" si="6"/>
        <v>18</v>
      </c>
      <c r="Q6" s="1"/>
      <c r="R6" s="7">
        <f t="shared" ref="R6:R8" si="7">IF(ISTEXT(X5)=TRUE,"",IF(VALUE(X5)&gt;EOMONTH(DATEVALUE("2024/03/01"),0)-EOMONTH(DATEVALUE("2024/03/01"),-1)-1,"",X5+1))</f>
        <v>11</v>
      </c>
      <c r="S6" s="7">
        <f t="shared" ref="S6:X6" si="8">IF(ISTEXT(R6)=TRUE,"",IF(VALUE(R6)&gt;EOMONTH(DATEVALUE("2024/03/01"),0)-EOMONTH(DATEVALUE("2024/03/01"),-1)-1,"",R6+1))</f>
        <v>12</v>
      </c>
      <c r="T6" s="7">
        <f t="shared" si="8"/>
        <v>13</v>
      </c>
      <c r="U6" s="7">
        <f t="shared" si="8"/>
        <v>14</v>
      </c>
      <c r="V6" s="7">
        <f t="shared" si="8"/>
        <v>15</v>
      </c>
      <c r="W6" s="7">
        <f t="shared" si="8"/>
        <v>16</v>
      </c>
      <c r="X6" s="7">
        <f t="shared" si="8"/>
        <v>17</v>
      </c>
      <c r="Y6" s="1"/>
      <c r="Z6" s="2"/>
      <c r="AA6" s="3"/>
    </row>
    <row r="7" spans="1:27" x14ac:dyDescent="0.25">
      <c r="A7" s="1"/>
      <c r="B7" s="7">
        <f t="shared" si="3"/>
        <v>22</v>
      </c>
      <c r="C7" s="7">
        <f t="shared" ref="C7:H7" si="9">IF(ISTEXT(B7)=TRUE,"",IF(VALUE(B7)&gt;EOMONTH(DATEVALUE("2024/01/01"),0)-EOMONTH(DATEVALUE("2024/01/01"),-1)-1,"",B7+1))</f>
        <v>23</v>
      </c>
      <c r="D7" s="7">
        <f t="shared" si="9"/>
        <v>24</v>
      </c>
      <c r="E7" s="7">
        <f t="shared" si="9"/>
        <v>25</v>
      </c>
      <c r="F7" s="7">
        <f t="shared" si="9"/>
        <v>26</v>
      </c>
      <c r="G7" s="7">
        <f t="shared" si="9"/>
        <v>27</v>
      </c>
      <c r="H7" s="7">
        <f t="shared" si="9"/>
        <v>28</v>
      </c>
      <c r="I7" s="1"/>
      <c r="J7" s="7">
        <f t="shared" si="5"/>
        <v>19</v>
      </c>
      <c r="K7" s="7">
        <f t="shared" ref="K7:P7" si="10">IF(ISTEXT(J7)=TRUE,"",IF(VALUE(J7)&gt;EOMONTH(DATEVALUE("2024/02/01"),0)-EOMONTH(DATEVALUE("2024/02/01"),-1)-1,"",J7+1))</f>
        <v>20</v>
      </c>
      <c r="L7" s="7">
        <f t="shared" si="10"/>
        <v>21</v>
      </c>
      <c r="M7" s="7">
        <f t="shared" si="10"/>
        <v>22</v>
      </c>
      <c r="N7" s="7">
        <f t="shared" si="10"/>
        <v>23</v>
      </c>
      <c r="O7" s="7">
        <f t="shared" si="10"/>
        <v>24</v>
      </c>
      <c r="P7" s="7">
        <f t="shared" si="10"/>
        <v>25</v>
      </c>
      <c r="Q7" s="1"/>
      <c r="R7" s="7">
        <f t="shared" si="7"/>
        <v>18</v>
      </c>
      <c r="S7" s="7">
        <f t="shared" ref="S7:X7" si="11">IF(ISTEXT(R7)=TRUE,"",IF(VALUE(R7)&gt;EOMONTH(DATEVALUE("2024/03/01"),0)-EOMONTH(DATEVALUE("2024/03/01"),-1)-1,"",R7+1))</f>
        <v>19</v>
      </c>
      <c r="T7" s="7">
        <f t="shared" si="11"/>
        <v>20</v>
      </c>
      <c r="U7" s="7">
        <f t="shared" si="11"/>
        <v>21</v>
      </c>
      <c r="V7" s="7">
        <f t="shared" si="11"/>
        <v>22</v>
      </c>
      <c r="W7" s="7">
        <f t="shared" si="11"/>
        <v>23</v>
      </c>
      <c r="X7" s="7">
        <f t="shared" si="11"/>
        <v>24</v>
      </c>
      <c r="Y7" s="1"/>
      <c r="Z7" s="2"/>
      <c r="AA7" s="3"/>
    </row>
    <row r="8" spans="1:27" x14ac:dyDescent="0.25">
      <c r="A8" s="1"/>
      <c r="B8" s="7">
        <f t="shared" si="3"/>
        <v>29</v>
      </c>
      <c r="C8" s="7">
        <f t="shared" ref="C8:H8" si="12">IF(ISTEXT(B8)=TRUE,"",IF(VALUE(B8)&gt;EOMONTH(DATEVALUE("2024/01/01"),0)-EOMONTH(DATEVALUE("2024/01/01"),-1)-1,"",B8+1))</f>
        <v>30</v>
      </c>
      <c r="D8" s="7">
        <f t="shared" si="12"/>
        <v>31</v>
      </c>
      <c r="E8" s="7" t="str">
        <f t="shared" si="12"/>
        <v/>
      </c>
      <c r="F8" s="7" t="str">
        <f t="shared" si="12"/>
        <v/>
      </c>
      <c r="G8" s="7" t="str">
        <f t="shared" si="12"/>
        <v/>
      </c>
      <c r="H8" s="7" t="str">
        <f t="shared" si="12"/>
        <v/>
      </c>
      <c r="I8" s="1"/>
      <c r="J8" s="7">
        <f t="shared" si="5"/>
        <v>26</v>
      </c>
      <c r="K8" s="7">
        <f t="shared" ref="K8:P8" si="13">IF(ISTEXT(J8)=TRUE,"",IF(VALUE(J8)&gt;EOMONTH(DATEVALUE("2024/02/01"),0)-EOMONTH(DATEVALUE("2024/02/01"),-1)-1,"",J8+1))</f>
        <v>27</v>
      </c>
      <c r="L8" s="7">
        <f t="shared" si="13"/>
        <v>28</v>
      </c>
      <c r="M8" s="7">
        <f t="shared" si="13"/>
        <v>29</v>
      </c>
      <c r="N8" s="7" t="str">
        <f t="shared" si="13"/>
        <v/>
      </c>
      <c r="O8" s="7" t="str">
        <f t="shared" si="13"/>
        <v/>
      </c>
      <c r="P8" s="7" t="str">
        <f t="shared" si="13"/>
        <v/>
      </c>
      <c r="Q8" s="1"/>
      <c r="R8" s="7">
        <f t="shared" si="7"/>
        <v>25</v>
      </c>
      <c r="S8" s="7">
        <f t="shared" ref="S8:X8" si="14">IF(ISTEXT(R8)=TRUE,"",IF(VALUE(R8)&gt;EOMONTH(DATEVALUE("2024/03/01"),0)-EOMONTH(DATEVALUE("2024/03/01"),-1)-1,"",R8+1))</f>
        <v>26</v>
      </c>
      <c r="T8" s="7">
        <f t="shared" si="14"/>
        <v>27</v>
      </c>
      <c r="U8" s="7">
        <f t="shared" si="14"/>
        <v>28</v>
      </c>
      <c r="V8" s="7">
        <f t="shared" si="14"/>
        <v>29</v>
      </c>
      <c r="W8" s="7">
        <f t="shared" si="14"/>
        <v>30</v>
      </c>
      <c r="X8" s="7">
        <f t="shared" si="14"/>
        <v>31</v>
      </c>
      <c r="Y8" s="1"/>
      <c r="Z8" s="2"/>
      <c r="AA8" s="3"/>
    </row>
    <row r="9" spans="1:2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  <c r="AA9" s="3"/>
    </row>
    <row r="10" spans="1:27" ht="15.75" thickBot="1" x14ac:dyDescent="0.3">
      <c r="A10" s="1"/>
      <c r="B10" s="9" t="s">
        <v>3</v>
      </c>
      <c r="C10" s="9"/>
      <c r="D10" s="9"/>
      <c r="E10" s="9"/>
      <c r="F10" s="9"/>
      <c r="G10" s="9"/>
      <c r="H10" s="9"/>
      <c r="I10" s="1"/>
      <c r="J10" s="9" t="s">
        <v>4</v>
      </c>
      <c r="K10" s="9"/>
      <c r="L10" s="9"/>
      <c r="M10" s="9"/>
      <c r="N10" s="9"/>
      <c r="O10" s="9"/>
      <c r="P10" s="9"/>
      <c r="Q10" s="1"/>
      <c r="R10" s="9" t="s">
        <v>5</v>
      </c>
      <c r="S10" s="9"/>
      <c r="T10" s="9"/>
      <c r="U10" s="9"/>
      <c r="V10" s="9"/>
      <c r="W10" s="9"/>
      <c r="X10" s="9"/>
      <c r="Y10" s="1"/>
      <c r="Z10" s="2"/>
      <c r="AA10" s="3"/>
    </row>
    <row r="11" spans="1:27" ht="27" thickTop="1" thickBot="1" x14ac:dyDescent="0.3">
      <c r="A11" s="5"/>
      <c r="B11" s="6" t="s">
        <v>12</v>
      </c>
      <c r="C11" s="6" t="s">
        <v>13</v>
      </c>
      <c r="D11" s="6" t="s">
        <v>14</v>
      </c>
      <c r="E11" s="6" t="s">
        <v>15</v>
      </c>
      <c r="F11" s="6" t="s">
        <v>16</v>
      </c>
      <c r="G11" s="6" t="s">
        <v>17</v>
      </c>
      <c r="H11" s="6" t="s">
        <v>18</v>
      </c>
      <c r="I11" s="1"/>
      <c r="J11" s="6" t="s">
        <v>12</v>
      </c>
      <c r="K11" s="6" t="s">
        <v>13</v>
      </c>
      <c r="L11" s="6" t="s">
        <v>14</v>
      </c>
      <c r="M11" s="6" t="s">
        <v>15</v>
      </c>
      <c r="N11" s="6" t="s">
        <v>16</v>
      </c>
      <c r="O11" s="6" t="s">
        <v>17</v>
      </c>
      <c r="P11" s="6" t="s">
        <v>18</v>
      </c>
      <c r="Q11" s="1"/>
      <c r="R11" s="6" t="s">
        <v>12</v>
      </c>
      <c r="S11" s="6" t="s">
        <v>13</v>
      </c>
      <c r="T11" s="6" t="s">
        <v>14</v>
      </c>
      <c r="U11" s="6" t="s">
        <v>15</v>
      </c>
      <c r="V11" s="6" t="s">
        <v>16</v>
      </c>
      <c r="W11" s="6" t="s">
        <v>17</v>
      </c>
      <c r="X11" s="6" t="s">
        <v>18</v>
      </c>
      <c r="Y11" s="1"/>
      <c r="Z11" s="2"/>
      <c r="AA11" s="3"/>
    </row>
    <row r="12" spans="1:27" ht="15.75" thickTop="1" x14ac:dyDescent="0.25">
      <c r="A12" s="5"/>
      <c r="B12" s="7">
        <f>IF(WEEKDAY(DATEVALUE("2024/04/01"),2)=1,1,"")</f>
        <v>1</v>
      </c>
      <c r="C12" s="7">
        <f>IF(B12&lt;&gt;"",B12+1,IF(WEEKDAY(DATEVALUE("2024/04/01"),2)=2,1,""))</f>
        <v>2</v>
      </c>
      <c r="D12" s="7">
        <f>IF(C12&lt;&gt;"",C12+1,IF(WEEKDAY(DATEVALUE("2024/04/01"),2)=3,1,""))</f>
        <v>3</v>
      </c>
      <c r="E12" s="7">
        <f>IF(D12&lt;&gt;"",D12+1,IF(WEEKDAY(DATEVALUE("2024/04/01"),2)=4,1,""))</f>
        <v>4</v>
      </c>
      <c r="F12" s="7">
        <f>IF(E12&lt;&gt;"",E12+1,IF(WEEKDAY(DATEVALUE("2024/04/01"),2)=5,1,""))</f>
        <v>5</v>
      </c>
      <c r="G12" s="7">
        <f>IF(F12&lt;&gt;"",F12+1,IF(WEEKDAY(DATEVALUE("2024/04/01"),2)=6,1,""))</f>
        <v>6</v>
      </c>
      <c r="H12" s="7">
        <f>IF(G12&lt;&gt;"",G12+1,IF(WEEKDAY(DATEVALUE("2024/04/01"),2)=7,1,""))</f>
        <v>7</v>
      </c>
      <c r="I12" s="1"/>
      <c r="J12" s="7" t="str">
        <f>IF(WEEKDAY(DATEVALUE("2024/05/01"),2)=1,1,"")</f>
        <v/>
      </c>
      <c r="K12" s="7" t="str">
        <f>IF(J12&lt;&gt;"",J12+1,IF(WEEKDAY(DATEVALUE("2024/05/01"),2)=2,1,""))</f>
        <v/>
      </c>
      <c r="L12" s="7">
        <f>IF(K12&lt;&gt;"",K12+1,IF(WEEKDAY(DATEVALUE("2024/05/01"),2)=3,1,""))</f>
        <v>1</v>
      </c>
      <c r="M12" s="7">
        <f>IF(L12&lt;&gt;"",L12+1,IF(WEEKDAY(DATEVALUE("2024/05/01"),2)=4,1,""))</f>
        <v>2</v>
      </c>
      <c r="N12" s="7">
        <f>IF(M12&lt;&gt;"",M12+1,IF(WEEKDAY(DATEVALUE("2024/05/01"),2)=5,1,""))</f>
        <v>3</v>
      </c>
      <c r="O12" s="7">
        <f>IF(N12&lt;&gt;"",N12+1,IF(WEEKDAY(DATEVALUE("2024/05/01"),2)=6,1,""))</f>
        <v>4</v>
      </c>
      <c r="P12" s="7">
        <f>IF(O12&lt;&gt;"",O12+1,IF(WEEKDAY(DATEVALUE("2024/05/01"),2)=7,1,""))</f>
        <v>5</v>
      </c>
      <c r="Q12" s="1"/>
      <c r="R12" s="7" t="str">
        <f>IF(WEEKDAY(DATEVALUE("2024/06/01"),2)=1,1,"")</f>
        <v/>
      </c>
      <c r="S12" s="7" t="str">
        <f>IF(R12&lt;&gt;"",R12+1,IF(WEEKDAY(DATEVALUE("2024/06/01"),2)=2,1,""))</f>
        <v/>
      </c>
      <c r="T12" s="7" t="str">
        <f>IF(S12&lt;&gt;"",S12+1,IF(WEEKDAY(DATEVALUE("2024/06/01"),2)=3,1,""))</f>
        <v/>
      </c>
      <c r="U12" s="7" t="str">
        <f>IF(T12&lt;&gt;"",T12+1,IF(WEEKDAY(DATEVALUE("2024/06/01"),2)=4,1,""))</f>
        <v/>
      </c>
      <c r="V12" s="7" t="str">
        <f>IF(U12&lt;&gt;"",U12+1,IF(WEEKDAY(DATEVALUE("2024/06/01"),2)=5,1,""))</f>
        <v/>
      </c>
      <c r="W12" s="7">
        <f>IF(V12&lt;&gt;"",V12+1,IF(WEEKDAY(DATEVALUE("2024/06/01"),2)=6,1,""))</f>
        <v>1</v>
      </c>
      <c r="X12" s="7">
        <f>IF(W12&lt;&gt;"",W12+1,IF(WEEKDAY(DATEVALUE("2024/06/01"),2)=7,1,""))</f>
        <v>2</v>
      </c>
      <c r="Y12" s="1"/>
      <c r="Z12" s="2"/>
      <c r="AA12" s="3"/>
    </row>
    <row r="13" spans="1:27" x14ac:dyDescent="0.25">
      <c r="A13" s="1"/>
      <c r="B13" s="7">
        <f>IF(ISTEXT(H12)=TRUE,"",IF(VALUE(H12)&gt;EOMONTH(DATEVALUE("2024/04/01"),0)-EOMONTH(DATEVALUE("2024/04/01"),-1)-1,"",H12+1))</f>
        <v>8</v>
      </c>
      <c r="C13" s="7">
        <f>IF(ISTEXT(B13)=TRUE,"",IF(VALUE(B13)&gt;EOMONTH(DATEVALUE("2024/04/01"),0)-EOMONTH(DATEVALUE("2024/04/01"),-1)-1,"",B13+1))</f>
        <v>9</v>
      </c>
      <c r="D13" s="7">
        <f>IF(ISTEXT(C13)=TRUE,"",IF(VALUE(C13)&gt;EOMONTH(DATEVALUE("2024/04/01"),0)-EOMONTH(DATEVALUE("2024/04/01"),-1)-1,"",C13+1))</f>
        <v>10</v>
      </c>
      <c r="E13" s="7">
        <f t="shared" ref="E13:H13" si="15">IF(ISTEXT(D13)=TRUE,"",IF(VALUE(D13)&gt;EOMONTH(DATEVALUE("2024/04/01"),0)-EOMONTH(DATEVALUE("2024/04/01"),-1)-1,"",D13+1))</f>
        <v>11</v>
      </c>
      <c r="F13" s="7">
        <f t="shared" si="15"/>
        <v>12</v>
      </c>
      <c r="G13" s="7">
        <f t="shared" si="15"/>
        <v>13</v>
      </c>
      <c r="H13" s="7">
        <f t="shared" si="15"/>
        <v>14</v>
      </c>
      <c r="I13" s="1"/>
      <c r="J13" s="7">
        <f>IF(ISTEXT(P12)=TRUE,"",IF(VALUE(P12)&gt;EOMONTH(DATEVALUE("2024/05/01"),0)-EOMONTH(DATEVALUE("2024/05/01"),-1)-1,"",P12+1))</f>
        <v>6</v>
      </c>
      <c r="K13" s="7">
        <f>IF(ISTEXT(J13)=TRUE,"",IF(VALUE(J13)&gt;EOMONTH(DATEVALUE("2024/05/01"),0)-EOMONTH(DATEVALUE("2024/05/01"),-1)-1,"",J13+1))</f>
        <v>7</v>
      </c>
      <c r="L13" s="7">
        <f t="shared" ref="L13:P13" si="16">IF(ISTEXT(K13)=TRUE,"",IF(VALUE(K13)&gt;EOMONTH(DATEVALUE("2024/05/01"),0)-EOMONTH(DATEVALUE("2024/05/01"),-1)-1,"",K13+1))</f>
        <v>8</v>
      </c>
      <c r="M13" s="7">
        <f t="shared" si="16"/>
        <v>9</v>
      </c>
      <c r="N13" s="7">
        <f t="shared" si="16"/>
        <v>10</v>
      </c>
      <c r="O13" s="7">
        <f t="shared" si="16"/>
        <v>11</v>
      </c>
      <c r="P13" s="7">
        <f t="shared" si="16"/>
        <v>12</v>
      </c>
      <c r="Q13" s="1"/>
      <c r="R13" s="7">
        <f>IF(ISTEXT(X12)=TRUE,"",IF(VALUE(X12)&gt;EOMONTH(DATEVALUE("2024/06/01"),0)-EOMONTH(DATEVALUE("2024/06/01"),-1)-1,"",X12+1))</f>
        <v>3</v>
      </c>
      <c r="S13" s="7">
        <f>IF(ISTEXT(R13)=TRUE,"",IF(VALUE(R13)&gt;EOMONTH(DATEVALUE("2024/06/01"),0)-EOMONTH(DATEVALUE("2024/06/01"),-1)-1,"",R13+1))</f>
        <v>4</v>
      </c>
      <c r="T13" s="7">
        <f t="shared" ref="T13:X13" si="17">IF(ISTEXT(S13)=TRUE,"",IF(VALUE(S13)&gt;EOMONTH(DATEVALUE("2024/06/01"),0)-EOMONTH(DATEVALUE("2024/06/01"),-1)-1,"",S13+1))</f>
        <v>5</v>
      </c>
      <c r="U13" s="7">
        <f t="shared" si="17"/>
        <v>6</v>
      </c>
      <c r="V13" s="7">
        <f t="shared" si="17"/>
        <v>7</v>
      </c>
      <c r="W13" s="7">
        <f t="shared" si="17"/>
        <v>8</v>
      </c>
      <c r="X13" s="7">
        <f t="shared" si="17"/>
        <v>9</v>
      </c>
      <c r="Y13" s="1"/>
      <c r="Z13" s="2"/>
      <c r="AA13" s="3"/>
    </row>
    <row r="14" spans="1:27" x14ac:dyDescent="0.25">
      <c r="A14" s="1"/>
      <c r="B14" s="7">
        <f t="shared" ref="B14:B16" si="18">IF(ISTEXT(H13)=TRUE,"",IF(VALUE(H13)&gt;EOMONTH(DATEVALUE("2024/04/01"),0)-EOMONTH(DATEVALUE("2024/04/01"),-1)-1,"",H13+1))</f>
        <v>15</v>
      </c>
      <c r="C14" s="7">
        <f t="shared" ref="C14:H14" si="19">IF(ISTEXT(B14)=TRUE,"",IF(VALUE(B14)&gt;EOMONTH(DATEVALUE("2024/04/01"),0)-EOMONTH(DATEVALUE("2024/04/01"),-1)-1,"",B14+1))</f>
        <v>16</v>
      </c>
      <c r="D14" s="7">
        <f t="shared" si="19"/>
        <v>17</v>
      </c>
      <c r="E14" s="7">
        <f t="shared" si="19"/>
        <v>18</v>
      </c>
      <c r="F14" s="7">
        <f t="shared" si="19"/>
        <v>19</v>
      </c>
      <c r="G14" s="7">
        <f t="shared" si="19"/>
        <v>20</v>
      </c>
      <c r="H14" s="7">
        <f t="shared" si="19"/>
        <v>21</v>
      </c>
      <c r="I14" s="1"/>
      <c r="J14" s="7">
        <f t="shared" ref="J14:J16" si="20">IF(ISTEXT(P13)=TRUE,"",IF(VALUE(P13)&gt;EOMONTH(DATEVALUE("2024/05/01"),0)-EOMONTH(DATEVALUE("2024/05/01"),-1)-1,"",P13+1))</f>
        <v>13</v>
      </c>
      <c r="K14" s="7">
        <f t="shared" ref="K14:P14" si="21">IF(ISTEXT(J14)=TRUE,"",IF(VALUE(J14)&gt;EOMONTH(DATEVALUE("2024/05/01"),0)-EOMONTH(DATEVALUE("2024/05/01"),-1)-1,"",J14+1))</f>
        <v>14</v>
      </c>
      <c r="L14" s="7">
        <f t="shared" si="21"/>
        <v>15</v>
      </c>
      <c r="M14" s="7">
        <f t="shared" si="21"/>
        <v>16</v>
      </c>
      <c r="N14" s="7">
        <f t="shared" si="21"/>
        <v>17</v>
      </c>
      <c r="O14" s="7">
        <f t="shared" si="21"/>
        <v>18</v>
      </c>
      <c r="P14" s="7">
        <f t="shared" si="21"/>
        <v>19</v>
      </c>
      <c r="Q14" s="1"/>
      <c r="R14" s="7">
        <f t="shared" ref="R14:R16" si="22">IF(ISTEXT(X13)=TRUE,"",IF(VALUE(X13)&gt;EOMONTH(DATEVALUE("2024/06/01"),0)-EOMONTH(DATEVALUE("2024/06/01"),-1)-1,"",X13+1))</f>
        <v>10</v>
      </c>
      <c r="S14" s="7">
        <f t="shared" ref="S14:X14" si="23">IF(ISTEXT(R14)=TRUE,"",IF(VALUE(R14)&gt;EOMONTH(DATEVALUE("2024/06/01"),0)-EOMONTH(DATEVALUE("2024/06/01"),-1)-1,"",R14+1))</f>
        <v>11</v>
      </c>
      <c r="T14" s="7">
        <f t="shared" si="23"/>
        <v>12</v>
      </c>
      <c r="U14" s="7">
        <f t="shared" si="23"/>
        <v>13</v>
      </c>
      <c r="V14" s="7">
        <f t="shared" si="23"/>
        <v>14</v>
      </c>
      <c r="W14" s="7">
        <f t="shared" si="23"/>
        <v>15</v>
      </c>
      <c r="X14" s="7">
        <f t="shared" si="23"/>
        <v>16</v>
      </c>
      <c r="Y14" s="1"/>
      <c r="Z14" s="2"/>
      <c r="AA14" s="3"/>
    </row>
    <row r="15" spans="1:27" x14ac:dyDescent="0.25">
      <c r="A15" s="1"/>
      <c r="B15" s="7">
        <f t="shared" si="18"/>
        <v>22</v>
      </c>
      <c r="C15" s="7">
        <f t="shared" ref="C15:H15" si="24">IF(ISTEXT(B15)=TRUE,"",IF(VALUE(B15)&gt;EOMONTH(DATEVALUE("2024/04/01"),0)-EOMONTH(DATEVALUE("2024/04/01"),-1)-1,"",B15+1))</f>
        <v>23</v>
      </c>
      <c r="D15" s="7">
        <f t="shared" si="24"/>
        <v>24</v>
      </c>
      <c r="E15" s="7">
        <f t="shared" si="24"/>
        <v>25</v>
      </c>
      <c r="F15" s="7">
        <f t="shared" si="24"/>
        <v>26</v>
      </c>
      <c r="G15" s="7">
        <f t="shared" si="24"/>
        <v>27</v>
      </c>
      <c r="H15" s="7">
        <f t="shared" si="24"/>
        <v>28</v>
      </c>
      <c r="I15" s="1"/>
      <c r="J15" s="7">
        <f t="shared" si="20"/>
        <v>20</v>
      </c>
      <c r="K15" s="7">
        <f t="shared" ref="K15:P15" si="25">IF(ISTEXT(J15)=TRUE,"",IF(VALUE(J15)&gt;EOMONTH(DATEVALUE("2024/05/01"),0)-EOMONTH(DATEVALUE("2024/05/01"),-1)-1,"",J15+1))</f>
        <v>21</v>
      </c>
      <c r="L15" s="7">
        <f t="shared" si="25"/>
        <v>22</v>
      </c>
      <c r="M15" s="7">
        <f t="shared" si="25"/>
        <v>23</v>
      </c>
      <c r="N15" s="7">
        <f t="shared" si="25"/>
        <v>24</v>
      </c>
      <c r="O15" s="7">
        <f t="shared" si="25"/>
        <v>25</v>
      </c>
      <c r="P15" s="7">
        <f t="shared" si="25"/>
        <v>26</v>
      </c>
      <c r="Q15" s="1"/>
      <c r="R15" s="7">
        <f t="shared" si="22"/>
        <v>17</v>
      </c>
      <c r="S15" s="7">
        <f t="shared" ref="S15:X15" si="26">IF(ISTEXT(R15)=TRUE,"",IF(VALUE(R15)&gt;EOMONTH(DATEVALUE("2024/06/01"),0)-EOMONTH(DATEVALUE("2024/06/01"),-1)-1,"",R15+1))</f>
        <v>18</v>
      </c>
      <c r="T15" s="7">
        <f t="shared" si="26"/>
        <v>19</v>
      </c>
      <c r="U15" s="7">
        <f t="shared" si="26"/>
        <v>20</v>
      </c>
      <c r="V15" s="7">
        <f t="shared" si="26"/>
        <v>21</v>
      </c>
      <c r="W15" s="7">
        <f t="shared" si="26"/>
        <v>22</v>
      </c>
      <c r="X15" s="7">
        <f t="shared" si="26"/>
        <v>23</v>
      </c>
      <c r="Y15" s="1"/>
      <c r="Z15" s="2"/>
      <c r="AA15" s="3"/>
    </row>
    <row r="16" spans="1:27" x14ac:dyDescent="0.25">
      <c r="A16" s="1"/>
      <c r="B16" s="7">
        <f t="shared" si="18"/>
        <v>29</v>
      </c>
      <c r="C16" s="7">
        <f>IF(ISTEXT(B16)=TRUE,"",B16+1)</f>
        <v>30</v>
      </c>
      <c r="D16" s="7" t="str">
        <f t="shared" ref="D16:H16" si="27">IF(ISTEXT(C16)=TRUE,"",IF(VALUE(C16)&gt;EOMONTH(DATEVALUE("2024/04/01"),0)-EOMONTH(DATEVALUE("2024/04/01"),-1)-1,"",C16+1))</f>
        <v/>
      </c>
      <c r="E16" s="7" t="str">
        <f t="shared" si="27"/>
        <v/>
      </c>
      <c r="F16" s="7" t="str">
        <f t="shared" si="27"/>
        <v/>
      </c>
      <c r="G16" s="7" t="str">
        <f t="shared" si="27"/>
        <v/>
      </c>
      <c r="H16" s="7" t="str">
        <f t="shared" si="27"/>
        <v/>
      </c>
      <c r="I16" s="1"/>
      <c r="J16" s="7">
        <f t="shared" si="20"/>
        <v>27</v>
      </c>
      <c r="K16" s="7">
        <f t="shared" ref="K16:P16" si="28">IF(ISTEXT(J16)=TRUE,"",IF(VALUE(J16)&gt;EOMONTH(DATEVALUE("2024/05/01"),0)-EOMONTH(DATEVALUE("2024/05/01"),-1)-1,"",J16+1))</f>
        <v>28</v>
      </c>
      <c r="L16" s="7">
        <f t="shared" si="28"/>
        <v>29</v>
      </c>
      <c r="M16" s="7">
        <f t="shared" si="28"/>
        <v>30</v>
      </c>
      <c r="N16" s="7">
        <f t="shared" si="28"/>
        <v>31</v>
      </c>
      <c r="O16" s="7" t="str">
        <f t="shared" si="28"/>
        <v/>
      </c>
      <c r="P16" s="7" t="str">
        <f t="shared" si="28"/>
        <v/>
      </c>
      <c r="Q16" s="1"/>
      <c r="R16" s="7">
        <f t="shared" si="22"/>
        <v>24</v>
      </c>
      <c r="S16" s="7">
        <f t="shared" ref="S16:X16" si="29">IF(ISTEXT(R16)=TRUE,"",IF(VALUE(R16)&gt;EOMONTH(DATEVALUE("2024/06/01"),0)-EOMONTH(DATEVALUE("2024/06/01"),-1)-1,"",R16+1))</f>
        <v>25</v>
      </c>
      <c r="T16" s="7">
        <f t="shared" si="29"/>
        <v>26</v>
      </c>
      <c r="U16" s="7">
        <f t="shared" si="29"/>
        <v>27</v>
      </c>
      <c r="V16" s="7">
        <f t="shared" si="29"/>
        <v>28</v>
      </c>
      <c r="W16" s="7">
        <f t="shared" si="29"/>
        <v>29</v>
      </c>
      <c r="X16" s="7">
        <f t="shared" si="29"/>
        <v>30</v>
      </c>
      <c r="Y16" s="1"/>
      <c r="Z16" s="2"/>
      <c r="AA16" s="3"/>
    </row>
    <row r="17" spans="1:27" x14ac:dyDescent="0.25">
      <c r="A17" s="1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  <c r="AA17" s="3"/>
    </row>
    <row r="18" spans="1:27" ht="15.75" thickBot="1" x14ac:dyDescent="0.3">
      <c r="A18" s="1"/>
      <c r="B18" s="9" t="s">
        <v>6</v>
      </c>
      <c r="C18" s="9"/>
      <c r="D18" s="9"/>
      <c r="E18" s="9"/>
      <c r="F18" s="9"/>
      <c r="G18" s="9"/>
      <c r="H18" s="9"/>
      <c r="I18" s="1"/>
      <c r="J18" s="9" t="s">
        <v>7</v>
      </c>
      <c r="K18" s="9"/>
      <c r="L18" s="9"/>
      <c r="M18" s="9"/>
      <c r="N18" s="9"/>
      <c r="O18" s="9"/>
      <c r="P18" s="9"/>
      <c r="Q18" s="1"/>
      <c r="R18" s="9" t="s">
        <v>8</v>
      </c>
      <c r="S18" s="9"/>
      <c r="T18" s="9"/>
      <c r="U18" s="9"/>
      <c r="V18" s="9"/>
      <c r="W18" s="9"/>
      <c r="X18" s="9"/>
      <c r="Y18" s="1"/>
      <c r="Z18" s="2"/>
      <c r="AA18" s="3"/>
    </row>
    <row r="19" spans="1:27" ht="27" thickTop="1" thickBot="1" x14ac:dyDescent="0.3">
      <c r="A19" s="5"/>
      <c r="B19" s="6" t="s">
        <v>12</v>
      </c>
      <c r="C19" s="6" t="s">
        <v>13</v>
      </c>
      <c r="D19" s="6" t="s">
        <v>14</v>
      </c>
      <c r="E19" s="6" t="s">
        <v>15</v>
      </c>
      <c r="F19" s="6" t="s">
        <v>16</v>
      </c>
      <c r="G19" s="6" t="s">
        <v>17</v>
      </c>
      <c r="H19" s="6" t="s">
        <v>18</v>
      </c>
      <c r="I19" s="1"/>
      <c r="J19" s="6" t="s">
        <v>12</v>
      </c>
      <c r="K19" s="6" t="s">
        <v>13</v>
      </c>
      <c r="L19" s="6" t="s">
        <v>14</v>
      </c>
      <c r="M19" s="6" t="s">
        <v>15</v>
      </c>
      <c r="N19" s="6" t="s">
        <v>16</v>
      </c>
      <c r="O19" s="6" t="s">
        <v>17</v>
      </c>
      <c r="P19" s="6" t="s">
        <v>18</v>
      </c>
      <c r="Q19" s="1"/>
      <c r="R19" s="6" t="s">
        <v>12</v>
      </c>
      <c r="S19" s="6" t="s">
        <v>13</v>
      </c>
      <c r="T19" s="6" t="s">
        <v>14</v>
      </c>
      <c r="U19" s="6" t="s">
        <v>15</v>
      </c>
      <c r="V19" s="6" t="s">
        <v>16</v>
      </c>
      <c r="W19" s="6" t="s">
        <v>17</v>
      </c>
      <c r="X19" s="6" t="s">
        <v>18</v>
      </c>
      <c r="Y19" s="1"/>
      <c r="Z19" s="2"/>
      <c r="AA19" s="3"/>
    </row>
    <row r="20" spans="1:27" ht="15.75" thickTop="1" x14ac:dyDescent="0.25">
      <c r="A20" s="5"/>
      <c r="B20" s="7">
        <f>IF(WEEKDAY(DATEVALUE("2024/07/01"),2)=1,1,"")</f>
        <v>1</v>
      </c>
      <c r="C20" s="7">
        <f>IF(B20&lt;&gt;"",B20+1,IF(WEEKDAY(DATEVALUE("2024/07/01"),2)=2,1,""))</f>
        <v>2</v>
      </c>
      <c r="D20" s="7">
        <f>IF(C20&lt;&gt;"",C20+1,IF(WEEKDAY(DATEVALUE("2024/07/01"),2)=3,1,""))</f>
        <v>3</v>
      </c>
      <c r="E20" s="7">
        <f>IF(D20&lt;&gt;"",D20+1,IF(WEEKDAY(DATEVALUE("2024/07/01"),2)=4,1,""))</f>
        <v>4</v>
      </c>
      <c r="F20" s="7">
        <f>IF(E20&lt;&gt;"",E20+1,IF(WEEKDAY(DATEVALUE("2024/07/01"),2)=5,1,""))</f>
        <v>5</v>
      </c>
      <c r="G20" s="7">
        <f>IF(F20&lt;&gt;"",F20+1,IF(WEEKDAY(DATEVALUE("2024/07/01"),2)=6,1,""))</f>
        <v>6</v>
      </c>
      <c r="H20" s="7">
        <f>IF(G20&lt;&gt;"",G20+1,IF(WEEKDAY(DATEVALUE("2024/07/01"),2)=7,1,""))</f>
        <v>7</v>
      </c>
      <c r="I20" s="1"/>
      <c r="J20" s="7" t="str">
        <f>IF(WEEKDAY(DATEVALUE("2024/08/01"),2)=1,1,"")</f>
        <v/>
      </c>
      <c r="K20" s="7" t="str">
        <f>IF(J20&lt;&gt;"",J20+1,IF(WEEKDAY(DATEVALUE("2024/08/01"),2)=2,1,""))</f>
        <v/>
      </c>
      <c r="L20" s="7" t="str">
        <f>IF(K20&lt;&gt;"",K20+1,IF(WEEKDAY(DATEVALUE("2024/08/01"),2)=3,1,""))</f>
        <v/>
      </c>
      <c r="M20" s="7">
        <f>IF(L20&lt;&gt;"",L20+1,IF(WEEKDAY(DATEVALUE("2024/08/01"),2)=4,1,""))</f>
        <v>1</v>
      </c>
      <c r="N20" s="7">
        <f>IF(M20&lt;&gt;"",M20+1,IF(WEEKDAY(DATEVALUE("2024/08/01"),2)=5,1,""))</f>
        <v>2</v>
      </c>
      <c r="O20" s="7">
        <f>IF(N20&lt;&gt;"",N20+1,IF(WEEKDAY(DATEVALUE("2024/08/01"),2)=6,1,""))</f>
        <v>3</v>
      </c>
      <c r="P20" s="7">
        <f>IF(O20&lt;&gt;"",O20+1,IF(WEEKDAY(DATEVALUE("2024/08/01"),2)=7,1,""))</f>
        <v>4</v>
      </c>
      <c r="Q20" s="1"/>
      <c r="R20" s="7" t="str">
        <f>IF(WEEKDAY(DATEVALUE("2024/09/01"),2)=1,1,"")</f>
        <v/>
      </c>
      <c r="S20" s="7" t="str">
        <f>IF(R20&lt;&gt;"",R20+1,IF(WEEKDAY(DATEVALUE("2024/09/01"),2)=2,1,""))</f>
        <v/>
      </c>
      <c r="T20" s="7" t="str">
        <f>IF(S20&lt;&gt;"",S20+1,IF(WEEKDAY(DATEVALUE("2024/09/01"),2)=3,1,""))</f>
        <v/>
      </c>
      <c r="U20" s="7" t="str">
        <f>IF(T20&lt;&gt;"",T20+1,IF(WEEKDAY(DATEVALUE("2024/09/01"),2)=4,1,""))</f>
        <v/>
      </c>
      <c r="V20" s="7" t="str">
        <f>IF(U20&lt;&gt;"",U20+1,IF(WEEKDAY(DATEVALUE("2024/09/01"),2)=5,1,""))</f>
        <v/>
      </c>
      <c r="W20" s="7" t="str">
        <f>IF(V20&lt;&gt;"",V20+1,IF(WEEKDAY(DATEVALUE("2024/09/01"),2)=6,1,""))</f>
        <v/>
      </c>
      <c r="X20" s="7">
        <f>IF(W20&lt;&gt;"",W20+1,IF(WEEKDAY(DATEVALUE("2024/09/01"),2)=7,1,""))</f>
        <v>1</v>
      </c>
      <c r="Y20" s="1"/>
      <c r="Z20" s="2"/>
      <c r="AA20" s="3"/>
    </row>
    <row r="21" spans="1:27" x14ac:dyDescent="0.25">
      <c r="A21" s="1"/>
      <c r="B21" s="7">
        <f>IF(ISTEXT(H20)=TRUE,"",IF(VALUE(H20)&gt;EOMONTH(DATEVALUE("2024/07/01"),0)-EOMONTH(DATEVALUE("2024/07/01"),-1)-1,"",H20+1))</f>
        <v>8</v>
      </c>
      <c r="C21" s="7">
        <f>IF(ISTEXT(B21)=TRUE,"",IF(VALUE(B21)&gt;EOMONTH(DATEVALUE("2024/07/01"),0)-EOMONTH(DATEVALUE("2024/07/01"),-1)-1,"",B21+1))</f>
        <v>9</v>
      </c>
      <c r="D21" s="7">
        <f t="shared" ref="D21:H21" si="30">IF(ISTEXT(C21)=TRUE,"",IF(VALUE(C21)&gt;EOMONTH(DATEVALUE("2024/07/01"),0)-EOMONTH(DATEVALUE("2024/07/01"),-1)-1,"",C21+1))</f>
        <v>10</v>
      </c>
      <c r="E21" s="7">
        <f t="shared" si="30"/>
        <v>11</v>
      </c>
      <c r="F21" s="7">
        <f t="shared" si="30"/>
        <v>12</v>
      </c>
      <c r="G21" s="7">
        <f t="shared" si="30"/>
        <v>13</v>
      </c>
      <c r="H21" s="7">
        <f t="shared" si="30"/>
        <v>14</v>
      </c>
      <c r="I21" s="1"/>
      <c r="J21" s="7">
        <f>IF(ISTEXT(P20)=TRUE,"",IF(VALUE(P20)&gt;EOMONTH(DATEVALUE("2024/08/01"),0)-EOMONTH(DATEVALUE("2024/08/01"),-1)-1,"",P20+1))</f>
        <v>5</v>
      </c>
      <c r="K21" s="7">
        <f>IF(ISTEXT(J21)=TRUE,"",IF(VALUE(J21)&gt;EOMONTH(DATEVALUE("2024/08/01"),0)-EOMONTH(DATEVALUE("2024/08/01"),-1)-1,"",J21+1))</f>
        <v>6</v>
      </c>
      <c r="L21" s="7">
        <f t="shared" ref="L21:P21" si="31">IF(ISTEXT(K21)=TRUE,"",IF(VALUE(K21)&gt;EOMONTH(DATEVALUE("2024/08/01"),0)-EOMONTH(DATEVALUE("2024/08/01"),-1)-1,"",K21+1))</f>
        <v>7</v>
      </c>
      <c r="M21" s="7">
        <f t="shared" si="31"/>
        <v>8</v>
      </c>
      <c r="N21" s="7">
        <f t="shared" si="31"/>
        <v>9</v>
      </c>
      <c r="O21" s="7">
        <f t="shared" si="31"/>
        <v>10</v>
      </c>
      <c r="P21" s="7">
        <f t="shared" si="31"/>
        <v>11</v>
      </c>
      <c r="Q21" s="1"/>
      <c r="R21" s="7">
        <f>IF(ISTEXT(X20)=TRUE,"",IF(VALUE(X20)&gt;EOMONTH(DATEVALUE("2024/09/01"),0)-EOMONTH(DATEVALUE("2024/09/01"),-1)-1,"",X20+1))</f>
        <v>2</v>
      </c>
      <c r="S21" s="7">
        <f>IF(ISTEXT(R21)=TRUE,"",IF(VALUE(R21)&gt;EOMONTH(DATEVALUE("2024/09/01"),0)-EOMONTH(DATEVALUE("2024/09/01"),-1)-1,"",R21+1))</f>
        <v>3</v>
      </c>
      <c r="T21" s="7">
        <f t="shared" ref="T21:X21" si="32">IF(ISTEXT(S21)=TRUE,"",IF(VALUE(S21)&gt;EOMONTH(DATEVALUE("2024/09/01"),0)-EOMONTH(DATEVALUE("2024/09/01"),-1)-1,"",S21+1))</f>
        <v>4</v>
      </c>
      <c r="U21" s="7">
        <f t="shared" si="32"/>
        <v>5</v>
      </c>
      <c r="V21" s="7">
        <f t="shared" si="32"/>
        <v>6</v>
      </c>
      <c r="W21" s="7">
        <f t="shared" si="32"/>
        <v>7</v>
      </c>
      <c r="X21" s="7">
        <f t="shared" si="32"/>
        <v>8</v>
      </c>
      <c r="Y21" s="1"/>
      <c r="Z21" s="2"/>
      <c r="AA21" s="3"/>
    </row>
    <row r="22" spans="1:27" x14ac:dyDescent="0.25">
      <c r="A22" s="1"/>
      <c r="B22" s="7">
        <f t="shared" ref="B22:B24" si="33">IF(ISTEXT(H21)=TRUE,"",IF(VALUE(H21)&gt;EOMONTH(DATEVALUE("2024/07/01"),0)-EOMONTH(DATEVALUE("2024/07/01"),-1)-1,"",H21+1))</f>
        <v>15</v>
      </c>
      <c r="C22" s="7">
        <f t="shared" ref="C22:H22" si="34">IF(ISTEXT(B22)=TRUE,"",IF(VALUE(B22)&gt;EOMONTH(DATEVALUE("2024/07/01"),0)-EOMONTH(DATEVALUE("2024/07/01"),-1)-1,"",B22+1))</f>
        <v>16</v>
      </c>
      <c r="D22" s="7">
        <f t="shared" si="34"/>
        <v>17</v>
      </c>
      <c r="E22" s="7">
        <f t="shared" si="34"/>
        <v>18</v>
      </c>
      <c r="F22" s="7">
        <f t="shared" si="34"/>
        <v>19</v>
      </c>
      <c r="G22" s="7">
        <f t="shared" si="34"/>
        <v>20</v>
      </c>
      <c r="H22" s="7">
        <f t="shared" si="34"/>
        <v>21</v>
      </c>
      <c r="I22" s="1"/>
      <c r="J22" s="7">
        <f t="shared" ref="J22:J24" si="35">IF(ISTEXT(P21)=TRUE,"",IF(VALUE(P21)&gt;EOMONTH(DATEVALUE("2024/08/01"),0)-EOMONTH(DATEVALUE("2024/08/01"),-1)-1,"",P21+1))</f>
        <v>12</v>
      </c>
      <c r="K22" s="7">
        <f t="shared" ref="K22:P22" si="36">IF(ISTEXT(J22)=TRUE,"",IF(VALUE(J22)&gt;EOMONTH(DATEVALUE("2024/08/01"),0)-EOMONTH(DATEVALUE("2024/08/01"),-1)-1,"",J22+1))</f>
        <v>13</v>
      </c>
      <c r="L22" s="7">
        <f t="shared" si="36"/>
        <v>14</v>
      </c>
      <c r="M22" s="7">
        <f t="shared" si="36"/>
        <v>15</v>
      </c>
      <c r="N22" s="7">
        <f t="shared" si="36"/>
        <v>16</v>
      </c>
      <c r="O22" s="7">
        <f t="shared" si="36"/>
        <v>17</v>
      </c>
      <c r="P22" s="7">
        <f t="shared" si="36"/>
        <v>18</v>
      </c>
      <c r="Q22" s="1"/>
      <c r="R22" s="7">
        <f t="shared" ref="R22:R24" si="37">IF(ISTEXT(X21)=TRUE,"",IF(VALUE(X21)&gt;EOMONTH(DATEVALUE("2024/09/01"),0)-EOMONTH(DATEVALUE("2024/09/01"),-1)-1,"",X21+1))</f>
        <v>9</v>
      </c>
      <c r="S22" s="7">
        <f t="shared" ref="S22:X22" si="38">IF(ISTEXT(R22)=TRUE,"",IF(VALUE(R22)&gt;EOMONTH(DATEVALUE("2024/09/01"),0)-EOMONTH(DATEVALUE("2024/09/01"),-1)-1,"",R22+1))</f>
        <v>10</v>
      </c>
      <c r="T22" s="7">
        <f t="shared" si="38"/>
        <v>11</v>
      </c>
      <c r="U22" s="7">
        <f t="shared" si="38"/>
        <v>12</v>
      </c>
      <c r="V22" s="7">
        <f t="shared" si="38"/>
        <v>13</v>
      </c>
      <c r="W22" s="7">
        <f t="shared" si="38"/>
        <v>14</v>
      </c>
      <c r="X22" s="7">
        <f t="shared" si="38"/>
        <v>15</v>
      </c>
      <c r="Y22" s="1"/>
      <c r="Z22" s="2"/>
      <c r="AA22" s="3"/>
    </row>
    <row r="23" spans="1:27" x14ac:dyDescent="0.25">
      <c r="A23" s="1"/>
      <c r="B23" s="7">
        <f t="shared" si="33"/>
        <v>22</v>
      </c>
      <c r="C23" s="7">
        <f t="shared" ref="C23:H23" si="39">IF(ISTEXT(B23)=TRUE,"",IF(VALUE(B23)&gt;EOMONTH(DATEVALUE("2024/07/01"),0)-EOMONTH(DATEVALUE("2024/07/01"),-1)-1,"",B23+1))</f>
        <v>23</v>
      </c>
      <c r="D23" s="7">
        <f t="shared" si="39"/>
        <v>24</v>
      </c>
      <c r="E23" s="7">
        <f t="shared" si="39"/>
        <v>25</v>
      </c>
      <c r="F23" s="7">
        <f t="shared" si="39"/>
        <v>26</v>
      </c>
      <c r="G23" s="7">
        <f t="shared" si="39"/>
        <v>27</v>
      </c>
      <c r="H23" s="7">
        <f t="shared" si="39"/>
        <v>28</v>
      </c>
      <c r="I23" s="1"/>
      <c r="J23" s="7">
        <f t="shared" si="35"/>
        <v>19</v>
      </c>
      <c r="K23" s="7">
        <f t="shared" ref="K23:P23" si="40">IF(ISTEXT(J23)=TRUE,"",IF(VALUE(J23)&gt;EOMONTH(DATEVALUE("2024/08/01"),0)-EOMONTH(DATEVALUE("2024/08/01"),-1)-1,"",J23+1))</f>
        <v>20</v>
      </c>
      <c r="L23" s="7">
        <f t="shared" si="40"/>
        <v>21</v>
      </c>
      <c r="M23" s="7">
        <f t="shared" si="40"/>
        <v>22</v>
      </c>
      <c r="N23" s="7">
        <f t="shared" si="40"/>
        <v>23</v>
      </c>
      <c r="O23" s="7">
        <f t="shared" si="40"/>
        <v>24</v>
      </c>
      <c r="P23" s="7">
        <f t="shared" si="40"/>
        <v>25</v>
      </c>
      <c r="Q23" s="1"/>
      <c r="R23" s="7">
        <f t="shared" si="37"/>
        <v>16</v>
      </c>
      <c r="S23" s="7">
        <f t="shared" ref="S23:X23" si="41">IF(ISTEXT(R23)=TRUE,"",IF(VALUE(R23)&gt;EOMONTH(DATEVALUE("2024/09/01"),0)-EOMONTH(DATEVALUE("2024/09/01"),-1)-1,"",R23+1))</f>
        <v>17</v>
      </c>
      <c r="T23" s="7">
        <f t="shared" si="41"/>
        <v>18</v>
      </c>
      <c r="U23" s="7">
        <f t="shared" si="41"/>
        <v>19</v>
      </c>
      <c r="V23" s="7">
        <f t="shared" si="41"/>
        <v>20</v>
      </c>
      <c r="W23" s="7">
        <f t="shared" si="41"/>
        <v>21</v>
      </c>
      <c r="X23" s="7">
        <f t="shared" si="41"/>
        <v>22</v>
      </c>
      <c r="Y23" s="1"/>
      <c r="Z23" s="2"/>
      <c r="AA23" s="3"/>
    </row>
    <row r="24" spans="1:27" x14ac:dyDescent="0.25">
      <c r="A24" s="1"/>
      <c r="B24" s="7">
        <f t="shared" si="33"/>
        <v>29</v>
      </c>
      <c r="C24" s="7">
        <f t="shared" ref="C24:H24" si="42">IF(ISTEXT(B24)=TRUE,"",IF(VALUE(B24)&gt;EOMONTH(DATEVALUE("2024/07/01"),0)-EOMONTH(DATEVALUE("2024/07/01"),-1)-1,"",B24+1))</f>
        <v>30</v>
      </c>
      <c r="D24" s="7">
        <f t="shared" si="42"/>
        <v>31</v>
      </c>
      <c r="E24" s="7" t="str">
        <f t="shared" si="42"/>
        <v/>
      </c>
      <c r="F24" s="7" t="str">
        <f t="shared" si="42"/>
        <v/>
      </c>
      <c r="G24" s="7" t="str">
        <f t="shared" si="42"/>
        <v/>
      </c>
      <c r="H24" s="7" t="str">
        <f t="shared" si="42"/>
        <v/>
      </c>
      <c r="I24" s="1"/>
      <c r="J24" s="7">
        <f t="shared" si="35"/>
        <v>26</v>
      </c>
      <c r="K24" s="7">
        <f t="shared" ref="K24:P24" si="43">IF(ISTEXT(J24)=TRUE,"",IF(VALUE(J24)&gt;EOMONTH(DATEVALUE("2024/08/01"),0)-EOMONTH(DATEVALUE("2024/08/01"),-1)-1,"",J24+1))</f>
        <v>27</v>
      </c>
      <c r="L24" s="7">
        <f t="shared" si="43"/>
        <v>28</v>
      </c>
      <c r="M24" s="7">
        <f t="shared" si="43"/>
        <v>29</v>
      </c>
      <c r="N24" s="7">
        <f t="shared" si="43"/>
        <v>30</v>
      </c>
      <c r="O24" s="7">
        <f t="shared" si="43"/>
        <v>31</v>
      </c>
      <c r="P24" s="7" t="str">
        <f t="shared" si="43"/>
        <v/>
      </c>
      <c r="Q24" s="1"/>
      <c r="R24" s="7">
        <f t="shared" si="37"/>
        <v>23</v>
      </c>
      <c r="S24" s="7">
        <f t="shared" ref="S24:X24" si="44">IF(ISTEXT(R24)=TRUE,"",IF(VALUE(R24)&gt;EOMONTH(DATEVALUE("2024/09/01"),0)-EOMONTH(DATEVALUE("2024/09/01"),-1)-1,"",R24+1))</f>
        <v>24</v>
      </c>
      <c r="T24" s="7">
        <f t="shared" si="44"/>
        <v>25</v>
      </c>
      <c r="U24" s="7">
        <f t="shared" si="44"/>
        <v>26</v>
      </c>
      <c r="V24" s="7">
        <f t="shared" si="44"/>
        <v>27</v>
      </c>
      <c r="W24" s="7">
        <f t="shared" si="44"/>
        <v>28</v>
      </c>
      <c r="X24" s="7">
        <f t="shared" si="44"/>
        <v>29</v>
      </c>
      <c r="Y24" s="1"/>
      <c r="Z24" s="2"/>
      <c r="AA24" s="3"/>
    </row>
    <row r="25" spans="1:27" x14ac:dyDescent="0.25">
      <c r="A25" s="1"/>
      <c r="B25" s="5"/>
      <c r="C25" s="5"/>
      <c r="D25" s="5"/>
      <c r="E25" s="5"/>
      <c r="F25" s="5"/>
      <c r="G25" s="5"/>
      <c r="H25" s="5"/>
      <c r="I25" s="1"/>
      <c r="J25" s="5"/>
      <c r="K25" s="5"/>
      <c r="L25" s="5"/>
      <c r="M25" s="5"/>
      <c r="N25" s="5"/>
      <c r="O25" s="5"/>
      <c r="P25" s="5"/>
      <c r="Q25" s="1"/>
      <c r="R25" s="5"/>
      <c r="S25" s="5"/>
      <c r="T25" s="5"/>
      <c r="U25" s="5"/>
      <c r="V25" s="5"/>
      <c r="W25" s="5"/>
      <c r="X25" s="5"/>
      <c r="Y25" s="1"/>
      <c r="Z25" s="2"/>
      <c r="AA25" s="3"/>
    </row>
    <row r="26" spans="1:27" ht="15.75" thickBot="1" x14ac:dyDescent="0.3">
      <c r="A26" s="1"/>
      <c r="B26" s="9" t="s">
        <v>9</v>
      </c>
      <c r="C26" s="9"/>
      <c r="D26" s="9"/>
      <c r="E26" s="9"/>
      <c r="F26" s="9"/>
      <c r="G26" s="9"/>
      <c r="H26" s="9"/>
      <c r="I26" s="1"/>
      <c r="J26" s="9" t="s">
        <v>10</v>
      </c>
      <c r="K26" s="9"/>
      <c r="L26" s="9"/>
      <c r="M26" s="9"/>
      <c r="N26" s="9"/>
      <c r="O26" s="9"/>
      <c r="P26" s="9"/>
      <c r="Q26" s="1"/>
      <c r="R26" s="9" t="s">
        <v>11</v>
      </c>
      <c r="S26" s="9"/>
      <c r="T26" s="9"/>
      <c r="U26" s="9"/>
      <c r="V26" s="9"/>
      <c r="W26" s="9"/>
      <c r="X26" s="9"/>
      <c r="Y26" s="1"/>
      <c r="Z26" s="2"/>
      <c r="AA26" s="3"/>
    </row>
    <row r="27" spans="1:27" ht="27" thickTop="1" thickBot="1" x14ac:dyDescent="0.3">
      <c r="A27" s="5"/>
      <c r="B27" s="6" t="s">
        <v>12</v>
      </c>
      <c r="C27" s="6" t="s">
        <v>13</v>
      </c>
      <c r="D27" s="6" t="s">
        <v>14</v>
      </c>
      <c r="E27" s="6" t="s">
        <v>15</v>
      </c>
      <c r="F27" s="6" t="s">
        <v>16</v>
      </c>
      <c r="G27" s="6" t="s">
        <v>17</v>
      </c>
      <c r="H27" s="6" t="s">
        <v>18</v>
      </c>
      <c r="I27" s="1"/>
      <c r="J27" s="6" t="s">
        <v>12</v>
      </c>
      <c r="K27" s="6" t="s">
        <v>13</v>
      </c>
      <c r="L27" s="6" t="s">
        <v>14</v>
      </c>
      <c r="M27" s="6" t="s">
        <v>15</v>
      </c>
      <c r="N27" s="6" t="s">
        <v>16</v>
      </c>
      <c r="O27" s="6" t="s">
        <v>17</v>
      </c>
      <c r="P27" s="6" t="s">
        <v>18</v>
      </c>
      <c r="Q27" s="1"/>
      <c r="R27" s="6" t="s">
        <v>12</v>
      </c>
      <c r="S27" s="6" t="s">
        <v>13</v>
      </c>
      <c r="T27" s="6" t="s">
        <v>14</v>
      </c>
      <c r="U27" s="6" t="s">
        <v>15</v>
      </c>
      <c r="V27" s="6" t="s">
        <v>16</v>
      </c>
      <c r="W27" s="6" t="s">
        <v>17</v>
      </c>
      <c r="X27" s="6" t="s">
        <v>18</v>
      </c>
      <c r="Y27" s="1"/>
      <c r="Z27" s="2"/>
      <c r="AA27" s="3"/>
    </row>
    <row r="28" spans="1:27" ht="15.75" thickTop="1" x14ac:dyDescent="0.25">
      <c r="A28" s="5"/>
      <c r="B28" s="7" t="str">
        <f>IF(WEEKDAY(DATEVALUE("2024/10/01"),2)=1,1,"")</f>
        <v/>
      </c>
      <c r="C28" s="7">
        <f>IF(B28&lt;&gt;"",B28+1,IF(WEEKDAY(DATEVALUE("2024/10/01"),2)=2,1,""))</f>
        <v>1</v>
      </c>
      <c r="D28" s="7">
        <f>IF(C28&lt;&gt;"",C28+1,IF(WEEKDAY(DATEVALUE("2024/10/01"),2)=3,1,""))</f>
        <v>2</v>
      </c>
      <c r="E28" s="7">
        <f>IF(D28&lt;&gt;"",D28+1,IF(WEEKDAY(DATEVALUE("2024/10/01"),2)=4,1,""))</f>
        <v>3</v>
      </c>
      <c r="F28" s="7">
        <f>IF(E28&lt;&gt;"",E28+1,IF(WEEKDAY(DATEVALUE("2024/10/01"),2)=5,1,""))</f>
        <v>4</v>
      </c>
      <c r="G28" s="7">
        <f>IF(F28&lt;&gt;"",F28+1,IF(WEEKDAY(DATEVALUE("2024/10/01"),2)=6,1,""))</f>
        <v>5</v>
      </c>
      <c r="H28" s="7">
        <f>IF(G28&lt;&gt;"",G28+1,IF(WEEKDAY(DATEVALUE("2024/10/01"),2)=7,1,""))</f>
        <v>6</v>
      </c>
      <c r="I28" s="1"/>
      <c r="J28" s="7" t="str">
        <f>IF(WEEKDAY(DATEVALUE("2024/11/01"),2)=1,1,"")</f>
        <v/>
      </c>
      <c r="K28" s="7" t="str">
        <f>IF(J28&lt;&gt;"",J28+1,IF(WEEKDAY(DATEVALUE("2024/11/01"),2)=2,1,""))</f>
        <v/>
      </c>
      <c r="L28" s="7" t="str">
        <f>IF(K28&lt;&gt;"",K28+1,IF(WEEKDAY(DATEVALUE("2024/11/01"),2)=3,1,""))</f>
        <v/>
      </c>
      <c r="M28" s="7" t="str">
        <f>IF(L28&lt;&gt;"",L28+1,IF(WEEKDAY(DATEVALUE("2024/11/01"),2)=4,1,""))</f>
        <v/>
      </c>
      <c r="N28" s="7">
        <f>IF(M28&lt;&gt;"",M28+1,IF(WEEKDAY(DATEVALUE("2024/11/01"),2)=5,1,""))</f>
        <v>1</v>
      </c>
      <c r="O28" s="7">
        <f>IF(N28&lt;&gt;"",N28+1,IF(WEEKDAY(DATEVALUE("2024/11/01"),2)=6,1,""))</f>
        <v>2</v>
      </c>
      <c r="P28" s="7">
        <f>IF(O28&lt;&gt;"",O28+1,IF(WEEKDAY(DATEVALUE("2024/11/01"),2)=7,1,""))</f>
        <v>3</v>
      </c>
      <c r="Q28" s="1"/>
      <c r="R28" s="7" t="str">
        <f>IF(WEEKDAY(DATEVALUE("2024/12/01"),2)=1,1,"")</f>
        <v/>
      </c>
      <c r="S28" s="7" t="str">
        <f>IF(R28&lt;&gt;"",R28+1,IF(WEEKDAY(DATEVALUE("2024/12/01"),2)=2,1,""))</f>
        <v/>
      </c>
      <c r="T28" s="7" t="str">
        <f>IF(S28&lt;&gt;"",S28+1,IF(WEEKDAY(DATEVALUE("2024/12/01"),2)=3,1,""))</f>
        <v/>
      </c>
      <c r="U28" s="7" t="str">
        <f>IF(T28&lt;&gt;"",T28+1,IF(WEEKDAY(DATEVALUE("2024/12/01"),2)=4,1,""))</f>
        <v/>
      </c>
      <c r="V28" s="7" t="str">
        <f>IF(U28&lt;&gt;"",U28+1,IF(WEEKDAY(DATEVALUE("2024/12/01"),2)=5,1,""))</f>
        <v/>
      </c>
      <c r="W28" s="7" t="str">
        <f>IF(V28&lt;&gt;"",V28+1,IF(WEEKDAY(DATEVALUE("2024/12/01"),2)=6,1,""))</f>
        <v/>
      </c>
      <c r="X28" s="7">
        <f>IF(W28&lt;&gt;"",W28+1,IF(WEEKDAY(DATEVALUE("2024/12/01"),2)=7,1,""))</f>
        <v>1</v>
      </c>
      <c r="Y28" s="1"/>
      <c r="Z28" s="2"/>
      <c r="AA28" s="3"/>
    </row>
    <row r="29" spans="1:27" x14ac:dyDescent="0.25">
      <c r="A29" s="1"/>
      <c r="B29" s="7">
        <f>IF(ISTEXT(H28)=TRUE,"",IF(VALUE(H28)&gt;EOMONTH(DATEVALUE("2024/10/01"),0)-EOMONTH(DATEVALUE("2024/10/01"),-1)-1,"",H28+1))</f>
        <v>7</v>
      </c>
      <c r="C29" s="7">
        <f>IF(ISTEXT(B29)=TRUE,"",IF(VALUE(B29)&gt;EOMONTH(DATEVALUE("2024/10/01"),0)-EOMONTH(DATEVALUE("2024/10/01"),-1)-1,"",B29+1))</f>
        <v>8</v>
      </c>
      <c r="D29" s="7">
        <f t="shared" ref="D29:H29" si="45">IF(ISTEXT(C29)=TRUE,"",IF(VALUE(C29)&gt;EOMONTH(DATEVALUE("2024/10/01"),0)-EOMONTH(DATEVALUE("2024/10/01"),-1)-1,"",C29+1))</f>
        <v>9</v>
      </c>
      <c r="E29" s="7">
        <f t="shared" si="45"/>
        <v>10</v>
      </c>
      <c r="F29" s="7">
        <f t="shared" si="45"/>
        <v>11</v>
      </c>
      <c r="G29" s="7">
        <f t="shared" si="45"/>
        <v>12</v>
      </c>
      <c r="H29" s="7">
        <f t="shared" si="45"/>
        <v>13</v>
      </c>
      <c r="I29" s="1"/>
      <c r="J29" s="7">
        <f>IF(ISTEXT(P28)=TRUE,"",IF(VALUE(P28)&gt;EOMONTH(DATEVALUE("2024/11/01"),0)-EOMONTH(DATEVALUE("2024/11/01"),-1)-1,"",P28+1))</f>
        <v>4</v>
      </c>
      <c r="K29" s="7">
        <f>IF(ISTEXT(J29)=TRUE,"",IF(VALUE(J29)&gt;EOMONTH(DATEVALUE("2024/11/01"),0)-EOMONTH(DATEVALUE("2024/11/01"),-1)-1,"",J29+1))</f>
        <v>5</v>
      </c>
      <c r="L29" s="7">
        <f t="shared" ref="L29:P29" si="46">IF(ISTEXT(K29)=TRUE,"",IF(VALUE(K29)&gt;EOMONTH(DATEVALUE("2024/11/01"),0)-EOMONTH(DATEVALUE("2024/11/01"),-1)-1,"",K29+1))</f>
        <v>6</v>
      </c>
      <c r="M29" s="7">
        <f t="shared" si="46"/>
        <v>7</v>
      </c>
      <c r="N29" s="7">
        <f t="shared" si="46"/>
        <v>8</v>
      </c>
      <c r="O29" s="7">
        <f t="shared" si="46"/>
        <v>9</v>
      </c>
      <c r="P29" s="7">
        <f t="shared" si="46"/>
        <v>10</v>
      </c>
      <c r="Q29" s="1"/>
      <c r="R29" s="7">
        <f>IF(ISTEXT(X28)=TRUE,"",IF(VALUE(X28)&gt;EOMONTH(DATEVALUE("2024/12/01"),0)-EOMONTH(DATEVALUE("2024/12/01"),-1)-1,"",X28+1))</f>
        <v>2</v>
      </c>
      <c r="S29" s="7">
        <f>IF(ISTEXT(R29)=TRUE,"",IF(VALUE(R29)&gt;EOMONTH(DATEVALUE("2024/12/01"),0)-EOMONTH(DATEVALUE("2024/12/01"),-1)-1,"",R29+1))</f>
        <v>3</v>
      </c>
      <c r="T29" s="7">
        <f t="shared" ref="T29:X29" si="47">IF(ISTEXT(S29)=TRUE,"",IF(VALUE(S29)&gt;EOMONTH(DATEVALUE("2024/12/01"),0)-EOMONTH(DATEVALUE("2024/12/01"),-1)-1,"",S29+1))</f>
        <v>4</v>
      </c>
      <c r="U29" s="7">
        <f t="shared" si="47"/>
        <v>5</v>
      </c>
      <c r="V29" s="7">
        <f t="shared" si="47"/>
        <v>6</v>
      </c>
      <c r="W29" s="7">
        <f t="shared" si="47"/>
        <v>7</v>
      </c>
      <c r="X29" s="7">
        <f t="shared" si="47"/>
        <v>8</v>
      </c>
      <c r="Y29" s="1"/>
      <c r="Z29" s="2"/>
      <c r="AA29" s="3"/>
    </row>
    <row r="30" spans="1:27" x14ac:dyDescent="0.25">
      <c r="A30" s="1"/>
      <c r="B30" s="7">
        <f t="shared" ref="B30:B32" si="48">IF(ISTEXT(H29)=TRUE,"",IF(VALUE(H29)&gt;EOMONTH(DATEVALUE("2024/10/01"),0)-EOMONTH(DATEVALUE("2024/10/01"),-1)-1,"",H29+1))</f>
        <v>14</v>
      </c>
      <c r="C30" s="7">
        <f t="shared" ref="C30:H30" si="49">IF(ISTEXT(B30)=TRUE,"",IF(VALUE(B30)&gt;EOMONTH(DATEVALUE("2024/10/01"),0)-EOMONTH(DATEVALUE("2024/10/01"),-1)-1,"",B30+1))</f>
        <v>15</v>
      </c>
      <c r="D30" s="7">
        <f t="shared" si="49"/>
        <v>16</v>
      </c>
      <c r="E30" s="7">
        <f t="shared" si="49"/>
        <v>17</v>
      </c>
      <c r="F30" s="7">
        <f t="shared" si="49"/>
        <v>18</v>
      </c>
      <c r="G30" s="7">
        <f t="shared" si="49"/>
        <v>19</v>
      </c>
      <c r="H30" s="7">
        <f t="shared" si="49"/>
        <v>20</v>
      </c>
      <c r="I30" s="1"/>
      <c r="J30" s="7">
        <f t="shared" ref="J30:J32" si="50">IF(ISTEXT(P29)=TRUE,"",IF(VALUE(P29)&gt;EOMONTH(DATEVALUE("2024/11/01"),0)-EOMONTH(DATEVALUE("2024/11/01"),-1)-1,"",P29+1))</f>
        <v>11</v>
      </c>
      <c r="K30" s="7">
        <f t="shared" ref="K30:P30" si="51">IF(ISTEXT(J30)=TRUE,"",IF(VALUE(J30)&gt;EOMONTH(DATEVALUE("2024/11/01"),0)-EOMONTH(DATEVALUE("2024/11/01"),-1)-1,"",J30+1))</f>
        <v>12</v>
      </c>
      <c r="L30" s="7">
        <f t="shared" si="51"/>
        <v>13</v>
      </c>
      <c r="M30" s="7">
        <f t="shared" si="51"/>
        <v>14</v>
      </c>
      <c r="N30" s="7">
        <f t="shared" si="51"/>
        <v>15</v>
      </c>
      <c r="O30" s="7">
        <f t="shared" si="51"/>
        <v>16</v>
      </c>
      <c r="P30" s="7">
        <f t="shared" si="51"/>
        <v>17</v>
      </c>
      <c r="Q30" s="1"/>
      <c r="R30" s="7">
        <f t="shared" ref="R30:R33" si="52">IF(ISTEXT(X29)=TRUE,"",IF(VALUE(X29)&gt;EOMONTH(DATEVALUE("2024/12/01"),0)-EOMONTH(DATEVALUE("2024/12/01"),-1)-1,"",X29+1))</f>
        <v>9</v>
      </c>
      <c r="S30" s="7">
        <f t="shared" ref="S30:X30" si="53">IF(ISTEXT(R30)=TRUE,"",IF(VALUE(R30)&gt;EOMONTH(DATEVALUE("2024/12/01"),0)-EOMONTH(DATEVALUE("2024/12/01"),-1)-1,"",R30+1))</f>
        <v>10</v>
      </c>
      <c r="T30" s="7">
        <f t="shared" si="53"/>
        <v>11</v>
      </c>
      <c r="U30" s="7">
        <f t="shared" si="53"/>
        <v>12</v>
      </c>
      <c r="V30" s="7">
        <f t="shared" si="53"/>
        <v>13</v>
      </c>
      <c r="W30" s="7">
        <f t="shared" si="53"/>
        <v>14</v>
      </c>
      <c r="X30" s="7">
        <f t="shared" si="53"/>
        <v>15</v>
      </c>
      <c r="Y30" s="1"/>
      <c r="Z30" s="2"/>
      <c r="AA30" s="3"/>
    </row>
    <row r="31" spans="1:27" x14ac:dyDescent="0.25">
      <c r="A31" s="1"/>
      <c r="B31" s="7">
        <f t="shared" si="48"/>
        <v>21</v>
      </c>
      <c r="C31" s="7">
        <f t="shared" ref="C31:H31" si="54">IF(ISTEXT(B31)=TRUE,"",IF(VALUE(B31)&gt;EOMONTH(DATEVALUE("2024/10/01"),0)-EOMONTH(DATEVALUE("2024/10/01"),-1)-1,"",B31+1))</f>
        <v>22</v>
      </c>
      <c r="D31" s="7">
        <f t="shared" si="54"/>
        <v>23</v>
      </c>
      <c r="E31" s="7">
        <f t="shared" si="54"/>
        <v>24</v>
      </c>
      <c r="F31" s="7">
        <f t="shared" si="54"/>
        <v>25</v>
      </c>
      <c r="G31" s="7">
        <f t="shared" si="54"/>
        <v>26</v>
      </c>
      <c r="H31" s="7">
        <f t="shared" si="54"/>
        <v>27</v>
      </c>
      <c r="I31" s="1"/>
      <c r="J31" s="7">
        <f t="shared" si="50"/>
        <v>18</v>
      </c>
      <c r="K31" s="7">
        <f t="shared" ref="K31:P31" si="55">IF(ISTEXT(J31)=TRUE,"",IF(VALUE(J31)&gt;EOMONTH(DATEVALUE("2024/11/01"),0)-EOMONTH(DATEVALUE("2024/11/01"),-1)-1,"",J31+1))</f>
        <v>19</v>
      </c>
      <c r="L31" s="7">
        <f t="shared" si="55"/>
        <v>20</v>
      </c>
      <c r="M31" s="7">
        <f t="shared" si="55"/>
        <v>21</v>
      </c>
      <c r="N31" s="7">
        <f t="shared" si="55"/>
        <v>22</v>
      </c>
      <c r="O31" s="7">
        <f t="shared" si="55"/>
        <v>23</v>
      </c>
      <c r="P31" s="7">
        <f t="shared" si="55"/>
        <v>24</v>
      </c>
      <c r="Q31" s="1"/>
      <c r="R31" s="7">
        <f t="shared" si="52"/>
        <v>16</v>
      </c>
      <c r="S31" s="7">
        <f t="shared" ref="S31:X31" si="56">IF(ISTEXT(R31)=TRUE,"",IF(VALUE(R31)&gt;EOMONTH(DATEVALUE("2024/12/01"),0)-EOMONTH(DATEVALUE("2024/12/01"),-1)-1,"",R31+1))</f>
        <v>17</v>
      </c>
      <c r="T31" s="7">
        <f t="shared" si="56"/>
        <v>18</v>
      </c>
      <c r="U31" s="7">
        <f t="shared" si="56"/>
        <v>19</v>
      </c>
      <c r="V31" s="7">
        <f t="shared" si="56"/>
        <v>20</v>
      </c>
      <c r="W31" s="7">
        <f t="shared" si="56"/>
        <v>21</v>
      </c>
      <c r="X31" s="7">
        <f t="shared" si="56"/>
        <v>22</v>
      </c>
      <c r="Y31" s="1"/>
      <c r="Z31" s="2"/>
      <c r="AA31" s="3"/>
    </row>
    <row r="32" spans="1:27" x14ac:dyDescent="0.25">
      <c r="A32" s="1"/>
      <c r="B32" s="7">
        <f t="shared" si="48"/>
        <v>28</v>
      </c>
      <c r="C32" s="7">
        <f t="shared" ref="C32:H32" si="57">IF(ISTEXT(B32)=TRUE,"",IF(VALUE(B32)&gt;EOMONTH(DATEVALUE("2024/10/01"),0)-EOMONTH(DATEVALUE("2024/10/01"),-1)-1,"",B32+1))</f>
        <v>29</v>
      </c>
      <c r="D32" s="7">
        <f t="shared" si="57"/>
        <v>30</v>
      </c>
      <c r="E32" s="7">
        <f t="shared" si="57"/>
        <v>31</v>
      </c>
      <c r="F32" s="7" t="str">
        <f t="shared" si="57"/>
        <v/>
      </c>
      <c r="G32" s="7" t="str">
        <f t="shared" si="57"/>
        <v/>
      </c>
      <c r="H32" s="7" t="str">
        <f t="shared" si="57"/>
        <v/>
      </c>
      <c r="I32" s="1"/>
      <c r="J32" s="7">
        <f t="shared" si="50"/>
        <v>25</v>
      </c>
      <c r="K32" s="7">
        <f t="shared" ref="K32:P32" si="58">IF(ISTEXT(J32)=TRUE,"",IF(VALUE(J32)&gt;EOMONTH(DATEVALUE("2024/11/01"),0)-EOMONTH(DATEVALUE("2024/11/01"),-1)-1,"",J32+1))</f>
        <v>26</v>
      </c>
      <c r="L32" s="7">
        <f t="shared" si="58"/>
        <v>27</v>
      </c>
      <c r="M32" s="7">
        <f t="shared" si="58"/>
        <v>28</v>
      </c>
      <c r="N32" s="7">
        <f t="shared" si="58"/>
        <v>29</v>
      </c>
      <c r="O32" s="7">
        <f t="shared" si="58"/>
        <v>30</v>
      </c>
      <c r="P32" s="7" t="str">
        <f t="shared" si="58"/>
        <v/>
      </c>
      <c r="Q32" s="1"/>
      <c r="R32" s="7">
        <f t="shared" si="52"/>
        <v>23</v>
      </c>
      <c r="S32" s="7">
        <f t="shared" ref="S32:X32" si="59">IF(ISTEXT(R32)=TRUE,"",IF(VALUE(R32)&gt;EOMONTH(DATEVALUE("2024/12/01"),0)-EOMONTH(DATEVALUE("2024/12/01"),-1)-1,"",R32+1))</f>
        <v>24</v>
      </c>
      <c r="T32" s="7">
        <f t="shared" si="59"/>
        <v>25</v>
      </c>
      <c r="U32" s="7">
        <f t="shared" si="59"/>
        <v>26</v>
      </c>
      <c r="V32" s="7">
        <f t="shared" si="59"/>
        <v>27</v>
      </c>
      <c r="W32" s="7">
        <f t="shared" si="59"/>
        <v>28</v>
      </c>
      <c r="X32" s="7">
        <f t="shared" si="59"/>
        <v>29</v>
      </c>
      <c r="Y32" s="1"/>
      <c r="Z32" s="2"/>
      <c r="AA32" s="3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7">
        <f t="shared" si="52"/>
        <v>30</v>
      </c>
      <c r="S33" s="7">
        <f t="shared" ref="S33:X33" si="60">IF(ISTEXT(R33)=TRUE,"",IF(VALUE(R33)&gt;EOMONTH(DATEVALUE("2024/12/01"),0)-EOMONTH(DATEVALUE("2024/12/01"),-1)-1,"",R33+1))</f>
        <v>31</v>
      </c>
      <c r="T33" s="7" t="str">
        <f t="shared" si="60"/>
        <v/>
      </c>
      <c r="U33" s="7" t="str">
        <f t="shared" si="60"/>
        <v/>
      </c>
      <c r="V33" s="7" t="str">
        <f t="shared" si="60"/>
        <v/>
      </c>
      <c r="W33" s="7" t="str">
        <f t="shared" si="60"/>
        <v/>
      </c>
      <c r="X33" s="7" t="str">
        <f t="shared" si="60"/>
        <v/>
      </c>
      <c r="Y33" s="1"/>
      <c r="Z33" s="2"/>
      <c r="AA33" s="3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  <c r="AA34" s="3"/>
    </row>
  </sheetData>
  <mergeCells count="14">
    <mergeCell ref="R18:X18"/>
    <mergeCell ref="B26:H26"/>
    <mergeCell ref="J26:P26"/>
    <mergeCell ref="R26:X26"/>
    <mergeCell ref="Z1:Z34"/>
    <mergeCell ref="AA1:AA34"/>
    <mergeCell ref="B2:H2"/>
    <mergeCell ref="J2:P2"/>
    <mergeCell ref="R2:X2"/>
    <mergeCell ref="B10:H10"/>
    <mergeCell ref="J10:P10"/>
    <mergeCell ref="R10:X10"/>
    <mergeCell ref="B18:H18"/>
    <mergeCell ref="J18:P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Nalini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2024-04-05T13:20:12Z</dcterms:created>
  <dcterms:modified xsi:type="dcterms:W3CDTF">2024-04-05T14:55:59Z</dcterms:modified>
</cp:coreProperties>
</file>