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1_{FD897F19-EBC9-43BC-B628-E6C0FB51BEAE}" xr6:coauthVersionLast="36" xr6:coauthVersionMax="41" xr10:uidLastSave="{00000000-0000-0000-0000-000000000000}"/>
  <bookViews>
    <workbookView xWindow="-105" yWindow="-105" windowWidth="23250" windowHeight="12720" xr2:uid="{00000000-000D-0000-FFFF-FFFF00000000}"/>
  </bookViews>
  <sheets>
    <sheet name="Start" sheetId="2" r:id="rId1"/>
    <sheet name="Personal Monthly Budget" sheetId="1" r:id="rId2"/>
  </sheets>
  <definedNames>
    <definedName name="_xlnm.Print_Area" localSheetId="0">Start!$B$1:$B$7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C2" i="1"/>
  <c r="E15" i="1" l="1"/>
  <c r="E16" i="1"/>
  <c r="E17" i="1"/>
  <c r="E18" i="1"/>
  <c r="E19" i="1"/>
  <c r="E20" i="1"/>
  <c r="E21" i="1"/>
  <c r="E22" i="1"/>
  <c r="E23" i="1"/>
  <c r="E24" i="1"/>
  <c r="C12" i="1"/>
  <c r="C7" i="1"/>
  <c r="J63" i="1"/>
  <c r="J61" i="1"/>
  <c r="H4" i="1" s="1"/>
  <c r="J55" i="1"/>
  <c r="J59" i="1" s="1"/>
  <c r="J56" i="1"/>
  <c r="J57" i="1"/>
  <c r="J58" i="1"/>
  <c r="J49" i="1"/>
  <c r="J52" i="1" s="1"/>
  <c r="J50" i="1"/>
  <c r="J51" i="1"/>
  <c r="J43" i="1"/>
  <c r="J44" i="1"/>
  <c r="J46" i="1" s="1"/>
  <c r="J45" i="1"/>
  <c r="J36" i="1"/>
  <c r="J37" i="1"/>
  <c r="J38" i="1"/>
  <c r="J39" i="1"/>
  <c r="J27" i="1"/>
  <c r="J28" i="1"/>
  <c r="J29" i="1"/>
  <c r="J33" i="1" s="1"/>
  <c r="J30" i="1"/>
  <c r="J31" i="1"/>
  <c r="J32" i="1"/>
  <c r="J15" i="1"/>
  <c r="J16" i="1"/>
  <c r="J17" i="1"/>
  <c r="J18" i="1"/>
  <c r="J19" i="1"/>
  <c r="J20" i="1"/>
  <c r="J21" i="1"/>
  <c r="J22" i="1"/>
  <c r="J23" i="1"/>
  <c r="E59" i="1"/>
  <c r="E60" i="1"/>
  <c r="E61" i="1"/>
  <c r="E62" i="1"/>
  <c r="E63" i="1"/>
  <c r="E64" i="1"/>
  <c r="E65" i="1"/>
  <c r="E51" i="1"/>
  <c r="E52" i="1"/>
  <c r="E53" i="1"/>
  <c r="E54" i="1"/>
  <c r="E55" i="1"/>
  <c r="E45" i="1"/>
  <c r="E46" i="1"/>
  <c r="E47" i="1"/>
  <c r="E48" i="1" s="1"/>
  <c r="E38" i="1"/>
  <c r="E42" i="1" s="1"/>
  <c r="E39" i="1"/>
  <c r="E40" i="1"/>
  <c r="E41" i="1"/>
  <c r="E28" i="1"/>
  <c r="E29" i="1"/>
  <c r="E30" i="1"/>
  <c r="E31" i="1"/>
  <c r="E32" i="1"/>
  <c r="E33" i="1"/>
  <c r="E34" i="1"/>
  <c r="E35" i="1"/>
  <c r="J65" i="1" l="1"/>
  <c r="E25" i="1"/>
  <c r="H6" i="1"/>
  <c r="H8" i="1" s="1"/>
  <c r="E56" i="1"/>
  <c r="E66" i="1"/>
  <c r="J24" i="1"/>
  <c r="J40" i="1"/>
</calcChain>
</file>

<file path=xl/sharedStrings.xml><?xml version="1.0" encoding="utf-8"?>
<sst xmlns="http://schemas.openxmlformats.org/spreadsheetml/2006/main" count="157" uniqueCount="95">
  <si>
    <t>Income 1</t>
  </si>
  <si>
    <t>Extra income</t>
  </si>
  <si>
    <t>Total monthly income</t>
  </si>
  <si>
    <t>HOUSING</t>
  </si>
  <si>
    <t>Projected Cost</t>
  </si>
  <si>
    <t>Actual Cost</t>
  </si>
  <si>
    <t>Difference</t>
  </si>
  <si>
    <t>ENTERTAINMENT</t>
  </si>
  <si>
    <t>Mortgage or rent</t>
  </si>
  <si>
    <t>Video/DVD</t>
  </si>
  <si>
    <t>Phone</t>
  </si>
  <si>
    <t>CDs</t>
  </si>
  <si>
    <t>Electricity</t>
  </si>
  <si>
    <t>Movies</t>
  </si>
  <si>
    <t>Gas</t>
  </si>
  <si>
    <t>Concerts</t>
  </si>
  <si>
    <t>Water and sewer</t>
  </si>
  <si>
    <t>Sporting events</t>
  </si>
  <si>
    <t>Cable</t>
  </si>
  <si>
    <t>Live theater</t>
  </si>
  <si>
    <t>Waste removal</t>
  </si>
  <si>
    <t>Other</t>
  </si>
  <si>
    <t>Maintenance or repairs</t>
  </si>
  <si>
    <t>Supplies</t>
  </si>
  <si>
    <t>LOANS</t>
  </si>
  <si>
    <t>TRANSPORTATION</t>
  </si>
  <si>
    <t>Personal</t>
  </si>
  <si>
    <t>Vehicle payment</t>
  </si>
  <si>
    <t>Student</t>
  </si>
  <si>
    <t>Bus/taxi fare</t>
  </si>
  <si>
    <t>Credit card</t>
  </si>
  <si>
    <t>Insurance</t>
  </si>
  <si>
    <t>Licensing</t>
  </si>
  <si>
    <t>Fuel</t>
  </si>
  <si>
    <t>Maintenance</t>
  </si>
  <si>
    <t>TAXES</t>
  </si>
  <si>
    <t>Federal</t>
  </si>
  <si>
    <t>INSURANCE</t>
  </si>
  <si>
    <t>State</t>
  </si>
  <si>
    <t>Home</t>
  </si>
  <si>
    <t>Local</t>
  </si>
  <si>
    <t>Health</t>
  </si>
  <si>
    <t>Life</t>
  </si>
  <si>
    <t>SAVINGS OR INVESTMENTS</t>
  </si>
  <si>
    <t>Retirement account</t>
  </si>
  <si>
    <t>FOOD</t>
  </si>
  <si>
    <t>Investment account</t>
  </si>
  <si>
    <t>Groceries</t>
  </si>
  <si>
    <t>Dining out</t>
  </si>
  <si>
    <t>GIFTS AND DONATIONS</t>
  </si>
  <si>
    <t>Charity 1</t>
  </si>
  <si>
    <t>PETS</t>
  </si>
  <si>
    <t>Charity 2</t>
  </si>
  <si>
    <t>Food</t>
  </si>
  <si>
    <t>Charity 3</t>
  </si>
  <si>
    <t>Medical</t>
  </si>
  <si>
    <t>Grooming</t>
  </si>
  <si>
    <t>Toys</t>
  </si>
  <si>
    <t>LEGAL</t>
  </si>
  <si>
    <t>Attorney</t>
  </si>
  <si>
    <t>Alimony</t>
  </si>
  <si>
    <t>Payments on lien or judgment</t>
  </si>
  <si>
    <t>PERSONAL CARE</t>
  </si>
  <si>
    <t>Hair/nails</t>
  </si>
  <si>
    <t>Clothing</t>
  </si>
  <si>
    <t>Dry cleaning</t>
  </si>
  <si>
    <t>Health club</t>
  </si>
  <si>
    <t>Organization dues or fees</t>
  </si>
  <si>
    <t>Subtotal</t>
  </si>
  <si>
    <t>Use this Personal Monthly Budget worksheet to track your Projected and Actual Monthly Income and Projected and Actual Cost.</t>
  </si>
  <si>
    <t>Enter expenses incurred on various categories in respective tables.</t>
  </si>
  <si>
    <t>Note: </t>
  </si>
  <si>
    <t>Additional instructions have been provided in column A in PERSONAL MONTHLY BUDGET worksheet. This text has been intentionally hidden. To remove text, select column A, then select DELETE. To unhide text, select column A, then change font color.</t>
  </si>
  <si>
    <t>To learn more about tables in the worksheet, press SHIFT and then F10 within a table, select the TABLE option, and then select ALTERNATIVE TEXT.</t>
  </si>
  <si>
    <t>Create a Personal Monthly Budget in this worksheet. Helpful instructions on how to use this worksheet are in cells in this column. Arrow down to get started.</t>
  </si>
  <si>
    <t>Projected Balance, Actual Balance, and Difference are auto calculated.</t>
  </si>
  <si>
    <t>Projected Monthly Income</t>
  </si>
  <si>
    <t>Actual Monthly Income</t>
  </si>
  <si>
    <t>Projected Balance
(Projected income minus expenses)</t>
  </si>
  <si>
    <t>Actual Balance
(Actual income minus expenses)</t>
  </si>
  <si>
    <t>Difference
(Actual minus projected)</t>
  </si>
  <si>
    <t>Title of this worksheet is in cell at right. Next instruction is in cell A5.</t>
  </si>
  <si>
    <t>Total Projected Cost</t>
  </si>
  <si>
    <t>Total Actual Cost</t>
  </si>
  <si>
    <t>Total Difference</t>
  </si>
  <si>
    <t>Actual Monthly Income label is in cell at right. Enter Income 1 in cell C10 and Extra Income in C11 to calculate Total monthly income in C12. Next instruction is in cell A14.</t>
  </si>
  <si>
    <t>Enter details in Housing table starting in cell at right and in Entertainment table starting in cell G14. Next instruction is in cell A27.</t>
  </si>
  <si>
    <t>Enter details in Transportation table starting in cell at right and in Loans table starting in cell G26. Next instruction is in cell A37.</t>
  </si>
  <si>
    <t>Enter details in Food table starting in cell at right and in Savings table starting in cell G42. Next instruction is in cell A50.</t>
  </si>
  <si>
    <t>Enter details in Pets table starting in cell at right and in Gifts table starting in cell G48. Next instruction is in cell A58.</t>
  </si>
  <si>
    <t>Enter details in Personal Care table starting in cell at right and in Legal table starting in cell G54. Next instruction is in cell A61.</t>
  </si>
  <si>
    <t>Total Projected Cost is auto calculated in cell J61, Total Actual Cost in J63, and Total Difference in J65.</t>
  </si>
  <si>
    <t>Projected Monthly Income label is in cell at right. Enter Income 1 in cell C5 and Extra Income in C6 to calculate Total monthly income in C7. Next instruction is in cell A7.</t>
  </si>
  <si>
    <t>Projected Balance is auto calculated in cell H4, Actual Balance in H6, and Difference in H8. Next instruction is in cell A9.</t>
  </si>
  <si>
    <t>Enter details in Insurance table starting in cell at right and in Taxes table starting in cell G35. Next instruction is in cell A44.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</si>
</sst>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$&quot;#,##0.00_);[Red]\(&quot;$&quot;#,##0.00\)"/>
    <numFmt numFmtId="164" formatCode="&quot;$&quot;#,##0.00"/>
    <numFmt numFmtId="165" formatCode="[&lt;=9999999]###\-####;\(###\)\ ###\-####"/>
  </numFmts>
  <fonts count="18" x14ac:knownFonts="1">
    <font>
      <sz val="10"/>
      <color theme="1" tint="0.24994659260841701"/>
      <name val="Lucida Sans"/>
      <family val="2"/>
      <scheme val="minor"/>
    </font>
    <font>
      <sz val="10"/>
      <color theme="1" tint="0.24994659260841701"/>
      <name val="Rockwell"/>
      <family val="2"/>
      <scheme val="major"/>
    </font>
    <font>
      <b/>
      <sz val="10"/>
      <color theme="1" tint="0.24994659260841701"/>
      <name val="Rockwell"/>
      <family val="2"/>
      <scheme val="major"/>
    </font>
    <font>
      <sz val="22"/>
      <color theme="3" tint="0.24994659260841701"/>
      <name val="Rockwell"/>
      <family val="2"/>
      <scheme val="major"/>
    </font>
    <font>
      <sz val="11"/>
      <color theme="4" tint="-0.499984740745262"/>
      <name val="Lucida Sans"/>
      <family val="2"/>
      <scheme val="minor"/>
    </font>
    <font>
      <sz val="10"/>
      <color theme="1" tint="0.24994659260841701"/>
      <name val="Arial"/>
      <family val="2"/>
    </font>
    <font>
      <sz val="11"/>
      <color theme="1" tint="0.24994659260841701"/>
      <name val="Arial"/>
      <family val="2"/>
    </font>
    <font>
      <b/>
      <sz val="11"/>
      <color theme="1" tint="0.2499465926084170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 tint="0.24994659260841701"/>
      <name val="Arial"/>
      <family val="2"/>
    </font>
    <font>
      <b/>
      <sz val="12"/>
      <color theme="1" tint="0.2499465926084170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3" tint="0.24994659260841701"/>
      <name val="Arial"/>
      <family val="2"/>
    </font>
    <font>
      <b/>
      <sz val="12"/>
      <color theme="0"/>
      <name val="Arial"/>
      <family val="2"/>
    </font>
    <font>
      <b/>
      <sz val="16"/>
      <color theme="5" tint="-0.499984740745262"/>
      <name val="Arial"/>
      <family val="2"/>
    </font>
    <font>
      <b/>
      <sz val="18"/>
      <color theme="5" tint="-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1" fillId="0" borderId="2" applyNumberFormat="0" applyFill="0" applyBorder="0" applyAlignment="0" applyProtection="0"/>
    <xf numFmtId="0" fontId="2" fillId="0" borderId="3" applyNumberFormat="0" applyFill="0" applyBorder="0" applyAlignment="0" applyProtection="0"/>
    <xf numFmtId="165" fontId="4" fillId="0" borderId="0" applyFont="0" applyFill="0" applyBorder="0" applyAlignment="0" applyProtection="0"/>
    <xf numFmtId="14" fontId="4" fillId="0" borderId="0" applyFon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vertical="center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8" fillId="2" borderId="4" xfId="2" applyFont="1" applyFill="1" applyBorder="1" applyAlignment="1">
      <alignment vertical="center"/>
    </xf>
    <xf numFmtId="8" fontId="8" fillId="2" borderId="6" xfId="0" applyNumberFormat="1" applyFont="1" applyFill="1" applyBorder="1" applyAlignment="1">
      <alignment vertical="center"/>
    </xf>
    <xf numFmtId="8" fontId="9" fillId="5" borderId="6" xfId="0" applyNumberFormat="1" applyFont="1" applyFill="1" applyBorder="1" applyAlignment="1">
      <alignment vertical="center"/>
    </xf>
    <xf numFmtId="0" fontId="8" fillId="6" borderId="6" xfId="2" applyFont="1" applyFill="1" applyBorder="1" applyAlignment="1">
      <alignment horizontal="left" vertical="center" wrapText="1" indent="1"/>
    </xf>
    <xf numFmtId="8" fontId="9" fillId="7" borderId="6" xfId="0" applyNumberFormat="1" applyFont="1" applyFill="1" applyBorder="1" applyAlignment="1">
      <alignment horizontal="right" vertical="center" indent="1"/>
    </xf>
    <xf numFmtId="0" fontId="10" fillId="0" borderId="0" xfId="0" applyFont="1" applyAlignment="1">
      <alignment vertical="center"/>
    </xf>
    <xf numFmtId="0" fontId="10" fillId="0" borderId="0" xfId="0" applyFont="1"/>
    <xf numFmtId="164" fontId="10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wrapText="1"/>
    </xf>
    <xf numFmtId="0" fontId="13" fillId="3" borderId="0" xfId="0" applyFont="1" applyFill="1"/>
    <xf numFmtId="0" fontId="14" fillId="3" borderId="0" xfId="1" applyFont="1" applyFill="1" applyBorder="1"/>
    <xf numFmtId="0" fontId="10" fillId="0" borderId="0" xfId="2" applyFont="1" applyBorder="1" applyAlignment="1">
      <alignment vertical="center" wrapText="1"/>
    </xf>
    <xf numFmtId="0" fontId="10" fillId="0" borderId="0" xfId="2" applyFont="1" applyBorder="1" applyAlignment="1">
      <alignment vertical="center"/>
    </xf>
    <xf numFmtId="0" fontId="10" fillId="0" borderId="0" xfId="2" applyFont="1" applyBorder="1" applyAlignment="1">
      <alignment horizontal="left" vertical="center"/>
    </xf>
    <xf numFmtId="8" fontId="11" fillId="0" borderId="0" xfId="0" applyNumberFormat="1" applyFont="1" applyAlignment="1">
      <alignment vertical="center"/>
    </xf>
    <xf numFmtId="0" fontId="15" fillId="0" borderId="0" xfId="0" applyFont="1"/>
    <xf numFmtId="0" fontId="11" fillId="0" borderId="0" xfId="0" applyFont="1"/>
    <xf numFmtId="0" fontId="15" fillId="4" borderId="4" xfId="3" applyFont="1" applyFill="1" applyBorder="1" applyAlignment="1">
      <alignment vertical="center"/>
    </xf>
    <xf numFmtId="0" fontId="15" fillId="4" borderId="7" xfId="3" applyFont="1" applyFill="1" applyBorder="1" applyAlignment="1">
      <alignment vertical="center"/>
    </xf>
    <xf numFmtId="0" fontId="15" fillId="4" borderId="5" xfId="3" applyFont="1" applyFill="1" applyBorder="1" applyAlignment="1">
      <alignment vertical="center"/>
    </xf>
    <xf numFmtId="0" fontId="16" fillId="3" borderId="0" xfId="1" applyFont="1" applyFill="1" applyBorder="1" applyAlignment="1">
      <alignment vertical="center"/>
    </xf>
    <xf numFmtId="0" fontId="7" fillId="8" borderId="8" xfId="0" applyFont="1" applyFill="1" applyBorder="1" applyAlignment="1">
      <alignment vertical="center" wrapText="1"/>
    </xf>
    <xf numFmtId="0" fontId="17" fillId="3" borderId="0" xfId="2" applyFont="1" applyFill="1" applyBorder="1" applyAlignment="1">
      <alignment horizontal="center" vertical="center"/>
    </xf>
  </cellXfs>
  <cellStyles count="6">
    <cellStyle name="Date" xfId="5" xr:uid="{FE33F3B2-B201-45AD-A81E-81BCB12ED9D2}"/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Phone" xfId="4" xr:uid="{70E46558-98AC-446F-861A-54F270CBD905}"/>
  </cellStyles>
  <dxfs count="14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ill>
        <patternFill patternType="solid">
          <fgColor theme="2" tint="0.59996337778862885"/>
          <bgColor theme="0" tint="-4.9989318521683403E-2"/>
        </patternFill>
      </fill>
    </dxf>
    <dxf>
      <fill>
        <patternFill patternType="solid">
          <fgColor theme="2" tint="0.79995117038483843"/>
          <bgColor theme="2"/>
        </patternFill>
      </fill>
    </dxf>
    <dxf>
      <border>
        <top style="thin">
          <color theme="6" tint="-0.499984740745262"/>
        </top>
      </border>
    </dxf>
    <dxf>
      <font>
        <color theme="2" tint="0.79995117038483843"/>
      </font>
      <fill>
        <patternFill>
          <bgColor theme="6" tint="-0.499984740745262"/>
        </patternFill>
      </fill>
      <border>
        <top style="thick">
          <color theme="0"/>
        </top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-0.499984740745262"/>
        </bottom>
        <vertical/>
        <horizontal/>
      </border>
    </dxf>
  </dxfs>
  <tableStyles count="2" defaultTableStyle="TableStyleLight9" defaultPivotStyle="PivotStyleLight16">
    <tableStyle name="Address Book" pivot="0" count="5" xr9:uid="{00000000-0011-0000-FFFF-FFFF00000000}">
      <tableStyleElement type="wholeTable" dxfId="143"/>
      <tableStyleElement type="headerRow" dxfId="142"/>
      <tableStyleElement type="totalRow" dxfId="141"/>
      <tableStyleElement type="firstRowStripe" dxfId="140"/>
      <tableStyleElement type="secondRowStripe" dxfId="139"/>
    </tableStyle>
    <tableStyle name="Personal monthly budget" pivot="0" count="7" xr9:uid="{DF2684C2-C435-47FA-9646-E632C3AE8948}">
      <tableStyleElement type="wholeTable" dxfId="138"/>
      <tableStyleElement type="headerRow" dxfId="137"/>
      <tableStyleElement type="totalRow" dxfId="136"/>
      <tableStyleElement type="firstColumn" dxfId="135"/>
      <tableStyleElement type="lastColumn" dxfId="134"/>
      <tableStyleElement type="firstRowStripe" dxfId="133"/>
      <tableStyleElement type="firstColumnStripe" dxfId="1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179397</xdr:colOff>
      <xdr:row>1</xdr:row>
      <xdr:rowOff>154781</xdr:rowOff>
    </xdr:from>
    <xdr:to>
      <xdr:col>1</xdr:col>
      <xdr:colOff>934305</xdr:colOff>
      <xdr:row>2</xdr:row>
      <xdr:rowOff>0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803" y="333375"/>
          <a:ext cx="754908" cy="750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ing" displayName="Housing" ref="B14:E25" totalsRowCount="1" headerRowDxfId="18" dataDxfId="122" totalsRowDxfId="123">
  <autoFilter ref="B14:E24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HOUSING" totalsRowLabel="Subtotal" dataDxfId="131" totalsRowDxfId="130"/>
    <tableColumn id="2" xr3:uid="{00000000-0010-0000-0000-000002000000}" name="Projected Cost" dataDxfId="129" totalsRowDxfId="128"/>
    <tableColumn id="3" xr3:uid="{00000000-0010-0000-0000-000003000000}" name="Actual Cost" dataDxfId="127" totalsRowDxfId="126"/>
    <tableColumn id="4" xr3:uid="{00000000-0010-0000-0000-000004000000}" name="Difference" totalsRowFunction="sum" dataDxfId="125" totalsRowDxfId="124">
      <calculatedColumnFormula>Housing[[#This Row],[Projected Cost]]-Housing[[#This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Housing Costs in this table. Difference is auto calculated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ntertainment" displayName="Entertainment" ref="G14:J24" totalsRowCount="1" headerRowDxfId="17" dataDxfId="112" totalsRowDxfId="113" headerRowCellStyle="Normal">
  <autoFilter ref="G14:J23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ENTERTAINMENT" totalsRowLabel="Subtotal" dataDxfId="121" totalsRowDxfId="120"/>
    <tableColumn id="2" xr3:uid="{00000000-0010-0000-0100-000002000000}" name="Projected Cost" dataDxfId="119" totalsRowDxfId="118"/>
    <tableColumn id="3" xr3:uid="{00000000-0010-0000-0100-000003000000}" name="Actual Cost" dataDxfId="117" totalsRowDxfId="116"/>
    <tableColumn id="4" xr3:uid="{00000000-0010-0000-0100-000004000000}" name="Difference" totalsRowFunction="sum" dataDxfId="115" totalsRowDxfId="114">
      <calculatedColumnFormula>Entertainment[[#This Row],[Projected Cost]]-Entertainment[[#This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Entertainment Costs in this table. Difference is auto calculated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Loans" displayName="Loans" ref="G26:J33" totalsRowCount="1" headerRowDxfId="16" dataDxfId="102" totalsRowDxfId="103">
  <autoFilter ref="G26:J32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LOANS" totalsRowLabel="Subtotal" dataDxfId="111" totalsRowDxfId="110"/>
    <tableColumn id="2" xr3:uid="{00000000-0010-0000-0200-000002000000}" name="Projected Cost" dataDxfId="109" totalsRowDxfId="108"/>
    <tableColumn id="3" xr3:uid="{00000000-0010-0000-0200-000003000000}" name="Actual Cost" dataDxfId="107" totalsRowDxfId="106"/>
    <tableColumn id="4" xr3:uid="{00000000-0010-0000-0200-000004000000}" name="Difference" totalsRowFunction="sum" dataDxfId="105" totalsRowDxfId="104">
      <calculatedColumnFormula>Loans[[#This Row],[Projected Cost]]-Loans[[#This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Loan Costs in this table. Difference is auto calculated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ransportation" displayName="Transportation" ref="B27:E35" totalsRowCount="1" headerRowDxfId="15" dataDxfId="100" totalsRowDxfId="101">
  <autoFilter ref="B27:E34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TRANSPORTATION" totalsRowLabel="Subtotal" dataDxfId="12" totalsRowDxfId="11"/>
    <tableColumn id="2" xr3:uid="{00000000-0010-0000-0300-000002000000}" name="Projected Cost" dataDxfId="10" totalsRowDxfId="9"/>
    <tableColumn id="3" xr3:uid="{00000000-0010-0000-0300-000003000000}" name="Actual Cost" dataDxfId="8" totalsRowDxfId="7"/>
    <tableColumn id="4" xr3:uid="{00000000-0010-0000-0300-000004000000}" name="Difference" totalsRowFunction="sum" dataDxfId="6" totalsRowDxfId="5">
      <calculatedColumnFormula>Transportation[[#This Row],[Projected Cost]]-Transportation[[#This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Transportation Costs in this table. Difference is auto calculated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urance" displayName="Insurance" ref="B37:E42" totalsRowCount="1" headerRowDxfId="13" dataDxfId="90" totalsRowDxfId="91">
  <autoFilter ref="B37:E41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400-000001000000}" name="INSURANCE" totalsRowLabel="Subtotal" dataDxfId="99" totalsRowDxfId="98"/>
    <tableColumn id="2" xr3:uid="{00000000-0010-0000-0400-000002000000}" name="Projected Cost" dataDxfId="97" totalsRowDxfId="96"/>
    <tableColumn id="3" xr3:uid="{00000000-0010-0000-0400-000003000000}" name="Actual Cost" dataDxfId="95" totalsRowDxfId="94"/>
    <tableColumn id="4" xr3:uid="{00000000-0010-0000-0400-000004000000}" name="Difference" totalsRowFunction="sum" dataDxfId="93" totalsRowDxfId="92">
      <calculatedColumnFormula>Insurance[[#This Row],[Projected Cost]]-Insurance[[#This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Insurance Costs in this table. Difference is auto calculated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xes" displayName="Taxes" ref="G35:J40" totalsRowCount="1" headerRowDxfId="14" dataDxfId="80" totalsRowDxfId="81">
  <autoFilter ref="G35:J39" xr:uid="{00000000-0009-0000-0100-000006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TAXES" totalsRowLabel="Subtotal" dataDxfId="89" totalsRowDxfId="88"/>
    <tableColumn id="2" xr3:uid="{00000000-0010-0000-0500-000002000000}" name="Projected Cost" dataDxfId="87" totalsRowDxfId="86"/>
    <tableColumn id="3" xr3:uid="{00000000-0010-0000-0500-000003000000}" name="Actual Cost" dataDxfId="85" totalsRowDxfId="84"/>
    <tableColumn id="4" xr3:uid="{00000000-0010-0000-0500-000004000000}" name="Difference" totalsRowFunction="sum" dataDxfId="83" totalsRowDxfId="82">
      <calculatedColumnFormula>Taxes[[#This Row],[Projected Cost]]-Taxes[[#This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Taxes Costs in this table. Difference is auto calculated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avings" displayName="Savings" ref="G42:J46" totalsRowCount="1" headerRowDxfId="3" dataDxfId="70" totalsRowDxfId="71">
  <autoFilter ref="G42:J45" xr:uid="{00000000-0009-0000-0100-000007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600-000001000000}" name="SAVINGS OR INVESTMENTS" totalsRowLabel="Subtotal" dataDxfId="79" totalsRowDxfId="78"/>
    <tableColumn id="2" xr3:uid="{00000000-0010-0000-0600-000002000000}" name="Projected Cost" dataDxfId="77" totalsRowDxfId="76"/>
    <tableColumn id="3" xr3:uid="{00000000-0010-0000-0600-000003000000}" name="Actual Cost" dataDxfId="75" totalsRowDxfId="74"/>
    <tableColumn id="4" xr3:uid="{00000000-0010-0000-0600-000004000000}" name="Difference" totalsRowFunction="sum" dataDxfId="73" totalsRowDxfId="72">
      <calculatedColumnFormula>Savings[[#This Row],[Projected Cost]]-Savings[[#This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Costs for Savings or Investments in this table. Difference is auto calculated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ood" displayName="Food" ref="B44:E48" totalsRowCount="1" headerRowDxfId="4" dataDxfId="60" totalsRowDxfId="61">
  <autoFilter ref="B44:E47" xr:uid="{00000000-0009-0000-0100-00000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700-000001000000}" name="FOOD" totalsRowLabel="Subtotal" dataDxfId="69" totalsRowDxfId="68"/>
    <tableColumn id="2" xr3:uid="{00000000-0010-0000-0700-000002000000}" name="Projected Cost" dataDxfId="67" totalsRowDxfId="66"/>
    <tableColumn id="3" xr3:uid="{00000000-0010-0000-0700-000003000000}" name="Actual Cost" dataDxfId="65" totalsRowDxfId="64"/>
    <tableColumn id="4" xr3:uid="{00000000-0010-0000-0700-000004000000}" name="Difference" totalsRowFunction="sum" dataDxfId="63" totalsRowDxfId="62">
      <calculatedColumnFormula>Food[[#This Row],[Projected Cost]]-Food[[#This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Food Costs in this table. Difference is auto calculated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Gifts" displayName="Gifts" ref="G48:J52" totalsRowCount="1" headerRowDxfId="2" dataDxfId="50" totalsRowDxfId="51">
  <autoFilter ref="G48:J51" xr:uid="{00000000-0009-0000-0100-00000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800-000001000000}" name="GIFTS AND DONATIONS" totalsRowLabel="Subtotal" dataDxfId="59" totalsRowDxfId="58"/>
    <tableColumn id="2" xr3:uid="{00000000-0010-0000-0800-000002000000}" name="Projected Cost" dataDxfId="57" totalsRowDxfId="56"/>
    <tableColumn id="3" xr3:uid="{00000000-0010-0000-0800-000003000000}" name="Actual Cost" dataDxfId="55" totalsRowDxfId="54"/>
    <tableColumn id="4" xr3:uid="{00000000-0010-0000-0800-000004000000}" name="Difference" totalsRowFunction="sum" dataDxfId="53" totalsRowDxfId="52">
      <calculatedColumnFormula>Gifts[[#This Row],[Projected Cost]]-Gifts[[#This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Costs for Gifts and Donations in this table. Difference is auto calculated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ets" displayName="Pets" ref="B50:E56" totalsRowCount="1" headerRowDxfId="41" dataDxfId="39" totalsRowDxfId="40">
  <autoFilter ref="B50:E55" xr:uid="{00000000-0009-0000-0100-00000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900-000001000000}" name="PETS" totalsRowLabel="Subtotal" dataDxfId="49" totalsRowDxfId="48"/>
    <tableColumn id="2" xr3:uid="{00000000-0010-0000-0900-000002000000}" name="Projected Cost" dataDxfId="47" totalsRowDxfId="46"/>
    <tableColumn id="3" xr3:uid="{00000000-0010-0000-0900-000003000000}" name="Actual Cost" dataDxfId="45" totalsRowDxfId="44"/>
    <tableColumn id="4" xr3:uid="{00000000-0010-0000-0900-000004000000}" name="Difference" totalsRowFunction="sum" dataDxfId="43" totalsRowDxfId="42">
      <calculatedColumnFormula>Pets[[#This Row],[Projected Cost]]-Pets[[#This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Pets Costs in this table. Difference is auto calculated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egal" displayName="Legal" ref="G54:J59" totalsRowCount="1" headerRowDxfId="1" dataDxfId="29" totalsRowDxfId="30">
  <autoFilter ref="G54:J58" xr:uid="{00000000-0009-0000-0100-00000B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A00-000001000000}" name="LEGAL" totalsRowLabel="Subtotal" dataDxfId="38" totalsRowDxfId="37"/>
    <tableColumn id="2" xr3:uid="{00000000-0010-0000-0A00-000002000000}" name="Projected Cost" dataDxfId="36" totalsRowDxfId="35"/>
    <tableColumn id="3" xr3:uid="{00000000-0010-0000-0A00-000003000000}" name="Actual Cost" dataDxfId="34" totalsRowDxfId="33"/>
    <tableColumn id="4" xr3:uid="{00000000-0010-0000-0A00-000004000000}" name="Difference" totalsRowFunction="sum" dataDxfId="32" totalsRowDxfId="31">
      <calculatedColumnFormula>Legal[[#This Row],[Projected Cost]]-Legal[[#This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Legal Costs in this table. Difference is auto calculated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PersonalCare" displayName="PersonalCare" ref="B58:E66" totalsRowCount="1" headerRowDxfId="0" dataDxfId="19" totalsRowDxfId="20">
  <autoFilter ref="B58:E65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PERSONAL CARE" totalsRowLabel="Subtotal" dataDxfId="28" totalsRowDxfId="27"/>
    <tableColumn id="2" xr3:uid="{00000000-0010-0000-0B00-000002000000}" name="Projected Cost" dataDxfId="26" totalsRowDxfId="25"/>
    <tableColumn id="3" xr3:uid="{00000000-0010-0000-0B00-000003000000}" name="Actual Cost" dataDxfId="24" totalsRowDxfId="23"/>
    <tableColumn id="4" xr3:uid="{00000000-0010-0000-0B00-000004000000}" name="Difference" totalsRowFunction="sum" dataDxfId="22" totalsRowDxfId="21">
      <calculatedColumnFormula>PersonalCare[[#This Row],[Projected Cost]]-PersonalCare[[#This Row],[Actual 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Personal Care Costs in this table. Difference is auto calculated"/>
    </ext>
  </extLst>
</table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F256-A10A-4A5C-8FB4-95F27AB5BFA3}">
  <sheetPr>
    <tabColor theme="9" tint="-0.499984740745262"/>
  </sheetPr>
  <dimension ref="B1:B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2.375" style="1" customWidth="1"/>
    <col min="2" max="2" width="80.625" style="1" customWidth="1"/>
    <col min="3" max="3" width="2.625" style="1" customWidth="1"/>
    <col min="4" max="16384" width="9" style="1"/>
  </cols>
  <sheetData>
    <row r="1" spans="2:2" ht="30" customHeight="1" x14ac:dyDescent="0.2">
      <c r="B1" s="31" t="str">
        <f>UPPER("About this Template")</f>
        <v>ABOUT THIS TEMPLATE</v>
      </c>
    </row>
    <row r="2" spans="2:2" ht="39.950000000000003" customHeight="1" x14ac:dyDescent="0.2">
      <c r="B2" s="4" t="s">
        <v>69</v>
      </c>
    </row>
    <row r="3" spans="2:2" ht="39.950000000000003" customHeight="1" x14ac:dyDescent="0.2">
      <c r="B3" s="4" t="s">
        <v>70</v>
      </c>
    </row>
    <row r="4" spans="2:2" ht="39.950000000000003" customHeight="1" x14ac:dyDescent="0.2">
      <c r="B4" s="4" t="s">
        <v>75</v>
      </c>
    </row>
    <row r="5" spans="2:2" ht="39.950000000000003" customHeight="1" x14ac:dyDescent="0.2">
      <c r="B5" s="30" t="s">
        <v>71</v>
      </c>
    </row>
    <row r="6" spans="2:2" ht="60" customHeight="1" x14ac:dyDescent="0.2">
      <c r="B6" s="2" t="s">
        <v>72</v>
      </c>
    </row>
    <row r="7" spans="2:2" ht="60" customHeight="1" x14ac:dyDescent="0.2">
      <c r="B7" s="3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J67"/>
  <sheetViews>
    <sheetView showGridLines="0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8" sqref="E8:G9"/>
    </sheetView>
  </sheetViews>
  <sheetFormatPr defaultRowHeight="15" x14ac:dyDescent="0.2"/>
  <cols>
    <col min="1" max="1" width="2.625" style="15" customWidth="1"/>
    <col min="2" max="2" width="30.625" style="11" customWidth="1"/>
    <col min="3" max="3" width="15.875" style="11" customWidth="1"/>
    <col min="4" max="4" width="12.875" style="11" customWidth="1"/>
    <col min="5" max="5" width="12.5" style="11" customWidth="1"/>
    <col min="6" max="6" width="2.625" style="11" customWidth="1"/>
    <col min="7" max="7" width="30.625" style="11" customWidth="1"/>
    <col min="8" max="8" width="15.875" style="11" customWidth="1"/>
    <col min="9" max="9" width="12.875" style="11" customWidth="1"/>
    <col min="10" max="10" width="17.625" style="11" customWidth="1"/>
    <col min="11" max="11" width="2.625" style="11" customWidth="1"/>
    <col min="12" max="16384" width="9" style="11"/>
  </cols>
  <sheetData>
    <row r="1" spans="1:10" s="16" customFormat="1" ht="3.75" customHeight="1" x14ac:dyDescent="0.2">
      <c r="A1" s="15" t="s">
        <v>74</v>
      </c>
    </row>
    <row r="2" spans="1:10" s="16" customFormat="1" ht="71.25" customHeight="1" x14ac:dyDescent="0.2">
      <c r="A2" s="17" t="s">
        <v>81</v>
      </c>
      <c r="B2" s="18"/>
      <c r="C2" s="29" t="str">
        <f>UPPER("Personal Monthly Budget")</f>
        <v>PERSONAL MONTHLY BUDGET</v>
      </c>
      <c r="D2" s="19"/>
      <c r="E2" s="19"/>
      <c r="F2" s="19"/>
      <c r="G2" s="19"/>
      <c r="H2" s="19"/>
      <c r="I2" s="19"/>
      <c r="J2" s="19"/>
    </row>
    <row r="3" spans="1:10" ht="2.25" customHeight="1" x14ac:dyDescent="0.2"/>
    <row r="4" spans="1:10" ht="24.95" customHeight="1" x14ac:dyDescent="0.2">
      <c r="A4" s="15" t="s">
        <v>92</v>
      </c>
      <c r="B4" s="26" t="s">
        <v>76</v>
      </c>
      <c r="C4" s="27"/>
      <c r="D4" s="20"/>
      <c r="E4" s="8" t="s">
        <v>78</v>
      </c>
      <c r="F4" s="8"/>
      <c r="G4" s="8"/>
      <c r="H4" s="9">
        <f>C7-J61</f>
        <v>3405</v>
      </c>
    </row>
    <row r="5" spans="1:10" ht="24.95" customHeight="1" x14ac:dyDescent="0.2">
      <c r="B5" s="5" t="s">
        <v>0</v>
      </c>
      <c r="C5" s="6">
        <v>4300</v>
      </c>
      <c r="E5" s="8"/>
      <c r="F5" s="8"/>
      <c r="G5" s="8"/>
      <c r="H5" s="9"/>
      <c r="I5" s="21"/>
    </row>
    <row r="6" spans="1:10" ht="24.95" customHeight="1" x14ac:dyDescent="0.2">
      <c r="B6" s="5" t="s">
        <v>1</v>
      </c>
      <c r="C6" s="6">
        <v>300</v>
      </c>
      <c r="E6" s="8" t="s">
        <v>79</v>
      </c>
      <c r="F6" s="8"/>
      <c r="G6" s="8"/>
      <c r="H6" s="9">
        <f>C12-J63</f>
        <v>3064</v>
      </c>
      <c r="I6" s="21"/>
    </row>
    <row r="7" spans="1:10" ht="24.95" customHeight="1" x14ac:dyDescent="0.2">
      <c r="A7" s="15" t="s">
        <v>93</v>
      </c>
      <c r="B7" s="5" t="s">
        <v>2</v>
      </c>
      <c r="C7" s="7">
        <f>SUM(C5:C6)</f>
        <v>4600</v>
      </c>
      <c r="E7" s="8"/>
      <c r="F7" s="8"/>
      <c r="G7" s="8"/>
      <c r="H7" s="9"/>
      <c r="I7" s="21"/>
    </row>
    <row r="8" spans="1:10" ht="24.95" customHeight="1" x14ac:dyDescent="0.2">
      <c r="E8" s="8" t="s">
        <v>80</v>
      </c>
      <c r="F8" s="8"/>
      <c r="G8" s="8"/>
      <c r="H8" s="9">
        <f>H6-H4</f>
        <v>-341</v>
      </c>
      <c r="I8" s="21"/>
    </row>
    <row r="9" spans="1:10" ht="24.95" customHeight="1" x14ac:dyDescent="0.2">
      <c r="A9" s="15" t="s">
        <v>85</v>
      </c>
      <c r="B9" s="26" t="s">
        <v>77</v>
      </c>
      <c r="C9" s="28"/>
      <c r="D9" s="20"/>
      <c r="E9" s="8"/>
      <c r="F9" s="8"/>
      <c r="G9" s="8"/>
      <c r="H9" s="9"/>
      <c r="I9" s="22"/>
    </row>
    <row r="10" spans="1:10" ht="24.95" customHeight="1" x14ac:dyDescent="0.2">
      <c r="B10" s="5" t="s">
        <v>0</v>
      </c>
      <c r="C10" s="6">
        <v>4000</v>
      </c>
      <c r="I10" s="21"/>
    </row>
    <row r="11" spans="1:10" ht="24.95" customHeight="1" x14ac:dyDescent="0.2">
      <c r="B11" s="5" t="s">
        <v>1</v>
      </c>
      <c r="C11" s="6">
        <v>300</v>
      </c>
      <c r="E11" s="21"/>
      <c r="H11" s="23"/>
      <c r="I11" s="21"/>
    </row>
    <row r="12" spans="1:10" ht="24.95" customHeight="1" x14ac:dyDescent="0.2">
      <c r="B12" s="5" t="s">
        <v>2</v>
      </c>
      <c r="C12" s="7">
        <f>SUM(C10:C11)</f>
        <v>4300</v>
      </c>
    </row>
    <row r="14" spans="1:10" s="25" customFormat="1" ht="24.95" customHeight="1" x14ac:dyDescent="0.25">
      <c r="A14" s="24" t="s">
        <v>86</v>
      </c>
      <c r="B14" s="13" t="s">
        <v>3</v>
      </c>
      <c r="C14" s="13" t="s">
        <v>4</v>
      </c>
      <c r="D14" s="13" t="s">
        <v>5</v>
      </c>
      <c r="E14" s="13" t="s">
        <v>6</v>
      </c>
      <c r="G14" s="13" t="s">
        <v>7</v>
      </c>
      <c r="H14" s="13" t="s">
        <v>4</v>
      </c>
      <c r="I14" s="13" t="s">
        <v>5</v>
      </c>
      <c r="J14" s="13" t="s">
        <v>6</v>
      </c>
    </row>
    <row r="15" spans="1:10" ht="24.95" customHeight="1" x14ac:dyDescent="0.2">
      <c r="B15" s="10" t="s">
        <v>8</v>
      </c>
      <c r="C15" s="12">
        <v>1000</v>
      </c>
      <c r="D15" s="12">
        <v>1000</v>
      </c>
      <c r="E15" s="12">
        <f>Housing[[#This Row],[Projected Cost]]-Housing[[#This Row],[Actual Cost]]</f>
        <v>0</v>
      </c>
      <c r="G15" s="10" t="s">
        <v>9</v>
      </c>
      <c r="H15" s="12"/>
      <c r="I15" s="12"/>
      <c r="J15" s="12">
        <f>Entertainment[[#This Row],[Projected Cost]]-Entertainment[[#This Row],[Actual Cost]]</f>
        <v>0</v>
      </c>
    </row>
    <row r="16" spans="1:10" ht="24.95" customHeight="1" x14ac:dyDescent="0.2">
      <c r="B16" s="10" t="s">
        <v>10</v>
      </c>
      <c r="C16" s="12">
        <v>54</v>
      </c>
      <c r="D16" s="12">
        <v>100</v>
      </c>
      <c r="E16" s="12">
        <f>Housing[[#This Row],[Projected Cost]]-Housing[[#This Row],[Actual Cost]]</f>
        <v>-46</v>
      </c>
      <c r="G16" s="10" t="s">
        <v>11</v>
      </c>
      <c r="H16" s="12"/>
      <c r="I16" s="12"/>
      <c r="J16" s="12">
        <f>Entertainment[[#This Row],[Projected Cost]]-Entertainment[[#This Row],[Actual Cost]]</f>
        <v>0</v>
      </c>
    </row>
    <row r="17" spans="1:10" ht="24.95" customHeight="1" x14ac:dyDescent="0.2">
      <c r="B17" s="10" t="s">
        <v>12</v>
      </c>
      <c r="C17" s="12">
        <v>44</v>
      </c>
      <c r="D17" s="12">
        <v>56</v>
      </c>
      <c r="E17" s="12">
        <f>Housing[[#This Row],[Projected Cost]]-Housing[[#This Row],[Actual Cost]]</f>
        <v>-12</v>
      </c>
      <c r="G17" s="10" t="s">
        <v>13</v>
      </c>
      <c r="H17" s="12"/>
      <c r="I17" s="12"/>
      <c r="J17" s="12">
        <f>Entertainment[[#This Row],[Projected Cost]]-Entertainment[[#This Row],[Actual Cost]]</f>
        <v>0</v>
      </c>
    </row>
    <row r="18" spans="1:10" ht="24.95" customHeight="1" x14ac:dyDescent="0.2">
      <c r="B18" s="10" t="s">
        <v>14</v>
      </c>
      <c r="C18" s="12">
        <v>22</v>
      </c>
      <c r="D18" s="12">
        <v>28</v>
      </c>
      <c r="E18" s="12">
        <f>Housing[[#This Row],[Projected Cost]]-Housing[[#This Row],[Actual Cost]]</f>
        <v>-6</v>
      </c>
      <c r="G18" s="10" t="s">
        <v>15</v>
      </c>
      <c r="H18" s="12"/>
      <c r="I18" s="12"/>
      <c r="J18" s="12">
        <f>Entertainment[[#This Row],[Projected Cost]]-Entertainment[[#This Row],[Actual Cost]]</f>
        <v>0</v>
      </c>
    </row>
    <row r="19" spans="1:10" ht="24.95" customHeight="1" x14ac:dyDescent="0.2">
      <c r="B19" s="10" t="s">
        <v>16</v>
      </c>
      <c r="C19" s="12">
        <v>8</v>
      </c>
      <c r="D19" s="12">
        <v>8</v>
      </c>
      <c r="E19" s="12">
        <f>Housing[[#This Row],[Projected Cost]]-Housing[[#This Row],[Actual Cost]]</f>
        <v>0</v>
      </c>
      <c r="G19" s="10" t="s">
        <v>17</v>
      </c>
      <c r="H19" s="12"/>
      <c r="I19" s="12"/>
      <c r="J19" s="12">
        <f>Entertainment[[#This Row],[Projected Cost]]-Entertainment[[#This Row],[Actual Cost]]</f>
        <v>0</v>
      </c>
    </row>
    <row r="20" spans="1:10" ht="24.95" customHeight="1" x14ac:dyDescent="0.2">
      <c r="B20" s="10" t="s">
        <v>18</v>
      </c>
      <c r="C20" s="12">
        <v>34</v>
      </c>
      <c r="D20" s="12">
        <v>34</v>
      </c>
      <c r="E20" s="12">
        <f>Housing[[#This Row],[Projected Cost]]-Housing[[#This Row],[Actual Cost]]</f>
        <v>0</v>
      </c>
      <c r="G20" s="10" t="s">
        <v>19</v>
      </c>
      <c r="H20" s="12"/>
      <c r="I20" s="12"/>
      <c r="J20" s="12">
        <f>Entertainment[[#This Row],[Projected Cost]]-Entertainment[[#This Row],[Actual Cost]]</f>
        <v>0</v>
      </c>
    </row>
    <row r="21" spans="1:10" ht="24.95" customHeight="1" x14ac:dyDescent="0.2">
      <c r="B21" s="10" t="s">
        <v>20</v>
      </c>
      <c r="C21" s="12">
        <v>10</v>
      </c>
      <c r="D21" s="12">
        <v>10</v>
      </c>
      <c r="E21" s="12">
        <f>Housing[[#This Row],[Projected Cost]]-Housing[[#This Row],[Actual Cost]]</f>
        <v>0</v>
      </c>
      <c r="G21" s="10" t="s">
        <v>21</v>
      </c>
      <c r="H21" s="12"/>
      <c r="I21" s="12"/>
      <c r="J21" s="12">
        <f>Entertainment[[#This Row],[Projected Cost]]-Entertainment[[#This Row],[Actual Cost]]</f>
        <v>0</v>
      </c>
    </row>
    <row r="22" spans="1:10" ht="24.95" customHeight="1" x14ac:dyDescent="0.2">
      <c r="B22" s="10" t="s">
        <v>22</v>
      </c>
      <c r="C22" s="12">
        <v>23</v>
      </c>
      <c r="D22" s="12">
        <v>0</v>
      </c>
      <c r="E22" s="12">
        <f>Housing[[#This Row],[Projected Cost]]-Housing[[#This Row],[Actual Cost]]</f>
        <v>23</v>
      </c>
      <c r="G22" s="10" t="s">
        <v>21</v>
      </c>
      <c r="H22" s="12"/>
      <c r="I22" s="12"/>
      <c r="J22" s="12">
        <f>Entertainment[[#This Row],[Projected Cost]]-Entertainment[[#This Row],[Actual Cost]]</f>
        <v>0</v>
      </c>
    </row>
    <row r="23" spans="1:10" ht="24.95" customHeight="1" x14ac:dyDescent="0.2">
      <c r="B23" s="10" t="s">
        <v>23</v>
      </c>
      <c r="C23" s="12">
        <v>0</v>
      </c>
      <c r="D23" s="12">
        <v>0</v>
      </c>
      <c r="E23" s="12">
        <f>Housing[[#This Row],[Projected Cost]]-Housing[[#This Row],[Actual Cost]]</f>
        <v>0</v>
      </c>
      <c r="G23" s="10" t="s">
        <v>21</v>
      </c>
      <c r="H23" s="12"/>
      <c r="I23" s="12"/>
      <c r="J23" s="12">
        <f>Entertainment[[#This Row],[Projected Cost]]-Entertainment[[#This Row],[Actual Cost]]</f>
        <v>0</v>
      </c>
    </row>
    <row r="24" spans="1:10" ht="24.95" customHeight="1" x14ac:dyDescent="0.2">
      <c r="B24" s="10" t="s">
        <v>21</v>
      </c>
      <c r="C24" s="12">
        <v>0</v>
      </c>
      <c r="D24" s="12">
        <v>0</v>
      </c>
      <c r="E24" s="12">
        <f>Housing[[#This Row],[Projected Cost]]-Housing[[#This Row],[Actual Cost]]</f>
        <v>0</v>
      </c>
      <c r="G24" s="13" t="s">
        <v>68</v>
      </c>
      <c r="H24" s="12"/>
      <c r="I24" s="12"/>
      <c r="J24" s="12">
        <f>SUBTOTAL(109,Entertainment[Difference])</f>
        <v>0</v>
      </c>
    </row>
    <row r="25" spans="1:10" ht="24.95" customHeight="1" x14ac:dyDescent="0.2">
      <c r="B25" s="13" t="s">
        <v>68</v>
      </c>
      <c r="C25" s="12"/>
      <c r="D25" s="12"/>
      <c r="E25" s="12">
        <f>SUBTOTAL(109,Housing[Difference])</f>
        <v>-41</v>
      </c>
      <c r="G25" s="14"/>
      <c r="H25" s="14"/>
      <c r="I25" s="14"/>
      <c r="J25" s="14"/>
    </row>
    <row r="26" spans="1:10" ht="24.95" customHeight="1" x14ac:dyDescent="0.2">
      <c r="B26" s="14"/>
      <c r="C26" s="14"/>
      <c r="D26" s="14"/>
      <c r="E26" s="14"/>
      <c r="G26" s="13" t="s">
        <v>24</v>
      </c>
      <c r="H26" s="13" t="s">
        <v>4</v>
      </c>
      <c r="I26" s="13" t="s">
        <v>5</v>
      </c>
      <c r="J26" s="13" t="s">
        <v>6</v>
      </c>
    </row>
    <row r="27" spans="1:10" ht="24.95" customHeight="1" x14ac:dyDescent="0.2">
      <c r="A27" s="15" t="s">
        <v>87</v>
      </c>
      <c r="B27" s="13" t="s">
        <v>25</v>
      </c>
      <c r="C27" s="13" t="s">
        <v>4</v>
      </c>
      <c r="D27" s="13" t="s">
        <v>5</v>
      </c>
      <c r="E27" s="13" t="s">
        <v>6</v>
      </c>
      <c r="G27" s="10" t="s">
        <v>26</v>
      </c>
      <c r="H27" s="12"/>
      <c r="I27" s="12"/>
      <c r="J27" s="12">
        <f>Loans[[#This Row],[Projected Cost]]-Loans[[#This Row],[Actual Cost]]</f>
        <v>0</v>
      </c>
    </row>
    <row r="28" spans="1:10" ht="24.95" customHeight="1" x14ac:dyDescent="0.2">
      <c r="B28" s="10" t="s">
        <v>27</v>
      </c>
      <c r="C28" s="12"/>
      <c r="D28" s="12"/>
      <c r="E28" s="12">
        <f>Transportation[[#This Row],[Projected Cost]]-Transportation[[#This Row],[Actual Cost]]</f>
        <v>0</v>
      </c>
      <c r="G28" s="10" t="s">
        <v>28</v>
      </c>
      <c r="H28" s="12"/>
      <c r="I28" s="12"/>
      <c r="J28" s="12">
        <f>Loans[[#This Row],[Projected Cost]]-Loans[[#This Row],[Actual Cost]]</f>
        <v>0</v>
      </c>
    </row>
    <row r="29" spans="1:10" ht="24.95" customHeight="1" x14ac:dyDescent="0.2">
      <c r="B29" s="10" t="s">
        <v>29</v>
      </c>
      <c r="C29" s="12"/>
      <c r="D29" s="12"/>
      <c r="E29" s="12">
        <f>Transportation[[#This Row],[Projected Cost]]-Transportation[[#This Row],[Actual Cost]]</f>
        <v>0</v>
      </c>
      <c r="G29" s="10" t="s">
        <v>30</v>
      </c>
      <c r="H29" s="12"/>
      <c r="I29" s="12"/>
      <c r="J29" s="12">
        <f>Loans[[#This Row],[Projected Cost]]-Loans[[#This Row],[Actual Cost]]</f>
        <v>0</v>
      </c>
    </row>
    <row r="30" spans="1:10" ht="24.95" customHeight="1" x14ac:dyDescent="0.2">
      <c r="B30" s="10" t="s">
        <v>31</v>
      </c>
      <c r="C30" s="12"/>
      <c r="D30" s="12"/>
      <c r="E30" s="12">
        <f>Transportation[[#This Row],[Projected Cost]]-Transportation[[#This Row],[Actual Cost]]</f>
        <v>0</v>
      </c>
      <c r="G30" s="10" t="s">
        <v>30</v>
      </c>
      <c r="H30" s="12"/>
      <c r="I30" s="12"/>
      <c r="J30" s="12">
        <f>Loans[[#This Row],[Projected Cost]]-Loans[[#This Row],[Actual Cost]]</f>
        <v>0</v>
      </c>
    </row>
    <row r="31" spans="1:10" ht="24.95" customHeight="1" x14ac:dyDescent="0.2">
      <c r="B31" s="10" t="s">
        <v>32</v>
      </c>
      <c r="C31" s="12"/>
      <c r="D31" s="12"/>
      <c r="E31" s="12">
        <f>Transportation[[#This Row],[Projected Cost]]-Transportation[[#This Row],[Actual Cost]]</f>
        <v>0</v>
      </c>
      <c r="G31" s="10" t="s">
        <v>30</v>
      </c>
      <c r="H31" s="12"/>
      <c r="I31" s="12"/>
      <c r="J31" s="12">
        <f>Loans[[#This Row],[Projected Cost]]-Loans[[#This Row],[Actual Cost]]</f>
        <v>0</v>
      </c>
    </row>
    <row r="32" spans="1:10" ht="24.95" customHeight="1" x14ac:dyDescent="0.2">
      <c r="B32" s="10" t="s">
        <v>33</v>
      </c>
      <c r="C32" s="12"/>
      <c r="D32" s="12"/>
      <c r="E32" s="12">
        <f>Transportation[[#This Row],[Projected Cost]]-Transportation[[#This Row],[Actual Cost]]</f>
        <v>0</v>
      </c>
      <c r="G32" s="10" t="s">
        <v>21</v>
      </c>
      <c r="H32" s="12"/>
      <c r="I32" s="12"/>
      <c r="J32" s="12">
        <f>Loans[[#This Row],[Projected Cost]]-Loans[[#This Row],[Actual Cost]]</f>
        <v>0</v>
      </c>
    </row>
    <row r="33" spans="1:10" ht="24.95" customHeight="1" x14ac:dyDescent="0.2">
      <c r="B33" s="10" t="s">
        <v>34</v>
      </c>
      <c r="C33" s="12"/>
      <c r="D33" s="12"/>
      <c r="E33" s="12">
        <f>Transportation[[#This Row],[Projected Cost]]-Transportation[[#This Row],[Actual Cost]]</f>
        <v>0</v>
      </c>
      <c r="G33" s="13" t="s">
        <v>68</v>
      </c>
      <c r="H33" s="12"/>
      <c r="I33" s="12"/>
      <c r="J33" s="12">
        <f>SUBTOTAL(109,Loans[Difference])</f>
        <v>0</v>
      </c>
    </row>
    <row r="34" spans="1:10" ht="24.95" customHeight="1" x14ac:dyDescent="0.2">
      <c r="B34" s="10" t="s">
        <v>21</v>
      </c>
      <c r="C34" s="12"/>
      <c r="D34" s="12"/>
      <c r="E34" s="12">
        <f>Transportation[[#This Row],[Projected Cost]]-Transportation[[#This Row],[Actual Cost]]</f>
        <v>0</v>
      </c>
      <c r="G34" s="14"/>
      <c r="H34" s="14"/>
      <c r="I34" s="14"/>
      <c r="J34" s="14"/>
    </row>
    <row r="35" spans="1:10" ht="24.95" customHeight="1" x14ac:dyDescent="0.2">
      <c r="B35" s="13" t="s">
        <v>68</v>
      </c>
      <c r="C35" s="12"/>
      <c r="D35" s="12"/>
      <c r="E35" s="12">
        <f>SUBTOTAL(109,Transportation[Difference])</f>
        <v>0</v>
      </c>
      <c r="G35" s="13" t="s">
        <v>35</v>
      </c>
      <c r="H35" s="13" t="s">
        <v>4</v>
      </c>
      <c r="I35" s="13" t="s">
        <v>5</v>
      </c>
      <c r="J35" s="13" t="s">
        <v>6</v>
      </c>
    </row>
    <row r="36" spans="1:10" ht="24.95" customHeight="1" x14ac:dyDescent="0.2">
      <c r="B36" s="14"/>
      <c r="C36" s="14"/>
      <c r="D36" s="14"/>
      <c r="E36" s="14"/>
      <c r="G36" s="10" t="s">
        <v>36</v>
      </c>
      <c r="H36" s="12"/>
      <c r="I36" s="12"/>
      <c r="J36" s="12">
        <f>Taxes[[#This Row],[Projected Cost]]-Taxes[[#This Row],[Actual Cost]]</f>
        <v>0</v>
      </c>
    </row>
    <row r="37" spans="1:10" ht="24.95" customHeight="1" x14ac:dyDescent="0.2">
      <c r="A37" s="15" t="s">
        <v>94</v>
      </c>
      <c r="B37" s="13" t="s">
        <v>37</v>
      </c>
      <c r="C37" s="13" t="s">
        <v>4</v>
      </c>
      <c r="D37" s="13" t="s">
        <v>5</v>
      </c>
      <c r="E37" s="13" t="s">
        <v>6</v>
      </c>
      <c r="G37" s="10" t="s">
        <v>38</v>
      </c>
      <c r="H37" s="12"/>
      <c r="I37" s="12"/>
      <c r="J37" s="12">
        <f>Taxes[[#This Row],[Projected Cost]]-Taxes[[#This Row],[Actual Cost]]</f>
        <v>0</v>
      </c>
    </row>
    <row r="38" spans="1:10" ht="24.95" customHeight="1" x14ac:dyDescent="0.2">
      <c r="B38" s="10" t="s">
        <v>39</v>
      </c>
      <c r="C38" s="12"/>
      <c r="D38" s="12"/>
      <c r="E38" s="12">
        <f>Insurance[[#This Row],[Projected Cost]]-Insurance[[#This Row],[Actual Cost]]</f>
        <v>0</v>
      </c>
      <c r="G38" s="10" t="s">
        <v>40</v>
      </c>
      <c r="H38" s="12"/>
      <c r="I38" s="12"/>
      <c r="J38" s="12">
        <f>Taxes[[#This Row],[Projected Cost]]-Taxes[[#This Row],[Actual Cost]]</f>
        <v>0</v>
      </c>
    </row>
    <row r="39" spans="1:10" ht="24.95" customHeight="1" x14ac:dyDescent="0.2">
      <c r="B39" s="10" t="s">
        <v>41</v>
      </c>
      <c r="C39" s="12"/>
      <c r="D39" s="12"/>
      <c r="E39" s="12">
        <f>Insurance[[#This Row],[Projected Cost]]-Insurance[[#This Row],[Actual Cost]]</f>
        <v>0</v>
      </c>
      <c r="G39" s="10" t="s">
        <v>21</v>
      </c>
      <c r="H39" s="12"/>
      <c r="I39" s="12"/>
      <c r="J39" s="12">
        <f>Taxes[[#This Row],[Projected Cost]]-Taxes[[#This Row],[Actual Cost]]</f>
        <v>0</v>
      </c>
    </row>
    <row r="40" spans="1:10" ht="24.95" customHeight="1" x14ac:dyDescent="0.2">
      <c r="B40" s="10" t="s">
        <v>42</v>
      </c>
      <c r="C40" s="12"/>
      <c r="D40" s="12"/>
      <c r="E40" s="12">
        <f>Insurance[[#This Row],[Projected Cost]]-Insurance[[#This Row],[Actual Cost]]</f>
        <v>0</v>
      </c>
      <c r="G40" s="13" t="s">
        <v>68</v>
      </c>
      <c r="H40" s="12"/>
      <c r="I40" s="12"/>
      <c r="J40" s="12">
        <f>SUBTOTAL(109,Taxes[Difference])</f>
        <v>0</v>
      </c>
    </row>
    <row r="41" spans="1:10" ht="24.95" customHeight="1" x14ac:dyDescent="0.2">
      <c r="B41" s="10" t="s">
        <v>21</v>
      </c>
      <c r="C41" s="12"/>
      <c r="D41" s="12"/>
      <c r="E41" s="12">
        <f>Insurance[[#This Row],[Projected Cost]]-Insurance[[#This Row],[Actual Cost]]</f>
        <v>0</v>
      </c>
      <c r="G41" s="14"/>
      <c r="H41" s="14"/>
      <c r="I41" s="14"/>
      <c r="J41" s="14"/>
    </row>
    <row r="42" spans="1:10" ht="24.95" customHeight="1" x14ac:dyDescent="0.2">
      <c r="B42" s="13" t="s">
        <v>68</v>
      </c>
      <c r="C42" s="12"/>
      <c r="D42" s="12"/>
      <c r="E42" s="12">
        <f>SUBTOTAL(109,Insurance[Difference])</f>
        <v>0</v>
      </c>
      <c r="G42" s="13" t="s">
        <v>43</v>
      </c>
      <c r="H42" s="13" t="s">
        <v>4</v>
      </c>
      <c r="I42" s="13" t="s">
        <v>5</v>
      </c>
      <c r="J42" s="13" t="s">
        <v>6</v>
      </c>
    </row>
    <row r="43" spans="1:10" ht="24.95" customHeight="1" x14ac:dyDescent="0.2">
      <c r="B43" s="14"/>
      <c r="C43" s="14"/>
      <c r="D43" s="14"/>
      <c r="E43" s="14"/>
      <c r="G43" s="10" t="s">
        <v>44</v>
      </c>
      <c r="H43" s="12"/>
      <c r="I43" s="12"/>
      <c r="J43" s="12">
        <f>Savings[[#This Row],[Projected Cost]]-Savings[[#This Row],[Actual Cost]]</f>
        <v>0</v>
      </c>
    </row>
    <row r="44" spans="1:10" ht="24.95" customHeight="1" x14ac:dyDescent="0.2">
      <c r="A44" s="15" t="s">
        <v>88</v>
      </c>
      <c r="B44" s="13" t="s">
        <v>45</v>
      </c>
      <c r="C44" s="13" t="s">
        <v>4</v>
      </c>
      <c r="D44" s="13" t="s">
        <v>5</v>
      </c>
      <c r="E44" s="13" t="s">
        <v>6</v>
      </c>
      <c r="G44" s="10" t="s">
        <v>46</v>
      </c>
      <c r="H44" s="12"/>
      <c r="I44" s="12"/>
      <c r="J44" s="12">
        <f>Savings[[#This Row],[Projected Cost]]-Savings[[#This Row],[Actual Cost]]</f>
        <v>0</v>
      </c>
    </row>
    <row r="45" spans="1:10" ht="24.95" customHeight="1" x14ac:dyDescent="0.2">
      <c r="B45" s="10" t="s">
        <v>47</v>
      </c>
      <c r="C45" s="12"/>
      <c r="D45" s="12"/>
      <c r="E45" s="12">
        <f>Food[[#This Row],[Projected Cost]]-Food[[#This Row],[Actual Cost]]</f>
        <v>0</v>
      </c>
      <c r="G45" s="10" t="s">
        <v>21</v>
      </c>
      <c r="H45" s="12"/>
      <c r="I45" s="12"/>
      <c r="J45" s="12">
        <f>Savings[[#This Row],[Projected Cost]]-Savings[[#This Row],[Actual Cost]]</f>
        <v>0</v>
      </c>
    </row>
    <row r="46" spans="1:10" ht="24.95" customHeight="1" x14ac:dyDescent="0.2">
      <c r="B46" s="10" t="s">
        <v>48</v>
      </c>
      <c r="C46" s="12"/>
      <c r="D46" s="12"/>
      <c r="E46" s="12">
        <f>Food[[#This Row],[Projected Cost]]-Food[[#This Row],[Actual Cost]]</f>
        <v>0</v>
      </c>
      <c r="G46" s="13" t="s">
        <v>68</v>
      </c>
      <c r="H46" s="12"/>
      <c r="I46" s="12"/>
      <c r="J46" s="12">
        <f>SUBTOTAL(109,Savings[Difference])</f>
        <v>0</v>
      </c>
    </row>
    <row r="47" spans="1:10" ht="24.95" customHeight="1" x14ac:dyDescent="0.2">
      <c r="B47" s="10" t="s">
        <v>21</v>
      </c>
      <c r="C47" s="12"/>
      <c r="D47" s="12"/>
      <c r="E47" s="12">
        <f>Food[[#This Row],[Projected Cost]]-Food[[#This Row],[Actual Cost]]</f>
        <v>0</v>
      </c>
      <c r="G47" s="14"/>
      <c r="H47" s="14"/>
      <c r="I47" s="14"/>
      <c r="J47" s="14"/>
    </row>
    <row r="48" spans="1:10" ht="24.95" customHeight="1" x14ac:dyDescent="0.2">
      <c r="B48" s="13" t="s">
        <v>68</v>
      </c>
      <c r="C48" s="12"/>
      <c r="D48" s="12"/>
      <c r="E48" s="12">
        <f>SUBTOTAL(109,Food[Difference])</f>
        <v>0</v>
      </c>
      <c r="G48" s="13" t="s">
        <v>49</v>
      </c>
      <c r="H48" s="13" t="s">
        <v>4</v>
      </c>
      <c r="I48" s="13" t="s">
        <v>5</v>
      </c>
      <c r="J48" s="13" t="s">
        <v>6</v>
      </c>
    </row>
    <row r="49" spans="1:10" ht="24.95" customHeight="1" x14ac:dyDescent="0.2">
      <c r="B49" s="14"/>
      <c r="C49" s="14"/>
      <c r="D49" s="14"/>
      <c r="E49" s="14"/>
      <c r="G49" s="10" t="s">
        <v>50</v>
      </c>
      <c r="H49" s="12"/>
      <c r="I49" s="12"/>
      <c r="J49" s="12">
        <f>Gifts[[#This Row],[Projected Cost]]-Gifts[[#This Row],[Actual Cost]]</f>
        <v>0</v>
      </c>
    </row>
    <row r="50" spans="1:10" ht="24.95" customHeight="1" x14ac:dyDescent="0.2">
      <c r="A50" s="15" t="s">
        <v>89</v>
      </c>
      <c r="B50" s="10" t="s">
        <v>51</v>
      </c>
      <c r="C50" s="10" t="s">
        <v>4</v>
      </c>
      <c r="D50" s="10" t="s">
        <v>5</v>
      </c>
      <c r="E50" s="10" t="s">
        <v>6</v>
      </c>
      <c r="G50" s="10" t="s">
        <v>52</v>
      </c>
      <c r="H50" s="12"/>
      <c r="I50" s="12"/>
      <c r="J50" s="12">
        <f>Gifts[[#This Row],[Projected Cost]]-Gifts[[#This Row],[Actual Cost]]</f>
        <v>0</v>
      </c>
    </row>
    <row r="51" spans="1:10" ht="24.95" customHeight="1" x14ac:dyDescent="0.2">
      <c r="B51" s="10" t="s">
        <v>53</v>
      </c>
      <c r="C51" s="12"/>
      <c r="D51" s="12"/>
      <c r="E51" s="12">
        <f>Pets[[#This Row],[Projected Cost]]-Pets[[#This Row],[Actual Cost]]</f>
        <v>0</v>
      </c>
      <c r="G51" s="10" t="s">
        <v>54</v>
      </c>
      <c r="H51" s="12"/>
      <c r="I51" s="12"/>
      <c r="J51" s="12">
        <f>Gifts[[#This Row],[Projected Cost]]-Gifts[[#This Row],[Actual Cost]]</f>
        <v>0</v>
      </c>
    </row>
    <row r="52" spans="1:10" ht="24.95" customHeight="1" x14ac:dyDescent="0.2">
      <c r="B52" s="10" t="s">
        <v>55</v>
      </c>
      <c r="C52" s="12"/>
      <c r="D52" s="12"/>
      <c r="E52" s="12">
        <f>Pets[[#This Row],[Projected Cost]]-Pets[[#This Row],[Actual Cost]]</f>
        <v>0</v>
      </c>
      <c r="G52" s="13" t="s">
        <v>68</v>
      </c>
      <c r="H52" s="12"/>
      <c r="I52" s="12"/>
      <c r="J52" s="12">
        <f>SUBTOTAL(109,Gifts[Difference])</f>
        <v>0</v>
      </c>
    </row>
    <row r="53" spans="1:10" ht="24.95" customHeight="1" x14ac:dyDescent="0.2">
      <c r="B53" s="10" t="s">
        <v>56</v>
      </c>
      <c r="C53" s="12"/>
      <c r="D53" s="12"/>
      <c r="E53" s="12">
        <f>Pets[[#This Row],[Projected Cost]]-Pets[[#This Row],[Actual Cost]]</f>
        <v>0</v>
      </c>
      <c r="G53" s="14"/>
      <c r="H53" s="14"/>
      <c r="I53" s="14"/>
      <c r="J53" s="14"/>
    </row>
    <row r="54" spans="1:10" ht="24.95" customHeight="1" x14ac:dyDescent="0.2">
      <c r="B54" s="10" t="s">
        <v>57</v>
      </c>
      <c r="C54" s="12"/>
      <c r="D54" s="12"/>
      <c r="E54" s="12">
        <f>Pets[[#This Row],[Projected Cost]]-Pets[[#This Row],[Actual Cost]]</f>
        <v>0</v>
      </c>
      <c r="G54" s="13" t="s">
        <v>58</v>
      </c>
      <c r="H54" s="13" t="s">
        <v>4</v>
      </c>
      <c r="I54" s="13" t="s">
        <v>5</v>
      </c>
      <c r="J54" s="13" t="s">
        <v>6</v>
      </c>
    </row>
    <row r="55" spans="1:10" ht="24.95" customHeight="1" x14ac:dyDescent="0.2">
      <c r="B55" s="10" t="s">
        <v>21</v>
      </c>
      <c r="C55" s="12"/>
      <c r="D55" s="12"/>
      <c r="E55" s="12">
        <f>Pets[[#This Row],[Projected Cost]]-Pets[[#This Row],[Actual Cost]]</f>
        <v>0</v>
      </c>
      <c r="G55" s="10" t="s">
        <v>59</v>
      </c>
      <c r="H55" s="12"/>
      <c r="I55" s="12"/>
      <c r="J55" s="12">
        <f>Legal[[#This Row],[Projected Cost]]-Legal[[#This Row],[Actual Cost]]</f>
        <v>0</v>
      </c>
    </row>
    <row r="56" spans="1:10" ht="24.95" customHeight="1" x14ac:dyDescent="0.2">
      <c r="B56" s="13" t="s">
        <v>68</v>
      </c>
      <c r="C56" s="12"/>
      <c r="D56" s="12"/>
      <c r="E56" s="12">
        <f>SUBTOTAL(109,Pets[Difference])</f>
        <v>0</v>
      </c>
      <c r="G56" s="10" t="s">
        <v>60</v>
      </c>
      <c r="H56" s="12"/>
      <c r="I56" s="12"/>
      <c r="J56" s="12">
        <f>Legal[[#This Row],[Projected Cost]]-Legal[[#This Row],[Actual Cost]]</f>
        <v>0</v>
      </c>
    </row>
    <row r="57" spans="1:10" ht="24.95" customHeight="1" x14ac:dyDescent="0.2">
      <c r="B57" s="14"/>
      <c r="C57" s="14"/>
      <c r="D57" s="14"/>
      <c r="E57" s="14"/>
      <c r="G57" s="10" t="s">
        <v>61</v>
      </c>
      <c r="H57" s="12"/>
      <c r="I57" s="12"/>
      <c r="J57" s="12">
        <f>Legal[[#This Row],[Projected Cost]]-Legal[[#This Row],[Actual Cost]]</f>
        <v>0</v>
      </c>
    </row>
    <row r="58" spans="1:10" ht="24.95" customHeight="1" x14ac:dyDescent="0.2">
      <c r="A58" s="15" t="s">
        <v>90</v>
      </c>
      <c r="B58" s="13" t="s">
        <v>62</v>
      </c>
      <c r="C58" s="13" t="s">
        <v>4</v>
      </c>
      <c r="D58" s="13" t="s">
        <v>5</v>
      </c>
      <c r="E58" s="13" t="s">
        <v>6</v>
      </c>
      <c r="G58" s="10" t="s">
        <v>21</v>
      </c>
      <c r="H58" s="12"/>
      <c r="I58" s="12"/>
      <c r="J58" s="12">
        <f>Legal[[#This Row],[Projected Cost]]-Legal[[#This Row],[Actual Cost]]</f>
        <v>0</v>
      </c>
    </row>
    <row r="59" spans="1:10" ht="24.95" customHeight="1" x14ac:dyDescent="0.2">
      <c r="B59" s="10" t="s">
        <v>55</v>
      </c>
      <c r="C59" s="12"/>
      <c r="D59" s="12"/>
      <c r="E59" s="12">
        <f>PersonalCare[[#This Row],[Projected Cost]]-PersonalCare[[#This Row],[Actual Cost]]</f>
        <v>0</v>
      </c>
      <c r="G59" s="13" t="s">
        <v>68</v>
      </c>
      <c r="H59" s="12"/>
      <c r="I59" s="12"/>
      <c r="J59" s="12">
        <f>SUBTOTAL(109,Legal[Difference])</f>
        <v>0</v>
      </c>
    </row>
    <row r="60" spans="1:10" ht="24.95" customHeight="1" x14ac:dyDescent="0.2">
      <c r="B60" s="10" t="s">
        <v>63</v>
      </c>
      <c r="C60" s="12"/>
      <c r="D60" s="12"/>
      <c r="E60" s="12">
        <f>PersonalCare[[#This Row],[Projected Cost]]-PersonalCare[[#This Row],[Actual Cost]]</f>
        <v>0</v>
      </c>
      <c r="G60" s="14"/>
      <c r="H60" s="14"/>
      <c r="I60" s="14"/>
      <c r="J60" s="14"/>
    </row>
    <row r="61" spans="1:10" ht="24.95" customHeight="1" x14ac:dyDescent="0.2">
      <c r="A61" s="15" t="s">
        <v>91</v>
      </c>
      <c r="B61" s="10" t="s">
        <v>64</v>
      </c>
      <c r="C61" s="12"/>
      <c r="D61" s="12"/>
      <c r="E61" s="12">
        <f>PersonalCare[[#This Row],[Projected Cost]]-PersonalCare[[#This Row],[Actual Cost]]</f>
        <v>0</v>
      </c>
      <c r="G61" s="8" t="s">
        <v>82</v>
      </c>
      <c r="H61" s="8"/>
      <c r="I61" s="8"/>
      <c r="J61" s="9">
        <f>SUBTOTAL(109,Housing[Projected Cost],Transportation[Projected Cost],Insurance[Projected Cost],Food[Projected Cost],Pets[Projected Cost],PersonalCare[Projected Cost],Entertainment[Projected Cost],Loans[Projected Cost],Taxes[Projected Cost],Savings[Projected Cost],Gifts[Projected Cost],Legal[Projected Cost])</f>
        <v>1195</v>
      </c>
    </row>
    <row r="62" spans="1:10" ht="24.95" customHeight="1" x14ac:dyDescent="0.2">
      <c r="B62" s="10" t="s">
        <v>65</v>
      </c>
      <c r="C62" s="12"/>
      <c r="D62" s="12"/>
      <c r="E62" s="12">
        <f>PersonalCare[[#This Row],[Projected Cost]]-PersonalCare[[#This Row],[Actual Cost]]</f>
        <v>0</v>
      </c>
      <c r="G62" s="8"/>
      <c r="H62" s="8"/>
      <c r="I62" s="8"/>
      <c r="J62" s="9"/>
    </row>
    <row r="63" spans="1:10" ht="24.95" customHeight="1" x14ac:dyDescent="0.2">
      <c r="B63" s="10" t="s">
        <v>66</v>
      </c>
      <c r="C63" s="12"/>
      <c r="D63" s="12"/>
      <c r="E63" s="12">
        <f>PersonalCare[[#This Row],[Projected Cost]]-PersonalCare[[#This Row],[Actual Cost]]</f>
        <v>0</v>
      </c>
      <c r="G63" s="8" t="s">
        <v>83</v>
      </c>
      <c r="H63" s="8"/>
      <c r="I63" s="8"/>
      <c r="J63" s="9">
        <f>SUBTOTAL(109,Housing[Actual Cost],Transportation[Actual Cost],Insurance[Actual Cost],Food[Actual Cost],Pets[Actual Cost],PersonalCare[Actual Cost],Entertainment[Actual Cost],Loans[Actual Cost],Taxes[Actual Cost],Savings[Actual Cost],Gifts[Actual Cost],Legal[Actual Cost])</f>
        <v>1236</v>
      </c>
    </row>
    <row r="64" spans="1:10" ht="24.95" customHeight="1" x14ac:dyDescent="0.2">
      <c r="B64" s="10" t="s">
        <v>67</v>
      </c>
      <c r="C64" s="12"/>
      <c r="D64" s="12"/>
      <c r="E64" s="12">
        <f>PersonalCare[[#This Row],[Projected Cost]]-PersonalCare[[#This Row],[Actual Cost]]</f>
        <v>0</v>
      </c>
      <c r="G64" s="8"/>
      <c r="H64" s="8"/>
      <c r="I64" s="8"/>
      <c r="J64" s="9"/>
    </row>
    <row r="65" spans="2:10" ht="24.95" customHeight="1" x14ac:dyDescent="0.2">
      <c r="B65" s="10" t="s">
        <v>21</v>
      </c>
      <c r="C65" s="12"/>
      <c r="D65" s="12"/>
      <c r="E65" s="12">
        <f>PersonalCare[[#This Row],[Projected Cost]]-PersonalCare[[#This Row],[Actual Cost]]</f>
        <v>0</v>
      </c>
      <c r="G65" s="8" t="s">
        <v>84</v>
      </c>
      <c r="H65" s="8"/>
      <c r="I65" s="8"/>
      <c r="J65" s="9">
        <f>J61-J63</f>
        <v>-41</v>
      </c>
    </row>
    <row r="66" spans="2:10" ht="24.95" customHeight="1" x14ac:dyDescent="0.2">
      <c r="B66" s="13" t="s">
        <v>68</v>
      </c>
      <c r="C66" s="12"/>
      <c r="D66" s="12"/>
      <c r="E66" s="12">
        <f>SUBTOTAL(109,PersonalCare[Difference])</f>
        <v>0</v>
      </c>
      <c r="G66" s="8"/>
      <c r="H66" s="8"/>
      <c r="I66" s="8"/>
      <c r="J66" s="9"/>
    </row>
    <row r="67" spans="2:10" x14ac:dyDescent="0.2">
      <c r="B67" s="14"/>
      <c r="C67" s="14"/>
      <c r="D67" s="14"/>
      <c r="E67" s="14"/>
    </row>
  </sheetData>
  <mergeCells count="26">
    <mergeCell ref="G34:J34"/>
    <mergeCell ref="G61:I62"/>
    <mergeCell ref="G25:J25"/>
    <mergeCell ref="E4:G5"/>
    <mergeCell ref="E6:G7"/>
    <mergeCell ref="E8:G9"/>
    <mergeCell ref="B26:E26"/>
    <mergeCell ref="B36:E36"/>
    <mergeCell ref="B43:E43"/>
    <mergeCell ref="B49:E49"/>
    <mergeCell ref="B57:E57"/>
    <mergeCell ref="B4:C4"/>
    <mergeCell ref="B9:C9"/>
    <mergeCell ref="H4:H5"/>
    <mergeCell ref="H6:H7"/>
    <mergeCell ref="H8:H9"/>
    <mergeCell ref="B67:E67"/>
    <mergeCell ref="G60:J60"/>
    <mergeCell ref="G53:J53"/>
    <mergeCell ref="G47:J47"/>
    <mergeCell ref="G41:J41"/>
    <mergeCell ref="G65:I66"/>
    <mergeCell ref="J65:J66"/>
    <mergeCell ref="J61:J62"/>
    <mergeCell ref="J63:J64"/>
    <mergeCell ref="G63:I64"/>
  </mergeCells>
  <dataValidations count="12">
    <dataValidation allowBlank="1" showInputMessage="1" showErrorMessage="1" prompt="Create a Personal Monthly Budget in this worksheet. Helpful instructions on how to use this worksheet are in cells in this column. Arrow down to get started." sqref="A1" xr:uid="{535C1FB4-69DA-478A-9C24-451D9BD5B386}"/>
    <dataValidation allowBlank="1" showInputMessage="1" showErrorMessage="1" prompt="Title of this worksheet is in cell C2. Next instruction is in cell A4." sqref="A2" xr:uid="{B4FABB03-3192-4386-8C0C-14BCEBFC58A9}"/>
    <dataValidation allowBlank="1" showInputMessage="1" showErrorMessage="1" prompt="Projected Monthly Income label is in cell at right. Enter Income 1 in cell C5 and Extra Income in C6 to calculate Total monthly income in C7. Next instruction is in cell A7." sqref="A4" xr:uid="{37ECE25A-D750-4901-9936-FA0425D6DFC1}"/>
    <dataValidation allowBlank="1" showInputMessage="1" showErrorMessage="1" prompt="Projected Balance is auto calculated in cell H4, Actual Balance in H6, and Difference in H8. Next instruction is in cell A9." sqref="A7" xr:uid="{30295BAD-27FA-449C-8A78-ECFC2ACE1A2B}"/>
    <dataValidation allowBlank="1" showInputMessage="1" showErrorMessage="1" prompt="Actual Monthly Income label is in cell at right. Enter Income 1 in cell C10 and Extra Income in C11 to calculate Total monthly income in C12. Next instruction is in cell A14." sqref="A9" xr:uid="{23FC07BB-1058-4403-A6BB-F2E3DAB6391D}"/>
    <dataValidation allowBlank="1" showInputMessage="1" showErrorMessage="1" prompt="Enter details in Housing table starting in cell at right and in Entertainment table starting in cell G14. Next instruction is in cell A27." sqref="A14" xr:uid="{DCC6E90E-6B90-466F-863D-46F7DA3C4296}"/>
    <dataValidation allowBlank="1" showInputMessage="1" showErrorMessage="1" prompt="Enter details in Transportation table starting in cell at right and in Loans table starting in cell G26. Next instruction is in cell A37." sqref="A27" xr:uid="{AFC8D67D-8805-4E04-8494-156CF7945383}"/>
    <dataValidation allowBlank="1" showInputMessage="1" showErrorMessage="1" prompt="Enter details in Insurance table starting in cell at right and in Taxes table starting in cell G35. Next instruction is in cell A44." sqref="A37" xr:uid="{34699D58-6783-4DA8-AD00-EB6D5B4F4886}"/>
    <dataValidation allowBlank="1" showInputMessage="1" showErrorMessage="1" prompt="Enter details in Food table starting in cell at right and in Savings table starting in cell G42. Next instruction is in cell A50." sqref="A44" xr:uid="{E10C94B7-CAAB-4591-99E4-5A50789CA061}"/>
    <dataValidation allowBlank="1" showInputMessage="1" showErrorMessage="1" prompt="Enter details in Pets table starting in cell at right and in Gifts table starting in cell G48. Next instruction is in cell A58." sqref="A50" xr:uid="{2288A180-A788-4190-A6AF-985B4E7FF023}"/>
    <dataValidation allowBlank="1" showInputMessage="1" showErrorMessage="1" prompt="Enter details in Personal Care table starting in cell at right and in Legal table starting in cell G54. Next instruction is in cell A61." sqref="A58" xr:uid="{4D40684C-D56F-4273-B2CC-5C8947747B1A}"/>
    <dataValidation allowBlank="1" showInputMessage="1" showErrorMessage="1" prompt="Total Projected Cost is auto calculated in cell J61, Total Actual Cost in J63, and Total Difference in J65." sqref="A61" xr:uid="{7663E59F-1158-4833-8ADA-EE341AD75E0A}"/>
  </dataValidations>
  <printOptions horizontalCentered="1"/>
  <pageMargins left="0.4" right="0.4" top="0.4" bottom="0.4" header="0.3" footer="0.3"/>
  <pageSetup scale="81" fitToHeight="0" orientation="portrait" r:id="rId1"/>
  <headerFooter differentFirst="1">
    <oddFooter>Page &amp;P of &amp;N</oddFooter>
  </headerFooter>
  <ignoredErrors>
    <ignoredError sqref="J15:J23 E28:E34 J27:J32 J36:J39 E38:E41 E45:E47 J43:J45 J49:J51 J55:J58 J61:J64 E59:E65 E51:E55" emptyCellReference="1"/>
  </ignoredErrors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1c2eb7a32e66fb6e4260f3771546a5e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04e1f6479c48b08974ba73b5ca973489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00D6369F-E7E4-4C61-9F47-33FFE80F8E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46AF36-0E29-43D5-9042-907F679B35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E4917D-B4E2-41EC-A344-CAB929C318ED}">
  <ds:schemaRefs>
    <ds:schemaRef ds:uri="http://schemas.microsoft.com/office/2006/documentManagement/types"/>
    <ds:schemaRef ds:uri="71af3243-3dd4-4a8d-8c0d-dd76da1f02a5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6c05727-aa75-4e4a-9b5f-8a80a116589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Start</vt:lpstr>
      <vt:lpstr>Personal Monthly Budget</vt:lpstr>
      <vt:lpstr>Start!Print_Area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2019-03-18T20:41:36Z</dcterms:created>
  <dcterms:modified xsi:type="dcterms:W3CDTF">2024-04-05T13:13:28Z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_MarkAsFinal">
    <vt:bool>true</vt:bool>
  </property>
</Properties>
</file>