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wpar\Desktop\"/>
    </mc:Choice>
  </mc:AlternateContent>
  <xr:revisionPtr revIDLastSave="0" documentId="13_ncr:1_{458E697B-C6FC-458B-A6E2-9386E54C67D0}" xr6:coauthVersionLast="47" xr6:coauthVersionMax="47" xr10:uidLastSave="{00000000-0000-0000-0000-000000000000}"/>
  <bookViews>
    <workbookView xWindow="4020" yWindow="2025" windowWidth="21600" windowHeight="11385" xr2:uid="{5401C743-90EC-43D4-9651-E452EB067F5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6" i="1" l="1"/>
  <c r="E36" i="1"/>
  <c r="C36" i="1"/>
  <c r="G11" i="1"/>
  <c r="G12" i="1"/>
  <c r="G13" i="1"/>
  <c r="G14" i="1"/>
  <c r="E11" i="1"/>
  <c r="E12" i="1"/>
  <c r="E13" i="1"/>
  <c r="E14" i="1"/>
  <c r="C11" i="1"/>
  <c r="C12" i="1"/>
  <c r="C13" i="1"/>
  <c r="C14" i="1"/>
  <c r="G4" i="1" l="1"/>
  <c r="G5" i="1"/>
  <c r="G6" i="1"/>
  <c r="G7" i="1"/>
  <c r="G8" i="1"/>
  <c r="G9" i="1"/>
  <c r="G10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" i="1"/>
  <c r="E4" i="1"/>
  <c r="E5" i="1"/>
  <c r="E6" i="1"/>
  <c r="E7" i="1"/>
  <c r="E8" i="1"/>
  <c r="E9" i="1"/>
  <c r="E10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" i="1"/>
  <c r="C4" i="1"/>
  <c r="C5" i="1"/>
  <c r="C6" i="1"/>
  <c r="C7" i="1"/>
  <c r="C8" i="1"/>
  <c r="C9" i="1"/>
  <c r="C10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" i="1"/>
</calcChain>
</file>

<file path=xl/sharedStrings.xml><?xml version="1.0" encoding="utf-8"?>
<sst xmlns="http://schemas.openxmlformats.org/spreadsheetml/2006/main" count="111" uniqueCount="101">
  <si>
    <t>소재</t>
    <phoneticPr fontId="2" type="noConversion"/>
  </si>
  <si>
    <t>평균 전압 (V)</t>
    <phoneticPr fontId="2" type="noConversion"/>
  </si>
  <si>
    <t>Reversever specific energy (Wh/kg)
Graphite/HC anode</t>
    <phoneticPr fontId="2" type="noConversion"/>
  </si>
  <si>
    <t>LiCoO2</t>
    <phoneticPr fontId="2" type="noConversion"/>
  </si>
  <si>
    <t>LiNi0.8Co0.15Al0.05O2</t>
    <phoneticPr fontId="2" type="noConversion"/>
  </si>
  <si>
    <t>LiNi0.5Mn0.5O2</t>
    <phoneticPr fontId="2" type="noConversion"/>
  </si>
  <si>
    <t>LiNi0.33Mn0.33Co0.33O2</t>
    <phoneticPr fontId="2" type="noConversion"/>
  </si>
  <si>
    <t>LiNi0.6Mn0.2Co0.2O2</t>
    <phoneticPr fontId="2" type="noConversion"/>
  </si>
  <si>
    <t>LiMn2O4</t>
    <phoneticPr fontId="2" type="noConversion"/>
  </si>
  <si>
    <t>LiNi0.5Mn1.5O4</t>
    <phoneticPr fontId="2" type="noConversion"/>
  </si>
  <si>
    <t>LiFePO4</t>
    <phoneticPr fontId="2" type="noConversion"/>
  </si>
  <si>
    <t xml:space="preserve">P2-Na0.67CoO2 </t>
    <phoneticPr fontId="2" type="noConversion"/>
  </si>
  <si>
    <t>a-NaMnO2</t>
    <phoneticPr fontId="2" type="noConversion"/>
  </si>
  <si>
    <t>ß-NaMnO2</t>
    <phoneticPr fontId="2" type="noConversion"/>
  </si>
  <si>
    <t xml:space="preserve">Na0.44MnO2 </t>
  </si>
  <si>
    <t>P2-Na0.67MnO2</t>
  </si>
  <si>
    <t>P2-Na0.67Mn0.72Mg0.28O2</t>
  </si>
  <si>
    <t>P2-Na0.67Mn0.95Mg0.05O2</t>
  </si>
  <si>
    <t>P2-Na0.67Mn0.5Fe0.5O2</t>
    <phoneticPr fontId="2" type="noConversion"/>
  </si>
  <si>
    <t>O3-NaMn0.5Fe0.5O2</t>
  </si>
  <si>
    <t>P2-Na0.67Ni0.33Mn0.67O2</t>
  </si>
  <si>
    <t>P2-Na0.8Li0.12Ni0.22Mn0.66O2</t>
    <phoneticPr fontId="2" type="noConversion"/>
  </si>
  <si>
    <t>P2-Na0.83Li0.07Ni0.31Mn0.62O2</t>
    <phoneticPr fontId="2" type="noConversion"/>
  </si>
  <si>
    <t>P2-Na0.83Li0.25Mn0.75O2</t>
    <phoneticPr fontId="2" type="noConversion"/>
  </si>
  <si>
    <t>O3-NaFe0.5Co0.5O2</t>
    <phoneticPr fontId="2" type="noConversion"/>
  </si>
  <si>
    <t>O3-NaNi0.33Co0.33Fe0.33O2</t>
  </si>
  <si>
    <t>O3-NaNi0.5Mn0.5O2</t>
    <phoneticPr fontId="2" type="noConversion"/>
  </si>
  <si>
    <t>Na0.9[Mn0.4Fe0.5Ti0.1]O2</t>
  </si>
  <si>
    <t>NaMn0.33Fe0.33Ni0.33O2</t>
  </si>
  <si>
    <t>NaMn0.3Fe0.4Ni0.3O2</t>
  </si>
  <si>
    <t>P2-Na0.67Fe0.2Mn0.65Ni0.15O2</t>
    <phoneticPr fontId="2" type="noConversion"/>
  </si>
  <si>
    <t>Na0.6Ni0.22Al0.11Mn0.66O2</t>
  </si>
  <si>
    <t>원재료 가격
(USD/kg)</t>
    <phoneticPr fontId="2" type="noConversion"/>
  </si>
  <si>
    <t>소재 특징</t>
    <phoneticPr fontId="2" type="noConversion"/>
  </si>
  <si>
    <t>https://doi.org/10.1002/aenm.202101864</t>
    <phoneticPr fontId="2" type="noConversion"/>
  </si>
  <si>
    <t>https://doi.org/10.1246/cl.2001.744</t>
    <phoneticPr fontId="2" type="noConversion"/>
  </si>
  <si>
    <t>NMC111</t>
    <phoneticPr fontId="2" type="noConversion"/>
  </si>
  <si>
    <t>https://doi.org/10.1246/cl.2001.642</t>
    <phoneticPr fontId="2" type="noConversion"/>
  </si>
  <si>
    <t>NMC622  하이니켈, 낮은 배터리 안정성 및 열화 가능성</t>
    <phoneticPr fontId="2" type="noConversion"/>
  </si>
  <si>
    <t>https://doi.org/10.1246/cl.2001.642</t>
  </si>
  <si>
    <t>LNMO</t>
    <phoneticPr fontId="2" type="noConversion"/>
  </si>
  <si>
    <t>https://doi.org/10.1002/aenm.201600922</t>
    <phoneticPr fontId="2" type="noConversion"/>
  </si>
  <si>
    <t>https://doi.org/10.1038/s41598-020-62553-3</t>
    <phoneticPr fontId="2" type="noConversion"/>
  </si>
  <si>
    <t>https://doi.org/10.3390/en14051230</t>
  </si>
  <si>
    <t>https://doi.org/10.3390/en14051230</t>
    <phoneticPr fontId="2" type="noConversion"/>
  </si>
  <si>
    <t>https://doi.org/10.1021/ja509704t</t>
    <phoneticPr fontId="2" type="noConversion"/>
  </si>
  <si>
    <t>x</t>
    <phoneticPr fontId="2" type="noConversion"/>
  </si>
  <si>
    <t>https://doi.org/10.1039/C4EE00465E</t>
    <phoneticPr fontId="2" type="noConversion"/>
  </si>
  <si>
    <t>https://doi.org/10.1039/C4TA04351K</t>
    <phoneticPr fontId="2" type="noConversion"/>
  </si>
  <si>
    <t>높은 가역용량, 저렴한 원재료, hard carbon 음극</t>
    <phoneticPr fontId="2" type="noConversion"/>
  </si>
  <si>
    <t>전기적 활성화 가짐, 낮은 가역 용량</t>
    <phoneticPr fontId="2" type="noConversion"/>
  </si>
  <si>
    <t>충방전시 4.4V까지 구조가 매우 안정, 하나의 부드러운 전압 변화</t>
    <phoneticPr fontId="2" type="noConversion"/>
  </si>
  <si>
    <t>https://doi.org/10.1021/cm403855t</t>
  </si>
  <si>
    <t>고전압에서도 P2 상의 높은 안정성</t>
    <phoneticPr fontId="2" type="noConversion"/>
  </si>
  <si>
    <t>https://doi.org/10.1039/C6TA09601H</t>
    <phoneticPr fontId="2" type="noConversion"/>
  </si>
  <si>
    <t>상전이시 부분적인 산소 손실 발생</t>
    <phoneticPr fontId="2" type="noConversion"/>
  </si>
  <si>
    <t>https://doi.org/10.1002/aenm.201301453</t>
    <phoneticPr fontId="2" type="noConversion"/>
  </si>
  <si>
    <t>10C 방전용량 75%, Cut off 전위 3.5V 이상에서 비가역 용량 증가</t>
    <phoneticPr fontId="2" type="noConversion"/>
  </si>
  <si>
    <t>https://doi.org/10.1016/j.elecom.2013.05.012</t>
    <phoneticPr fontId="2" type="noConversion"/>
  </si>
  <si>
    <t>https://doi.org/10.1016/j.elecom.2013.11.015</t>
    <phoneticPr fontId="2" type="noConversion"/>
  </si>
  <si>
    <t>https://doi.org/10.1021/ic300357d</t>
  </si>
  <si>
    <t>https://doi.org/10.1039/C6RA22818F</t>
    <phoneticPr fontId="2" type="noConversion"/>
  </si>
  <si>
    <t>TiO2 코팅 소재, TiO2의 비독성 및 안정성,  1C 코팅 105mAh/g, 코팅 X 80mAh/g</t>
    <phoneticPr fontId="2" type="noConversion"/>
  </si>
  <si>
    <t>https://doi.org/10.1021/acsaem.9b02021</t>
  </si>
  <si>
    <t>https://doi.org/10.1149/2.018305jes</t>
    <phoneticPr fontId="2" type="noConversion"/>
  </si>
  <si>
    <t>https://doi.org/10.1016/j.electacta.2013.10.211</t>
  </si>
  <si>
    <t>https://doi.org/10.1039/C5RA06336A</t>
  </si>
  <si>
    <t>DOI</t>
    <phoneticPr fontId="2" type="noConversion"/>
  </si>
  <si>
    <t>https://doi.org/10.1149/1.2221184</t>
    <phoneticPr fontId="2" type="noConversion"/>
  </si>
  <si>
    <t>P. Strobel, A. Ibarra Palos, M. Anne, J. Power Sources 2001, 97–98, 381</t>
    <phoneticPr fontId="2" type="noConversion"/>
  </si>
  <si>
    <t>https://doi.org/10.1149/MA2014-04/2/328</t>
    <phoneticPr fontId="2" type="noConversion"/>
  </si>
  <si>
    <t>전압 점수</t>
    <phoneticPr fontId="2" type="noConversion"/>
  </si>
  <si>
    <t>용량 점수</t>
    <phoneticPr fontId="2" type="noConversion"/>
  </si>
  <si>
    <t>가격 점수</t>
    <phoneticPr fontId="2" type="noConversion"/>
  </si>
  <si>
    <t>높은 전기전도성, 쉬운 합성, 50% 용량 손실, 낮은 에너지 밀도</t>
    <phoneticPr fontId="2" type="noConversion"/>
  </si>
  <si>
    <t>높은 출력 및 효율, 낮은 안정성, 높은 열화 가능성</t>
    <phoneticPr fontId="2" type="noConversion"/>
  </si>
  <si>
    <t>매우 낮은 에너지 밀도, 열화 가능성, 비교적 안정함</t>
    <phoneticPr fontId="2" type="noConversion"/>
  </si>
  <si>
    <t>LMO 쉬운 제작법, 매우 낮은 에너지 밀도, 열화 가능성, 낮은 사이클 성능</t>
    <phoneticPr fontId="2" type="noConversion"/>
  </si>
  <si>
    <t>LFP 높은 열적 안정성, 매우 높은 성능 안정성, 독성 없음, 제작의 어려움, 높은 가역성</t>
    <phoneticPr fontId="2" type="noConversion"/>
  </si>
  <si>
    <t>낮은 사이클 안정성 30회 23% 용량감소, 높은 표면 저항, 열화가능성 높음</t>
    <phoneticPr fontId="2" type="noConversion"/>
  </si>
  <si>
    <r>
      <t>열적 안정성이 높음, 700</t>
    </r>
    <r>
      <rPr>
        <sz val="11"/>
        <color theme="1"/>
        <rFont val="맑은 고딕"/>
        <family val="3"/>
        <charset val="129"/>
      </rPr>
      <t>℃에서</t>
    </r>
    <r>
      <rPr>
        <sz val="11"/>
        <color theme="1"/>
        <rFont val="맑은 고딕"/>
        <family val="2"/>
        <charset val="129"/>
        <scheme val="minor"/>
      </rPr>
      <t xml:space="preserve"> 제조, 2~3.8V 전압범위 c/2.4 75mAh/g</t>
    </r>
    <phoneticPr fontId="2" type="noConversion"/>
  </si>
  <si>
    <r>
      <t xml:space="preserve">높은 열적 안정성, 950℃에서 제조, 2~3.8V c/2.4 60-50mAh/g, </t>
    </r>
    <r>
      <rPr>
        <sz val="11"/>
        <color theme="1"/>
        <rFont val="Calibri"/>
        <family val="3"/>
        <charset val="161"/>
      </rPr>
      <t>α</t>
    </r>
    <r>
      <rPr>
        <sz val="11"/>
        <color theme="1"/>
        <rFont val="맑은 고딕"/>
        <family val="3"/>
        <charset val="129"/>
      </rPr>
      <t xml:space="preserve"> </t>
    </r>
    <r>
      <rPr>
        <sz val="11"/>
        <color theme="1"/>
        <rFont val="맑은 고딕"/>
        <family val="2"/>
        <charset val="129"/>
        <scheme val="minor"/>
      </rPr>
      <t>구조보다 낮은 과전압</t>
    </r>
    <phoneticPr fontId="2" type="noConversion"/>
  </si>
  <si>
    <t>C/250-/200의 낮은 율속 2~3.8V 운전전압 부적절, 5개의 여러가지 망간 위치가 존재, 규명되 지 못한 반응 메커니즘이 존재</t>
    <phoneticPr fontId="2" type="noConversion"/>
  </si>
  <si>
    <t>고전압으로 충전 이후 높은 용량, 30회 62.5%, 산소 손실 가능성 존재, 15% 부피팽창, 안정성 검증 필요, 높은 Na 손실률</t>
    <phoneticPr fontId="2" type="noConversion"/>
  </si>
  <si>
    <t>0.05C: 165mAh/g, 0.1C에서 120mAh/g, 30C에서 80mAh/g</t>
    <phoneticPr fontId="2" type="noConversion"/>
  </si>
  <si>
    <t>낮은 충방전 효율, 낮은 율속 특성</t>
    <phoneticPr fontId="2" type="noConversion"/>
  </si>
  <si>
    <t>매우 우수한 사이클 특성, 0.1C 109mAh/g, 150사이클 94% 유지, 5C 400사이클 60mAh/g 이상</t>
    <phoneticPr fontId="2" type="noConversion"/>
  </si>
  <si>
    <t>50회 71% 사이클 특성, 높은 율속 특성, 0.05C: 200mAh/g 1C: 154mAh/g</t>
    <phoneticPr fontId="2" type="noConversion"/>
  </si>
  <si>
    <t>높은 율속 특성, 작은 편극현상, 50회 80%의 사이클 특성</t>
    <phoneticPr fontId="2" type="noConversion"/>
  </si>
  <si>
    <t>Nat. Mater. 2012, 11, 512.</t>
    <phoneticPr fontId="2" type="noConversion"/>
  </si>
  <si>
    <t>LiNi0.5Mn0.43Ti0.02Mg0.02Nb0.01Mo0.02O2</t>
    <phoneticPr fontId="2" type="noConversion"/>
  </si>
  <si>
    <t>HE-N50 높은 열적 안정성, 높은 사이클 안정성</t>
    <phoneticPr fontId="2" type="noConversion"/>
  </si>
  <si>
    <t>높은 사이클 안정성, 빠른 충전 속도</t>
    <phoneticPr fontId="2" type="noConversion"/>
  </si>
  <si>
    <t>https://doi.org/10.1016/j.ensm.2022.05.054</t>
    <phoneticPr fontId="2" type="noConversion"/>
  </si>
  <si>
    <t>Al2(V4O8)</t>
  </si>
  <si>
    <t>낮은 구조적 안정성, 낮은 사이클 안정성</t>
    <phoneticPr fontId="2" type="noConversion"/>
  </si>
  <si>
    <t>https://doi.org/10.1038/srep03383</t>
    <phoneticPr fontId="2" type="noConversion"/>
  </si>
  <si>
    <t>https://doi.org/10.1038/s41560-023-01267-y</t>
    <phoneticPr fontId="2" type="noConversion"/>
  </si>
  <si>
    <t>LiMn2O4+LiNi0.88Co0.09Mn0.03O2(1-9)</t>
    <phoneticPr fontId="2" type="noConversion"/>
  </si>
  <si>
    <t>LiMn2O4+LiNi0.88Co0.09Mn0.03O2(2-8)</t>
    <phoneticPr fontId="2" type="noConversion"/>
  </si>
  <si>
    <t>LiMn2O4+LiNi0.88Co0.09Mn0.03O2(3-7)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</si>
</sst>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9" x14ac:knownFonts="1"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  <scheme val="minor"/>
    </font>
    <font>
      <sz val="11"/>
      <color theme="1"/>
      <name val="맑은 고딕"/>
      <family val="3"/>
      <charset val="129"/>
    </font>
    <font>
      <sz val="11"/>
      <color theme="1"/>
      <name val="Calibri"/>
      <family val="3"/>
      <charset val="161"/>
    </font>
  </fonts>
  <fills count="3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47">
    <xf numFmtId="0" fontId="0" fillId="0" borderId="0" xfId="0">
      <alignment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0" fontId="5" fillId="0" borderId="1" xfId="1" applyBorder="1">
      <alignment vertical="center"/>
    </xf>
    <xf numFmtId="0" fontId="5" fillId="0" borderId="1" xfId="1" applyFill="1" applyBorder="1">
      <alignment vertical="center"/>
    </xf>
    <xf numFmtId="0" fontId="0" fillId="0" borderId="1" xfId="0" applyBorder="1">
      <alignment vertical="center"/>
    </xf>
    <xf numFmtId="0" fontId="5" fillId="0" borderId="1" xfId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5" fillId="0" borderId="5" xfId="1" applyBorder="1">
      <alignment vertical="center"/>
    </xf>
    <xf numFmtId="0" fontId="5" fillId="0" borderId="3" xfId="1" applyBorder="1">
      <alignment vertical="center"/>
    </xf>
    <xf numFmtId="0" fontId="0" fillId="0" borderId="0" xfId="0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5" fillId="0" borderId="3" xfId="1" applyBorder="1" applyAlignment="1">
      <alignment vertical="center" wrapText="1"/>
    </xf>
    <xf numFmtId="0" fontId="3" fillId="0" borderId="3" xfId="0" applyFont="1" applyBorder="1" applyAlignment="1">
      <alignment horizontal="center" vertical="center"/>
    </xf>
    <xf numFmtId="0" fontId="5" fillId="0" borderId="1" xfId="1" applyBorder="1" applyAlignment="1">
      <alignment horizontal="left" vertical="center" wrapText="1"/>
    </xf>
    <xf numFmtId="0" fontId="3" fillId="0" borderId="4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76" fontId="6" fillId="0" borderId="13" xfId="0" applyNumberFormat="1" applyFont="1" applyBorder="1" applyAlignment="1">
      <alignment horizontal="center" vertical="center"/>
    </xf>
    <xf numFmtId="0" fontId="5" fillId="0" borderId="4" xfId="1" applyBorder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176" fontId="6" fillId="0" borderId="5" xfId="0" applyNumberFormat="1" applyFont="1" applyBorder="1" applyAlignment="1">
      <alignment horizontal="center"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oi.org/10.1039/C4TA04351K" TargetMode="External"/><Relationship Id="rId13" Type="http://schemas.openxmlformats.org/officeDocument/2006/relationships/hyperlink" Target="https://doi.org/10.1039/C4EE00465E" TargetMode="External"/><Relationship Id="rId18" Type="http://schemas.openxmlformats.org/officeDocument/2006/relationships/hyperlink" Target="https://doi.org/10.1016/j.elecom.2013.11.015" TargetMode="External"/><Relationship Id="rId26" Type="http://schemas.openxmlformats.org/officeDocument/2006/relationships/hyperlink" Target="https://doi.org/10.1149/MA2014-04/2/328" TargetMode="External"/><Relationship Id="rId3" Type="http://schemas.openxmlformats.org/officeDocument/2006/relationships/hyperlink" Target="https://doi.org/10.1246/cl.2001.642" TargetMode="External"/><Relationship Id="rId21" Type="http://schemas.openxmlformats.org/officeDocument/2006/relationships/hyperlink" Target="https://doi.org/10.1016/j.electacta.2013.10.211" TargetMode="External"/><Relationship Id="rId7" Type="http://schemas.openxmlformats.org/officeDocument/2006/relationships/hyperlink" Target="https://doi.org/10.1002/aenm.202101864" TargetMode="External"/><Relationship Id="rId12" Type="http://schemas.openxmlformats.org/officeDocument/2006/relationships/hyperlink" Target="https://doi.org/10.3390/en14051230" TargetMode="External"/><Relationship Id="rId17" Type="http://schemas.openxmlformats.org/officeDocument/2006/relationships/hyperlink" Target="https://doi.org/10.1016/j.elecom.2013.05.012" TargetMode="External"/><Relationship Id="rId25" Type="http://schemas.openxmlformats.org/officeDocument/2006/relationships/hyperlink" Target="https://doi.org/10.1149/1.2221184" TargetMode="External"/><Relationship Id="rId2" Type="http://schemas.openxmlformats.org/officeDocument/2006/relationships/hyperlink" Target="https://doi.org/10.1246/cl.2001.744" TargetMode="External"/><Relationship Id="rId16" Type="http://schemas.openxmlformats.org/officeDocument/2006/relationships/hyperlink" Target="https://doi.org/10.1002/aenm.201301453" TargetMode="External"/><Relationship Id="rId20" Type="http://schemas.openxmlformats.org/officeDocument/2006/relationships/hyperlink" Target="https://doi.org/10.1039/C5RA06336A" TargetMode="External"/><Relationship Id="rId29" Type="http://schemas.openxmlformats.org/officeDocument/2006/relationships/hyperlink" Target="https://doi.org/10.1016/j.ensm.2022.05.054" TargetMode="External"/><Relationship Id="rId1" Type="http://schemas.openxmlformats.org/officeDocument/2006/relationships/hyperlink" Target="https://doi.org/10.1021/cm403855t" TargetMode="External"/><Relationship Id="rId6" Type="http://schemas.openxmlformats.org/officeDocument/2006/relationships/hyperlink" Target="https://doi.org/10.1038/s41598-020-62553-3" TargetMode="External"/><Relationship Id="rId11" Type="http://schemas.openxmlformats.org/officeDocument/2006/relationships/hyperlink" Target="https://doi.org/10.3390/en14051230" TargetMode="External"/><Relationship Id="rId24" Type="http://schemas.openxmlformats.org/officeDocument/2006/relationships/hyperlink" Target="https://doi.org/10.1021/acsaem.9b02021" TargetMode="External"/><Relationship Id="rId5" Type="http://schemas.openxmlformats.org/officeDocument/2006/relationships/hyperlink" Target="https://doi.org/10.1002/aenm.201600922" TargetMode="External"/><Relationship Id="rId15" Type="http://schemas.openxmlformats.org/officeDocument/2006/relationships/hyperlink" Target="https://doi.org/10.1021/cm403855t" TargetMode="External"/><Relationship Id="rId23" Type="http://schemas.openxmlformats.org/officeDocument/2006/relationships/hyperlink" Target="https://doi.org/10.1039/C6RA22818F" TargetMode="External"/><Relationship Id="rId28" Type="http://schemas.openxmlformats.org/officeDocument/2006/relationships/hyperlink" Target="https://doi.org/10.1016/j.ensm.2022.05.054" TargetMode="External"/><Relationship Id="rId10" Type="http://schemas.openxmlformats.org/officeDocument/2006/relationships/hyperlink" Target="https://doi.org/10.1021/ja509704t" TargetMode="External"/><Relationship Id="rId19" Type="http://schemas.openxmlformats.org/officeDocument/2006/relationships/hyperlink" Target="https://doi.org/10.1021/ic300357d" TargetMode="External"/><Relationship Id="rId31" Type="http://schemas.openxmlformats.org/officeDocument/2006/relationships/hyperlink" Target="https://doi.org/10.1038/srep03383" TargetMode="External"/><Relationship Id="rId4" Type="http://schemas.openxmlformats.org/officeDocument/2006/relationships/hyperlink" Target="https://doi.org/10.1246/cl.2001.642" TargetMode="External"/><Relationship Id="rId9" Type="http://schemas.openxmlformats.org/officeDocument/2006/relationships/hyperlink" Target="https://doi.org/10.1039/C4EE00465E" TargetMode="External"/><Relationship Id="rId14" Type="http://schemas.openxmlformats.org/officeDocument/2006/relationships/hyperlink" Target="https://doi.org/10.1039/C6TA09601H" TargetMode="External"/><Relationship Id="rId22" Type="http://schemas.openxmlformats.org/officeDocument/2006/relationships/hyperlink" Target="https://doi.org/10.1149/2.018305jes" TargetMode="External"/><Relationship Id="rId27" Type="http://schemas.openxmlformats.org/officeDocument/2006/relationships/hyperlink" Target="https://doi.org/10.1038/s41560-023-01267-y" TargetMode="External"/><Relationship Id="rId30" Type="http://schemas.openxmlformats.org/officeDocument/2006/relationships/hyperlink" Target="https://doi.org/10.1016/j.ensm.2022.05.05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627B5-124A-422B-B9A5-DAC53D034F36}">
  <dimension ref="A1:I36"/>
  <sheetViews>
    <sheetView tabSelected="1" topLeftCell="A16" zoomScale="55" zoomScaleNormal="55" workbookViewId="0">
      <selection activeCell="A36" sqref="A36"/>
    </sheetView>
  </sheetViews>
  <sheetFormatPr defaultRowHeight="16.5" x14ac:dyDescent="0.3"/>
  <cols>
    <col min="1" max="1" width="29.75" bestFit="1" customWidth="1"/>
    <col min="2" max="3" width="12.375" bestFit="1" customWidth="1"/>
    <col min="4" max="4" width="22.625" customWidth="1"/>
    <col min="5" max="5" width="16.875" customWidth="1"/>
    <col min="6" max="7" width="11.5" customWidth="1"/>
    <col min="8" max="8" width="82" customWidth="1"/>
    <col min="9" max="9" width="62.875" customWidth="1"/>
  </cols>
  <sheetData>
    <row r="1" spans="1:9" ht="17.45" customHeight="1" x14ac:dyDescent="0.3">
      <c r="A1" s="42" t="s">
        <v>0</v>
      </c>
      <c r="B1" s="42" t="s">
        <v>1</v>
      </c>
      <c r="C1" s="42" t="s">
        <v>71</v>
      </c>
      <c r="D1" s="44" t="s">
        <v>2</v>
      </c>
      <c r="E1" s="44" t="s">
        <v>72</v>
      </c>
      <c r="F1" s="44" t="s">
        <v>32</v>
      </c>
      <c r="G1" s="44" t="s">
        <v>73</v>
      </c>
      <c r="H1" s="42" t="s">
        <v>33</v>
      </c>
      <c r="I1" s="42" t="s">
        <v>67</v>
      </c>
    </row>
    <row r="2" spans="1:9" ht="17.25" thickBot="1" x14ac:dyDescent="0.35">
      <c r="A2" s="43"/>
      <c r="B2" s="43"/>
      <c r="C2" s="43"/>
      <c r="D2" s="45"/>
      <c r="E2" s="45"/>
      <c r="F2" s="43"/>
      <c r="G2" s="43"/>
      <c r="H2" s="43"/>
      <c r="I2" s="43"/>
    </row>
    <row r="3" spans="1:9" ht="30" customHeight="1" thickTop="1" x14ac:dyDescent="0.3">
      <c r="A3" s="1" t="s">
        <v>3</v>
      </c>
      <c r="B3" s="1">
        <v>3.9</v>
      </c>
      <c r="C3" s="1">
        <f>B3/5*100</f>
        <v>78</v>
      </c>
      <c r="D3" s="10">
        <v>402</v>
      </c>
      <c r="E3" s="10">
        <f>D3/5</f>
        <v>80.400000000000006</v>
      </c>
      <c r="F3" s="19">
        <v>32.020000000000003</v>
      </c>
      <c r="G3" s="21">
        <f>100-F3*2.5</f>
        <v>19.949999999999989</v>
      </c>
      <c r="H3" s="13" t="s">
        <v>74</v>
      </c>
      <c r="I3" s="30" t="s">
        <v>68</v>
      </c>
    </row>
    <row r="4" spans="1:9" ht="30" customHeight="1" x14ac:dyDescent="0.3">
      <c r="A4" s="2" t="s">
        <v>4</v>
      </c>
      <c r="B4" s="2">
        <v>3.7</v>
      </c>
      <c r="C4" s="1">
        <f t="shared" ref="C4:C34" si="0">B4/5*100</f>
        <v>74</v>
      </c>
      <c r="D4" s="11">
        <v>445</v>
      </c>
      <c r="E4" s="10">
        <f t="shared" ref="E4:E34" si="1">D4/5</f>
        <v>89</v>
      </c>
      <c r="F4" s="9">
        <v>14.99</v>
      </c>
      <c r="G4" s="21">
        <f t="shared" ref="G4:G34" si="2">100-F4*2.5</f>
        <v>62.524999999999999</v>
      </c>
      <c r="H4" s="14" t="s">
        <v>75</v>
      </c>
      <c r="I4" s="25" t="s">
        <v>34</v>
      </c>
    </row>
    <row r="5" spans="1:9" ht="30" customHeight="1" x14ac:dyDescent="0.3">
      <c r="A5" s="3" t="s">
        <v>5</v>
      </c>
      <c r="B5" s="2">
        <v>3.9</v>
      </c>
      <c r="C5" s="1">
        <f t="shared" si="0"/>
        <v>78</v>
      </c>
      <c r="D5" s="11">
        <v>402</v>
      </c>
      <c r="E5" s="10">
        <f t="shared" si="1"/>
        <v>80.400000000000006</v>
      </c>
      <c r="F5" s="9">
        <v>7.71</v>
      </c>
      <c r="G5" s="21">
        <f t="shared" si="2"/>
        <v>80.724999999999994</v>
      </c>
      <c r="H5" s="14" t="s">
        <v>76</v>
      </c>
      <c r="I5" s="24" t="s">
        <v>35</v>
      </c>
    </row>
    <row r="6" spans="1:9" ht="30" customHeight="1" x14ac:dyDescent="0.3">
      <c r="A6" s="2" t="s">
        <v>6</v>
      </c>
      <c r="B6" s="2">
        <v>3.7</v>
      </c>
      <c r="C6" s="1">
        <f t="shared" si="0"/>
        <v>74</v>
      </c>
      <c r="D6" s="11">
        <v>399</v>
      </c>
      <c r="E6" s="10">
        <f t="shared" si="1"/>
        <v>79.8</v>
      </c>
      <c r="F6" s="9">
        <v>15.93</v>
      </c>
      <c r="G6" s="21">
        <f t="shared" si="2"/>
        <v>60.174999999999997</v>
      </c>
      <c r="H6" s="14" t="s">
        <v>36</v>
      </c>
      <c r="I6" s="24" t="s">
        <v>37</v>
      </c>
    </row>
    <row r="7" spans="1:9" ht="30" customHeight="1" x14ac:dyDescent="0.3">
      <c r="A7" s="2" t="s">
        <v>7</v>
      </c>
      <c r="B7" s="2">
        <v>3.7</v>
      </c>
      <c r="C7" s="1">
        <f t="shared" si="0"/>
        <v>74</v>
      </c>
      <c r="D7" s="11">
        <v>416</v>
      </c>
      <c r="E7" s="10">
        <f t="shared" si="1"/>
        <v>83.2</v>
      </c>
      <c r="F7" s="9">
        <v>14.47</v>
      </c>
      <c r="G7" s="21">
        <f t="shared" si="2"/>
        <v>63.824999999999996</v>
      </c>
      <c r="H7" s="14" t="s">
        <v>38</v>
      </c>
      <c r="I7" s="24" t="s">
        <v>39</v>
      </c>
    </row>
    <row r="8" spans="1:9" ht="30" customHeight="1" x14ac:dyDescent="0.3">
      <c r="A8" s="2" t="s">
        <v>8</v>
      </c>
      <c r="B8" s="2">
        <v>4.0999999999999996</v>
      </c>
      <c r="C8" s="1">
        <f t="shared" si="0"/>
        <v>82</v>
      </c>
      <c r="D8" s="11">
        <v>349</v>
      </c>
      <c r="E8" s="10">
        <f t="shared" si="1"/>
        <v>69.8</v>
      </c>
      <c r="F8" s="9">
        <v>2.12</v>
      </c>
      <c r="G8" s="21">
        <f t="shared" si="2"/>
        <v>94.7</v>
      </c>
      <c r="H8" s="14" t="s">
        <v>77</v>
      </c>
      <c r="I8" s="26" t="s">
        <v>69</v>
      </c>
    </row>
    <row r="9" spans="1:9" ht="30" customHeight="1" x14ac:dyDescent="0.3">
      <c r="A9" s="4" t="s">
        <v>9</v>
      </c>
      <c r="B9" s="5">
        <v>4.7</v>
      </c>
      <c r="C9" s="1">
        <f t="shared" si="0"/>
        <v>94</v>
      </c>
      <c r="D9" s="12">
        <v>458</v>
      </c>
      <c r="E9" s="10">
        <f t="shared" si="1"/>
        <v>91.6</v>
      </c>
      <c r="F9" s="9">
        <v>5.52</v>
      </c>
      <c r="G9" s="21">
        <f t="shared" si="2"/>
        <v>86.2</v>
      </c>
      <c r="H9" s="15" t="s">
        <v>40</v>
      </c>
      <c r="I9" s="27" t="s">
        <v>41</v>
      </c>
    </row>
    <row r="10" spans="1:9" ht="30" customHeight="1" x14ac:dyDescent="0.3">
      <c r="A10" s="22" t="s">
        <v>10</v>
      </c>
      <c r="B10" s="2">
        <v>3.45</v>
      </c>
      <c r="C10" s="2">
        <f t="shared" si="0"/>
        <v>69</v>
      </c>
      <c r="D10" s="2">
        <v>379</v>
      </c>
      <c r="E10" s="2">
        <f t="shared" si="1"/>
        <v>75.8</v>
      </c>
      <c r="F10" s="9">
        <v>2.44</v>
      </c>
      <c r="G10" s="23">
        <f t="shared" si="2"/>
        <v>93.9</v>
      </c>
      <c r="H10" s="8" t="s">
        <v>78</v>
      </c>
      <c r="I10" s="24" t="s">
        <v>42</v>
      </c>
    </row>
    <row r="11" spans="1:9" s="31" customFormat="1" ht="30" customHeight="1" x14ac:dyDescent="0.3">
      <c r="A11" s="31" t="s">
        <v>90</v>
      </c>
      <c r="B11" s="5">
        <v>3.6</v>
      </c>
      <c r="C11" s="2">
        <f t="shared" si="0"/>
        <v>72</v>
      </c>
      <c r="D11" s="5">
        <v>642</v>
      </c>
      <c r="E11" s="2">
        <f t="shared" si="1"/>
        <v>128.4</v>
      </c>
      <c r="F11" s="8">
        <v>8.11</v>
      </c>
      <c r="G11" s="23">
        <f t="shared" si="2"/>
        <v>79.724999999999994</v>
      </c>
      <c r="H11" s="8" t="s">
        <v>91</v>
      </c>
      <c r="I11" s="35" t="s">
        <v>97</v>
      </c>
    </row>
    <row r="12" spans="1:9" s="31" customFormat="1" ht="30" customHeight="1" x14ac:dyDescent="0.3">
      <c r="A12" s="8" t="s">
        <v>98</v>
      </c>
      <c r="B12" s="5">
        <v>3.7</v>
      </c>
      <c r="C12" s="2">
        <f t="shared" si="0"/>
        <v>74</v>
      </c>
      <c r="D12" s="5">
        <v>224</v>
      </c>
      <c r="E12" s="2">
        <f t="shared" si="1"/>
        <v>44.8</v>
      </c>
      <c r="F12" s="8">
        <v>11.8</v>
      </c>
      <c r="G12" s="23">
        <f t="shared" si="2"/>
        <v>70.5</v>
      </c>
      <c r="H12" s="8" t="s">
        <v>92</v>
      </c>
      <c r="I12" s="35" t="s">
        <v>93</v>
      </c>
    </row>
    <row r="13" spans="1:9" s="31" customFormat="1" ht="30" customHeight="1" x14ac:dyDescent="0.3">
      <c r="A13" s="8" t="s">
        <v>99</v>
      </c>
      <c r="B13" s="5">
        <v>3.7</v>
      </c>
      <c r="C13" s="2">
        <f t="shared" si="0"/>
        <v>74</v>
      </c>
      <c r="D13" s="5">
        <v>221</v>
      </c>
      <c r="E13" s="2">
        <f t="shared" si="1"/>
        <v>44.2</v>
      </c>
      <c r="F13" s="8">
        <v>10.1</v>
      </c>
      <c r="G13" s="23">
        <f t="shared" si="2"/>
        <v>74.75</v>
      </c>
      <c r="H13" s="8" t="s">
        <v>92</v>
      </c>
      <c r="I13" s="35" t="s">
        <v>93</v>
      </c>
    </row>
    <row r="14" spans="1:9" s="31" customFormat="1" ht="30" customHeight="1" x14ac:dyDescent="0.3">
      <c r="A14" s="8" t="s">
        <v>100</v>
      </c>
      <c r="B14" s="2">
        <v>3.7</v>
      </c>
      <c r="C14" s="2">
        <f t="shared" si="0"/>
        <v>74</v>
      </c>
      <c r="D14" s="2">
        <v>213</v>
      </c>
      <c r="E14" s="2">
        <f t="shared" si="1"/>
        <v>42.6</v>
      </c>
      <c r="F14" s="8">
        <v>8.6300000000000008</v>
      </c>
      <c r="G14" s="23">
        <f t="shared" si="2"/>
        <v>78.424999999999997</v>
      </c>
      <c r="H14" s="8" t="s">
        <v>92</v>
      </c>
      <c r="I14" s="35" t="s">
        <v>93</v>
      </c>
    </row>
    <row r="15" spans="1:9" ht="30" customHeight="1" x14ac:dyDescent="0.3">
      <c r="A15" s="34" t="s">
        <v>11</v>
      </c>
      <c r="B15" s="1">
        <v>3</v>
      </c>
      <c r="C15" s="1">
        <f t="shared" si="0"/>
        <v>60</v>
      </c>
      <c r="D15" s="1">
        <v>251</v>
      </c>
      <c r="E15" s="1">
        <f t="shared" si="1"/>
        <v>50.2</v>
      </c>
      <c r="F15" s="19">
        <v>27.92</v>
      </c>
      <c r="G15" s="21">
        <f t="shared" si="2"/>
        <v>30.199999999999989</v>
      </c>
      <c r="H15" s="32" t="s">
        <v>79</v>
      </c>
      <c r="I15" s="33" t="s">
        <v>70</v>
      </c>
    </row>
    <row r="16" spans="1:9" ht="30" customHeight="1" x14ac:dyDescent="0.3">
      <c r="A16" s="3" t="s">
        <v>12</v>
      </c>
      <c r="B16" s="2">
        <v>2.75</v>
      </c>
      <c r="C16" s="1">
        <f t="shared" si="0"/>
        <v>55.000000000000007</v>
      </c>
      <c r="D16" s="11">
        <v>302</v>
      </c>
      <c r="E16" s="10">
        <f t="shared" si="1"/>
        <v>60.4</v>
      </c>
      <c r="F16" s="9">
        <v>1.01</v>
      </c>
      <c r="G16" s="21">
        <f t="shared" si="2"/>
        <v>97.474999999999994</v>
      </c>
      <c r="H16" s="14" t="s">
        <v>80</v>
      </c>
      <c r="I16" s="24" t="s">
        <v>43</v>
      </c>
    </row>
    <row r="17" spans="1:9" ht="30" customHeight="1" x14ac:dyDescent="0.3">
      <c r="A17" s="3" t="s">
        <v>13</v>
      </c>
      <c r="B17" s="2">
        <v>2.75</v>
      </c>
      <c r="C17" s="1">
        <f t="shared" si="0"/>
        <v>55.000000000000007</v>
      </c>
      <c r="D17" s="11">
        <v>307</v>
      </c>
      <c r="E17" s="10">
        <f t="shared" si="1"/>
        <v>61.4</v>
      </c>
      <c r="F17" s="9">
        <v>1.33</v>
      </c>
      <c r="G17" s="21">
        <f t="shared" si="2"/>
        <v>96.674999999999997</v>
      </c>
      <c r="H17" s="16" t="s">
        <v>81</v>
      </c>
      <c r="I17" s="24" t="s">
        <v>44</v>
      </c>
    </row>
    <row r="18" spans="1:9" ht="30" customHeight="1" x14ac:dyDescent="0.3">
      <c r="A18" s="3" t="s">
        <v>14</v>
      </c>
      <c r="B18" s="2">
        <v>2.8</v>
      </c>
      <c r="C18" s="1">
        <f t="shared" si="0"/>
        <v>55.999999999999993</v>
      </c>
      <c r="D18" s="11">
        <v>229</v>
      </c>
      <c r="E18" s="10">
        <f t="shared" si="1"/>
        <v>45.8</v>
      </c>
      <c r="F18" s="9">
        <v>1.1100000000000001</v>
      </c>
      <c r="G18" s="21">
        <f t="shared" si="2"/>
        <v>97.224999999999994</v>
      </c>
      <c r="H18" s="16" t="s">
        <v>82</v>
      </c>
      <c r="I18" s="24" t="s">
        <v>45</v>
      </c>
    </row>
    <row r="19" spans="1:9" ht="30" customHeight="1" x14ac:dyDescent="0.3">
      <c r="A19" s="3" t="s">
        <v>15</v>
      </c>
      <c r="B19" s="2">
        <v>2.8</v>
      </c>
      <c r="C19" s="1">
        <f t="shared" si="0"/>
        <v>55.999999999999993</v>
      </c>
      <c r="D19" s="11">
        <v>297</v>
      </c>
      <c r="E19" s="10">
        <f t="shared" si="1"/>
        <v>59.4</v>
      </c>
      <c r="F19" s="9">
        <v>1.06</v>
      </c>
      <c r="G19" s="21">
        <f t="shared" si="2"/>
        <v>97.35</v>
      </c>
      <c r="H19" s="17" t="s">
        <v>46</v>
      </c>
      <c r="I19" s="27" t="s">
        <v>47</v>
      </c>
    </row>
    <row r="20" spans="1:9" ht="30" customHeight="1" x14ac:dyDescent="0.3">
      <c r="A20" s="3" t="s">
        <v>16</v>
      </c>
      <c r="B20" s="2">
        <v>2.6</v>
      </c>
      <c r="C20" s="1">
        <f t="shared" si="0"/>
        <v>52</v>
      </c>
      <c r="D20" s="11">
        <v>317</v>
      </c>
      <c r="E20" s="10">
        <f t="shared" si="1"/>
        <v>63.4</v>
      </c>
      <c r="F20" s="9">
        <v>1.53</v>
      </c>
      <c r="G20" s="21">
        <f t="shared" si="2"/>
        <v>96.174999999999997</v>
      </c>
      <c r="H20" s="16" t="s">
        <v>83</v>
      </c>
      <c r="I20" s="27" t="s">
        <v>48</v>
      </c>
    </row>
    <row r="21" spans="1:9" ht="30" customHeight="1" x14ac:dyDescent="0.3">
      <c r="A21" s="3" t="s">
        <v>17</v>
      </c>
      <c r="B21" s="2">
        <v>2.6</v>
      </c>
      <c r="C21" s="1">
        <f t="shared" si="0"/>
        <v>52</v>
      </c>
      <c r="D21" s="11">
        <v>274</v>
      </c>
      <c r="E21" s="10">
        <f t="shared" si="1"/>
        <v>54.8</v>
      </c>
      <c r="F21" s="9">
        <v>1.1399999999999999</v>
      </c>
      <c r="G21" s="21">
        <f t="shared" si="2"/>
        <v>97.15</v>
      </c>
      <c r="H21" s="14" t="s">
        <v>46</v>
      </c>
      <c r="I21" s="27" t="s">
        <v>47</v>
      </c>
    </row>
    <row r="22" spans="1:9" ht="30" customHeight="1" x14ac:dyDescent="0.3">
      <c r="A22" s="3" t="s">
        <v>18</v>
      </c>
      <c r="B22" s="2">
        <v>2.75</v>
      </c>
      <c r="C22" s="1">
        <f t="shared" si="0"/>
        <v>55.000000000000007</v>
      </c>
      <c r="D22" s="11">
        <v>307</v>
      </c>
      <c r="E22" s="10">
        <f t="shared" si="1"/>
        <v>61.4</v>
      </c>
      <c r="F22" s="9">
        <v>0.57999999999999996</v>
      </c>
      <c r="G22" s="21">
        <f t="shared" si="2"/>
        <v>98.55</v>
      </c>
      <c r="H22" s="14" t="s">
        <v>49</v>
      </c>
      <c r="I22" s="28" t="s">
        <v>89</v>
      </c>
    </row>
    <row r="23" spans="1:9" ht="30" customHeight="1" x14ac:dyDescent="0.3">
      <c r="A23" s="3" t="s">
        <v>19</v>
      </c>
      <c r="B23" s="2">
        <v>2.75</v>
      </c>
      <c r="C23" s="1">
        <f t="shared" si="0"/>
        <v>55.000000000000007</v>
      </c>
      <c r="D23" s="11">
        <v>210</v>
      </c>
      <c r="E23" s="10">
        <f t="shared" si="1"/>
        <v>42</v>
      </c>
      <c r="F23" s="9">
        <v>0.56000000000000005</v>
      </c>
      <c r="G23" s="21">
        <f t="shared" si="2"/>
        <v>98.6</v>
      </c>
      <c r="H23" s="14" t="s">
        <v>50</v>
      </c>
      <c r="I23" s="28" t="s">
        <v>89</v>
      </c>
    </row>
    <row r="24" spans="1:9" ht="30" customHeight="1" x14ac:dyDescent="0.3">
      <c r="A24" s="3" t="s">
        <v>20</v>
      </c>
      <c r="B24" s="2">
        <v>3.7</v>
      </c>
      <c r="C24" s="1">
        <f t="shared" si="0"/>
        <v>74</v>
      </c>
      <c r="D24" s="11">
        <v>379</v>
      </c>
      <c r="E24" s="10">
        <f t="shared" si="1"/>
        <v>75.8</v>
      </c>
      <c r="F24" s="9">
        <v>4.01</v>
      </c>
      <c r="G24" s="21">
        <f t="shared" si="2"/>
        <v>89.974999999999994</v>
      </c>
      <c r="H24" s="14" t="s">
        <v>51</v>
      </c>
      <c r="I24" s="24" t="s">
        <v>52</v>
      </c>
    </row>
    <row r="25" spans="1:9" ht="30" customHeight="1" x14ac:dyDescent="0.3">
      <c r="A25" s="3" t="s">
        <v>21</v>
      </c>
      <c r="B25" s="2">
        <v>3.4</v>
      </c>
      <c r="C25" s="1">
        <f t="shared" si="0"/>
        <v>68</v>
      </c>
      <c r="D25" s="11">
        <v>285</v>
      </c>
      <c r="E25" s="10">
        <f t="shared" si="1"/>
        <v>57</v>
      </c>
      <c r="F25" s="9">
        <v>3.18</v>
      </c>
      <c r="G25" s="21">
        <f t="shared" si="2"/>
        <v>92.05</v>
      </c>
      <c r="H25" s="14" t="s">
        <v>53</v>
      </c>
      <c r="I25" s="24" t="s">
        <v>54</v>
      </c>
    </row>
    <row r="26" spans="1:9" ht="30" customHeight="1" x14ac:dyDescent="0.3">
      <c r="A26" s="3" t="s">
        <v>22</v>
      </c>
      <c r="B26" s="2">
        <v>3.5</v>
      </c>
      <c r="C26" s="1">
        <f t="shared" si="0"/>
        <v>70</v>
      </c>
      <c r="D26" s="11">
        <v>324</v>
      </c>
      <c r="E26" s="10">
        <f t="shared" si="1"/>
        <v>64.8</v>
      </c>
      <c r="F26" s="9">
        <v>3.86</v>
      </c>
      <c r="G26" s="21">
        <f t="shared" si="2"/>
        <v>90.35</v>
      </c>
      <c r="H26" s="14" t="s">
        <v>46</v>
      </c>
      <c r="I26" s="24" t="s">
        <v>52</v>
      </c>
    </row>
    <row r="27" spans="1:9" ht="30" customHeight="1" x14ac:dyDescent="0.3">
      <c r="A27" s="3" t="s">
        <v>23</v>
      </c>
      <c r="B27" s="2">
        <v>2.7</v>
      </c>
      <c r="C27" s="1">
        <f t="shared" si="0"/>
        <v>54</v>
      </c>
      <c r="D27" s="11">
        <v>296</v>
      </c>
      <c r="E27" s="10">
        <f t="shared" si="1"/>
        <v>59.2</v>
      </c>
      <c r="F27" s="9">
        <v>1.34</v>
      </c>
      <c r="G27" s="21">
        <f t="shared" si="2"/>
        <v>96.65</v>
      </c>
      <c r="H27" s="14" t="s">
        <v>55</v>
      </c>
      <c r="I27" s="24" t="s">
        <v>56</v>
      </c>
    </row>
    <row r="28" spans="1:9" ht="30" customHeight="1" x14ac:dyDescent="0.3">
      <c r="A28" s="3" t="s">
        <v>24</v>
      </c>
      <c r="B28" s="2">
        <v>3.14</v>
      </c>
      <c r="C28" s="1">
        <f t="shared" si="0"/>
        <v>62.8</v>
      </c>
      <c r="D28" s="11">
        <v>317</v>
      </c>
      <c r="E28" s="10">
        <f t="shared" si="1"/>
        <v>63.4</v>
      </c>
      <c r="F28" s="9">
        <v>13.26</v>
      </c>
      <c r="G28" s="21">
        <f t="shared" si="2"/>
        <v>66.849999999999994</v>
      </c>
      <c r="H28" s="14" t="s">
        <v>57</v>
      </c>
      <c r="I28" s="24" t="s">
        <v>58</v>
      </c>
    </row>
    <row r="29" spans="1:9" ht="30" customHeight="1" x14ac:dyDescent="0.3">
      <c r="A29" s="3" t="s">
        <v>25</v>
      </c>
      <c r="B29" s="2">
        <v>2.95</v>
      </c>
      <c r="C29" s="1">
        <f t="shared" si="0"/>
        <v>59.000000000000007</v>
      </c>
      <c r="D29" s="11">
        <v>303</v>
      </c>
      <c r="E29" s="10">
        <f t="shared" si="1"/>
        <v>60.6</v>
      </c>
      <c r="F29" s="9">
        <v>11.84</v>
      </c>
      <c r="G29" s="21">
        <f t="shared" si="2"/>
        <v>70.400000000000006</v>
      </c>
      <c r="H29" s="14" t="s">
        <v>84</v>
      </c>
      <c r="I29" s="24" t="s">
        <v>59</v>
      </c>
    </row>
    <row r="30" spans="1:9" ht="30" customHeight="1" x14ac:dyDescent="0.3">
      <c r="A30" s="3" t="s">
        <v>26</v>
      </c>
      <c r="B30" s="2">
        <v>2.9</v>
      </c>
      <c r="C30" s="1">
        <f t="shared" si="0"/>
        <v>57.999999999999993</v>
      </c>
      <c r="D30" s="11">
        <v>252</v>
      </c>
      <c r="E30" s="10">
        <f t="shared" si="1"/>
        <v>50.4</v>
      </c>
      <c r="F30" s="9">
        <v>5.0999999999999996</v>
      </c>
      <c r="G30" s="21">
        <f t="shared" si="2"/>
        <v>87.25</v>
      </c>
      <c r="H30" s="14" t="s">
        <v>85</v>
      </c>
      <c r="I30" s="24" t="s">
        <v>60</v>
      </c>
    </row>
    <row r="31" spans="1:9" ht="30" customHeight="1" x14ac:dyDescent="0.3">
      <c r="A31" s="3" t="s">
        <v>27</v>
      </c>
      <c r="B31" s="2">
        <v>2.8</v>
      </c>
      <c r="C31" s="1">
        <f t="shared" si="0"/>
        <v>55.999999999999993</v>
      </c>
      <c r="D31" s="11">
        <v>215</v>
      </c>
      <c r="E31" s="10">
        <f t="shared" si="1"/>
        <v>43</v>
      </c>
      <c r="F31" s="9">
        <v>0.65</v>
      </c>
      <c r="G31" s="21">
        <f t="shared" si="2"/>
        <v>98.375</v>
      </c>
      <c r="H31" s="18" t="s">
        <v>86</v>
      </c>
      <c r="I31" s="24" t="s">
        <v>61</v>
      </c>
    </row>
    <row r="32" spans="1:9" ht="30" customHeight="1" x14ac:dyDescent="0.3">
      <c r="A32" s="3" t="s">
        <v>28</v>
      </c>
      <c r="B32" s="2">
        <v>2.75</v>
      </c>
      <c r="C32" s="1">
        <f t="shared" si="0"/>
        <v>55.000000000000007</v>
      </c>
      <c r="D32" s="11">
        <v>292</v>
      </c>
      <c r="E32" s="10">
        <f t="shared" si="1"/>
        <v>58.4</v>
      </c>
      <c r="F32" s="9">
        <v>3.46</v>
      </c>
      <c r="G32" s="21">
        <f t="shared" si="2"/>
        <v>91.35</v>
      </c>
      <c r="H32" s="14" t="s">
        <v>62</v>
      </c>
      <c r="I32" s="24" t="s">
        <v>63</v>
      </c>
    </row>
    <row r="33" spans="1:9" ht="30" customHeight="1" x14ac:dyDescent="0.3">
      <c r="A33" s="3" t="s">
        <v>29</v>
      </c>
      <c r="B33" s="2">
        <v>3</v>
      </c>
      <c r="C33" s="1">
        <f t="shared" si="0"/>
        <v>60</v>
      </c>
      <c r="D33" s="11">
        <v>261</v>
      </c>
      <c r="E33" s="10">
        <f t="shared" si="1"/>
        <v>52.2</v>
      </c>
      <c r="F33" s="9">
        <v>3.12</v>
      </c>
      <c r="G33" s="21">
        <f t="shared" si="2"/>
        <v>92.2</v>
      </c>
      <c r="H33" s="14" t="s">
        <v>88</v>
      </c>
      <c r="I33" s="24" t="s">
        <v>64</v>
      </c>
    </row>
    <row r="34" spans="1:9" ht="30" customHeight="1" x14ac:dyDescent="0.3">
      <c r="A34" s="36" t="s">
        <v>30</v>
      </c>
      <c r="B34" s="5">
        <v>3.1</v>
      </c>
      <c r="C34" s="37">
        <f t="shared" si="0"/>
        <v>62</v>
      </c>
      <c r="D34" s="12">
        <v>361</v>
      </c>
      <c r="E34" s="38">
        <f t="shared" si="1"/>
        <v>72.2</v>
      </c>
      <c r="F34" s="39">
        <v>2.23</v>
      </c>
      <c r="G34" s="40">
        <f t="shared" si="2"/>
        <v>94.424999999999997</v>
      </c>
      <c r="H34" s="15" t="s">
        <v>87</v>
      </c>
      <c r="I34" s="41" t="s">
        <v>65</v>
      </c>
    </row>
    <row r="35" spans="1:9" ht="30" customHeight="1" x14ac:dyDescent="0.3">
      <c r="A35" s="3" t="s">
        <v>31</v>
      </c>
      <c r="B35" s="2">
        <v>3</v>
      </c>
      <c r="C35" s="2">
        <f>B35/5*100</f>
        <v>60</v>
      </c>
      <c r="D35" s="2">
        <v>375</v>
      </c>
      <c r="E35" s="2">
        <f>D35/5</f>
        <v>75</v>
      </c>
      <c r="F35" s="9">
        <v>3.11</v>
      </c>
      <c r="G35" s="23">
        <f>100-F35*2.5</f>
        <v>92.224999999999994</v>
      </c>
      <c r="H35" s="2" t="s">
        <v>46</v>
      </c>
      <c r="I35" s="24" t="s">
        <v>66</v>
      </c>
    </row>
    <row r="36" spans="1:9" ht="30" customHeight="1" thickBot="1" x14ac:dyDescent="0.35">
      <c r="A36" s="7" t="s">
        <v>94</v>
      </c>
      <c r="B36" s="6">
        <v>0.5</v>
      </c>
      <c r="C36" s="6">
        <f>B36/5*100</f>
        <v>10</v>
      </c>
      <c r="D36" s="6">
        <v>90</v>
      </c>
      <c r="E36" s="6">
        <f>D36/5</f>
        <v>18</v>
      </c>
      <c r="F36" s="20">
        <v>20.54</v>
      </c>
      <c r="G36" s="46">
        <f>100-F36*2.5</f>
        <v>48.650000000000006</v>
      </c>
      <c r="H36" s="6" t="s">
        <v>95</v>
      </c>
      <c r="I36" s="29" t="s">
        <v>96</v>
      </c>
    </row>
  </sheetData>
  <mergeCells count="9">
    <mergeCell ref="I1:I2"/>
    <mergeCell ref="B1:B2"/>
    <mergeCell ref="D1:D2"/>
    <mergeCell ref="F1:F2"/>
    <mergeCell ref="A1:A2"/>
    <mergeCell ref="C1:C2"/>
    <mergeCell ref="E1:E2"/>
    <mergeCell ref="G1:G2"/>
    <mergeCell ref="H1:H2"/>
  </mergeCells>
  <phoneticPr fontId="2" type="noConversion"/>
  <hyperlinks>
    <hyperlink ref="I24" r:id="rId1" tooltip="DOI URL" xr:uid="{07AA4982-94DE-4102-B358-B0D7E2553F7D}"/>
    <hyperlink ref="I5" r:id="rId2" xr:uid="{43C122D8-4DF9-4D27-8153-B221EFAA44AE}"/>
    <hyperlink ref="I6" r:id="rId3" xr:uid="{AD490F2C-F542-4764-B022-2F0BF46C061C}"/>
    <hyperlink ref="I7" r:id="rId4" xr:uid="{6E66FD9C-C2F8-47D0-B922-751E3AA5A27F}"/>
    <hyperlink ref="I9" r:id="rId5" xr:uid="{4A4DBCB1-829F-43E9-8948-EC8838869CB6}"/>
    <hyperlink ref="I10" r:id="rId6" xr:uid="{D3C080AB-33AE-4801-B570-822C7662AAA5}"/>
    <hyperlink ref="I4" r:id="rId7" xr:uid="{E5E494EA-02FB-446D-8028-10DDC887E862}"/>
    <hyperlink ref="I20" r:id="rId8" xr:uid="{E39EA3C6-FC19-471F-9907-1F5F065881BD}"/>
    <hyperlink ref="I19" r:id="rId9" xr:uid="{A105F829-474D-4AE5-AE17-81FBE305F7A5}"/>
    <hyperlink ref="I18" r:id="rId10" xr:uid="{E0065A6B-592E-44DA-ADDD-DE37C945263D}"/>
    <hyperlink ref="I17" r:id="rId11" xr:uid="{5D796EDA-D812-427E-BFC7-57D0AC1DFF6F}"/>
    <hyperlink ref="I16" r:id="rId12" xr:uid="{0B5A3153-2FEF-4863-A980-2602CF35346F}"/>
    <hyperlink ref="I21" r:id="rId13" xr:uid="{27719413-E24D-4917-B9C5-3936077D1794}"/>
    <hyperlink ref="I25" r:id="rId14" xr:uid="{3F0B05B2-8BFA-4986-9AE1-47F72032D0C6}"/>
    <hyperlink ref="I26" r:id="rId15" tooltip="DOI URL" xr:uid="{9AA7C350-F410-41F3-B014-A858B308EE92}"/>
    <hyperlink ref="I27" r:id="rId16" xr:uid="{67132987-1968-4791-BEDD-6C29749F1FE5}"/>
    <hyperlink ref="I28" r:id="rId17" xr:uid="{5A252516-B306-4914-88D5-5927282BD44A}"/>
    <hyperlink ref="I29" r:id="rId18" xr:uid="{82EA0957-3B62-4ECA-BED2-72FC3BAE91E1}"/>
    <hyperlink ref="I30" r:id="rId19" tooltip="DOI URL" xr:uid="{245E5F25-7EC1-422E-BC42-ECA8D5D37CD0}"/>
    <hyperlink ref="I35" r:id="rId20" tooltip="Link to landing page via DOI" xr:uid="{BBC539B5-CA35-44FE-8BE0-E27D88412D00}"/>
    <hyperlink ref="I34" r:id="rId21" tooltip="Persistent link using digital object identifier" xr:uid="{0E0888C1-9B3D-4D41-89CB-0021F99B1105}"/>
    <hyperlink ref="I33" r:id="rId22" xr:uid="{DA08E230-8566-4CBE-ABD9-4A53C96B59DA}"/>
    <hyperlink ref="I31" r:id="rId23" xr:uid="{8E3F2557-4617-44A7-A7D6-DB874AD8FC7C}"/>
    <hyperlink ref="I32" r:id="rId24" tooltip="DOI URL" xr:uid="{3C48029D-4220-451C-A17B-9536DD358645}"/>
    <hyperlink ref="I3" r:id="rId25" xr:uid="{F2FDDE45-4D4B-4846-A327-26E3D2D4C7A7}"/>
    <hyperlink ref="I15" r:id="rId26" xr:uid="{581EE814-E4C0-4755-80EF-1E7D05DA7CA2}"/>
    <hyperlink ref="I11" r:id="rId27" xr:uid="{82F7A8EA-7FB8-4F00-8A02-89775BDF1C95}"/>
    <hyperlink ref="I12" r:id="rId28" xr:uid="{52752408-079B-4160-9245-A04C3B4184D0}"/>
    <hyperlink ref="I13" r:id="rId29" xr:uid="{D112229D-DFA4-43F7-86BD-5EAD80740D08}"/>
    <hyperlink ref="I14" r:id="rId30" xr:uid="{B1225D6B-0B60-4E63-8AB5-544C7AC81B1F}"/>
    <hyperlink ref="I36" r:id="rId31" xr:uid="{60A8A866-7672-46E3-8670-652E63FC642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배지훈</dc:creator>
  <cp:lastModifiedBy>Geun Woo Park</cp:lastModifiedBy>
  <dcterms:created xsi:type="dcterms:W3CDTF">2024-04-14T08:20:08Z</dcterms:created>
  <dcterms:modified xsi:type="dcterms:W3CDTF">2024-04-14T09:51:21Z</dcterms:modified>
</cp:coreProperties>
</file>