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s" sheetId="1" r:id="rId4"/>
    <sheet state="visible" name="Income" sheetId="2" r:id="rId5"/>
    <sheet state="visible" name="Expenses" sheetId="3" r:id="rId6"/>
    <sheet state="visible" name="Investments" sheetId="4" r:id="rId7"/>
    <sheet state="visible" name="Financial Planning" sheetId="5" r:id="rId8"/>
    <sheet state="visible" name="Investment Matrix" sheetId="6" r:id="rId9"/>
  </sheets>
  <definedNames/>
  <calcPr/>
</workbook>
</file>

<file path=xl/sharedStrings.xml><?xml version="1.0" encoding="utf-8"?>
<sst xmlns="http://schemas.openxmlformats.org/spreadsheetml/2006/main" count="108" uniqueCount="84">
  <si>
    <t>Current Age</t>
  </si>
  <si>
    <t>Retirement Age</t>
  </si>
  <si>
    <t>Wish to live till</t>
  </si>
  <si>
    <t>Inflation</t>
  </si>
  <si>
    <t>Capital Gain Tax</t>
  </si>
  <si>
    <t>Income Tax</t>
  </si>
  <si>
    <t>Monthly Income (after taxes and deductions)</t>
  </si>
  <si>
    <t>Salary</t>
  </si>
  <si>
    <t>Income 1</t>
  </si>
  <si>
    <t>Income 2</t>
  </si>
  <si>
    <t>Income 3</t>
  </si>
  <si>
    <t>Income 4</t>
  </si>
  <si>
    <t>Income 5</t>
  </si>
  <si>
    <t>Total</t>
  </si>
  <si>
    <t>Yearly Income (after taxes and deductions)</t>
  </si>
  <si>
    <t>Total Yearly Income</t>
  </si>
  <si>
    <t xml:space="preserve">Monthly Expenses </t>
  </si>
  <si>
    <t>Category</t>
  </si>
  <si>
    <t>Rent</t>
  </si>
  <si>
    <t>Needs</t>
  </si>
  <si>
    <t>Loan EMI 1</t>
  </si>
  <si>
    <t>Loan EMI 2</t>
  </si>
  <si>
    <t>Loan EMI 3</t>
  </si>
  <si>
    <t>Living expenses 1</t>
  </si>
  <si>
    <t>Living expenses 2</t>
  </si>
  <si>
    <t>Living expenses 3</t>
  </si>
  <si>
    <t>Desire expenses 1</t>
  </si>
  <si>
    <t>Business</t>
  </si>
  <si>
    <t>Desire expenses 2</t>
  </si>
  <si>
    <t>Desire expenses 3</t>
  </si>
  <si>
    <t>Yearly Expenses</t>
  </si>
  <si>
    <t>Expense 1</t>
  </si>
  <si>
    <t>Expense 2</t>
  </si>
  <si>
    <t>Expense 3</t>
  </si>
  <si>
    <t>Expense 4</t>
  </si>
  <si>
    <t>Expense 5</t>
  </si>
  <si>
    <t>Total Yearly Expense</t>
  </si>
  <si>
    <t>Monthly Excess</t>
  </si>
  <si>
    <t>Yearly Excess</t>
  </si>
  <si>
    <t>Total investments per month</t>
  </si>
  <si>
    <t>Safe Asset (Fixed Return) Proportion</t>
  </si>
  <si>
    <t>Stock Market Asset Proportion</t>
  </si>
  <si>
    <t>Safe Asset Investment</t>
  </si>
  <si>
    <t>IRR</t>
  </si>
  <si>
    <t>VPF/EPF/PPF</t>
  </si>
  <si>
    <t>Recurring Deposit/Fixed Dep</t>
  </si>
  <si>
    <t>Government Bills</t>
  </si>
  <si>
    <t>Gold</t>
  </si>
  <si>
    <t>Corporate Bonds</t>
  </si>
  <si>
    <t>Stock Market Investment</t>
  </si>
  <si>
    <t>Largecap Mutual Fund</t>
  </si>
  <si>
    <t>Direct Stocks</t>
  </si>
  <si>
    <t>Smallcap Mutual Fund</t>
  </si>
  <si>
    <t>Blended Return</t>
  </si>
  <si>
    <t>Expenses planned until age</t>
  </si>
  <si>
    <t>Current Savings Amount</t>
  </si>
  <si>
    <t>Current Monthly Investments</t>
  </si>
  <si>
    <t>Current Savings - Investment Approach</t>
  </si>
  <si>
    <t>Returns</t>
  </si>
  <si>
    <t>Tax</t>
  </si>
  <si>
    <t>Share</t>
  </si>
  <si>
    <t>Fixed Returns</t>
  </si>
  <si>
    <t>Large Cap Mutual Funds</t>
  </si>
  <si>
    <t>Smallcap mutual funds</t>
  </si>
  <si>
    <t>Step-up in savings every yr</t>
  </si>
  <si>
    <t>Post-retirement monthly amount (today's rate)</t>
  </si>
  <si>
    <t>Retirement Savings - Investment Approach</t>
  </si>
  <si>
    <t>Direct stocks</t>
  </si>
  <si>
    <t>Age</t>
  </si>
  <si>
    <t>Starting Saving</t>
  </si>
  <si>
    <t>Planned expenses (post-tax)</t>
  </si>
  <si>
    <t>Additional expenses (post-tax)</t>
  </si>
  <si>
    <t>Additional Savings</t>
  </si>
  <si>
    <t>Ending Savings</t>
  </si>
  <si>
    <t>Status</t>
  </si>
  <si>
    <t>Retirement year</t>
  </si>
  <si>
    <t>Warning</t>
  </si>
  <si>
    <t>Years</t>
  </si>
  <si>
    <t>20-30</t>
  </si>
  <si>
    <t>30-40</t>
  </si>
  <si>
    <t>40+</t>
  </si>
  <si>
    <t>Mutual Fund</t>
  </si>
  <si>
    <t>Largecap</t>
  </si>
  <si>
    <t>Smallcap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</si>
</sst>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??_ ;_ @_ "/>
    <numFmt numFmtId="165" formatCode="0.0%"/>
    <numFmt numFmtId="166" formatCode="0.000%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9" xfId="0" applyAlignment="1" applyFont="1" applyNumberFormat="1">
      <alignment readingOrder="0"/>
    </xf>
    <xf borderId="0" fillId="0" fontId="2" numFmtId="0" xfId="0" applyFont="1"/>
    <xf borderId="0" fillId="0" fontId="3" numFmtId="164" xfId="0" applyFont="1" applyNumberFormat="1"/>
    <xf borderId="0" fillId="0" fontId="1" numFmtId="0" xfId="0" applyFont="1"/>
    <xf borderId="1" fillId="3" fontId="3" numFmtId="164" xfId="0" applyAlignment="1" applyBorder="1" applyFill="1" applyFont="1" applyNumberFormat="1">
      <alignment readingOrder="0"/>
    </xf>
    <xf borderId="1" fillId="3" fontId="3" numFmtId="164" xfId="0" applyBorder="1" applyFont="1" applyNumberFormat="1"/>
    <xf borderId="1" fillId="4" fontId="2" numFmtId="0" xfId="0" applyBorder="1" applyFill="1" applyFont="1"/>
    <xf borderId="1" fillId="4" fontId="2" numFmtId="164" xfId="0" applyBorder="1" applyFont="1" applyNumberFormat="1"/>
    <xf borderId="2" fillId="2" fontId="1" numFmtId="0" xfId="0" applyBorder="1" applyFont="1"/>
    <xf borderId="2" fillId="2" fontId="3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3" numFmtId="164" xfId="0" applyBorder="1" applyFont="1" applyNumberFormat="1"/>
    <xf borderId="0" fillId="0" fontId="2" numFmtId="0" xfId="0" applyAlignment="1" applyFont="1">
      <alignment readingOrder="0"/>
    </xf>
    <xf borderId="1" fillId="2" fontId="3" numFmtId="164" xfId="0" applyAlignment="1" applyBorder="1" applyFont="1" applyNumberFormat="1">
      <alignment readingOrder="0"/>
    </xf>
    <xf borderId="1" fillId="2" fontId="3" numFmtId="164" xfId="0" applyBorder="1" applyFont="1" applyNumberFormat="1"/>
    <xf borderId="1" fillId="4" fontId="2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4" fontId="2" numFmtId="164" xfId="0" applyFont="1" applyNumberFormat="1"/>
    <xf borderId="0" fillId="0" fontId="1" numFmtId="9" xfId="0" applyFont="1" applyNumberFormat="1"/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9" xfId="0" applyAlignment="1" applyFont="1" applyNumberFormat="1">
      <alignment readingOrder="0"/>
    </xf>
    <xf borderId="0" fillId="0" fontId="1" numFmtId="3" xfId="0" applyFont="1" applyNumberFormat="1"/>
    <xf borderId="0" fillId="0" fontId="1" numFmtId="165" xfId="0" applyFont="1" applyNumberForma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0" fontId="3" numFmtId="9" xfId="0" applyFont="1" applyNumberFormat="1"/>
    <xf borderId="0" fillId="0" fontId="3" numFmtId="165" xfId="0" applyFont="1" applyNumberFormat="1"/>
    <xf borderId="0" fillId="0" fontId="3" numFmtId="166" xfId="0" applyFont="1" applyNumberFormat="1"/>
    <xf borderId="1" fillId="3" fontId="3" numFmtId="9" xfId="0" applyAlignment="1" applyBorder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</cols>
  <sheetData>
    <row r="1">
      <c r="A1" s="1" t="s">
        <v>0</v>
      </c>
      <c r="B1" s="2"/>
    </row>
    <row r="2">
      <c r="A2" s="3" t="s">
        <v>1</v>
      </c>
      <c r="B2" s="2"/>
    </row>
    <row r="3">
      <c r="A3" s="3" t="s">
        <v>2</v>
      </c>
      <c r="B3" s="2"/>
    </row>
    <row r="5">
      <c r="A5" s="3" t="s">
        <v>3</v>
      </c>
      <c r="B5" s="4">
        <v>0.06</v>
      </c>
    </row>
    <row r="6">
      <c r="A6" s="3"/>
    </row>
    <row r="7">
      <c r="A7" s="3" t="s">
        <v>4</v>
      </c>
      <c r="B7" s="4">
        <v>0.2</v>
      </c>
    </row>
    <row r="8">
      <c r="A8" s="3" t="s">
        <v>5</v>
      </c>
      <c r="B8" s="4">
        <v>0.3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6" width="8.71"/>
  </cols>
  <sheetData>
    <row r="1" ht="14.25" customHeight="1">
      <c r="A1" s="5" t="s">
        <v>6</v>
      </c>
      <c r="B1" s="6"/>
    </row>
    <row r="2" ht="14.25" customHeight="1">
      <c r="A2" s="7" t="s">
        <v>7</v>
      </c>
      <c r="B2" s="8"/>
    </row>
    <row r="3" ht="14.25" customHeight="1">
      <c r="A3" s="7" t="s">
        <v>8</v>
      </c>
      <c r="B3" s="8">
        <v>0.0</v>
      </c>
    </row>
    <row r="4" ht="14.25" customHeight="1">
      <c r="A4" s="7" t="s">
        <v>9</v>
      </c>
      <c r="B4" s="9">
        <v>0.0</v>
      </c>
    </row>
    <row r="5" ht="14.25" customHeight="1">
      <c r="A5" s="7" t="s">
        <v>10</v>
      </c>
      <c r="B5" s="9">
        <v>0.0</v>
      </c>
    </row>
    <row r="6" ht="14.25" customHeight="1">
      <c r="A6" s="7" t="s">
        <v>11</v>
      </c>
      <c r="B6" s="9">
        <v>0.0</v>
      </c>
    </row>
    <row r="7" ht="14.25" customHeight="1">
      <c r="A7" s="7" t="s">
        <v>12</v>
      </c>
      <c r="B7" s="9">
        <v>0.0</v>
      </c>
    </row>
    <row r="8" ht="14.25" customHeight="1">
      <c r="B8" s="6"/>
    </row>
    <row r="9" ht="14.25" customHeight="1">
      <c r="A9" s="7" t="s">
        <v>13</v>
      </c>
      <c r="B9" s="6">
        <f>SUM(B2:B7)</f>
        <v>0</v>
      </c>
    </row>
    <row r="10" ht="14.25" customHeight="1">
      <c r="B10" s="6"/>
    </row>
    <row r="11" ht="14.25" customHeight="1">
      <c r="A11" s="5" t="s">
        <v>14</v>
      </c>
      <c r="B11" s="6"/>
    </row>
    <row r="12" ht="14.25" customHeight="1">
      <c r="A12" s="7" t="s">
        <v>8</v>
      </c>
      <c r="B12" s="8">
        <v>0.0</v>
      </c>
    </row>
    <row r="13" ht="14.25" customHeight="1">
      <c r="A13" s="7" t="s">
        <v>9</v>
      </c>
      <c r="B13" s="9">
        <v>0.0</v>
      </c>
    </row>
    <row r="14" ht="14.25" customHeight="1">
      <c r="A14" s="7" t="s">
        <v>10</v>
      </c>
      <c r="B14" s="9">
        <v>0.0</v>
      </c>
    </row>
    <row r="15" ht="14.25" customHeight="1">
      <c r="A15" s="7" t="s">
        <v>11</v>
      </c>
      <c r="B15" s="9">
        <v>0.0</v>
      </c>
    </row>
    <row r="16" ht="14.25" customHeight="1">
      <c r="A16" s="7" t="s">
        <v>12</v>
      </c>
      <c r="B16" s="9">
        <v>0.0</v>
      </c>
    </row>
    <row r="17" ht="14.25" customHeight="1">
      <c r="B17" s="6"/>
    </row>
    <row r="18" ht="14.25" customHeight="1">
      <c r="A18" s="7" t="s">
        <v>13</v>
      </c>
      <c r="B18" s="6">
        <f>SUM(B11:B16)</f>
        <v>0</v>
      </c>
    </row>
    <row r="19" ht="14.25" customHeight="1">
      <c r="B19" s="6"/>
    </row>
    <row r="20" ht="14.25" customHeight="1">
      <c r="A20" s="10" t="s">
        <v>15</v>
      </c>
      <c r="B20" s="11">
        <f>B9*12+B18</f>
        <v>0</v>
      </c>
    </row>
    <row r="21" ht="14.25" customHeight="1">
      <c r="B21" s="6"/>
    </row>
    <row r="22" ht="14.25" customHeight="1">
      <c r="B22" s="6"/>
    </row>
    <row r="23" ht="14.25" customHeight="1">
      <c r="B23" s="6"/>
    </row>
    <row r="24" ht="14.25" customHeight="1">
      <c r="B24" s="6"/>
    </row>
    <row r="25" ht="14.25" customHeight="1">
      <c r="B25" s="6"/>
    </row>
    <row r="26" ht="14.25" customHeight="1">
      <c r="B26" s="6"/>
    </row>
    <row r="27" ht="14.25" customHeight="1">
      <c r="B27" s="6"/>
    </row>
    <row r="28" ht="14.25" customHeight="1">
      <c r="B28" s="6"/>
    </row>
    <row r="29" ht="14.25" customHeight="1">
      <c r="B29" s="6"/>
    </row>
    <row r="30" ht="14.25" customHeight="1">
      <c r="B30" s="6"/>
    </row>
    <row r="31" ht="14.25" customHeight="1">
      <c r="B31" s="6"/>
    </row>
    <row r="32" ht="14.25" customHeight="1">
      <c r="B32" s="6"/>
    </row>
    <row r="33" ht="14.25" customHeight="1">
      <c r="B33" s="6"/>
    </row>
    <row r="34" ht="14.25" customHeight="1">
      <c r="B34" s="6"/>
    </row>
    <row r="35" ht="14.25" customHeight="1">
      <c r="B35" s="6"/>
    </row>
    <row r="36" ht="14.25" customHeight="1">
      <c r="B36" s="6"/>
    </row>
    <row r="37" ht="14.25" customHeight="1">
      <c r="B37" s="6"/>
    </row>
    <row r="38" ht="14.25" customHeight="1">
      <c r="B38" s="6"/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8.71"/>
    <col customWidth="1" min="3" max="3" width="13.0"/>
    <col customWidth="1" min="4" max="26" width="8.71"/>
  </cols>
  <sheetData>
    <row r="1" ht="14.25" customHeight="1">
      <c r="A1" s="5" t="s">
        <v>16</v>
      </c>
      <c r="B1" s="6"/>
      <c r="C1" s="7" t="s">
        <v>17</v>
      </c>
    </row>
    <row r="2" ht="14.25" customHeight="1">
      <c r="A2" s="12" t="s">
        <v>18</v>
      </c>
      <c r="B2" s="13"/>
      <c r="C2" s="14" t="s">
        <v>19</v>
      </c>
    </row>
    <row r="3" ht="14.25" customHeight="1">
      <c r="A3" s="12" t="s">
        <v>20</v>
      </c>
      <c r="B3" s="13"/>
      <c r="C3" s="14" t="s">
        <v>19</v>
      </c>
    </row>
    <row r="4" ht="14.25" customHeight="1">
      <c r="A4" s="12" t="s">
        <v>21</v>
      </c>
      <c r="B4" s="13"/>
      <c r="C4" s="14" t="s">
        <v>19</v>
      </c>
    </row>
    <row r="5" ht="14.25" customHeight="1">
      <c r="A5" s="12" t="s">
        <v>22</v>
      </c>
      <c r="B5" s="15"/>
      <c r="C5" s="12"/>
    </row>
    <row r="6" ht="14.25" customHeight="1">
      <c r="A6" s="12" t="s">
        <v>23</v>
      </c>
      <c r="B6" s="13"/>
      <c r="C6" s="14" t="s">
        <v>19</v>
      </c>
    </row>
    <row r="7" ht="14.25" customHeight="1">
      <c r="A7" s="12" t="s">
        <v>24</v>
      </c>
      <c r="B7" s="13"/>
      <c r="C7" s="14" t="s">
        <v>19</v>
      </c>
    </row>
    <row r="8" ht="14.25" customHeight="1">
      <c r="A8" s="12" t="s">
        <v>25</v>
      </c>
      <c r="B8" s="15"/>
      <c r="C8" s="12"/>
    </row>
    <row r="9" ht="14.25" customHeight="1">
      <c r="A9" s="12" t="s">
        <v>26</v>
      </c>
      <c r="B9" s="13"/>
      <c r="C9" s="14" t="s">
        <v>27</v>
      </c>
    </row>
    <row r="10" ht="14.25" customHeight="1">
      <c r="A10" s="12" t="s">
        <v>28</v>
      </c>
      <c r="B10" s="15"/>
      <c r="C10" s="12"/>
    </row>
    <row r="11" ht="14.25" customHeight="1">
      <c r="A11" s="12" t="s">
        <v>29</v>
      </c>
      <c r="B11" s="15">
        <v>0.0</v>
      </c>
      <c r="C11" s="12"/>
    </row>
    <row r="12" ht="14.25" customHeight="1">
      <c r="B12" s="6"/>
    </row>
    <row r="13" ht="14.25" customHeight="1">
      <c r="A13" s="7" t="s">
        <v>13</v>
      </c>
      <c r="B13" s="6">
        <f>SUM(B2:B11)</f>
        <v>0</v>
      </c>
    </row>
    <row r="14" ht="14.25" customHeight="1">
      <c r="B14" s="6"/>
    </row>
    <row r="15" ht="14.25" customHeight="1">
      <c r="A15" s="16" t="s">
        <v>30</v>
      </c>
      <c r="B15" s="6"/>
    </row>
    <row r="16" ht="14.25" customHeight="1">
      <c r="A16" s="3" t="s">
        <v>31</v>
      </c>
      <c r="B16" s="17"/>
    </row>
    <row r="17" ht="14.25" customHeight="1">
      <c r="A17" s="3" t="s">
        <v>32</v>
      </c>
      <c r="B17" s="18">
        <v>0.0</v>
      </c>
    </row>
    <row r="18" ht="14.25" customHeight="1">
      <c r="A18" s="3" t="s">
        <v>33</v>
      </c>
      <c r="B18" s="18">
        <v>0.0</v>
      </c>
    </row>
    <row r="19" ht="14.25" customHeight="1">
      <c r="A19" s="3" t="s">
        <v>34</v>
      </c>
      <c r="B19" s="18">
        <v>0.0</v>
      </c>
    </row>
    <row r="20" ht="14.25" customHeight="1">
      <c r="A20" s="3" t="s">
        <v>35</v>
      </c>
      <c r="B20" s="18">
        <v>0.0</v>
      </c>
    </row>
    <row r="21" ht="14.25" customHeight="1">
      <c r="B21" s="6"/>
    </row>
    <row r="22" ht="14.25" customHeight="1">
      <c r="A22" s="7" t="s">
        <v>13</v>
      </c>
      <c r="B22" s="6">
        <f>SUM(B15:B20)</f>
        <v>0</v>
      </c>
    </row>
    <row r="23" ht="14.25" customHeight="1">
      <c r="B23" s="6"/>
    </row>
    <row r="24" ht="14.25" customHeight="1">
      <c r="A24" s="19" t="s">
        <v>36</v>
      </c>
      <c r="B24" s="11">
        <f>B13*12+B22</f>
        <v>0</v>
      </c>
    </row>
    <row r="25" ht="14.25" customHeight="1">
      <c r="B25" s="6"/>
    </row>
    <row r="26" ht="14.25" customHeight="1">
      <c r="A26" s="20" t="s">
        <v>37</v>
      </c>
      <c r="B26" s="21">
        <f>Income!B9-B13</f>
        <v>0</v>
      </c>
      <c r="C26" s="22" t="str">
        <f>B26/Income!B9</f>
        <v>#DIV/0!</v>
      </c>
      <c r="D26" s="7" t="str">
        <f t="shared" ref="D26:D27" si="1">if(C26&lt;=20%,"THIS IS TOO LOW","This is good")</f>
        <v>#DIV/0!</v>
      </c>
    </row>
    <row r="27" ht="14.25" customHeight="1">
      <c r="A27" s="20" t="s">
        <v>38</v>
      </c>
      <c r="B27" s="21">
        <f>Income!B20-B24</f>
        <v>0</v>
      </c>
      <c r="C27" s="22" t="str">
        <f>B27/Income!B20</f>
        <v>#DIV/0!</v>
      </c>
      <c r="D27" s="7" t="str">
        <f t="shared" si="1"/>
        <v>#DIV/0!</v>
      </c>
    </row>
    <row r="28" ht="14.25" customHeight="1">
      <c r="B28" s="6"/>
    </row>
    <row r="29" ht="14.25" customHeight="1">
      <c r="B29" s="6"/>
    </row>
    <row r="30" ht="14.25" customHeight="1">
      <c r="B30" s="6"/>
    </row>
    <row r="31" ht="14.25" customHeight="1">
      <c r="B31" s="6"/>
    </row>
    <row r="32" ht="14.25" customHeight="1">
      <c r="B32" s="6"/>
    </row>
    <row r="33" ht="14.25" customHeight="1">
      <c r="B33" s="6"/>
    </row>
    <row r="34" ht="14.25" customHeight="1">
      <c r="B34" s="6"/>
    </row>
    <row r="35" ht="14.25" customHeight="1">
      <c r="B35" s="6"/>
    </row>
    <row r="36" ht="14.25" customHeight="1">
      <c r="B36" s="6"/>
    </row>
    <row r="37" ht="14.25" customHeight="1">
      <c r="B37" s="6"/>
    </row>
    <row r="38" ht="14.25" customHeight="1">
      <c r="B38" s="6"/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dataValidations>
    <dataValidation type="list" allowBlank="1" showErrorMessage="1" sqref="C2:C11">
      <formula1>"Needs,Wants,Business"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6" width="8.71"/>
  </cols>
  <sheetData>
    <row r="1" ht="14.25" customHeight="1"/>
    <row r="2" ht="14.25" customHeight="1">
      <c r="A2" s="3" t="s">
        <v>39</v>
      </c>
      <c r="B2" s="23">
        <f>Expenses!B26</f>
        <v>0</v>
      </c>
    </row>
    <row r="3" ht="14.25" customHeight="1"/>
    <row r="4" ht="14.25" customHeight="1">
      <c r="A4" s="3" t="s">
        <v>40</v>
      </c>
      <c r="B4" s="22">
        <f>Basics!B1/100</f>
        <v>0</v>
      </c>
    </row>
    <row r="5" ht="14.25" customHeight="1">
      <c r="A5" s="3" t="s">
        <v>41</v>
      </c>
      <c r="B5" s="22">
        <f>1-B4</f>
        <v>1</v>
      </c>
    </row>
    <row r="6" ht="14.25" customHeight="1"/>
    <row r="7" ht="14.25" customHeight="1">
      <c r="A7" s="24" t="s">
        <v>42</v>
      </c>
      <c r="B7" s="25">
        <f>B2*B4</f>
        <v>0</v>
      </c>
      <c r="C7" s="24" t="s">
        <v>43</v>
      </c>
    </row>
    <row r="8" ht="14.25" customHeight="1">
      <c r="A8" s="3" t="s">
        <v>44</v>
      </c>
      <c r="C8" s="26">
        <v>0.07</v>
      </c>
    </row>
    <row r="9" ht="14.25" customHeight="1">
      <c r="A9" s="3" t="s">
        <v>45</v>
      </c>
      <c r="C9" s="26">
        <v>0.07</v>
      </c>
    </row>
    <row r="10" ht="14.25" customHeight="1">
      <c r="A10" s="3" t="s">
        <v>46</v>
      </c>
      <c r="C10" s="26">
        <v>0.07</v>
      </c>
    </row>
    <row r="11" ht="14.25" customHeight="1">
      <c r="A11" s="3" t="s">
        <v>47</v>
      </c>
      <c r="C11" s="26">
        <v>0.07</v>
      </c>
    </row>
    <row r="12" ht="14.25" customHeight="1">
      <c r="A12" s="3" t="s">
        <v>48</v>
      </c>
      <c r="C12" s="26">
        <v>0.07</v>
      </c>
    </row>
    <row r="13" ht="14.25" customHeight="1"/>
    <row r="14" ht="14.25" customHeight="1">
      <c r="A14" s="24" t="s">
        <v>49</v>
      </c>
      <c r="B14" s="25">
        <f>B2*B5</f>
        <v>0</v>
      </c>
      <c r="C14" s="24" t="s">
        <v>43</v>
      </c>
    </row>
    <row r="15" ht="14.25" customHeight="1">
      <c r="A15" s="3" t="s">
        <v>50</v>
      </c>
      <c r="B15" s="27">
        <f t="shared" ref="B15:B17" si="1">$B$14*D15</f>
        <v>0</v>
      </c>
      <c r="C15" s="26">
        <v>0.12</v>
      </c>
      <c r="D15" s="26">
        <v>0.4</v>
      </c>
    </row>
    <row r="16" ht="14.25" customHeight="1">
      <c r="A16" s="3" t="s">
        <v>51</v>
      </c>
      <c r="B16" s="27">
        <f t="shared" si="1"/>
        <v>0</v>
      </c>
      <c r="C16" s="26">
        <v>0.1</v>
      </c>
      <c r="D16" s="26">
        <v>0.35</v>
      </c>
    </row>
    <row r="17" ht="14.25" customHeight="1">
      <c r="A17" s="3" t="s">
        <v>52</v>
      </c>
      <c r="B17" s="27">
        <f t="shared" si="1"/>
        <v>0</v>
      </c>
      <c r="C17" s="26">
        <v>0.18</v>
      </c>
      <c r="D17" s="26">
        <v>0.25</v>
      </c>
    </row>
    <row r="18" ht="14.25" customHeight="1"/>
    <row r="19" ht="14.25" customHeight="1">
      <c r="A19" s="3" t="s">
        <v>53</v>
      </c>
      <c r="B19" s="28">
        <f>sumproduct(C15:C17,D15:D17)</f>
        <v>0.128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4.0"/>
    <col customWidth="1" min="3" max="3" width="25.57"/>
    <col customWidth="1" min="4" max="4" width="27.57"/>
    <col customWidth="1" min="5" max="5" width="17.14"/>
    <col customWidth="1" min="6" max="6" width="14.0"/>
    <col customWidth="1" min="7" max="7" width="7.57"/>
    <col customWidth="1" hidden="1" min="8" max="8" width="15.14"/>
    <col customWidth="1" min="9" max="9" width="8.43"/>
    <col customWidth="1" min="10" max="26" width="8.71"/>
  </cols>
  <sheetData>
    <row r="1" ht="14.25" hidden="1" customHeight="1">
      <c r="A1" s="7" t="s">
        <v>0</v>
      </c>
      <c r="B1" s="29" t="str">
        <f>Basics!B1</f>
        <v/>
      </c>
    </row>
    <row r="2" ht="14.25" hidden="1" customHeight="1">
      <c r="A2" s="7" t="s">
        <v>1</v>
      </c>
      <c r="B2" s="29" t="str">
        <f>Basics!B2</f>
        <v/>
      </c>
    </row>
    <row r="3" ht="14.25" hidden="1" customHeight="1">
      <c r="A3" s="7" t="s">
        <v>54</v>
      </c>
      <c r="B3" s="29" t="str">
        <f>Basics!B3</f>
        <v/>
      </c>
    </row>
    <row r="4" ht="14.25" hidden="1" customHeight="1"/>
    <row r="5" ht="14.25" customHeight="1">
      <c r="A5" s="7" t="s">
        <v>55</v>
      </c>
      <c r="B5" s="8"/>
    </row>
    <row r="6" ht="14.25" hidden="1" customHeight="1">
      <c r="A6" s="3" t="s">
        <v>56</v>
      </c>
      <c r="B6" s="30">
        <f>Investments!B2</f>
        <v>0</v>
      </c>
    </row>
    <row r="7" ht="14.25" customHeight="1">
      <c r="A7" s="7" t="s">
        <v>57</v>
      </c>
      <c r="B7" s="7" t="s">
        <v>58</v>
      </c>
      <c r="C7" s="7" t="s">
        <v>59</v>
      </c>
      <c r="D7" s="7" t="s">
        <v>60</v>
      </c>
    </row>
    <row r="8" ht="14.25" customHeight="1">
      <c r="A8" s="7" t="s">
        <v>61</v>
      </c>
      <c r="B8" s="31">
        <v>0.07</v>
      </c>
      <c r="C8" s="31">
        <f>Basics!$B$8</f>
        <v>0.3</v>
      </c>
      <c r="D8" s="31">
        <f>Investments!B4</f>
        <v>0</v>
      </c>
    </row>
    <row r="9" ht="14.25" customHeight="1">
      <c r="A9" s="7" t="s">
        <v>62</v>
      </c>
      <c r="B9" s="31">
        <v>0.12</v>
      </c>
      <c r="C9" s="31">
        <f>Basics!$B$7</f>
        <v>0.2</v>
      </c>
      <c r="D9" s="31">
        <f>Investments!$B$5*Investments!D15</f>
        <v>0.4</v>
      </c>
    </row>
    <row r="10" ht="14.25" customHeight="1">
      <c r="A10" s="3" t="s">
        <v>51</v>
      </c>
      <c r="B10" s="31">
        <v>0.15</v>
      </c>
      <c r="C10" s="31">
        <f t="shared" ref="C10:C11" si="1">C9</f>
        <v>0.2</v>
      </c>
      <c r="D10" s="31">
        <f>Investments!$B$5*Investments!D16</f>
        <v>0.35</v>
      </c>
    </row>
    <row r="11" ht="14.25" customHeight="1">
      <c r="A11" s="7" t="s">
        <v>63</v>
      </c>
      <c r="B11" s="31">
        <v>0.18</v>
      </c>
      <c r="C11" s="31">
        <f t="shared" si="1"/>
        <v>0.2</v>
      </c>
      <c r="D11" s="31">
        <f>Investments!$B$5*Investments!D17</f>
        <v>0.25</v>
      </c>
    </row>
    <row r="12" ht="14.25" customHeight="1">
      <c r="D12" s="31">
        <f>SUM(D8:D11)</f>
        <v>1</v>
      </c>
      <c r="E12" s="32">
        <f>SUMPRODUCT(C8:C11,D8:D11)/SUM(D8:D11)</f>
        <v>0.2</v>
      </c>
      <c r="F12" s="33">
        <f>SUMPRODUCT(B8:B11,D8:D11)/SUM(D8:D11)</f>
        <v>0.1455</v>
      </c>
    </row>
    <row r="13" ht="14.25" customHeight="1">
      <c r="A13" s="7" t="s">
        <v>64</v>
      </c>
      <c r="B13" s="34">
        <v>0.05</v>
      </c>
    </row>
    <row r="14" ht="14.25" customHeight="1"/>
    <row r="15" ht="14.25" customHeight="1">
      <c r="A15" s="7" t="s">
        <v>65</v>
      </c>
      <c r="B15" s="8"/>
    </row>
    <row r="16" ht="14.25" customHeight="1">
      <c r="A16" s="7" t="s">
        <v>66</v>
      </c>
      <c r="B16" s="7" t="s">
        <v>58</v>
      </c>
      <c r="C16" s="7" t="s">
        <v>59</v>
      </c>
      <c r="D16" s="7" t="s">
        <v>60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7" t="s">
        <v>61</v>
      </c>
      <c r="B17" s="31">
        <v>0.07</v>
      </c>
      <c r="C17" s="31">
        <v>0.3</v>
      </c>
      <c r="D17" s="34">
        <v>0.5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7" t="s">
        <v>62</v>
      </c>
      <c r="B18" s="31">
        <v>0.12</v>
      </c>
      <c r="C18" s="31">
        <v>0.2</v>
      </c>
      <c r="D18" s="34">
        <v>0.5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" t="s">
        <v>67</v>
      </c>
      <c r="B19" s="31">
        <v>0.15</v>
      </c>
      <c r="C19" s="31">
        <v>0.2</v>
      </c>
      <c r="D19" s="34">
        <v>0.0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7" t="s">
        <v>63</v>
      </c>
      <c r="B20" s="31">
        <v>0.18</v>
      </c>
      <c r="C20" s="31">
        <v>0.2</v>
      </c>
      <c r="D20" s="34">
        <v>0.0</v>
      </c>
    </row>
    <row r="21" ht="14.25" customHeight="1">
      <c r="D21" s="31"/>
      <c r="E21" s="32"/>
      <c r="F21" s="33"/>
    </row>
    <row r="22" ht="14.25" customHeight="1">
      <c r="A22" s="7" t="s">
        <v>3</v>
      </c>
      <c r="B22" s="31">
        <f>Basics!B5</f>
        <v>0.06</v>
      </c>
      <c r="D22" s="31">
        <f>SUM(D17:D20)</f>
        <v>1</v>
      </c>
      <c r="E22" s="32">
        <f>SUMPRODUCT(C17:C20,D17:D20)/SUM(D17:D20)</f>
        <v>0.25</v>
      </c>
      <c r="F22" s="33">
        <f>SUMPRODUCT(B17:B20,D17:D20)/SUM(D17:D20)</f>
        <v>0.095</v>
      </c>
    </row>
    <row r="23" ht="14.25" customHeight="1"/>
    <row r="24" ht="14.25" customHeight="1">
      <c r="A24" s="25" t="s">
        <v>68</v>
      </c>
      <c r="B24" s="25" t="s">
        <v>69</v>
      </c>
      <c r="C24" s="25" t="s">
        <v>70</v>
      </c>
      <c r="D24" s="25" t="s">
        <v>71</v>
      </c>
      <c r="E24" s="25" t="s">
        <v>72</v>
      </c>
      <c r="F24" s="25" t="s">
        <v>73</v>
      </c>
      <c r="G24" s="25" t="s">
        <v>74</v>
      </c>
      <c r="H24" s="25" t="s">
        <v>75</v>
      </c>
      <c r="I24" s="25" t="s">
        <v>76</v>
      </c>
    </row>
    <row r="25" ht="14.25" customHeight="1">
      <c r="A25" s="7" t="str">
        <f>B1</f>
        <v/>
      </c>
      <c r="B25" s="6" t="str">
        <f>B5</f>
        <v/>
      </c>
      <c r="C25" s="6">
        <f t="shared" ref="C25:C107" si="2">IF(G25="Earning",0,IF(G25="Dead",0,IF(H25=1,$B$15*(1+$B$22)^($B$2-$B$1)*12,C24*(1+$B$22))))</f>
        <v>0</v>
      </c>
      <c r="D25" s="6"/>
      <c r="E25" s="6">
        <f>IF(G25="Earning",$B$6*12,0)</f>
        <v>0</v>
      </c>
      <c r="F25" s="6">
        <f t="shared" ref="F25:F107" si="3">IF(G25="Earning",B25*(1+$F$12)-C25/(1-$E$22)-D25/(1-$E$22)+E25,IF(G25="Retired",B25*(1+$F$22)-C25-D25+E25,0))</f>
        <v>0</v>
      </c>
      <c r="G25" s="7" t="str">
        <f t="shared" ref="G25:G107" si="4">IF(A25&lt;$B$2,"Earning",IF(A25&lt;$B$3,"Retired","Dead"))</f>
        <v>Dead</v>
      </c>
      <c r="I25" s="7" t="str">
        <f t="shared" ref="I25:I107" si="5">IF(F25&lt;0,"You have run out of money","")</f>
        <v/>
      </c>
    </row>
    <row r="26" ht="14.25" customHeight="1">
      <c r="A26" s="7">
        <f t="shared" ref="A26:A107" si="6">A25+1</f>
        <v>1</v>
      </c>
      <c r="B26" s="6">
        <f t="shared" ref="B26:B107" si="7">F25</f>
        <v>0</v>
      </c>
      <c r="C26" s="6">
        <f t="shared" si="2"/>
        <v>0</v>
      </c>
      <c r="E26" s="6">
        <f t="shared" ref="E26:E107" si="8">IF(G26="Earning",E25*(1+$B$13),0)</f>
        <v>0</v>
      </c>
      <c r="F26" s="6">
        <f t="shared" si="3"/>
        <v>0</v>
      </c>
      <c r="G26" s="7" t="str">
        <f t="shared" si="4"/>
        <v>Dead</v>
      </c>
      <c r="H26" s="7">
        <f t="shared" ref="H26:H107" si="9">IF(G26="Dead",0,IF(G26=G25,0,1))</f>
        <v>0</v>
      </c>
      <c r="I26" s="7" t="str">
        <f t="shared" si="5"/>
        <v/>
      </c>
    </row>
    <row r="27" ht="14.25" customHeight="1">
      <c r="A27" s="7">
        <f t="shared" si="6"/>
        <v>2</v>
      </c>
      <c r="B27" s="6">
        <f t="shared" si="7"/>
        <v>0</v>
      </c>
      <c r="C27" s="6">
        <f t="shared" si="2"/>
        <v>0</v>
      </c>
      <c r="E27" s="6">
        <f t="shared" si="8"/>
        <v>0</v>
      </c>
      <c r="F27" s="6">
        <f t="shared" si="3"/>
        <v>0</v>
      </c>
      <c r="G27" s="7" t="str">
        <f t="shared" si="4"/>
        <v>Dead</v>
      </c>
      <c r="H27" s="7">
        <f t="shared" si="9"/>
        <v>0</v>
      </c>
      <c r="I27" s="7" t="str">
        <f t="shared" si="5"/>
        <v/>
      </c>
    </row>
    <row r="28" ht="14.25" customHeight="1">
      <c r="A28" s="7">
        <f t="shared" si="6"/>
        <v>3</v>
      </c>
      <c r="B28" s="6">
        <f t="shared" si="7"/>
        <v>0</v>
      </c>
      <c r="C28" s="6">
        <f t="shared" si="2"/>
        <v>0</v>
      </c>
      <c r="E28" s="6">
        <f t="shared" si="8"/>
        <v>0</v>
      </c>
      <c r="F28" s="6">
        <f t="shared" si="3"/>
        <v>0</v>
      </c>
      <c r="G28" s="7" t="str">
        <f t="shared" si="4"/>
        <v>Dead</v>
      </c>
      <c r="H28" s="7">
        <f t="shared" si="9"/>
        <v>0</v>
      </c>
      <c r="I28" s="7" t="str">
        <f t="shared" si="5"/>
        <v/>
      </c>
    </row>
    <row r="29" ht="14.25" customHeight="1">
      <c r="A29" s="7">
        <f t="shared" si="6"/>
        <v>4</v>
      </c>
      <c r="B29" s="6">
        <f t="shared" si="7"/>
        <v>0</v>
      </c>
      <c r="C29" s="6">
        <f t="shared" si="2"/>
        <v>0</v>
      </c>
      <c r="E29" s="6">
        <f t="shared" si="8"/>
        <v>0</v>
      </c>
      <c r="F29" s="6">
        <f t="shared" si="3"/>
        <v>0</v>
      </c>
      <c r="G29" s="7" t="str">
        <f t="shared" si="4"/>
        <v>Dead</v>
      </c>
      <c r="H29" s="7">
        <f t="shared" si="9"/>
        <v>0</v>
      </c>
      <c r="I29" s="7" t="str">
        <f t="shared" si="5"/>
        <v/>
      </c>
    </row>
    <row r="30" ht="14.25" customHeight="1">
      <c r="A30" s="7">
        <f t="shared" si="6"/>
        <v>5</v>
      </c>
      <c r="B30" s="6">
        <f t="shared" si="7"/>
        <v>0</v>
      </c>
      <c r="C30" s="6">
        <f t="shared" si="2"/>
        <v>0</v>
      </c>
      <c r="E30" s="6">
        <f t="shared" si="8"/>
        <v>0</v>
      </c>
      <c r="F30" s="6">
        <f t="shared" si="3"/>
        <v>0</v>
      </c>
      <c r="G30" s="7" t="str">
        <f t="shared" si="4"/>
        <v>Dead</v>
      </c>
      <c r="H30" s="7">
        <f t="shared" si="9"/>
        <v>0</v>
      </c>
      <c r="I30" s="7" t="str">
        <f t="shared" si="5"/>
        <v/>
      </c>
    </row>
    <row r="31" ht="14.25" customHeight="1">
      <c r="A31" s="7">
        <f t="shared" si="6"/>
        <v>6</v>
      </c>
      <c r="B31" s="6">
        <f t="shared" si="7"/>
        <v>0</v>
      </c>
      <c r="C31" s="6">
        <f t="shared" si="2"/>
        <v>0</v>
      </c>
      <c r="E31" s="6">
        <f t="shared" si="8"/>
        <v>0</v>
      </c>
      <c r="F31" s="6">
        <f t="shared" si="3"/>
        <v>0</v>
      </c>
      <c r="G31" s="7" t="str">
        <f t="shared" si="4"/>
        <v>Dead</v>
      </c>
      <c r="H31" s="7">
        <f t="shared" si="9"/>
        <v>0</v>
      </c>
      <c r="I31" s="7" t="str">
        <f t="shared" si="5"/>
        <v/>
      </c>
    </row>
    <row r="32" ht="14.25" customHeight="1">
      <c r="A32" s="7">
        <f t="shared" si="6"/>
        <v>7</v>
      </c>
      <c r="B32" s="6">
        <f t="shared" si="7"/>
        <v>0</v>
      </c>
      <c r="C32" s="6">
        <f t="shared" si="2"/>
        <v>0</v>
      </c>
      <c r="E32" s="6">
        <f t="shared" si="8"/>
        <v>0</v>
      </c>
      <c r="F32" s="6">
        <f t="shared" si="3"/>
        <v>0</v>
      </c>
      <c r="G32" s="7" t="str">
        <f t="shared" si="4"/>
        <v>Dead</v>
      </c>
      <c r="H32" s="7">
        <f t="shared" si="9"/>
        <v>0</v>
      </c>
      <c r="I32" s="7" t="str">
        <f t="shared" si="5"/>
        <v/>
      </c>
    </row>
    <row r="33" ht="14.25" customHeight="1">
      <c r="A33" s="7">
        <f t="shared" si="6"/>
        <v>8</v>
      </c>
      <c r="B33" s="6">
        <f t="shared" si="7"/>
        <v>0</v>
      </c>
      <c r="C33" s="6">
        <f t="shared" si="2"/>
        <v>0</v>
      </c>
      <c r="E33" s="6">
        <f t="shared" si="8"/>
        <v>0</v>
      </c>
      <c r="F33" s="6">
        <f t="shared" si="3"/>
        <v>0</v>
      </c>
      <c r="G33" s="7" t="str">
        <f t="shared" si="4"/>
        <v>Dead</v>
      </c>
      <c r="H33" s="7">
        <f t="shared" si="9"/>
        <v>0</v>
      </c>
      <c r="I33" s="7" t="str">
        <f t="shared" si="5"/>
        <v/>
      </c>
    </row>
    <row r="34" ht="14.25" customHeight="1">
      <c r="A34" s="7">
        <f t="shared" si="6"/>
        <v>9</v>
      </c>
      <c r="B34" s="6">
        <f t="shared" si="7"/>
        <v>0</v>
      </c>
      <c r="C34" s="6">
        <f t="shared" si="2"/>
        <v>0</v>
      </c>
      <c r="E34" s="6">
        <f t="shared" si="8"/>
        <v>0</v>
      </c>
      <c r="F34" s="6">
        <f t="shared" si="3"/>
        <v>0</v>
      </c>
      <c r="G34" s="7" t="str">
        <f t="shared" si="4"/>
        <v>Dead</v>
      </c>
      <c r="H34" s="7">
        <f t="shared" si="9"/>
        <v>0</v>
      </c>
      <c r="I34" s="7" t="str">
        <f t="shared" si="5"/>
        <v/>
      </c>
    </row>
    <row r="35" ht="14.25" customHeight="1">
      <c r="A35" s="7">
        <f t="shared" si="6"/>
        <v>10</v>
      </c>
      <c r="B35" s="6">
        <f t="shared" si="7"/>
        <v>0</v>
      </c>
      <c r="C35" s="6">
        <f t="shared" si="2"/>
        <v>0</v>
      </c>
      <c r="E35" s="6">
        <f t="shared" si="8"/>
        <v>0</v>
      </c>
      <c r="F35" s="6">
        <f t="shared" si="3"/>
        <v>0</v>
      </c>
      <c r="G35" s="7" t="str">
        <f t="shared" si="4"/>
        <v>Dead</v>
      </c>
      <c r="H35" s="7">
        <f t="shared" si="9"/>
        <v>0</v>
      </c>
      <c r="I35" s="7" t="str">
        <f t="shared" si="5"/>
        <v/>
      </c>
    </row>
    <row r="36" ht="14.25" customHeight="1">
      <c r="A36" s="7">
        <f t="shared" si="6"/>
        <v>11</v>
      </c>
      <c r="B36" s="6">
        <f t="shared" si="7"/>
        <v>0</v>
      </c>
      <c r="C36" s="6">
        <f t="shared" si="2"/>
        <v>0</v>
      </c>
      <c r="E36" s="6">
        <f t="shared" si="8"/>
        <v>0</v>
      </c>
      <c r="F36" s="6">
        <f t="shared" si="3"/>
        <v>0</v>
      </c>
      <c r="G36" s="7" t="str">
        <f t="shared" si="4"/>
        <v>Dead</v>
      </c>
      <c r="H36" s="7">
        <f t="shared" si="9"/>
        <v>0</v>
      </c>
      <c r="I36" s="7" t="str">
        <f t="shared" si="5"/>
        <v/>
      </c>
    </row>
    <row r="37" ht="14.25" customHeight="1">
      <c r="A37" s="7">
        <f t="shared" si="6"/>
        <v>12</v>
      </c>
      <c r="B37" s="6">
        <f t="shared" si="7"/>
        <v>0</v>
      </c>
      <c r="C37" s="6">
        <f t="shared" si="2"/>
        <v>0</v>
      </c>
      <c r="E37" s="6">
        <f t="shared" si="8"/>
        <v>0</v>
      </c>
      <c r="F37" s="6">
        <f t="shared" si="3"/>
        <v>0</v>
      </c>
      <c r="G37" s="7" t="str">
        <f t="shared" si="4"/>
        <v>Dead</v>
      </c>
      <c r="H37" s="7">
        <f t="shared" si="9"/>
        <v>0</v>
      </c>
      <c r="I37" s="7" t="str">
        <f t="shared" si="5"/>
        <v/>
      </c>
    </row>
    <row r="38" ht="14.25" customHeight="1">
      <c r="A38" s="7">
        <f t="shared" si="6"/>
        <v>13</v>
      </c>
      <c r="B38" s="6">
        <f t="shared" si="7"/>
        <v>0</v>
      </c>
      <c r="C38" s="6">
        <f t="shared" si="2"/>
        <v>0</v>
      </c>
      <c r="E38" s="6">
        <f t="shared" si="8"/>
        <v>0</v>
      </c>
      <c r="F38" s="6">
        <f t="shared" si="3"/>
        <v>0</v>
      </c>
      <c r="G38" s="7" t="str">
        <f t="shared" si="4"/>
        <v>Dead</v>
      </c>
      <c r="H38" s="7">
        <f t="shared" si="9"/>
        <v>0</v>
      </c>
      <c r="I38" s="7" t="str">
        <f t="shared" si="5"/>
        <v/>
      </c>
    </row>
    <row r="39" ht="14.25" customHeight="1">
      <c r="A39" s="7">
        <f t="shared" si="6"/>
        <v>14</v>
      </c>
      <c r="B39" s="6">
        <f t="shared" si="7"/>
        <v>0</v>
      </c>
      <c r="C39" s="6">
        <f t="shared" si="2"/>
        <v>0</v>
      </c>
      <c r="E39" s="6">
        <f t="shared" si="8"/>
        <v>0</v>
      </c>
      <c r="F39" s="6">
        <f t="shared" si="3"/>
        <v>0</v>
      </c>
      <c r="G39" s="7" t="str">
        <f t="shared" si="4"/>
        <v>Dead</v>
      </c>
      <c r="H39" s="7">
        <f t="shared" si="9"/>
        <v>0</v>
      </c>
      <c r="I39" s="7" t="str">
        <f t="shared" si="5"/>
        <v/>
      </c>
    </row>
    <row r="40" ht="14.25" customHeight="1">
      <c r="A40" s="7">
        <f t="shared" si="6"/>
        <v>15</v>
      </c>
      <c r="B40" s="6">
        <f t="shared" si="7"/>
        <v>0</v>
      </c>
      <c r="C40" s="6">
        <f t="shared" si="2"/>
        <v>0</v>
      </c>
      <c r="E40" s="6">
        <f t="shared" si="8"/>
        <v>0</v>
      </c>
      <c r="F40" s="6">
        <f t="shared" si="3"/>
        <v>0</v>
      </c>
      <c r="G40" s="7" t="str">
        <f t="shared" si="4"/>
        <v>Dead</v>
      </c>
      <c r="H40" s="7">
        <f t="shared" si="9"/>
        <v>0</v>
      </c>
      <c r="I40" s="7" t="str">
        <f t="shared" si="5"/>
        <v/>
      </c>
    </row>
    <row r="41" ht="14.25" customHeight="1">
      <c r="A41" s="7">
        <f t="shared" si="6"/>
        <v>16</v>
      </c>
      <c r="B41" s="6">
        <f t="shared" si="7"/>
        <v>0</v>
      </c>
      <c r="C41" s="6">
        <f t="shared" si="2"/>
        <v>0</v>
      </c>
      <c r="E41" s="6">
        <f t="shared" si="8"/>
        <v>0</v>
      </c>
      <c r="F41" s="6">
        <f t="shared" si="3"/>
        <v>0</v>
      </c>
      <c r="G41" s="7" t="str">
        <f t="shared" si="4"/>
        <v>Dead</v>
      </c>
      <c r="H41" s="7">
        <f t="shared" si="9"/>
        <v>0</v>
      </c>
      <c r="I41" s="7" t="str">
        <f t="shared" si="5"/>
        <v/>
      </c>
    </row>
    <row r="42" ht="14.25" customHeight="1">
      <c r="A42" s="7">
        <f t="shared" si="6"/>
        <v>17</v>
      </c>
      <c r="B42" s="6">
        <f t="shared" si="7"/>
        <v>0</v>
      </c>
      <c r="C42" s="6">
        <f t="shared" si="2"/>
        <v>0</v>
      </c>
      <c r="E42" s="6">
        <f t="shared" si="8"/>
        <v>0</v>
      </c>
      <c r="F42" s="6">
        <f t="shared" si="3"/>
        <v>0</v>
      </c>
      <c r="G42" s="7" t="str">
        <f t="shared" si="4"/>
        <v>Dead</v>
      </c>
      <c r="H42" s="7">
        <f t="shared" si="9"/>
        <v>0</v>
      </c>
      <c r="I42" s="7" t="str">
        <f t="shared" si="5"/>
        <v/>
      </c>
    </row>
    <row r="43" ht="14.25" customHeight="1">
      <c r="A43" s="7">
        <f t="shared" si="6"/>
        <v>18</v>
      </c>
      <c r="B43" s="6">
        <f t="shared" si="7"/>
        <v>0</v>
      </c>
      <c r="C43" s="6">
        <f t="shared" si="2"/>
        <v>0</v>
      </c>
      <c r="E43" s="6">
        <f t="shared" si="8"/>
        <v>0</v>
      </c>
      <c r="F43" s="6">
        <f t="shared" si="3"/>
        <v>0</v>
      </c>
      <c r="G43" s="7" t="str">
        <f t="shared" si="4"/>
        <v>Dead</v>
      </c>
      <c r="H43" s="7">
        <f t="shared" si="9"/>
        <v>0</v>
      </c>
      <c r="I43" s="7" t="str">
        <f t="shared" si="5"/>
        <v/>
      </c>
    </row>
    <row r="44" ht="14.25" customHeight="1">
      <c r="A44" s="7">
        <f t="shared" si="6"/>
        <v>19</v>
      </c>
      <c r="B44" s="6">
        <f t="shared" si="7"/>
        <v>0</v>
      </c>
      <c r="C44" s="6">
        <f t="shared" si="2"/>
        <v>0</v>
      </c>
      <c r="E44" s="6">
        <f t="shared" si="8"/>
        <v>0</v>
      </c>
      <c r="F44" s="6">
        <f t="shared" si="3"/>
        <v>0</v>
      </c>
      <c r="G44" s="7" t="str">
        <f t="shared" si="4"/>
        <v>Dead</v>
      </c>
      <c r="H44" s="7">
        <f t="shared" si="9"/>
        <v>0</v>
      </c>
      <c r="I44" s="7" t="str">
        <f t="shared" si="5"/>
        <v/>
      </c>
    </row>
    <row r="45" ht="14.25" customHeight="1">
      <c r="A45" s="7">
        <f t="shared" si="6"/>
        <v>20</v>
      </c>
      <c r="B45" s="6">
        <f t="shared" si="7"/>
        <v>0</v>
      </c>
      <c r="C45" s="6">
        <f t="shared" si="2"/>
        <v>0</v>
      </c>
      <c r="E45" s="6">
        <f t="shared" si="8"/>
        <v>0</v>
      </c>
      <c r="F45" s="6">
        <f t="shared" si="3"/>
        <v>0</v>
      </c>
      <c r="G45" s="7" t="str">
        <f t="shared" si="4"/>
        <v>Dead</v>
      </c>
      <c r="H45" s="7">
        <f t="shared" si="9"/>
        <v>0</v>
      </c>
      <c r="I45" s="7" t="str">
        <f t="shared" si="5"/>
        <v/>
      </c>
    </row>
    <row r="46" ht="14.25" customHeight="1">
      <c r="A46" s="7">
        <f t="shared" si="6"/>
        <v>21</v>
      </c>
      <c r="B46" s="6">
        <f t="shared" si="7"/>
        <v>0</v>
      </c>
      <c r="C46" s="6">
        <f t="shared" si="2"/>
        <v>0</v>
      </c>
      <c r="E46" s="6">
        <f t="shared" si="8"/>
        <v>0</v>
      </c>
      <c r="F46" s="6">
        <f t="shared" si="3"/>
        <v>0</v>
      </c>
      <c r="G46" s="7" t="str">
        <f t="shared" si="4"/>
        <v>Dead</v>
      </c>
      <c r="H46" s="7">
        <f t="shared" si="9"/>
        <v>0</v>
      </c>
      <c r="I46" s="7" t="str">
        <f t="shared" si="5"/>
        <v/>
      </c>
    </row>
    <row r="47" ht="14.25" customHeight="1">
      <c r="A47" s="7">
        <f t="shared" si="6"/>
        <v>22</v>
      </c>
      <c r="B47" s="6">
        <f t="shared" si="7"/>
        <v>0</v>
      </c>
      <c r="C47" s="6">
        <f t="shared" si="2"/>
        <v>0</v>
      </c>
      <c r="E47" s="6">
        <f t="shared" si="8"/>
        <v>0</v>
      </c>
      <c r="F47" s="6">
        <f t="shared" si="3"/>
        <v>0</v>
      </c>
      <c r="G47" s="7" t="str">
        <f t="shared" si="4"/>
        <v>Dead</v>
      </c>
      <c r="H47" s="7">
        <f t="shared" si="9"/>
        <v>0</v>
      </c>
      <c r="I47" s="7" t="str">
        <f t="shared" si="5"/>
        <v/>
      </c>
    </row>
    <row r="48" ht="14.25" customHeight="1">
      <c r="A48" s="7">
        <f t="shared" si="6"/>
        <v>23</v>
      </c>
      <c r="B48" s="6">
        <f t="shared" si="7"/>
        <v>0</v>
      </c>
      <c r="C48" s="6">
        <f t="shared" si="2"/>
        <v>0</v>
      </c>
      <c r="E48" s="6">
        <f t="shared" si="8"/>
        <v>0</v>
      </c>
      <c r="F48" s="6">
        <f t="shared" si="3"/>
        <v>0</v>
      </c>
      <c r="G48" s="7" t="str">
        <f t="shared" si="4"/>
        <v>Dead</v>
      </c>
      <c r="H48" s="7">
        <f t="shared" si="9"/>
        <v>0</v>
      </c>
      <c r="I48" s="7" t="str">
        <f t="shared" si="5"/>
        <v/>
      </c>
    </row>
    <row r="49" ht="14.25" customHeight="1">
      <c r="A49" s="7">
        <f t="shared" si="6"/>
        <v>24</v>
      </c>
      <c r="B49" s="6">
        <f t="shared" si="7"/>
        <v>0</v>
      </c>
      <c r="C49" s="6">
        <f t="shared" si="2"/>
        <v>0</v>
      </c>
      <c r="E49" s="6">
        <f t="shared" si="8"/>
        <v>0</v>
      </c>
      <c r="F49" s="6">
        <f t="shared" si="3"/>
        <v>0</v>
      </c>
      <c r="G49" s="7" t="str">
        <f t="shared" si="4"/>
        <v>Dead</v>
      </c>
      <c r="H49" s="7">
        <f t="shared" si="9"/>
        <v>0</v>
      </c>
      <c r="I49" s="7" t="str">
        <f t="shared" si="5"/>
        <v/>
      </c>
    </row>
    <row r="50" ht="14.25" customHeight="1">
      <c r="A50" s="7">
        <f t="shared" si="6"/>
        <v>25</v>
      </c>
      <c r="B50" s="6">
        <f t="shared" si="7"/>
        <v>0</v>
      </c>
      <c r="C50" s="6">
        <f t="shared" si="2"/>
        <v>0</v>
      </c>
      <c r="E50" s="6">
        <f t="shared" si="8"/>
        <v>0</v>
      </c>
      <c r="F50" s="6">
        <f t="shared" si="3"/>
        <v>0</v>
      </c>
      <c r="G50" s="7" t="str">
        <f t="shared" si="4"/>
        <v>Dead</v>
      </c>
      <c r="H50" s="7">
        <f t="shared" si="9"/>
        <v>0</v>
      </c>
      <c r="I50" s="7" t="str">
        <f t="shared" si="5"/>
        <v/>
      </c>
    </row>
    <row r="51" ht="14.25" customHeight="1">
      <c r="A51" s="7">
        <f t="shared" si="6"/>
        <v>26</v>
      </c>
      <c r="B51" s="6">
        <f t="shared" si="7"/>
        <v>0</v>
      </c>
      <c r="C51" s="6">
        <f t="shared" si="2"/>
        <v>0</v>
      </c>
      <c r="E51" s="6">
        <f t="shared" si="8"/>
        <v>0</v>
      </c>
      <c r="F51" s="6">
        <f t="shared" si="3"/>
        <v>0</v>
      </c>
      <c r="G51" s="7" t="str">
        <f t="shared" si="4"/>
        <v>Dead</v>
      </c>
      <c r="H51" s="7">
        <f t="shared" si="9"/>
        <v>0</v>
      </c>
      <c r="I51" s="7" t="str">
        <f t="shared" si="5"/>
        <v/>
      </c>
    </row>
    <row r="52" ht="14.25" customHeight="1">
      <c r="A52" s="7">
        <f t="shared" si="6"/>
        <v>27</v>
      </c>
      <c r="B52" s="6">
        <f t="shared" si="7"/>
        <v>0</v>
      </c>
      <c r="C52" s="6">
        <f t="shared" si="2"/>
        <v>0</v>
      </c>
      <c r="E52" s="6">
        <f t="shared" si="8"/>
        <v>0</v>
      </c>
      <c r="F52" s="6">
        <f t="shared" si="3"/>
        <v>0</v>
      </c>
      <c r="G52" s="7" t="str">
        <f t="shared" si="4"/>
        <v>Dead</v>
      </c>
      <c r="H52" s="7">
        <f t="shared" si="9"/>
        <v>0</v>
      </c>
      <c r="I52" s="7" t="str">
        <f t="shared" si="5"/>
        <v/>
      </c>
    </row>
    <row r="53" ht="14.25" customHeight="1">
      <c r="A53" s="7">
        <f t="shared" si="6"/>
        <v>28</v>
      </c>
      <c r="B53" s="6">
        <f t="shared" si="7"/>
        <v>0</v>
      </c>
      <c r="C53" s="6">
        <f t="shared" si="2"/>
        <v>0</v>
      </c>
      <c r="E53" s="6">
        <f t="shared" si="8"/>
        <v>0</v>
      </c>
      <c r="F53" s="6">
        <f t="shared" si="3"/>
        <v>0</v>
      </c>
      <c r="G53" s="7" t="str">
        <f t="shared" si="4"/>
        <v>Dead</v>
      </c>
      <c r="H53" s="7">
        <f t="shared" si="9"/>
        <v>0</v>
      </c>
      <c r="I53" s="7" t="str">
        <f t="shared" si="5"/>
        <v/>
      </c>
    </row>
    <row r="54" ht="14.25" customHeight="1">
      <c r="A54" s="7">
        <f t="shared" si="6"/>
        <v>29</v>
      </c>
      <c r="B54" s="6">
        <f t="shared" si="7"/>
        <v>0</v>
      </c>
      <c r="C54" s="6">
        <f t="shared" si="2"/>
        <v>0</v>
      </c>
      <c r="E54" s="6">
        <f t="shared" si="8"/>
        <v>0</v>
      </c>
      <c r="F54" s="6">
        <f t="shared" si="3"/>
        <v>0</v>
      </c>
      <c r="G54" s="7" t="str">
        <f t="shared" si="4"/>
        <v>Dead</v>
      </c>
      <c r="H54" s="7">
        <f t="shared" si="9"/>
        <v>0</v>
      </c>
      <c r="I54" s="7" t="str">
        <f t="shared" si="5"/>
        <v/>
      </c>
    </row>
    <row r="55" ht="14.25" customHeight="1">
      <c r="A55" s="7">
        <f t="shared" si="6"/>
        <v>30</v>
      </c>
      <c r="B55" s="6">
        <f t="shared" si="7"/>
        <v>0</v>
      </c>
      <c r="C55" s="6">
        <f t="shared" si="2"/>
        <v>0</v>
      </c>
      <c r="E55" s="6">
        <f t="shared" si="8"/>
        <v>0</v>
      </c>
      <c r="F55" s="6">
        <f t="shared" si="3"/>
        <v>0</v>
      </c>
      <c r="G55" s="7" t="str">
        <f t="shared" si="4"/>
        <v>Dead</v>
      </c>
      <c r="H55" s="7">
        <f t="shared" si="9"/>
        <v>0</v>
      </c>
      <c r="I55" s="7" t="str">
        <f t="shared" si="5"/>
        <v/>
      </c>
    </row>
    <row r="56" ht="14.25" customHeight="1">
      <c r="A56" s="7">
        <f t="shared" si="6"/>
        <v>31</v>
      </c>
      <c r="B56" s="6">
        <f t="shared" si="7"/>
        <v>0</v>
      </c>
      <c r="C56" s="6">
        <f t="shared" si="2"/>
        <v>0</v>
      </c>
      <c r="E56" s="6">
        <f t="shared" si="8"/>
        <v>0</v>
      </c>
      <c r="F56" s="6">
        <f t="shared" si="3"/>
        <v>0</v>
      </c>
      <c r="G56" s="7" t="str">
        <f t="shared" si="4"/>
        <v>Dead</v>
      </c>
      <c r="H56" s="7">
        <f t="shared" si="9"/>
        <v>0</v>
      </c>
      <c r="I56" s="7" t="str">
        <f t="shared" si="5"/>
        <v/>
      </c>
    </row>
    <row r="57" ht="14.25" customHeight="1">
      <c r="A57" s="7">
        <f t="shared" si="6"/>
        <v>32</v>
      </c>
      <c r="B57" s="6">
        <f t="shared" si="7"/>
        <v>0</v>
      </c>
      <c r="C57" s="6">
        <f t="shared" si="2"/>
        <v>0</v>
      </c>
      <c r="E57" s="6">
        <f t="shared" si="8"/>
        <v>0</v>
      </c>
      <c r="F57" s="6">
        <f t="shared" si="3"/>
        <v>0</v>
      </c>
      <c r="G57" s="7" t="str">
        <f t="shared" si="4"/>
        <v>Dead</v>
      </c>
      <c r="H57" s="7">
        <f t="shared" si="9"/>
        <v>0</v>
      </c>
      <c r="I57" s="7" t="str">
        <f t="shared" si="5"/>
        <v/>
      </c>
    </row>
    <row r="58" ht="14.25" customHeight="1">
      <c r="A58" s="7">
        <f t="shared" si="6"/>
        <v>33</v>
      </c>
      <c r="B58" s="6">
        <f t="shared" si="7"/>
        <v>0</v>
      </c>
      <c r="C58" s="6">
        <f t="shared" si="2"/>
        <v>0</v>
      </c>
      <c r="E58" s="6">
        <f t="shared" si="8"/>
        <v>0</v>
      </c>
      <c r="F58" s="6">
        <f t="shared" si="3"/>
        <v>0</v>
      </c>
      <c r="G58" s="7" t="str">
        <f t="shared" si="4"/>
        <v>Dead</v>
      </c>
      <c r="H58" s="7">
        <f t="shared" si="9"/>
        <v>0</v>
      </c>
      <c r="I58" s="7" t="str">
        <f t="shared" si="5"/>
        <v/>
      </c>
    </row>
    <row r="59" ht="14.25" customHeight="1">
      <c r="A59" s="7">
        <f t="shared" si="6"/>
        <v>34</v>
      </c>
      <c r="B59" s="6">
        <f t="shared" si="7"/>
        <v>0</v>
      </c>
      <c r="C59" s="6">
        <f t="shared" si="2"/>
        <v>0</v>
      </c>
      <c r="E59" s="6">
        <f t="shared" si="8"/>
        <v>0</v>
      </c>
      <c r="F59" s="6">
        <f t="shared" si="3"/>
        <v>0</v>
      </c>
      <c r="G59" s="7" t="str">
        <f t="shared" si="4"/>
        <v>Dead</v>
      </c>
      <c r="H59" s="7">
        <f t="shared" si="9"/>
        <v>0</v>
      </c>
      <c r="I59" s="7" t="str">
        <f t="shared" si="5"/>
        <v/>
      </c>
    </row>
    <row r="60" ht="14.25" customHeight="1">
      <c r="A60" s="7">
        <f t="shared" si="6"/>
        <v>35</v>
      </c>
      <c r="B60" s="6">
        <f t="shared" si="7"/>
        <v>0</v>
      </c>
      <c r="C60" s="6">
        <f t="shared" si="2"/>
        <v>0</v>
      </c>
      <c r="E60" s="6">
        <f t="shared" si="8"/>
        <v>0</v>
      </c>
      <c r="F60" s="6">
        <f t="shared" si="3"/>
        <v>0</v>
      </c>
      <c r="G60" s="7" t="str">
        <f t="shared" si="4"/>
        <v>Dead</v>
      </c>
      <c r="H60" s="7">
        <f t="shared" si="9"/>
        <v>0</v>
      </c>
      <c r="I60" s="7" t="str">
        <f t="shared" si="5"/>
        <v/>
      </c>
    </row>
    <row r="61" ht="14.25" customHeight="1">
      <c r="A61" s="7">
        <f t="shared" si="6"/>
        <v>36</v>
      </c>
      <c r="B61" s="6">
        <f t="shared" si="7"/>
        <v>0</v>
      </c>
      <c r="C61" s="6">
        <f t="shared" si="2"/>
        <v>0</v>
      </c>
      <c r="E61" s="6">
        <f t="shared" si="8"/>
        <v>0</v>
      </c>
      <c r="F61" s="6">
        <f t="shared" si="3"/>
        <v>0</v>
      </c>
      <c r="G61" s="7" t="str">
        <f t="shared" si="4"/>
        <v>Dead</v>
      </c>
      <c r="H61" s="7">
        <f t="shared" si="9"/>
        <v>0</v>
      </c>
      <c r="I61" s="7" t="str">
        <f t="shared" si="5"/>
        <v/>
      </c>
    </row>
    <row r="62" ht="14.25" customHeight="1">
      <c r="A62" s="7">
        <f t="shared" si="6"/>
        <v>37</v>
      </c>
      <c r="B62" s="6">
        <f t="shared" si="7"/>
        <v>0</v>
      </c>
      <c r="C62" s="6">
        <f t="shared" si="2"/>
        <v>0</v>
      </c>
      <c r="E62" s="6">
        <f t="shared" si="8"/>
        <v>0</v>
      </c>
      <c r="F62" s="6">
        <f t="shared" si="3"/>
        <v>0</v>
      </c>
      <c r="G62" s="7" t="str">
        <f t="shared" si="4"/>
        <v>Dead</v>
      </c>
      <c r="H62" s="7">
        <f t="shared" si="9"/>
        <v>0</v>
      </c>
      <c r="I62" s="7" t="str">
        <f t="shared" si="5"/>
        <v/>
      </c>
    </row>
    <row r="63" ht="14.25" customHeight="1">
      <c r="A63" s="7">
        <f t="shared" si="6"/>
        <v>38</v>
      </c>
      <c r="B63" s="6">
        <f t="shared" si="7"/>
        <v>0</v>
      </c>
      <c r="C63" s="6">
        <f t="shared" si="2"/>
        <v>0</v>
      </c>
      <c r="E63" s="6">
        <f t="shared" si="8"/>
        <v>0</v>
      </c>
      <c r="F63" s="6">
        <f t="shared" si="3"/>
        <v>0</v>
      </c>
      <c r="G63" s="7" t="str">
        <f t="shared" si="4"/>
        <v>Dead</v>
      </c>
      <c r="H63" s="7">
        <f t="shared" si="9"/>
        <v>0</v>
      </c>
      <c r="I63" s="7" t="str">
        <f t="shared" si="5"/>
        <v/>
      </c>
    </row>
    <row r="64" ht="14.25" customHeight="1">
      <c r="A64" s="7">
        <f t="shared" si="6"/>
        <v>39</v>
      </c>
      <c r="B64" s="6">
        <f t="shared" si="7"/>
        <v>0</v>
      </c>
      <c r="C64" s="6">
        <f t="shared" si="2"/>
        <v>0</v>
      </c>
      <c r="E64" s="6">
        <f t="shared" si="8"/>
        <v>0</v>
      </c>
      <c r="F64" s="6">
        <f t="shared" si="3"/>
        <v>0</v>
      </c>
      <c r="G64" s="7" t="str">
        <f t="shared" si="4"/>
        <v>Dead</v>
      </c>
      <c r="H64" s="7">
        <f t="shared" si="9"/>
        <v>0</v>
      </c>
      <c r="I64" s="7" t="str">
        <f t="shared" si="5"/>
        <v/>
      </c>
    </row>
    <row r="65" ht="14.25" customHeight="1">
      <c r="A65" s="7">
        <f t="shared" si="6"/>
        <v>40</v>
      </c>
      <c r="B65" s="6">
        <f t="shared" si="7"/>
        <v>0</v>
      </c>
      <c r="C65" s="6">
        <f t="shared" si="2"/>
        <v>0</v>
      </c>
      <c r="E65" s="6">
        <f t="shared" si="8"/>
        <v>0</v>
      </c>
      <c r="F65" s="6">
        <f t="shared" si="3"/>
        <v>0</v>
      </c>
      <c r="G65" s="7" t="str">
        <f t="shared" si="4"/>
        <v>Dead</v>
      </c>
      <c r="H65" s="7">
        <f t="shared" si="9"/>
        <v>0</v>
      </c>
      <c r="I65" s="7" t="str">
        <f t="shared" si="5"/>
        <v/>
      </c>
    </row>
    <row r="66" ht="14.25" customHeight="1">
      <c r="A66" s="7">
        <f t="shared" si="6"/>
        <v>41</v>
      </c>
      <c r="B66" s="6">
        <f t="shared" si="7"/>
        <v>0</v>
      </c>
      <c r="C66" s="6">
        <f t="shared" si="2"/>
        <v>0</v>
      </c>
      <c r="E66" s="6">
        <f t="shared" si="8"/>
        <v>0</v>
      </c>
      <c r="F66" s="6">
        <f t="shared" si="3"/>
        <v>0</v>
      </c>
      <c r="G66" s="7" t="str">
        <f t="shared" si="4"/>
        <v>Dead</v>
      </c>
      <c r="H66" s="7">
        <f t="shared" si="9"/>
        <v>0</v>
      </c>
      <c r="I66" s="7" t="str">
        <f t="shared" si="5"/>
        <v/>
      </c>
    </row>
    <row r="67" ht="14.25" customHeight="1">
      <c r="A67" s="7">
        <f t="shared" si="6"/>
        <v>42</v>
      </c>
      <c r="B67" s="6">
        <f t="shared" si="7"/>
        <v>0</v>
      </c>
      <c r="C67" s="6">
        <f t="shared" si="2"/>
        <v>0</v>
      </c>
      <c r="E67" s="6">
        <f t="shared" si="8"/>
        <v>0</v>
      </c>
      <c r="F67" s="6">
        <f t="shared" si="3"/>
        <v>0</v>
      </c>
      <c r="G67" s="7" t="str">
        <f t="shared" si="4"/>
        <v>Dead</v>
      </c>
      <c r="H67" s="7">
        <f t="shared" si="9"/>
        <v>0</v>
      </c>
      <c r="I67" s="7" t="str">
        <f t="shared" si="5"/>
        <v/>
      </c>
    </row>
    <row r="68" ht="14.25" customHeight="1">
      <c r="A68" s="7">
        <f t="shared" si="6"/>
        <v>43</v>
      </c>
      <c r="B68" s="6">
        <f t="shared" si="7"/>
        <v>0</v>
      </c>
      <c r="C68" s="6">
        <f t="shared" si="2"/>
        <v>0</v>
      </c>
      <c r="E68" s="6">
        <f t="shared" si="8"/>
        <v>0</v>
      </c>
      <c r="F68" s="6">
        <f t="shared" si="3"/>
        <v>0</v>
      </c>
      <c r="G68" s="7" t="str">
        <f t="shared" si="4"/>
        <v>Dead</v>
      </c>
      <c r="H68" s="7">
        <f t="shared" si="9"/>
        <v>0</v>
      </c>
      <c r="I68" s="7" t="str">
        <f t="shared" si="5"/>
        <v/>
      </c>
    </row>
    <row r="69" ht="14.25" customHeight="1">
      <c r="A69" s="7">
        <f t="shared" si="6"/>
        <v>44</v>
      </c>
      <c r="B69" s="6">
        <f t="shared" si="7"/>
        <v>0</v>
      </c>
      <c r="C69" s="6">
        <f t="shared" si="2"/>
        <v>0</v>
      </c>
      <c r="E69" s="6">
        <f t="shared" si="8"/>
        <v>0</v>
      </c>
      <c r="F69" s="6">
        <f t="shared" si="3"/>
        <v>0</v>
      </c>
      <c r="G69" s="7" t="str">
        <f t="shared" si="4"/>
        <v>Dead</v>
      </c>
      <c r="H69" s="7">
        <f t="shared" si="9"/>
        <v>0</v>
      </c>
      <c r="I69" s="7" t="str">
        <f t="shared" si="5"/>
        <v/>
      </c>
    </row>
    <row r="70" ht="14.25" customHeight="1">
      <c r="A70" s="7">
        <f t="shared" si="6"/>
        <v>45</v>
      </c>
      <c r="B70" s="6">
        <f t="shared" si="7"/>
        <v>0</v>
      </c>
      <c r="C70" s="6">
        <f t="shared" si="2"/>
        <v>0</v>
      </c>
      <c r="E70" s="6">
        <f t="shared" si="8"/>
        <v>0</v>
      </c>
      <c r="F70" s="6">
        <f t="shared" si="3"/>
        <v>0</v>
      </c>
      <c r="G70" s="7" t="str">
        <f t="shared" si="4"/>
        <v>Dead</v>
      </c>
      <c r="H70" s="7">
        <f t="shared" si="9"/>
        <v>0</v>
      </c>
      <c r="I70" s="7" t="str">
        <f t="shared" si="5"/>
        <v/>
      </c>
    </row>
    <row r="71" ht="14.25" customHeight="1">
      <c r="A71" s="7">
        <f t="shared" si="6"/>
        <v>46</v>
      </c>
      <c r="B71" s="6">
        <f t="shared" si="7"/>
        <v>0</v>
      </c>
      <c r="C71" s="6">
        <f t="shared" si="2"/>
        <v>0</v>
      </c>
      <c r="E71" s="6">
        <f t="shared" si="8"/>
        <v>0</v>
      </c>
      <c r="F71" s="6">
        <f t="shared" si="3"/>
        <v>0</v>
      </c>
      <c r="G71" s="7" t="str">
        <f t="shared" si="4"/>
        <v>Dead</v>
      </c>
      <c r="H71" s="7">
        <f t="shared" si="9"/>
        <v>0</v>
      </c>
      <c r="I71" s="7" t="str">
        <f t="shared" si="5"/>
        <v/>
      </c>
    </row>
    <row r="72" ht="14.25" customHeight="1">
      <c r="A72" s="7">
        <f t="shared" si="6"/>
        <v>47</v>
      </c>
      <c r="B72" s="6">
        <f t="shared" si="7"/>
        <v>0</v>
      </c>
      <c r="C72" s="6">
        <f t="shared" si="2"/>
        <v>0</v>
      </c>
      <c r="E72" s="6">
        <f t="shared" si="8"/>
        <v>0</v>
      </c>
      <c r="F72" s="6">
        <f t="shared" si="3"/>
        <v>0</v>
      </c>
      <c r="G72" s="7" t="str">
        <f t="shared" si="4"/>
        <v>Dead</v>
      </c>
      <c r="H72" s="7">
        <f t="shared" si="9"/>
        <v>0</v>
      </c>
      <c r="I72" s="7" t="str">
        <f t="shared" si="5"/>
        <v/>
      </c>
    </row>
    <row r="73" ht="14.25" customHeight="1">
      <c r="A73" s="7">
        <f t="shared" si="6"/>
        <v>48</v>
      </c>
      <c r="B73" s="6">
        <f t="shared" si="7"/>
        <v>0</v>
      </c>
      <c r="C73" s="6">
        <f t="shared" si="2"/>
        <v>0</v>
      </c>
      <c r="E73" s="6">
        <f t="shared" si="8"/>
        <v>0</v>
      </c>
      <c r="F73" s="6">
        <f t="shared" si="3"/>
        <v>0</v>
      </c>
      <c r="G73" s="7" t="str">
        <f t="shared" si="4"/>
        <v>Dead</v>
      </c>
      <c r="H73" s="7">
        <f t="shared" si="9"/>
        <v>0</v>
      </c>
      <c r="I73" s="7" t="str">
        <f t="shared" si="5"/>
        <v/>
      </c>
    </row>
    <row r="74" ht="14.25" customHeight="1">
      <c r="A74" s="7">
        <f t="shared" si="6"/>
        <v>49</v>
      </c>
      <c r="B74" s="6">
        <f t="shared" si="7"/>
        <v>0</v>
      </c>
      <c r="C74" s="6">
        <f t="shared" si="2"/>
        <v>0</v>
      </c>
      <c r="E74" s="6">
        <f t="shared" si="8"/>
        <v>0</v>
      </c>
      <c r="F74" s="6">
        <f t="shared" si="3"/>
        <v>0</v>
      </c>
      <c r="G74" s="7" t="str">
        <f t="shared" si="4"/>
        <v>Dead</v>
      </c>
      <c r="H74" s="7">
        <f t="shared" si="9"/>
        <v>0</v>
      </c>
      <c r="I74" s="7" t="str">
        <f t="shared" si="5"/>
        <v/>
      </c>
    </row>
    <row r="75" ht="14.25" customHeight="1">
      <c r="A75" s="7">
        <f t="shared" si="6"/>
        <v>50</v>
      </c>
      <c r="B75" s="6">
        <f t="shared" si="7"/>
        <v>0</v>
      </c>
      <c r="C75" s="6">
        <f t="shared" si="2"/>
        <v>0</v>
      </c>
      <c r="E75" s="6">
        <f t="shared" si="8"/>
        <v>0</v>
      </c>
      <c r="F75" s="6">
        <f t="shared" si="3"/>
        <v>0</v>
      </c>
      <c r="G75" s="7" t="str">
        <f t="shared" si="4"/>
        <v>Dead</v>
      </c>
      <c r="H75" s="7">
        <f t="shared" si="9"/>
        <v>0</v>
      </c>
      <c r="I75" s="7" t="str">
        <f t="shared" si="5"/>
        <v/>
      </c>
    </row>
    <row r="76" ht="14.25" customHeight="1">
      <c r="A76" s="7">
        <f t="shared" si="6"/>
        <v>51</v>
      </c>
      <c r="B76" s="6">
        <f t="shared" si="7"/>
        <v>0</v>
      </c>
      <c r="C76" s="6">
        <f t="shared" si="2"/>
        <v>0</v>
      </c>
      <c r="E76" s="6">
        <f t="shared" si="8"/>
        <v>0</v>
      </c>
      <c r="F76" s="6">
        <f t="shared" si="3"/>
        <v>0</v>
      </c>
      <c r="G76" s="7" t="str">
        <f t="shared" si="4"/>
        <v>Dead</v>
      </c>
      <c r="H76" s="7">
        <f t="shared" si="9"/>
        <v>0</v>
      </c>
      <c r="I76" s="7" t="str">
        <f t="shared" si="5"/>
        <v/>
      </c>
    </row>
    <row r="77" ht="14.25" customHeight="1">
      <c r="A77" s="7">
        <f t="shared" si="6"/>
        <v>52</v>
      </c>
      <c r="B77" s="6">
        <f t="shared" si="7"/>
        <v>0</v>
      </c>
      <c r="C77" s="6">
        <f t="shared" si="2"/>
        <v>0</v>
      </c>
      <c r="E77" s="6">
        <f t="shared" si="8"/>
        <v>0</v>
      </c>
      <c r="F77" s="6">
        <f t="shared" si="3"/>
        <v>0</v>
      </c>
      <c r="G77" s="7" t="str">
        <f t="shared" si="4"/>
        <v>Dead</v>
      </c>
      <c r="H77" s="7">
        <f t="shared" si="9"/>
        <v>0</v>
      </c>
      <c r="I77" s="7" t="str">
        <f t="shared" si="5"/>
        <v/>
      </c>
    </row>
    <row r="78" ht="14.25" customHeight="1">
      <c r="A78" s="7">
        <f t="shared" si="6"/>
        <v>53</v>
      </c>
      <c r="B78" s="6">
        <f t="shared" si="7"/>
        <v>0</v>
      </c>
      <c r="C78" s="6">
        <f t="shared" si="2"/>
        <v>0</v>
      </c>
      <c r="E78" s="6">
        <f t="shared" si="8"/>
        <v>0</v>
      </c>
      <c r="F78" s="6">
        <f t="shared" si="3"/>
        <v>0</v>
      </c>
      <c r="G78" s="7" t="str">
        <f t="shared" si="4"/>
        <v>Dead</v>
      </c>
      <c r="H78" s="7">
        <f t="shared" si="9"/>
        <v>0</v>
      </c>
      <c r="I78" s="7" t="str">
        <f t="shared" si="5"/>
        <v/>
      </c>
    </row>
    <row r="79" ht="14.25" customHeight="1">
      <c r="A79" s="7">
        <f t="shared" si="6"/>
        <v>54</v>
      </c>
      <c r="B79" s="6">
        <f t="shared" si="7"/>
        <v>0</v>
      </c>
      <c r="C79" s="6">
        <f t="shared" si="2"/>
        <v>0</v>
      </c>
      <c r="E79" s="6">
        <f t="shared" si="8"/>
        <v>0</v>
      </c>
      <c r="F79" s="6">
        <f t="shared" si="3"/>
        <v>0</v>
      </c>
      <c r="G79" s="7" t="str">
        <f t="shared" si="4"/>
        <v>Dead</v>
      </c>
      <c r="H79" s="7">
        <f t="shared" si="9"/>
        <v>0</v>
      </c>
      <c r="I79" s="7" t="str">
        <f t="shared" si="5"/>
        <v/>
      </c>
    </row>
    <row r="80" ht="14.25" customHeight="1">
      <c r="A80" s="7">
        <f t="shared" si="6"/>
        <v>55</v>
      </c>
      <c r="B80" s="6">
        <f t="shared" si="7"/>
        <v>0</v>
      </c>
      <c r="C80" s="6">
        <f t="shared" si="2"/>
        <v>0</v>
      </c>
      <c r="E80" s="6">
        <f t="shared" si="8"/>
        <v>0</v>
      </c>
      <c r="F80" s="6">
        <f t="shared" si="3"/>
        <v>0</v>
      </c>
      <c r="G80" s="7" t="str">
        <f t="shared" si="4"/>
        <v>Dead</v>
      </c>
      <c r="H80" s="7">
        <f t="shared" si="9"/>
        <v>0</v>
      </c>
      <c r="I80" s="7" t="str">
        <f t="shared" si="5"/>
        <v/>
      </c>
    </row>
    <row r="81" ht="14.25" customHeight="1">
      <c r="A81" s="7">
        <f t="shared" si="6"/>
        <v>56</v>
      </c>
      <c r="B81" s="6">
        <f t="shared" si="7"/>
        <v>0</v>
      </c>
      <c r="C81" s="6">
        <f t="shared" si="2"/>
        <v>0</v>
      </c>
      <c r="E81" s="6">
        <f t="shared" si="8"/>
        <v>0</v>
      </c>
      <c r="F81" s="6">
        <f t="shared" si="3"/>
        <v>0</v>
      </c>
      <c r="G81" s="7" t="str">
        <f t="shared" si="4"/>
        <v>Dead</v>
      </c>
      <c r="H81" s="7">
        <f t="shared" si="9"/>
        <v>0</v>
      </c>
      <c r="I81" s="7" t="str">
        <f t="shared" si="5"/>
        <v/>
      </c>
    </row>
    <row r="82" ht="14.25" customHeight="1">
      <c r="A82" s="7">
        <f t="shared" si="6"/>
        <v>57</v>
      </c>
      <c r="B82" s="6">
        <f t="shared" si="7"/>
        <v>0</v>
      </c>
      <c r="C82" s="6">
        <f t="shared" si="2"/>
        <v>0</v>
      </c>
      <c r="E82" s="6">
        <f t="shared" si="8"/>
        <v>0</v>
      </c>
      <c r="F82" s="6">
        <f t="shared" si="3"/>
        <v>0</v>
      </c>
      <c r="G82" s="7" t="str">
        <f t="shared" si="4"/>
        <v>Dead</v>
      </c>
      <c r="H82" s="7">
        <f t="shared" si="9"/>
        <v>0</v>
      </c>
      <c r="I82" s="7" t="str">
        <f t="shared" si="5"/>
        <v/>
      </c>
    </row>
    <row r="83" ht="14.25" customHeight="1">
      <c r="A83" s="7">
        <f t="shared" si="6"/>
        <v>58</v>
      </c>
      <c r="B83" s="6">
        <f t="shared" si="7"/>
        <v>0</v>
      </c>
      <c r="C83" s="6">
        <f t="shared" si="2"/>
        <v>0</v>
      </c>
      <c r="E83" s="6">
        <f t="shared" si="8"/>
        <v>0</v>
      </c>
      <c r="F83" s="6">
        <f t="shared" si="3"/>
        <v>0</v>
      </c>
      <c r="G83" s="7" t="str">
        <f t="shared" si="4"/>
        <v>Dead</v>
      </c>
      <c r="H83" s="7">
        <f t="shared" si="9"/>
        <v>0</v>
      </c>
      <c r="I83" s="7" t="str">
        <f t="shared" si="5"/>
        <v/>
      </c>
    </row>
    <row r="84" ht="14.25" customHeight="1">
      <c r="A84" s="7">
        <f t="shared" si="6"/>
        <v>59</v>
      </c>
      <c r="B84" s="6">
        <f t="shared" si="7"/>
        <v>0</v>
      </c>
      <c r="C84" s="6">
        <f t="shared" si="2"/>
        <v>0</v>
      </c>
      <c r="E84" s="6">
        <f t="shared" si="8"/>
        <v>0</v>
      </c>
      <c r="F84" s="6">
        <f t="shared" si="3"/>
        <v>0</v>
      </c>
      <c r="G84" s="7" t="str">
        <f t="shared" si="4"/>
        <v>Dead</v>
      </c>
      <c r="H84" s="7">
        <f t="shared" si="9"/>
        <v>0</v>
      </c>
      <c r="I84" s="7" t="str">
        <f t="shared" si="5"/>
        <v/>
      </c>
    </row>
    <row r="85" ht="14.25" customHeight="1">
      <c r="A85" s="7">
        <f t="shared" si="6"/>
        <v>60</v>
      </c>
      <c r="B85" s="6">
        <f t="shared" si="7"/>
        <v>0</v>
      </c>
      <c r="C85" s="6">
        <f t="shared" si="2"/>
        <v>0</v>
      </c>
      <c r="E85" s="6">
        <f t="shared" si="8"/>
        <v>0</v>
      </c>
      <c r="F85" s="6">
        <f t="shared" si="3"/>
        <v>0</v>
      </c>
      <c r="G85" s="7" t="str">
        <f t="shared" si="4"/>
        <v>Dead</v>
      </c>
      <c r="H85" s="7">
        <f t="shared" si="9"/>
        <v>0</v>
      </c>
      <c r="I85" s="7" t="str">
        <f t="shared" si="5"/>
        <v/>
      </c>
    </row>
    <row r="86" ht="14.25" customHeight="1">
      <c r="A86" s="7">
        <f t="shared" si="6"/>
        <v>61</v>
      </c>
      <c r="B86" s="6">
        <f t="shared" si="7"/>
        <v>0</v>
      </c>
      <c r="C86" s="6">
        <f t="shared" si="2"/>
        <v>0</v>
      </c>
      <c r="E86" s="6">
        <f t="shared" si="8"/>
        <v>0</v>
      </c>
      <c r="F86" s="6">
        <f t="shared" si="3"/>
        <v>0</v>
      </c>
      <c r="G86" s="7" t="str">
        <f t="shared" si="4"/>
        <v>Dead</v>
      </c>
      <c r="H86" s="7">
        <f t="shared" si="9"/>
        <v>0</v>
      </c>
      <c r="I86" s="7" t="str">
        <f t="shared" si="5"/>
        <v/>
      </c>
    </row>
    <row r="87" ht="14.25" customHeight="1">
      <c r="A87" s="7">
        <f t="shared" si="6"/>
        <v>62</v>
      </c>
      <c r="B87" s="6">
        <f t="shared" si="7"/>
        <v>0</v>
      </c>
      <c r="C87" s="6">
        <f t="shared" si="2"/>
        <v>0</v>
      </c>
      <c r="E87" s="6">
        <f t="shared" si="8"/>
        <v>0</v>
      </c>
      <c r="F87" s="6">
        <f t="shared" si="3"/>
        <v>0</v>
      </c>
      <c r="G87" s="7" t="str">
        <f t="shared" si="4"/>
        <v>Dead</v>
      </c>
      <c r="H87" s="7">
        <f t="shared" si="9"/>
        <v>0</v>
      </c>
      <c r="I87" s="7" t="str">
        <f t="shared" si="5"/>
        <v/>
      </c>
    </row>
    <row r="88" ht="14.25" customHeight="1">
      <c r="A88" s="7">
        <f t="shared" si="6"/>
        <v>63</v>
      </c>
      <c r="B88" s="6">
        <f t="shared" si="7"/>
        <v>0</v>
      </c>
      <c r="C88" s="6">
        <f t="shared" si="2"/>
        <v>0</v>
      </c>
      <c r="E88" s="6">
        <f t="shared" si="8"/>
        <v>0</v>
      </c>
      <c r="F88" s="6">
        <f t="shared" si="3"/>
        <v>0</v>
      </c>
      <c r="G88" s="7" t="str">
        <f t="shared" si="4"/>
        <v>Dead</v>
      </c>
      <c r="H88" s="7">
        <f t="shared" si="9"/>
        <v>0</v>
      </c>
      <c r="I88" s="7" t="str">
        <f t="shared" si="5"/>
        <v/>
      </c>
    </row>
    <row r="89" ht="14.25" customHeight="1">
      <c r="A89" s="7">
        <f t="shared" si="6"/>
        <v>64</v>
      </c>
      <c r="B89" s="6">
        <f t="shared" si="7"/>
        <v>0</v>
      </c>
      <c r="C89" s="6">
        <f t="shared" si="2"/>
        <v>0</v>
      </c>
      <c r="E89" s="6">
        <f t="shared" si="8"/>
        <v>0</v>
      </c>
      <c r="F89" s="6">
        <f t="shared" si="3"/>
        <v>0</v>
      </c>
      <c r="G89" s="7" t="str">
        <f t="shared" si="4"/>
        <v>Dead</v>
      </c>
      <c r="H89" s="7">
        <f t="shared" si="9"/>
        <v>0</v>
      </c>
      <c r="I89" s="7" t="str">
        <f t="shared" si="5"/>
        <v/>
      </c>
    </row>
    <row r="90" ht="14.25" customHeight="1">
      <c r="A90" s="7">
        <f t="shared" si="6"/>
        <v>65</v>
      </c>
      <c r="B90" s="6">
        <f t="shared" si="7"/>
        <v>0</v>
      </c>
      <c r="C90" s="6">
        <f t="shared" si="2"/>
        <v>0</v>
      </c>
      <c r="E90" s="6">
        <f t="shared" si="8"/>
        <v>0</v>
      </c>
      <c r="F90" s="6">
        <f t="shared" si="3"/>
        <v>0</v>
      </c>
      <c r="G90" s="7" t="str">
        <f t="shared" si="4"/>
        <v>Dead</v>
      </c>
      <c r="H90" s="7">
        <f t="shared" si="9"/>
        <v>0</v>
      </c>
      <c r="I90" s="7" t="str">
        <f t="shared" si="5"/>
        <v/>
      </c>
    </row>
    <row r="91" ht="14.25" customHeight="1">
      <c r="A91" s="7">
        <f t="shared" si="6"/>
        <v>66</v>
      </c>
      <c r="B91" s="6">
        <f t="shared" si="7"/>
        <v>0</v>
      </c>
      <c r="C91" s="6">
        <f t="shared" si="2"/>
        <v>0</v>
      </c>
      <c r="E91" s="6">
        <f t="shared" si="8"/>
        <v>0</v>
      </c>
      <c r="F91" s="6">
        <f t="shared" si="3"/>
        <v>0</v>
      </c>
      <c r="G91" s="7" t="str">
        <f t="shared" si="4"/>
        <v>Dead</v>
      </c>
      <c r="H91" s="7">
        <f t="shared" si="9"/>
        <v>0</v>
      </c>
      <c r="I91" s="7" t="str">
        <f t="shared" si="5"/>
        <v/>
      </c>
    </row>
    <row r="92" ht="14.25" customHeight="1">
      <c r="A92" s="7">
        <f t="shared" si="6"/>
        <v>67</v>
      </c>
      <c r="B92" s="6">
        <f t="shared" si="7"/>
        <v>0</v>
      </c>
      <c r="C92" s="6">
        <f t="shared" si="2"/>
        <v>0</v>
      </c>
      <c r="E92" s="6">
        <f t="shared" si="8"/>
        <v>0</v>
      </c>
      <c r="F92" s="6">
        <f t="shared" si="3"/>
        <v>0</v>
      </c>
      <c r="G92" s="7" t="str">
        <f t="shared" si="4"/>
        <v>Dead</v>
      </c>
      <c r="H92" s="7">
        <f t="shared" si="9"/>
        <v>0</v>
      </c>
      <c r="I92" s="7" t="str">
        <f t="shared" si="5"/>
        <v/>
      </c>
    </row>
    <row r="93" ht="14.25" customHeight="1">
      <c r="A93" s="7">
        <f t="shared" si="6"/>
        <v>68</v>
      </c>
      <c r="B93" s="6">
        <f t="shared" si="7"/>
        <v>0</v>
      </c>
      <c r="C93" s="6">
        <f t="shared" si="2"/>
        <v>0</v>
      </c>
      <c r="E93" s="6">
        <f t="shared" si="8"/>
        <v>0</v>
      </c>
      <c r="F93" s="6">
        <f t="shared" si="3"/>
        <v>0</v>
      </c>
      <c r="G93" s="7" t="str">
        <f t="shared" si="4"/>
        <v>Dead</v>
      </c>
      <c r="H93" s="7">
        <f t="shared" si="9"/>
        <v>0</v>
      </c>
      <c r="I93" s="7" t="str">
        <f t="shared" si="5"/>
        <v/>
      </c>
    </row>
    <row r="94" ht="14.25" customHeight="1">
      <c r="A94" s="7">
        <f t="shared" si="6"/>
        <v>69</v>
      </c>
      <c r="B94" s="6">
        <f t="shared" si="7"/>
        <v>0</v>
      </c>
      <c r="C94" s="6">
        <f t="shared" si="2"/>
        <v>0</v>
      </c>
      <c r="E94" s="6">
        <f t="shared" si="8"/>
        <v>0</v>
      </c>
      <c r="F94" s="6">
        <f t="shared" si="3"/>
        <v>0</v>
      </c>
      <c r="G94" s="7" t="str">
        <f t="shared" si="4"/>
        <v>Dead</v>
      </c>
      <c r="H94" s="7">
        <f t="shared" si="9"/>
        <v>0</v>
      </c>
      <c r="I94" s="7" t="str">
        <f t="shared" si="5"/>
        <v/>
      </c>
    </row>
    <row r="95" ht="14.25" customHeight="1">
      <c r="A95" s="7">
        <f t="shared" si="6"/>
        <v>70</v>
      </c>
      <c r="B95" s="6">
        <f t="shared" si="7"/>
        <v>0</v>
      </c>
      <c r="C95" s="6">
        <f t="shared" si="2"/>
        <v>0</v>
      </c>
      <c r="E95" s="6">
        <f t="shared" si="8"/>
        <v>0</v>
      </c>
      <c r="F95" s="6">
        <f t="shared" si="3"/>
        <v>0</v>
      </c>
      <c r="G95" s="7" t="str">
        <f t="shared" si="4"/>
        <v>Dead</v>
      </c>
      <c r="H95" s="7">
        <f t="shared" si="9"/>
        <v>0</v>
      </c>
      <c r="I95" s="7" t="str">
        <f t="shared" si="5"/>
        <v/>
      </c>
    </row>
    <row r="96" ht="14.25" customHeight="1">
      <c r="A96" s="7">
        <f t="shared" si="6"/>
        <v>71</v>
      </c>
      <c r="B96" s="6">
        <f t="shared" si="7"/>
        <v>0</v>
      </c>
      <c r="C96" s="6">
        <f t="shared" si="2"/>
        <v>0</v>
      </c>
      <c r="E96" s="6">
        <f t="shared" si="8"/>
        <v>0</v>
      </c>
      <c r="F96" s="6">
        <f t="shared" si="3"/>
        <v>0</v>
      </c>
      <c r="G96" s="7" t="str">
        <f t="shared" si="4"/>
        <v>Dead</v>
      </c>
      <c r="H96" s="7">
        <f t="shared" si="9"/>
        <v>0</v>
      </c>
      <c r="I96" s="7" t="str">
        <f t="shared" si="5"/>
        <v/>
      </c>
    </row>
    <row r="97" ht="14.25" customHeight="1">
      <c r="A97" s="7">
        <f t="shared" si="6"/>
        <v>72</v>
      </c>
      <c r="B97" s="6">
        <f t="shared" si="7"/>
        <v>0</v>
      </c>
      <c r="C97" s="6">
        <f t="shared" si="2"/>
        <v>0</v>
      </c>
      <c r="E97" s="6">
        <f t="shared" si="8"/>
        <v>0</v>
      </c>
      <c r="F97" s="6">
        <f t="shared" si="3"/>
        <v>0</v>
      </c>
      <c r="G97" s="7" t="str">
        <f t="shared" si="4"/>
        <v>Dead</v>
      </c>
      <c r="H97" s="7">
        <f t="shared" si="9"/>
        <v>0</v>
      </c>
      <c r="I97" s="7" t="str">
        <f t="shared" si="5"/>
        <v/>
      </c>
    </row>
    <row r="98" ht="14.25" customHeight="1">
      <c r="A98" s="7">
        <f t="shared" si="6"/>
        <v>73</v>
      </c>
      <c r="B98" s="6">
        <f t="shared" si="7"/>
        <v>0</v>
      </c>
      <c r="C98" s="6">
        <f t="shared" si="2"/>
        <v>0</v>
      </c>
      <c r="E98" s="6">
        <f t="shared" si="8"/>
        <v>0</v>
      </c>
      <c r="F98" s="6">
        <f t="shared" si="3"/>
        <v>0</v>
      </c>
      <c r="G98" s="7" t="str">
        <f t="shared" si="4"/>
        <v>Dead</v>
      </c>
      <c r="H98" s="7">
        <f t="shared" si="9"/>
        <v>0</v>
      </c>
      <c r="I98" s="7" t="str">
        <f t="shared" si="5"/>
        <v/>
      </c>
    </row>
    <row r="99" ht="14.25" customHeight="1">
      <c r="A99" s="7">
        <f t="shared" si="6"/>
        <v>74</v>
      </c>
      <c r="B99" s="6">
        <f t="shared" si="7"/>
        <v>0</v>
      </c>
      <c r="C99" s="6">
        <f t="shared" si="2"/>
        <v>0</v>
      </c>
      <c r="E99" s="6">
        <f t="shared" si="8"/>
        <v>0</v>
      </c>
      <c r="F99" s="6">
        <f t="shared" si="3"/>
        <v>0</v>
      </c>
      <c r="G99" s="7" t="str">
        <f t="shared" si="4"/>
        <v>Dead</v>
      </c>
      <c r="H99" s="7">
        <f t="shared" si="9"/>
        <v>0</v>
      </c>
      <c r="I99" s="7" t="str">
        <f t="shared" si="5"/>
        <v/>
      </c>
    </row>
    <row r="100" ht="14.25" customHeight="1">
      <c r="A100" s="7">
        <f t="shared" si="6"/>
        <v>75</v>
      </c>
      <c r="B100" s="6">
        <f t="shared" si="7"/>
        <v>0</v>
      </c>
      <c r="C100" s="6">
        <f t="shared" si="2"/>
        <v>0</v>
      </c>
      <c r="E100" s="6">
        <f t="shared" si="8"/>
        <v>0</v>
      </c>
      <c r="F100" s="6">
        <f t="shared" si="3"/>
        <v>0</v>
      </c>
      <c r="G100" s="7" t="str">
        <f t="shared" si="4"/>
        <v>Dead</v>
      </c>
      <c r="H100" s="7">
        <f t="shared" si="9"/>
        <v>0</v>
      </c>
      <c r="I100" s="7" t="str">
        <f t="shared" si="5"/>
        <v/>
      </c>
    </row>
    <row r="101" ht="14.25" customHeight="1">
      <c r="A101" s="7">
        <f t="shared" si="6"/>
        <v>76</v>
      </c>
      <c r="B101" s="6">
        <f t="shared" si="7"/>
        <v>0</v>
      </c>
      <c r="C101" s="6">
        <f t="shared" si="2"/>
        <v>0</v>
      </c>
      <c r="E101" s="6">
        <f t="shared" si="8"/>
        <v>0</v>
      </c>
      <c r="F101" s="6">
        <f t="shared" si="3"/>
        <v>0</v>
      </c>
      <c r="G101" s="7" t="str">
        <f t="shared" si="4"/>
        <v>Dead</v>
      </c>
      <c r="H101" s="7">
        <f t="shared" si="9"/>
        <v>0</v>
      </c>
      <c r="I101" s="7" t="str">
        <f t="shared" si="5"/>
        <v/>
      </c>
    </row>
    <row r="102" ht="14.25" customHeight="1">
      <c r="A102" s="7">
        <f t="shared" si="6"/>
        <v>77</v>
      </c>
      <c r="B102" s="6">
        <f t="shared" si="7"/>
        <v>0</v>
      </c>
      <c r="C102" s="6">
        <f t="shared" si="2"/>
        <v>0</v>
      </c>
      <c r="E102" s="6">
        <f t="shared" si="8"/>
        <v>0</v>
      </c>
      <c r="F102" s="6">
        <f t="shared" si="3"/>
        <v>0</v>
      </c>
      <c r="G102" s="7" t="str">
        <f t="shared" si="4"/>
        <v>Dead</v>
      </c>
      <c r="H102" s="7">
        <f t="shared" si="9"/>
        <v>0</v>
      </c>
      <c r="I102" s="7" t="str">
        <f t="shared" si="5"/>
        <v/>
      </c>
    </row>
    <row r="103" ht="14.25" customHeight="1">
      <c r="A103" s="7">
        <f t="shared" si="6"/>
        <v>78</v>
      </c>
      <c r="B103" s="6">
        <f t="shared" si="7"/>
        <v>0</v>
      </c>
      <c r="C103" s="6">
        <f t="shared" si="2"/>
        <v>0</v>
      </c>
      <c r="E103" s="6">
        <f t="shared" si="8"/>
        <v>0</v>
      </c>
      <c r="F103" s="6">
        <f t="shared" si="3"/>
        <v>0</v>
      </c>
      <c r="G103" s="7" t="str">
        <f t="shared" si="4"/>
        <v>Dead</v>
      </c>
      <c r="H103" s="7">
        <f t="shared" si="9"/>
        <v>0</v>
      </c>
      <c r="I103" s="7" t="str">
        <f t="shared" si="5"/>
        <v/>
      </c>
    </row>
    <row r="104" ht="14.25" customHeight="1">
      <c r="A104" s="7">
        <f t="shared" si="6"/>
        <v>79</v>
      </c>
      <c r="B104" s="6">
        <f t="shared" si="7"/>
        <v>0</v>
      </c>
      <c r="C104" s="6">
        <f t="shared" si="2"/>
        <v>0</v>
      </c>
      <c r="E104" s="6">
        <f t="shared" si="8"/>
        <v>0</v>
      </c>
      <c r="F104" s="6">
        <f t="shared" si="3"/>
        <v>0</v>
      </c>
      <c r="G104" s="7" t="str">
        <f t="shared" si="4"/>
        <v>Dead</v>
      </c>
      <c r="H104" s="7">
        <f t="shared" si="9"/>
        <v>0</v>
      </c>
      <c r="I104" s="7" t="str">
        <f t="shared" si="5"/>
        <v/>
      </c>
    </row>
    <row r="105" ht="14.25" customHeight="1">
      <c r="A105" s="7">
        <f t="shared" si="6"/>
        <v>80</v>
      </c>
      <c r="B105" s="6">
        <f t="shared" si="7"/>
        <v>0</v>
      </c>
      <c r="C105" s="6">
        <f t="shared" si="2"/>
        <v>0</v>
      </c>
      <c r="E105" s="6">
        <f t="shared" si="8"/>
        <v>0</v>
      </c>
      <c r="F105" s="6">
        <f t="shared" si="3"/>
        <v>0</v>
      </c>
      <c r="G105" s="7" t="str">
        <f t="shared" si="4"/>
        <v>Dead</v>
      </c>
      <c r="H105" s="7">
        <f t="shared" si="9"/>
        <v>0</v>
      </c>
      <c r="I105" s="7" t="str">
        <f t="shared" si="5"/>
        <v/>
      </c>
    </row>
    <row r="106" ht="14.25" customHeight="1">
      <c r="A106" s="7">
        <f t="shared" si="6"/>
        <v>81</v>
      </c>
      <c r="B106" s="6">
        <f t="shared" si="7"/>
        <v>0</v>
      </c>
      <c r="C106" s="6">
        <f t="shared" si="2"/>
        <v>0</v>
      </c>
      <c r="E106" s="6">
        <f t="shared" si="8"/>
        <v>0</v>
      </c>
      <c r="F106" s="6">
        <f t="shared" si="3"/>
        <v>0</v>
      </c>
      <c r="G106" s="7" t="str">
        <f t="shared" si="4"/>
        <v>Dead</v>
      </c>
      <c r="H106" s="7">
        <f t="shared" si="9"/>
        <v>0</v>
      </c>
      <c r="I106" s="7" t="str">
        <f t="shared" si="5"/>
        <v/>
      </c>
    </row>
    <row r="107" ht="14.25" customHeight="1">
      <c r="A107" s="7">
        <f t="shared" si="6"/>
        <v>82</v>
      </c>
      <c r="B107" s="6">
        <f t="shared" si="7"/>
        <v>0</v>
      </c>
      <c r="C107" s="6">
        <f t="shared" si="2"/>
        <v>0</v>
      </c>
      <c r="E107" s="6">
        <f t="shared" si="8"/>
        <v>0</v>
      </c>
      <c r="F107" s="6">
        <f t="shared" si="3"/>
        <v>0</v>
      </c>
      <c r="G107" s="7" t="str">
        <f t="shared" si="4"/>
        <v>Dead</v>
      </c>
      <c r="H107" s="7">
        <f t="shared" si="9"/>
        <v>0</v>
      </c>
      <c r="I107" s="7" t="str">
        <f t="shared" si="5"/>
        <v/>
      </c>
    </row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tr">
        <f>if(Basics!B1&lt;30,"20-30",if(Basics!B1&lt;40,"30-40","40+"))</f>
        <v>20-30</v>
      </c>
    </row>
    <row r="2">
      <c r="A2" s="3" t="s">
        <v>77</v>
      </c>
      <c r="B2" s="3" t="s">
        <v>78</v>
      </c>
      <c r="C2" s="3" t="s">
        <v>79</v>
      </c>
      <c r="D2" s="3" t="s">
        <v>80</v>
      </c>
    </row>
    <row r="3">
      <c r="A3" s="3" t="s">
        <v>81</v>
      </c>
    </row>
    <row r="4">
      <c r="A4" s="3" t="s">
        <v>82</v>
      </c>
      <c r="B4" s="26">
        <v>0.4</v>
      </c>
      <c r="C4" s="26">
        <v>0.5</v>
      </c>
      <c r="D4" s="26">
        <v>0.6</v>
      </c>
    </row>
    <row r="5">
      <c r="A5" s="3" t="s">
        <v>51</v>
      </c>
      <c r="B5" s="26">
        <v>0.3</v>
      </c>
      <c r="C5" s="26">
        <v>0.3</v>
      </c>
      <c r="D5" s="26">
        <v>0.3</v>
      </c>
    </row>
    <row r="6">
      <c r="A6" s="3" t="s">
        <v>83</v>
      </c>
      <c r="B6" s="26">
        <v>0.3</v>
      </c>
      <c r="C6" s="26">
        <v>0.2</v>
      </c>
      <c r="D6" s="26">
        <v>0.1</v>
      </c>
    </row>
  </sheetData>
  <drawing r:id="rId1"/>
</worksheet>
</file>