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namedSheetViews/namedSheetView2.xml" ContentType="application/vnd.ms-excel.namedsheetview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owdnam\Downloads\"/>
    </mc:Choice>
  </mc:AlternateContent>
  <xr:revisionPtr revIDLastSave="0" documentId="13_ncr:1_{BA27A1BF-1575-40D2-A764-914B61B3A7C7}" xr6:coauthVersionLast="47" xr6:coauthVersionMax="47" xr10:uidLastSave="{00000000-0000-0000-0000-000000000000}"/>
  <bookViews>
    <workbookView xWindow="-110" yWindow="-110" windowWidth="19420" windowHeight="11500" activeTab="3" xr2:uid="{1BFA15A9-F127-4FB4-9D60-1B80D5F171E8}"/>
  </bookViews>
  <sheets>
    <sheet name="Guidance" sheetId="5" r:id="rId1"/>
    <sheet name="Issuer Submissions" sheetId="1" r:id="rId2"/>
    <sheet name="Corrections" sheetId="22" r:id="rId3"/>
    <sheet name="Dropdown" sheetId="6" r:id="rId4"/>
  </sheets>
  <definedNames>
    <definedName name="_xlnm._FilterDatabase" localSheetId="2" hidden="1">'Corrections'!#REF!</definedName>
    <definedName name="_xlnm._FilterDatabase" localSheetId="1" hidden="1">'Issuer Submissions'!$G$805:$G$805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22" l="1"/>
  <c r="I113" i="22"/>
  <c r="J113" i="22"/>
  <c r="F476" i="1"/>
  <c r="I476" i="1"/>
  <c r="J476" i="1"/>
  <c r="J503" i="1"/>
  <c r="I503" i="1"/>
  <c r="F434" i="1"/>
  <c r="I434" i="1"/>
  <c r="J434" i="1"/>
  <c r="F418" i="1"/>
  <c r="I418" i="1"/>
  <c r="J418" i="1"/>
  <c r="J349" i="1"/>
  <c r="I349" i="1"/>
  <c r="J339" i="1"/>
  <c r="I339" i="1"/>
  <c r="J260" i="1"/>
  <c r="I260" i="1"/>
  <c r="J273" i="1"/>
  <c r="I273" i="1"/>
  <c r="J278" i="1"/>
  <c r="I278" i="1"/>
  <c r="J291" i="1"/>
  <c r="I291" i="1"/>
  <c r="J277" i="1"/>
  <c r="I277" i="1"/>
  <c r="J353" i="1"/>
  <c r="I353" i="1"/>
  <c r="J342" i="1"/>
  <c r="I342" i="1"/>
  <c r="J301" i="1"/>
  <c r="I301" i="1"/>
  <c r="J322" i="1"/>
  <c r="I322" i="1"/>
  <c r="J312" i="1"/>
  <c r="I312" i="1"/>
  <c r="J237" i="1"/>
  <c r="I237" i="1"/>
  <c r="J363" i="1"/>
  <c r="I363" i="1"/>
  <c r="J341" i="1"/>
  <c r="I341" i="1"/>
  <c r="J386" i="1"/>
  <c r="I386" i="1"/>
  <c r="J394" i="1"/>
  <c r="I394" i="1"/>
  <c r="V394" i="1" s="1"/>
  <c r="J268" i="1"/>
  <c r="I268" i="1"/>
  <c r="J425" i="1"/>
  <c r="I425" i="1"/>
  <c r="J401" i="1"/>
  <c r="I401" i="1"/>
  <c r="J358" i="1"/>
  <c r="I358" i="1"/>
  <c r="J283" i="1"/>
  <c r="I283" i="1"/>
  <c r="J236" i="1"/>
  <c r="I236" i="1"/>
  <c r="J307" i="1"/>
  <c r="I307" i="1"/>
  <c r="J326" i="1"/>
  <c r="I326" i="1"/>
  <c r="J294" i="1"/>
  <c r="I294" i="1"/>
  <c r="J235" i="1"/>
  <c r="I235" i="1"/>
  <c r="J259" i="1"/>
  <c r="I259" i="1"/>
  <c r="J248" i="1"/>
  <c r="I248" i="1"/>
  <c r="J420" i="1"/>
  <c r="I420" i="1"/>
  <c r="J247" i="1"/>
  <c r="I247" i="1"/>
  <c r="J295" i="1"/>
  <c r="I295" i="1"/>
  <c r="J408" i="1"/>
  <c r="I408" i="1"/>
  <c r="J336" i="1"/>
  <c r="I336" i="1"/>
  <c r="J361" i="1"/>
  <c r="I361" i="1"/>
  <c r="J240" i="1"/>
  <c r="I240" i="1"/>
  <c r="J432" i="1"/>
  <c r="I432" i="1"/>
  <c r="J426" i="1"/>
  <c r="I426" i="1"/>
  <c r="J234" i="1"/>
  <c r="I234" i="1"/>
  <c r="J414" i="1"/>
  <c r="I414" i="1"/>
  <c r="J396" i="1"/>
  <c r="I396" i="1"/>
  <c r="V396" i="1" s="1"/>
  <c r="J389" i="1"/>
  <c r="I389" i="1"/>
  <c r="J390" i="1"/>
  <c r="I390" i="1"/>
  <c r="J264" i="1"/>
  <c r="I264" i="1"/>
  <c r="J276" i="1"/>
  <c r="I276" i="1"/>
  <c r="J233" i="1"/>
  <c r="I233" i="1"/>
  <c r="J352" i="1"/>
  <c r="I352" i="1"/>
  <c r="J338" i="1"/>
  <c r="I338" i="1"/>
  <c r="J281" i="1"/>
  <c r="I281" i="1"/>
  <c r="J246" i="1"/>
  <c r="I246" i="1"/>
  <c r="J255" i="1"/>
  <c r="I255" i="1"/>
  <c r="J254" i="1"/>
  <c r="I254" i="1"/>
  <c r="J345" i="1"/>
  <c r="I345" i="1"/>
  <c r="J384" i="1"/>
  <c r="I384" i="1"/>
  <c r="J388" i="1"/>
  <c r="I388" i="1"/>
  <c r="J421" i="1"/>
  <c r="I421" i="1"/>
  <c r="J371" i="1"/>
  <c r="I371" i="1"/>
  <c r="J383" i="1"/>
  <c r="I383" i="1"/>
  <c r="J347" i="1"/>
  <c r="I347" i="1"/>
  <c r="J422" i="1"/>
  <c r="I422" i="1"/>
  <c r="J282" i="1"/>
  <c r="I282" i="1"/>
  <c r="J266" i="1"/>
  <c r="I266" i="1"/>
  <c r="J286" i="1"/>
  <c r="I286" i="1"/>
  <c r="J232" i="1"/>
  <c r="I232" i="1"/>
  <c r="J428" i="1"/>
  <c r="I428" i="1"/>
  <c r="J308" i="1"/>
  <c r="I308" i="1"/>
  <c r="V308" i="1" s="1"/>
  <c r="J315" i="1"/>
  <c r="I315" i="1"/>
  <c r="J380" i="1"/>
  <c r="I380" i="1"/>
  <c r="J231" i="1"/>
  <c r="I231" i="1"/>
  <c r="J292" i="1"/>
  <c r="I292" i="1"/>
  <c r="J400" i="1"/>
  <c r="I400" i="1"/>
  <c r="J370" i="1"/>
  <c r="I370" i="1"/>
  <c r="J417" i="1"/>
  <c r="I417" i="1"/>
  <c r="J372" i="1"/>
  <c r="I372" i="1"/>
  <c r="F317" i="1"/>
  <c r="F366" i="1"/>
  <c r="F349" i="1"/>
  <c r="F339" i="1"/>
  <c r="F260" i="1"/>
  <c r="F273" i="1"/>
  <c r="F278" i="1"/>
  <c r="F291" i="1"/>
  <c r="F277" i="1"/>
  <c r="F353" i="1"/>
  <c r="F342" i="1"/>
  <c r="F301" i="1"/>
  <c r="F322" i="1"/>
  <c r="F312" i="1"/>
  <c r="F237" i="1"/>
  <c r="F363" i="1"/>
  <c r="F341" i="1"/>
  <c r="F386" i="1"/>
  <c r="F394" i="1"/>
  <c r="F268" i="1"/>
  <c r="F425" i="1"/>
  <c r="F401" i="1"/>
  <c r="F358" i="1"/>
  <c r="F283" i="1"/>
  <c r="F236" i="1"/>
  <c r="F307" i="1"/>
  <c r="F326" i="1"/>
  <c r="F294" i="1"/>
  <c r="F235" i="1"/>
  <c r="F259" i="1"/>
  <c r="F248" i="1"/>
  <c r="F420" i="1"/>
  <c r="F247" i="1"/>
  <c r="F295" i="1"/>
  <c r="F408" i="1"/>
  <c r="F336" i="1"/>
  <c r="F361" i="1"/>
  <c r="F240" i="1"/>
  <c r="F432" i="1"/>
  <c r="F426" i="1"/>
  <c r="F234" i="1"/>
  <c r="F414" i="1"/>
  <c r="F396" i="1"/>
  <c r="F389" i="1"/>
  <c r="F390" i="1"/>
  <c r="F264" i="1"/>
  <c r="F276" i="1"/>
  <c r="F233" i="1"/>
  <c r="F352" i="1"/>
  <c r="F338" i="1"/>
  <c r="F281" i="1"/>
  <c r="F246" i="1"/>
  <c r="F255" i="1"/>
  <c r="F254" i="1"/>
  <c r="F345" i="1"/>
  <c r="F384" i="1"/>
  <c r="F388" i="1"/>
  <c r="F421" i="1"/>
  <c r="F371" i="1"/>
  <c r="F383" i="1"/>
  <c r="F347" i="1"/>
  <c r="F422" i="1"/>
  <c r="F282" i="1"/>
  <c r="F266" i="1"/>
  <c r="F286" i="1"/>
  <c r="F232" i="1"/>
  <c r="F428" i="1"/>
  <c r="F308" i="1"/>
  <c r="F315" i="1"/>
  <c r="F380" i="1"/>
  <c r="F231" i="1"/>
  <c r="F292" i="1"/>
  <c r="F400" i="1"/>
  <c r="F370" i="1"/>
  <c r="F417" i="1"/>
  <c r="F372" i="1"/>
  <c r="F140" i="1"/>
  <c r="I140" i="1"/>
  <c r="J140" i="1"/>
  <c r="E137" i="1"/>
  <c r="F162" i="1"/>
  <c r="F161" i="1"/>
  <c r="F159" i="1"/>
  <c r="F15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60" i="1"/>
  <c r="F157" i="1"/>
  <c r="F137" i="1"/>
  <c r="F138" i="1"/>
  <c r="F139" i="1"/>
  <c r="F141" i="1"/>
  <c r="F142" i="1"/>
  <c r="F143" i="1"/>
  <c r="F144" i="1"/>
  <c r="F164" i="1"/>
  <c r="F165" i="1"/>
  <c r="F163" i="1"/>
  <c r="F166" i="1"/>
  <c r="F167" i="1"/>
  <c r="F168" i="1"/>
  <c r="F170" i="1"/>
  <c r="F171" i="1"/>
  <c r="F169" i="1"/>
  <c r="F175" i="1"/>
  <c r="F176" i="1"/>
  <c r="F178" i="1"/>
  <c r="F177" i="1"/>
  <c r="F179" i="1"/>
  <c r="F174" i="1"/>
  <c r="F172" i="1"/>
  <c r="F173" i="1"/>
  <c r="F180" i="1"/>
  <c r="F181" i="1"/>
  <c r="F182" i="1"/>
  <c r="F183" i="1"/>
  <c r="F184" i="1"/>
  <c r="F190" i="1"/>
  <c r="F192" i="1"/>
  <c r="F191" i="1"/>
  <c r="F193" i="1"/>
  <c r="F186" i="1"/>
  <c r="F185" i="1"/>
  <c r="F187" i="1"/>
  <c r="F194" i="1"/>
  <c r="F188" i="1"/>
  <c r="F208" i="1"/>
  <c r="F209" i="1"/>
  <c r="F210" i="1"/>
  <c r="F207" i="1"/>
  <c r="F212" i="1"/>
  <c r="F213" i="1"/>
  <c r="F211" i="1"/>
  <c r="F214" i="1"/>
  <c r="F215" i="1"/>
  <c r="F217" i="1"/>
  <c r="F219" i="1"/>
  <c r="F220" i="1"/>
  <c r="F218" i="1"/>
  <c r="F216" i="1"/>
  <c r="F228" i="1"/>
  <c r="F226" i="1"/>
  <c r="F229" i="1"/>
  <c r="F221" i="1"/>
  <c r="F222" i="1"/>
  <c r="F227" i="1"/>
  <c r="F223" i="1"/>
  <c r="F224" i="1"/>
  <c r="F230" i="1"/>
  <c r="F225" i="1"/>
  <c r="F197" i="1"/>
  <c r="F198" i="1"/>
  <c r="F199" i="1"/>
  <c r="F200" i="1"/>
  <c r="F201" i="1"/>
  <c r="F202" i="1"/>
  <c r="F203" i="1"/>
  <c r="F195" i="1"/>
  <c r="F196" i="1"/>
  <c r="F204" i="1"/>
  <c r="F205" i="1"/>
  <c r="F206" i="1"/>
  <c r="F189" i="1"/>
  <c r="F309" i="1"/>
  <c r="F321" i="1"/>
  <c r="F302" i="1"/>
  <c r="F409" i="1"/>
  <c r="F272" i="1"/>
  <c r="F367" i="1"/>
  <c r="F256" i="1"/>
  <c r="F356" i="1"/>
  <c r="F410" i="1"/>
  <c r="F303" i="1"/>
  <c r="F316" i="1"/>
  <c r="F288" i="1"/>
  <c r="F423" i="1"/>
  <c r="F284" i="1"/>
  <c r="F368" i="1"/>
  <c r="F280" i="1"/>
  <c r="F293" i="1"/>
  <c r="F332" i="1"/>
  <c r="F385" i="1"/>
  <c r="F304" i="1"/>
  <c r="F325" i="1"/>
  <c r="F344" i="1"/>
  <c r="F269" i="1"/>
  <c r="F382" i="1"/>
  <c r="F249" i="1"/>
  <c r="F393" i="1"/>
  <c r="F314" i="1"/>
  <c r="F275" i="1"/>
  <c r="F265" i="1"/>
  <c r="F377" i="1"/>
  <c r="F271" i="1"/>
  <c r="F238" i="1"/>
  <c r="F320" i="1"/>
  <c r="F374" i="1"/>
  <c r="F270" i="1"/>
  <c r="F359" i="1"/>
  <c r="F403" i="1"/>
  <c r="F404" i="1"/>
  <c r="F296" i="1"/>
  <c r="F391" i="1"/>
  <c r="F251" i="1"/>
  <c r="F429" i="1"/>
  <c r="F298" i="1"/>
  <c r="F310" i="1"/>
  <c r="F239" i="1"/>
  <c r="F364" i="1"/>
  <c r="F261" i="1"/>
  <c r="F323" i="1"/>
  <c r="F378" i="1"/>
  <c r="F392" i="1"/>
  <c r="F433" i="1"/>
  <c r="F346" i="1"/>
  <c r="F424" i="1"/>
  <c r="F245" i="1"/>
  <c r="F274" i="1"/>
  <c r="F333" i="1"/>
  <c r="F405" i="1"/>
  <c r="F279" i="1"/>
  <c r="F419" i="1"/>
  <c r="F318" i="1"/>
  <c r="F319" i="1"/>
  <c r="F250" i="1"/>
  <c r="F241" i="1"/>
  <c r="F355" i="1"/>
  <c r="F376" i="1"/>
  <c r="F328" i="1"/>
  <c r="F411" i="1"/>
  <c r="F402" i="1"/>
  <c r="F257" i="1"/>
  <c r="F343" i="1"/>
  <c r="F395" i="1"/>
  <c r="F413" i="1"/>
  <c r="F351" i="1"/>
  <c r="F311" i="1"/>
  <c r="F334" i="1"/>
  <c r="F397" i="1"/>
  <c r="F258" i="1"/>
  <c r="F350" i="1"/>
  <c r="F337" i="1"/>
  <c r="F430" i="1"/>
  <c r="F290" i="1"/>
  <c r="F348" i="1"/>
  <c r="F436" i="1"/>
  <c r="F375" i="1"/>
  <c r="F369" i="1"/>
  <c r="F262" i="1"/>
  <c r="F381" i="1"/>
  <c r="F242" i="1"/>
  <c r="F299" i="1"/>
  <c r="F330" i="1"/>
  <c r="F331" i="1"/>
  <c r="F379" i="1"/>
  <c r="F427" i="1"/>
  <c r="F305" i="1"/>
  <c r="F362" i="1"/>
  <c r="F357" i="1"/>
  <c r="F300" i="1"/>
  <c r="F435" i="1"/>
  <c r="F431" i="1"/>
  <c r="F354" i="1"/>
  <c r="F412" i="1"/>
  <c r="F406" i="1"/>
  <c r="F329" i="1"/>
  <c r="F243" i="1"/>
  <c r="F360" i="1"/>
  <c r="F252" i="1"/>
  <c r="F289" i="1"/>
  <c r="F340" i="1"/>
  <c r="F285" i="1"/>
  <c r="F287" i="1"/>
  <c r="F263" i="1"/>
  <c r="F306" i="1"/>
  <c r="F365" i="1"/>
  <c r="F387" i="1"/>
  <c r="F324" i="1"/>
  <c r="F415" i="1"/>
  <c r="F416" i="1"/>
  <c r="F373" i="1"/>
  <c r="F313" i="1"/>
  <c r="F335" i="1"/>
  <c r="F327" i="1"/>
  <c r="F244" i="1"/>
  <c r="F267" i="1"/>
  <c r="F253" i="1"/>
  <c r="F438" i="1"/>
  <c r="F399" i="1"/>
  <c r="F398" i="1"/>
  <c r="F440" i="1"/>
  <c r="F407" i="1"/>
  <c r="F439" i="1"/>
  <c r="F445" i="1"/>
  <c r="F443" i="1"/>
  <c r="F441" i="1"/>
  <c r="F444" i="1"/>
  <c r="F442" i="1"/>
  <c r="F297" i="1"/>
  <c r="F437" i="1"/>
  <c r="F449" i="1"/>
  <c r="F456" i="1"/>
  <c r="F458" i="1"/>
  <c r="F453" i="1"/>
  <c r="F446" i="1"/>
  <c r="F450" i="1"/>
  <c r="F459" i="1"/>
  <c r="F464" i="1"/>
  <c r="F460" i="1"/>
  <c r="F466" i="1"/>
  <c r="F465" i="1"/>
  <c r="F454" i="1"/>
  <c r="F455" i="1"/>
  <c r="F461" i="1"/>
  <c r="F462" i="1"/>
  <c r="F447" i="1"/>
  <c r="F467" i="1"/>
  <c r="F452" i="1"/>
  <c r="F451" i="1"/>
  <c r="F448" i="1"/>
  <c r="F457" i="1"/>
  <c r="F468" i="1"/>
  <c r="F463" i="1"/>
  <c r="F469" i="1"/>
  <c r="F470" i="1"/>
  <c r="F477" i="1"/>
  <c r="F478" i="1"/>
  <c r="F479" i="1"/>
  <c r="F471" i="1"/>
  <c r="F472" i="1"/>
  <c r="F473" i="1"/>
  <c r="F474" i="1"/>
  <c r="F475" i="1"/>
  <c r="F480" i="1"/>
  <c r="F483" i="1"/>
  <c r="F490" i="1"/>
  <c r="F484" i="1"/>
  <c r="F481" i="1"/>
  <c r="F485" i="1"/>
  <c r="F491" i="1"/>
  <c r="F486" i="1"/>
  <c r="F487" i="1"/>
  <c r="F482" i="1"/>
  <c r="F488" i="1"/>
  <c r="F489" i="1"/>
  <c r="F493" i="1"/>
  <c r="F492" i="1"/>
  <c r="F496" i="1"/>
  <c r="F497" i="1"/>
  <c r="F498" i="1"/>
  <c r="F499" i="1"/>
  <c r="F494" i="1"/>
  <c r="F495" i="1"/>
  <c r="F500" i="1"/>
  <c r="F506" i="1"/>
  <c r="F508" i="1"/>
  <c r="F503" i="1"/>
  <c r="F509" i="1"/>
  <c r="F516" i="1"/>
  <c r="F510" i="1"/>
  <c r="F517" i="1"/>
  <c r="F518" i="1"/>
  <c r="F501" i="1"/>
  <c r="F502" i="1"/>
  <c r="F511" i="1"/>
  <c r="F512" i="1"/>
  <c r="F504" i="1"/>
  <c r="F513" i="1"/>
  <c r="F505" i="1"/>
  <c r="F514" i="1"/>
  <c r="F515" i="1"/>
  <c r="F507" i="1"/>
  <c r="F520" i="1"/>
  <c r="F519" i="1"/>
  <c r="F521" i="1"/>
  <c r="F522" i="1"/>
  <c r="F523" i="1"/>
  <c r="F529" i="1"/>
  <c r="F525" i="1"/>
  <c r="F533" i="1"/>
  <c r="F530" i="1"/>
  <c r="F526" i="1"/>
  <c r="F527" i="1"/>
  <c r="F531" i="1"/>
  <c r="F532" i="1"/>
  <c r="F524" i="1"/>
  <c r="F528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43" i="22"/>
  <c r="J67" i="1"/>
  <c r="I67" i="1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160" i="22"/>
  <c r="X161" i="22"/>
  <c r="X162" i="22"/>
  <c r="X163" i="22"/>
  <c r="X164" i="22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208" i="22"/>
  <c r="X209" i="22"/>
  <c r="X210" i="22"/>
  <c r="X211" i="22"/>
  <c r="X212" i="22"/>
  <c r="X213" i="22"/>
  <c r="X214" i="22"/>
  <c r="X215" i="22"/>
  <c r="X216" i="22"/>
  <c r="X217" i="22"/>
  <c r="X218" i="22"/>
  <c r="X219" i="22"/>
  <c r="X220" i="22"/>
  <c r="X221" i="22"/>
  <c r="X222" i="22"/>
  <c r="X223" i="22"/>
  <c r="X224" i="22"/>
  <c r="X225" i="22"/>
  <c r="X226" i="22"/>
  <c r="X227" i="22"/>
  <c r="X228" i="22"/>
  <c r="X229" i="22"/>
  <c r="X230" i="22"/>
  <c r="X231" i="22"/>
  <c r="X232" i="22"/>
  <c r="X233" i="22"/>
  <c r="X234" i="22"/>
  <c r="X235" i="22"/>
  <c r="X236" i="22"/>
  <c r="X237" i="22"/>
  <c r="X238" i="22"/>
  <c r="X239" i="22"/>
  <c r="X240" i="22"/>
  <c r="X241" i="22"/>
  <c r="X242" i="22"/>
  <c r="X243" i="22"/>
  <c r="X244" i="22"/>
  <c r="X245" i="22"/>
  <c r="X246" i="22"/>
  <c r="X247" i="22"/>
  <c r="X248" i="22"/>
  <c r="X249" i="22"/>
  <c r="X250" i="22"/>
  <c r="X251" i="22"/>
  <c r="X252" i="22"/>
  <c r="X253" i="22"/>
  <c r="X254" i="22"/>
  <c r="X255" i="22"/>
  <c r="X256" i="22"/>
  <c r="X257" i="22"/>
  <c r="X258" i="22"/>
  <c r="X259" i="22"/>
  <c r="X260" i="22"/>
  <c r="X261" i="22"/>
  <c r="X262" i="22"/>
  <c r="X263" i="22"/>
  <c r="X264" i="22"/>
  <c r="X265" i="22"/>
  <c r="X266" i="22"/>
  <c r="X267" i="22"/>
  <c r="X268" i="22"/>
  <c r="X269" i="22"/>
  <c r="X270" i="22"/>
  <c r="X271" i="22"/>
  <c r="X272" i="22"/>
  <c r="X273" i="22"/>
  <c r="X274" i="22"/>
  <c r="X275" i="22"/>
  <c r="X276" i="22"/>
  <c r="X277" i="22"/>
  <c r="X278" i="22"/>
  <c r="X279" i="22"/>
  <c r="X280" i="22"/>
  <c r="X281" i="22"/>
  <c r="X282" i="22"/>
  <c r="X283" i="22"/>
  <c r="X284" i="22"/>
  <c r="X285" i="22"/>
  <c r="X286" i="22"/>
  <c r="X287" i="22"/>
  <c r="X288" i="22"/>
  <c r="X289" i="22"/>
  <c r="X290" i="22"/>
  <c r="X291" i="22"/>
  <c r="X292" i="22"/>
  <c r="X293" i="22"/>
  <c r="X294" i="22"/>
  <c r="X295" i="22"/>
  <c r="X296" i="22"/>
  <c r="X297" i="22"/>
  <c r="X298" i="22"/>
  <c r="X299" i="22"/>
  <c r="X300" i="22"/>
  <c r="X301" i="22"/>
  <c r="X302" i="22"/>
  <c r="X303" i="22"/>
  <c r="X304" i="22"/>
  <c r="X305" i="22"/>
  <c r="X306" i="22"/>
  <c r="X307" i="22"/>
  <c r="X308" i="22"/>
  <c r="X309" i="22"/>
  <c r="X310" i="22"/>
  <c r="X311" i="22"/>
  <c r="X312" i="22"/>
  <c r="X313" i="22"/>
  <c r="X314" i="22"/>
  <c r="X315" i="22"/>
  <c r="X316" i="22"/>
  <c r="X317" i="22"/>
  <c r="X318" i="22"/>
  <c r="X319" i="22"/>
  <c r="X320" i="22"/>
  <c r="X321" i="22"/>
  <c r="X322" i="22"/>
  <c r="X323" i="22"/>
  <c r="X324" i="22"/>
  <c r="X325" i="22"/>
  <c r="X326" i="22"/>
  <c r="X327" i="22"/>
  <c r="X328" i="22"/>
  <c r="X329" i="22"/>
  <c r="X330" i="22"/>
  <c r="X331" i="22"/>
  <c r="X332" i="22"/>
  <c r="X333" i="22"/>
  <c r="X334" i="22"/>
  <c r="X335" i="22"/>
  <c r="X336" i="22"/>
  <c r="X337" i="22"/>
  <c r="X338" i="22"/>
  <c r="X339" i="22"/>
  <c r="X340" i="22"/>
  <c r="X341" i="22"/>
  <c r="X342" i="22"/>
  <c r="X343" i="22"/>
  <c r="X344" i="22"/>
  <c r="X345" i="22"/>
  <c r="X346" i="22"/>
  <c r="X347" i="22"/>
  <c r="X348" i="22"/>
  <c r="X349" i="22"/>
  <c r="X350" i="22"/>
  <c r="X351" i="22"/>
  <c r="X352" i="22"/>
  <c r="X353" i="22"/>
  <c r="X354" i="22"/>
  <c r="X355" i="22"/>
  <c r="X356" i="22"/>
  <c r="X357" i="22"/>
  <c r="X358" i="22"/>
  <c r="X359" i="22"/>
  <c r="X360" i="22"/>
  <c r="X361" i="22"/>
  <c r="X362" i="22"/>
  <c r="X363" i="22"/>
  <c r="X364" i="22"/>
  <c r="X365" i="22"/>
  <c r="X366" i="22"/>
  <c r="X367" i="22"/>
  <c r="X368" i="22"/>
  <c r="X369" i="22"/>
  <c r="X370" i="22"/>
  <c r="X371" i="22"/>
  <c r="X372" i="22"/>
  <c r="X373" i="22"/>
  <c r="X374" i="22"/>
  <c r="X375" i="22"/>
  <c r="X376" i="22"/>
  <c r="X377" i="22"/>
  <c r="X378" i="22"/>
  <c r="X379" i="22"/>
  <c r="X380" i="22"/>
  <c r="X381" i="22"/>
  <c r="X382" i="22"/>
  <c r="X383" i="22"/>
  <c r="X384" i="22"/>
  <c r="X385" i="22"/>
  <c r="X386" i="22"/>
  <c r="X387" i="22"/>
  <c r="X388" i="22"/>
  <c r="X389" i="22"/>
  <c r="X390" i="22"/>
  <c r="X391" i="22"/>
  <c r="X392" i="22"/>
  <c r="X393" i="22"/>
  <c r="X394" i="22"/>
  <c r="X395" i="22"/>
  <c r="X396" i="22"/>
  <c r="X397" i="22"/>
  <c r="X398" i="22"/>
  <c r="X399" i="22"/>
  <c r="X400" i="22"/>
  <c r="X401" i="22"/>
  <c r="X402" i="22"/>
  <c r="X403" i="22"/>
  <c r="X404" i="22"/>
  <c r="X405" i="22"/>
  <c r="X406" i="22"/>
  <c r="X407" i="22"/>
  <c r="X408" i="22"/>
  <c r="X409" i="22"/>
  <c r="X410" i="22"/>
  <c r="X411" i="22"/>
  <c r="X412" i="22"/>
  <c r="X413" i="22"/>
  <c r="X414" i="22"/>
  <c r="X415" i="22"/>
  <c r="X416" i="22"/>
  <c r="X417" i="22"/>
  <c r="X418" i="22"/>
  <c r="X419" i="22"/>
  <c r="X420" i="22"/>
  <c r="X421" i="22"/>
  <c r="X422" i="22"/>
  <c r="X423" i="22"/>
  <c r="X424" i="22"/>
  <c r="X425" i="22"/>
  <c r="X426" i="22"/>
  <c r="X427" i="22"/>
  <c r="X428" i="22"/>
  <c r="X429" i="22"/>
  <c r="X430" i="22"/>
  <c r="X431" i="22"/>
  <c r="X432" i="22"/>
  <c r="X433" i="22"/>
  <c r="X434" i="22"/>
  <c r="X435" i="22"/>
  <c r="X436" i="22"/>
  <c r="X437" i="22"/>
  <c r="X438" i="22"/>
  <c r="X439" i="22"/>
  <c r="X440" i="22"/>
  <c r="X441" i="22"/>
  <c r="X442" i="22"/>
  <c r="X443" i="22"/>
  <c r="X444" i="22"/>
  <c r="X445" i="22"/>
  <c r="X446" i="22"/>
  <c r="X447" i="22"/>
  <c r="X448" i="22"/>
  <c r="X449" i="22"/>
  <c r="X450" i="22"/>
  <c r="X451" i="22"/>
  <c r="X452" i="22"/>
  <c r="X453" i="22"/>
  <c r="X454" i="22"/>
  <c r="X455" i="22"/>
  <c r="X456" i="22"/>
  <c r="X457" i="22"/>
  <c r="X458" i="22"/>
  <c r="X459" i="22"/>
  <c r="X460" i="22"/>
  <c r="X461" i="22"/>
  <c r="X462" i="22"/>
  <c r="X463" i="22"/>
  <c r="X464" i="22"/>
  <c r="X465" i="22"/>
  <c r="X466" i="22"/>
  <c r="X467" i="22"/>
  <c r="X468" i="22"/>
  <c r="X469" i="22"/>
  <c r="X470" i="22"/>
  <c r="X471" i="22"/>
  <c r="X472" i="22"/>
  <c r="X473" i="22"/>
  <c r="X474" i="22"/>
  <c r="X475" i="22"/>
  <c r="X476" i="22"/>
  <c r="X477" i="22"/>
  <c r="X478" i="22"/>
  <c r="X479" i="22"/>
  <c r="X480" i="22"/>
  <c r="X481" i="22"/>
  <c r="X482" i="22"/>
  <c r="X483" i="22"/>
  <c r="X484" i="22"/>
  <c r="X485" i="22"/>
  <c r="X486" i="22"/>
  <c r="X487" i="22"/>
  <c r="X488" i="22"/>
  <c r="X489" i="22"/>
  <c r="X490" i="22"/>
  <c r="X491" i="22"/>
  <c r="X492" i="22"/>
  <c r="X493" i="22"/>
  <c r="X494" i="22"/>
  <c r="X495" i="22"/>
  <c r="X496" i="22"/>
  <c r="X497" i="22"/>
  <c r="X498" i="22"/>
  <c r="X499" i="22"/>
  <c r="X500" i="22"/>
  <c r="X501" i="22"/>
  <c r="X502" i="22"/>
  <c r="X503" i="22"/>
  <c r="X504" i="22"/>
  <c r="X505" i="22"/>
  <c r="X506" i="22"/>
  <c r="X507" i="22"/>
  <c r="X508" i="22"/>
  <c r="X509" i="22"/>
  <c r="X510" i="22"/>
  <c r="X511" i="22"/>
  <c r="X512" i="22"/>
  <c r="X513" i="22"/>
  <c r="X514" i="22"/>
  <c r="X515" i="22"/>
  <c r="X516" i="22"/>
  <c r="X517" i="22"/>
  <c r="X518" i="22"/>
  <c r="X519" i="22"/>
  <c r="X520" i="22"/>
  <c r="X521" i="22"/>
  <c r="X522" i="22"/>
  <c r="X523" i="22"/>
  <c r="X524" i="22"/>
  <c r="X525" i="22"/>
  <c r="X526" i="22"/>
  <c r="X527" i="22"/>
  <c r="X528" i="22"/>
  <c r="X529" i="22"/>
  <c r="X530" i="22"/>
  <c r="X531" i="22"/>
  <c r="X532" i="22"/>
  <c r="X533" i="22"/>
  <c r="X534" i="22"/>
  <c r="X535" i="22"/>
  <c r="X536" i="22"/>
  <c r="X537" i="22"/>
  <c r="X538" i="22"/>
  <c r="X539" i="22"/>
  <c r="X540" i="22"/>
  <c r="X541" i="22"/>
  <c r="X542" i="22"/>
  <c r="X543" i="22"/>
  <c r="X544" i="22"/>
  <c r="X545" i="22"/>
  <c r="X546" i="22"/>
  <c r="X547" i="22"/>
  <c r="X548" i="22"/>
  <c r="X549" i="22"/>
  <c r="X550" i="22"/>
  <c r="X551" i="22"/>
  <c r="X552" i="22"/>
  <c r="X553" i="22"/>
  <c r="X554" i="22"/>
  <c r="X555" i="22"/>
  <c r="X556" i="22"/>
  <c r="X557" i="22"/>
  <c r="X558" i="22"/>
  <c r="X559" i="22"/>
  <c r="X560" i="22"/>
  <c r="X561" i="22"/>
  <c r="X562" i="22"/>
  <c r="X563" i="22"/>
  <c r="X564" i="22"/>
  <c r="X565" i="22"/>
  <c r="X566" i="22"/>
  <c r="X567" i="22"/>
  <c r="X568" i="22"/>
  <c r="X569" i="22"/>
  <c r="X570" i="22"/>
  <c r="X571" i="22"/>
  <c r="X572" i="22"/>
  <c r="X573" i="22"/>
  <c r="X574" i="22"/>
  <c r="X575" i="22"/>
  <c r="X576" i="22"/>
  <c r="X577" i="22"/>
  <c r="X578" i="22"/>
  <c r="X579" i="22"/>
  <c r="X580" i="22"/>
  <c r="X581" i="22"/>
  <c r="X582" i="22"/>
  <c r="X583" i="22"/>
  <c r="X584" i="22"/>
  <c r="X585" i="22"/>
  <c r="X586" i="22"/>
  <c r="X587" i="22"/>
  <c r="X588" i="22"/>
  <c r="X589" i="22"/>
  <c r="X590" i="22"/>
  <c r="X591" i="22"/>
  <c r="X592" i="22"/>
  <c r="X593" i="22"/>
  <c r="X594" i="22"/>
  <c r="X595" i="22"/>
  <c r="X596" i="22"/>
  <c r="X597" i="22"/>
  <c r="X598" i="22"/>
  <c r="X599" i="22"/>
  <c r="X600" i="22"/>
  <c r="X601" i="22"/>
  <c r="X602" i="22"/>
  <c r="X603" i="22"/>
  <c r="X604" i="22"/>
  <c r="X605" i="22"/>
  <c r="X606" i="22"/>
  <c r="X607" i="22"/>
  <c r="X608" i="22"/>
  <c r="X609" i="22"/>
  <c r="X610" i="22"/>
  <c r="X611" i="22"/>
  <c r="X612" i="22"/>
  <c r="X613" i="22"/>
  <c r="X614" i="22"/>
  <c r="X615" i="22"/>
  <c r="X616" i="22"/>
  <c r="X617" i="22"/>
  <c r="X618" i="22"/>
  <c r="X619" i="22"/>
  <c r="X620" i="22"/>
  <c r="X621" i="22"/>
  <c r="X622" i="22"/>
  <c r="X623" i="22"/>
  <c r="X624" i="22"/>
  <c r="X625" i="22"/>
  <c r="X626" i="22"/>
  <c r="X627" i="22"/>
  <c r="X628" i="22"/>
  <c r="X629" i="22"/>
  <c r="X630" i="22"/>
  <c r="X631" i="22"/>
  <c r="X632" i="22"/>
  <c r="X633" i="22"/>
  <c r="X634" i="22"/>
  <c r="X635" i="22"/>
  <c r="X636" i="22"/>
  <c r="X637" i="22"/>
  <c r="X638" i="22"/>
  <c r="X639" i="22"/>
  <c r="X640" i="22"/>
  <c r="X641" i="22"/>
  <c r="X642" i="22"/>
  <c r="X643" i="22"/>
  <c r="X644" i="22"/>
  <c r="X645" i="22"/>
  <c r="X646" i="22"/>
  <c r="X647" i="22"/>
  <c r="X648" i="22"/>
  <c r="X649" i="22"/>
  <c r="X650" i="22"/>
  <c r="X651" i="22"/>
  <c r="X652" i="22"/>
  <c r="X653" i="22"/>
  <c r="X654" i="22"/>
  <c r="X655" i="22"/>
  <c r="X656" i="22"/>
  <c r="X657" i="22"/>
  <c r="X658" i="22"/>
  <c r="X659" i="22"/>
  <c r="X660" i="22"/>
  <c r="X661" i="22"/>
  <c r="X662" i="22"/>
  <c r="X663" i="22"/>
  <c r="X664" i="22"/>
  <c r="X665" i="22"/>
  <c r="X666" i="22"/>
  <c r="X667" i="22"/>
  <c r="X668" i="22"/>
  <c r="X669" i="22"/>
  <c r="X670" i="22"/>
  <c r="X671" i="22"/>
  <c r="X672" i="22"/>
  <c r="X673" i="22"/>
  <c r="X674" i="22"/>
  <c r="X675" i="22"/>
  <c r="X676" i="22"/>
  <c r="X677" i="22"/>
  <c r="X678" i="22"/>
  <c r="X679" i="22"/>
  <c r="X680" i="22"/>
  <c r="X681" i="22"/>
  <c r="X682" i="22"/>
  <c r="X683" i="22"/>
  <c r="X684" i="22"/>
  <c r="X685" i="22"/>
  <c r="X686" i="22"/>
  <c r="X687" i="22"/>
  <c r="X688" i="22"/>
  <c r="X689" i="22"/>
  <c r="X690" i="22"/>
  <c r="X691" i="22"/>
  <c r="X692" i="22"/>
  <c r="X693" i="22"/>
  <c r="X694" i="22"/>
  <c r="X695" i="22"/>
  <c r="X696" i="22"/>
  <c r="X697" i="22"/>
  <c r="X698" i="22"/>
  <c r="X699" i="22"/>
  <c r="X700" i="22"/>
  <c r="X701" i="22"/>
  <c r="X702" i="22"/>
  <c r="X703" i="22"/>
  <c r="X704" i="22"/>
  <c r="X705" i="22"/>
  <c r="X706" i="22"/>
  <c r="X707" i="22"/>
  <c r="X708" i="22"/>
  <c r="X709" i="22"/>
  <c r="X710" i="22"/>
  <c r="X711" i="22"/>
  <c r="X712" i="22"/>
  <c r="X713" i="22"/>
  <c r="X714" i="22"/>
  <c r="X715" i="22"/>
  <c r="X716" i="22"/>
  <c r="X717" i="22"/>
  <c r="X718" i="22"/>
  <c r="X719" i="22"/>
  <c r="X720" i="22"/>
  <c r="X721" i="22"/>
  <c r="X722" i="22"/>
  <c r="X723" i="22"/>
  <c r="X724" i="22"/>
  <c r="X725" i="22"/>
  <c r="X726" i="22"/>
  <c r="X727" i="22"/>
  <c r="X728" i="22"/>
  <c r="X729" i="22"/>
  <c r="X730" i="22"/>
  <c r="X731" i="22"/>
  <c r="X732" i="22"/>
  <c r="X733" i="22"/>
  <c r="X734" i="22"/>
  <c r="X735" i="22"/>
  <c r="X736" i="22"/>
  <c r="X737" i="22"/>
  <c r="X738" i="22"/>
  <c r="X739" i="22"/>
  <c r="X740" i="22"/>
  <c r="X741" i="22"/>
  <c r="X742" i="22"/>
  <c r="X743" i="22"/>
  <c r="X744" i="22"/>
  <c r="X745" i="22"/>
  <c r="X746" i="22"/>
  <c r="X747" i="22"/>
  <c r="X748" i="22"/>
  <c r="X749" i="22"/>
  <c r="X750" i="22"/>
  <c r="X751" i="22"/>
  <c r="X752" i="22"/>
  <c r="X753" i="22"/>
  <c r="X754" i="22"/>
  <c r="X755" i="22"/>
  <c r="X756" i="22"/>
  <c r="X757" i="22"/>
  <c r="X758" i="22"/>
  <c r="X759" i="22"/>
  <c r="X760" i="22"/>
  <c r="X761" i="22"/>
  <c r="X762" i="22"/>
  <c r="X763" i="22"/>
  <c r="X764" i="22"/>
  <c r="X765" i="22"/>
  <c r="X766" i="22"/>
  <c r="X767" i="22"/>
  <c r="X768" i="22"/>
  <c r="X769" i="22"/>
  <c r="X770" i="22"/>
  <c r="X771" i="22"/>
  <c r="X772" i="22"/>
  <c r="X773" i="22"/>
  <c r="X774" i="22"/>
  <c r="X775" i="22"/>
  <c r="X776" i="22"/>
  <c r="X777" i="22"/>
  <c r="X778" i="22"/>
  <c r="X779" i="22"/>
  <c r="X780" i="22"/>
  <c r="X781" i="22"/>
  <c r="X782" i="22"/>
  <c r="X783" i="22"/>
  <c r="X784" i="22"/>
  <c r="X785" i="22"/>
  <c r="X786" i="22"/>
  <c r="W11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301" i="22"/>
  <c r="W302" i="22"/>
  <c r="W303" i="22"/>
  <c r="W304" i="22"/>
  <c r="W305" i="22"/>
  <c r="W306" i="22"/>
  <c r="W307" i="22"/>
  <c r="W308" i="22"/>
  <c r="W309" i="22"/>
  <c r="W310" i="22"/>
  <c r="W311" i="22"/>
  <c r="W312" i="22"/>
  <c r="W313" i="22"/>
  <c r="W314" i="22"/>
  <c r="W315" i="22"/>
  <c r="W316" i="22"/>
  <c r="W317" i="22"/>
  <c r="W318" i="22"/>
  <c r="W319" i="22"/>
  <c r="W320" i="22"/>
  <c r="W321" i="22"/>
  <c r="W322" i="22"/>
  <c r="W323" i="22"/>
  <c r="W324" i="22"/>
  <c r="W325" i="22"/>
  <c r="W326" i="22"/>
  <c r="W327" i="22"/>
  <c r="W328" i="22"/>
  <c r="W329" i="22"/>
  <c r="W330" i="22"/>
  <c r="W331" i="22"/>
  <c r="W332" i="22"/>
  <c r="W333" i="22"/>
  <c r="W334" i="22"/>
  <c r="W335" i="22"/>
  <c r="W336" i="22"/>
  <c r="W337" i="22"/>
  <c r="W338" i="22"/>
  <c r="W339" i="22"/>
  <c r="W340" i="22"/>
  <c r="W341" i="22"/>
  <c r="W342" i="22"/>
  <c r="W343" i="22"/>
  <c r="W344" i="22"/>
  <c r="W345" i="22"/>
  <c r="W346" i="22"/>
  <c r="W347" i="22"/>
  <c r="W348" i="22"/>
  <c r="W349" i="22"/>
  <c r="W350" i="22"/>
  <c r="W351" i="22"/>
  <c r="W352" i="22"/>
  <c r="W353" i="22"/>
  <c r="W354" i="22"/>
  <c r="W355" i="22"/>
  <c r="W356" i="22"/>
  <c r="W357" i="22"/>
  <c r="W358" i="22"/>
  <c r="W359" i="22"/>
  <c r="W360" i="22"/>
  <c r="W361" i="22"/>
  <c r="W362" i="22"/>
  <c r="W363" i="22"/>
  <c r="W364" i="22"/>
  <c r="W365" i="22"/>
  <c r="W366" i="22"/>
  <c r="W367" i="22"/>
  <c r="W368" i="22"/>
  <c r="W369" i="22"/>
  <c r="W370" i="22"/>
  <c r="W371" i="22"/>
  <c r="W372" i="22"/>
  <c r="W373" i="22"/>
  <c r="W374" i="22"/>
  <c r="W375" i="22"/>
  <c r="W376" i="22"/>
  <c r="W377" i="22"/>
  <c r="W378" i="22"/>
  <c r="W379" i="22"/>
  <c r="W380" i="22"/>
  <c r="W381" i="22"/>
  <c r="W382" i="22"/>
  <c r="W383" i="22"/>
  <c r="W384" i="22"/>
  <c r="W385" i="22"/>
  <c r="W386" i="22"/>
  <c r="W387" i="22"/>
  <c r="W388" i="22"/>
  <c r="W389" i="22"/>
  <c r="W390" i="22"/>
  <c r="W391" i="22"/>
  <c r="W392" i="22"/>
  <c r="W393" i="22"/>
  <c r="W394" i="22"/>
  <c r="W395" i="22"/>
  <c r="W396" i="22"/>
  <c r="W397" i="22"/>
  <c r="W398" i="22"/>
  <c r="W399" i="22"/>
  <c r="W400" i="22"/>
  <c r="W401" i="22"/>
  <c r="W402" i="22"/>
  <c r="W403" i="22"/>
  <c r="W404" i="22"/>
  <c r="W405" i="22"/>
  <c r="W406" i="22"/>
  <c r="W407" i="22"/>
  <c r="W408" i="22"/>
  <c r="W409" i="22"/>
  <c r="W410" i="22"/>
  <c r="W411" i="22"/>
  <c r="W412" i="22"/>
  <c r="W413" i="22"/>
  <c r="W414" i="22"/>
  <c r="W415" i="22"/>
  <c r="W416" i="22"/>
  <c r="W417" i="22"/>
  <c r="W418" i="22"/>
  <c r="W419" i="22"/>
  <c r="W420" i="22"/>
  <c r="W421" i="22"/>
  <c r="W422" i="22"/>
  <c r="W423" i="22"/>
  <c r="W424" i="22"/>
  <c r="W425" i="22"/>
  <c r="W426" i="22"/>
  <c r="W427" i="22"/>
  <c r="W428" i="22"/>
  <c r="W429" i="22"/>
  <c r="W430" i="22"/>
  <c r="W431" i="22"/>
  <c r="W432" i="22"/>
  <c r="W433" i="22"/>
  <c r="W434" i="22"/>
  <c r="W435" i="22"/>
  <c r="W436" i="22"/>
  <c r="W437" i="22"/>
  <c r="W438" i="22"/>
  <c r="W439" i="22"/>
  <c r="W440" i="22"/>
  <c r="W441" i="22"/>
  <c r="W442" i="22"/>
  <c r="W443" i="22"/>
  <c r="W444" i="22"/>
  <c r="W445" i="22"/>
  <c r="W446" i="22"/>
  <c r="W447" i="22"/>
  <c r="W448" i="22"/>
  <c r="W449" i="22"/>
  <c r="W450" i="22"/>
  <c r="W451" i="22"/>
  <c r="W452" i="22"/>
  <c r="W453" i="22"/>
  <c r="W454" i="22"/>
  <c r="W455" i="22"/>
  <c r="W456" i="22"/>
  <c r="W457" i="22"/>
  <c r="W458" i="22"/>
  <c r="W459" i="22"/>
  <c r="W460" i="22"/>
  <c r="W461" i="22"/>
  <c r="W462" i="22"/>
  <c r="W463" i="22"/>
  <c r="W464" i="22"/>
  <c r="W465" i="22"/>
  <c r="W466" i="22"/>
  <c r="W467" i="22"/>
  <c r="W468" i="22"/>
  <c r="W469" i="22"/>
  <c r="W470" i="22"/>
  <c r="W471" i="22"/>
  <c r="W472" i="22"/>
  <c r="W473" i="22"/>
  <c r="W474" i="22"/>
  <c r="W475" i="22"/>
  <c r="W476" i="22"/>
  <c r="W477" i="22"/>
  <c r="W478" i="22"/>
  <c r="W479" i="22"/>
  <c r="W480" i="22"/>
  <c r="W481" i="22"/>
  <c r="W482" i="22"/>
  <c r="W483" i="22"/>
  <c r="W484" i="22"/>
  <c r="W485" i="22"/>
  <c r="W486" i="22"/>
  <c r="W487" i="22"/>
  <c r="W488" i="22"/>
  <c r="W489" i="22"/>
  <c r="W490" i="22"/>
  <c r="W491" i="22"/>
  <c r="W492" i="22"/>
  <c r="W493" i="22"/>
  <c r="W494" i="22"/>
  <c r="W495" i="22"/>
  <c r="W496" i="22"/>
  <c r="W497" i="22"/>
  <c r="W498" i="22"/>
  <c r="W499" i="22"/>
  <c r="W500" i="22"/>
  <c r="W501" i="22"/>
  <c r="W502" i="22"/>
  <c r="W503" i="22"/>
  <c r="W504" i="22"/>
  <c r="W505" i="22"/>
  <c r="W506" i="22"/>
  <c r="W507" i="22"/>
  <c r="W508" i="22"/>
  <c r="W509" i="22"/>
  <c r="W510" i="22"/>
  <c r="W511" i="22"/>
  <c r="W512" i="22"/>
  <c r="W513" i="22"/>
  <c r="W514" i="22"/>
  <c r="W515" i="22"/>
  <c r="W516" i="22"/>
  <c r="W517" i="22"/>
  <c r="W518" i="22"/>
  <c r="W519" i="22"/>
  <c r="W520" i="22"/>
  <c r="W521" i="22"/>
  <c r="W522" i="22"/>
  <c r="W523" i="22"/>
  <c r="W524" i="22"/>
  <c r="W525" i="22"/>
  <c r="W526" i="22"/>
  <c r="W527" i="22"/>
  <c r="W528" i="22"/>
  <c r="W529" i="22"/>
  <c r="W530" i="22"/>
  <c r="W531" i="22"/>
  <c r="W532" i="22"/>
  <c r="W533" i="22"/>
  <c r="W534" i="22"/>
  <c r="W535" i="22"/>
  <c r="W536" i="22"/>
  <c r="W537" i="22"/>
  <c r="W538" i="22"/>
  <c r="W539" i="22"/>
  <c r="W540" i="22"/>
  <c r="W541" i="22"/>
  <c r="W542" i="22"/>
  <c r="W543" i="22"/>
  <c r="W544" i="22"/>
  <c r="W545" i="22"/>
  <c r="W546" i="22"/>
  <c r="W547" i="22"/>
  <c r="W548" i="22"/>
  <c r="W549" i="22"/>
  <c r="W550" i="22"/>
  <c r="W551" i="22"/>
  <c r="W552" i="22"/>
  <c r="W553" i="22"/>
  <c r="W554" i="22"/>
  <c r="W555" i="22"/>
  <c r="W556" i="22"/>
  <c r="W557" i="22"/>
  <c r="W558" i="22"/>
  <c r="W559" i="22"/>
  <c r="W560" i="22"/>
  <c r="W561" i="22"/>
  <c r="W562" i="22"/>
  <c r="W563" i="22"/>
  <c r="W564" i="22"/>
  <c r="W565" i="22"/>
  <c r="W566" i="22"/>
  <c r="W567" i="22"/>
  <c r="W568" i="22"/>
  <c r="W569" i="22"/>
  <c r="W570" i="22"/>
  <c r="W571" i="22"/>
  <c r="W572" i="22"/>
  <c r="W573" i="22"/>
  <c r="W574" i="22"/>
  <c r="W575" i="22"/>
  <c r="W576" i="22"/>
  <c r="W577" i="22"/>
  <c r="W578" i="22"/>
  <c r="W579" i="22"/>
  <c r="W580" i="22"/>
  <c r="W581" i="22"/>
  <c r="W582" i="22"/>
  <c r="W583" i="22"/>
  <c r="W584" i="22"/>
  <c r="W585" i="22"/>
  <c r="W586" i="22"/>
  <c r="W587" i="22"/>
  <c r="W588" i="22"/>
  <c r="W589" i="22"/>
  <c r="W590" i="22"/>
  <c r="W591" i="22"/>
  <c r="W592" i="22"/>
  <c r="W593" i="22"/>
  <c r="W594" i="22"/>
  <c r="W595" i="22"/>
  <c r="W596" i="22"/>
  <c r="W597" i="22"/>
  <c r="W598" i="22"/>
  <c r="W599" i="22"/>
  <c r="W600" i="22"/>
  <c r="W601" i="22"/>
  <c r="W602" i="22"/>
  <c r="W603" i="22"/>
  <c r="W604" i="22"/>
  <c r="W605" i="22"/>
  <c r="W606" i="22"/>
  <c r="W607" i="22"/>
  <c r="W608" i="22"/>
  <c r="W609" i="22"/>
  <c r="W610" i="22"/>
  <c r="W611" i="22"/>
  <c r="W612" i="22"/>
  <c r="W613" i="22"/>
  <c r="W614" i="22"/>
  <c r="W615" i="22"/>
  <c r="W616" i="22"/>
  <c r="W617" i="22"/>
  <c r="W618" i="22"/>
  <c r="W619" i="22"/>
  <c r="W620" i="22"/>
  <c r="W621" i="22"/>
  <c r="W622" i="22"/>
  <c r="W623" i="22"/>
  <c r="W624" i="22"/>
  <c r="W625" i="22"/>
  <c r="W626" i="22"/>
  <c r="W627" i="22"/>
  <c r="W628" i="22"/>
  <c r="W629" i="22"/>
  <c r="W630" i="22"/>
  <c r="W631" i="22"/>
  <c r="W632" i="22"/>
  <c r="W633" i="22"/>
  <c r="W634" i="22"/>
  <c r="W635" i="22"/>
  <c r="W636" i="22"/>
  <c r="W637" i="22"/>
  <c r="W638" i="22"/>
  <c r="W639" i="22"/>
  <c r="W640" i="22"/>
  <c r="W641" i="22"/>
  <c r="W642" i="22"/>
  <c r="W643" i="22"/>
  <c r="W644" i="22"/>
  <c r="W645" i="22"/>
  <c r="W646" i="22"/>
  <c r="W647" i="22"/>
  <c r="W648" i="22"/>
  <c r="W649" i="22"/>
  <c r="W650" i="22"/>
  <c r="W651" i="22"/>
  <c r="W652" i="22"/>
  <c r="W653" i="22"/>
  <c r="W654" i="22"/>
  <c r="W655" i="22"/>
  <c r="W656" i="22"/>
  <c r="W657" i="22"/>
  <c r="W658" i="22"/>
  <c r="W659" i="22"/>
  <c r="W660" i="22"/>
  <c r="W661" i="22"/>
  <c r="W662" i="22"/>
  <c r="W663" i="22"/>
  <c r="W664" i="22"/>
  <c r="W665" i="22"/>
  <c r="W666" i="22"/>
  <c r="W667" i="22"/>
  <c r="W668" i="22"/>
  <c r="W669" i="22"/>
  <c r="W670" i="22"/>
  <c r="W671" i="22"/>
  <c r="W672" i="22"/>
  <c r="W673" i="22"/>
  <c r="W674" i="22"/>
  <c r="W675" i="22"/>
  <c r="W676" i="22"/>
  <c r="W677" i="22"/>
  <c r="W678" i="22"/>
  <c r="W679" i="22"/>
  <c r="W680" i="22"/>
  <c r="W681" i="22"/>
  <c r="W682" i="22"/>
  <c r="W683" i="22"/>
  <c r="W684" i="22"/>
  <c r="W685" i="22"/>
  <c r="W686" i="22"/>
  <c r="W687" i="22"/>
  <c r="W688" i="22"/>
  <c r="W689" i="22"/>
  <c r="W690" i="22"/>
  <c r="W691" i="22"/>
  <c r="W692" i="22"/>
  <c r="W693" i="22"/>
  <c r="W694" i="22"/>
  <c r="W695" i="22"/>
  <c r="W696" i="22"/>
  <c r="W697" i="22"/>
  <c r="W698" i="22"/>
  <c r="W699" i="22"/>
  <c r="W700" i="22"/>
  <c r="W701" i="22"/>
  <c r="W702" i="22"/>
  <c r="W703" i="22"/>
  <c r="W704" i="22"/>
  <c r="W705" i="22"/>
  <c r="W706" i="22"/>
  <c r="W707" i="22"/>
  <c r="W708" i="22"/>
  <c r="W709" i="22"/>
  <c r="W710" i="22"/>
  <c r="W711" i="22"/>
  <c r="W712" i="22"/>
  <c r="W713" i="22"/>
  <c r="W714" i="22"/>
  <c r="W715" i="22"/>
  <c r="W716" i="22"/>
  <c r="W717" i="22"/>
  <c r="W718" i="22"/>
  <c r="W719" i="22"/>
  <c r="W720" i="22"/>
  <c r="W721" i="22"/>
  <c r="W722" i="22"/>
  <c r="W723" i="22"/>
  <c r="W724" i="22"/>
  <c r="W725" i="22"/>
  <c r="W726" i="22"/>
  <c r="W727" i="22"/>
  <c r="W728" i="22"/>
  <c r="W729" i="22"/>
  <c r="W730" i="22"/>
  <c r="W731" i="22"/>
  <c r="W732" i="22"/>
  <c r="W733" i="22"/>
  <c r="W734" i="22"/>
  <c r="W735" i="22"/>
  <c r="W736" i="22"/>
  <c r="W737" i="22"/>
  <c r="W738" i="22"/>
  <c r="W739" i="22"/>
  <c r="W740" i="22"/>
  <c r="W741" i="22"/>
  <c r="W742" i="22"/>
  <c r="W743" i="22"/>
  <c r="W744" i="22"/>
  <c r="W745" i="22"/>
  <c r="W746" i="22"/>
  <c r="W747" i="22"/>
  <c r="W748" i="22"/>
  <c r="W749" i="22"/>
  <c r="W750" i="22"/>
  <c r="W751" i="22"/>
  <c r="W752" i="22"/>
  <c r="W753" i="22"/>
  <c r="W754" i="22"/>
  <c r="W755" i="22"/>
  <c r="W756" i="22"/>
  <c r="W757" i="22"/>
  <c r="W758" i="22"/>
  <c r="W759" i="22"/>
  <c r="W760" i="22"/>
  <c r="W761" i="22"/>
  <c r="W762" i="22"/>
  <c r="W763" i="22"/>
  <c r="W764" i="22"/>
  <c r="W765" i="22"/>
  <c r="W766" i="22"/>
  <c r="W767" i="22"/>
  <c r="W768" i="22"/>
  <c r="W769" i="22"/>
  <c r="W770" i="22"/>
  <c r="W771" i="22"/>
  <c r="W772" i="22"/>
  <c r="W773" i="22"/>
  <c r="W774" i="22"/>
  <c r="W775" i="22"/>
  <c r="W776" i="22"/>
  <c r="W777" i="22"/>
  <c r="W778" i="22"/>
  <c r="W779" i="22"/>
  <c r="W780" i="22"/>
  <c r="W781" i="22"/>
  <c r="W782" i="22"/>
  <c r="W783" i="22"/>
  <c r="W784" i="22"/>
  <c r="W785" i="22"/>
  <c r="W786" i="22"/>
  <c r="V11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1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5" i="22"/>
  <c r="V356" i="22"/>
  <c r="V357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2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5" i="22"/>
  <c r="V386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399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V412" i="22"/>
  <c r="V413" i="22"/>
  <c r="V414" i="22"/>
  <c r="V415" i="22"/>
  <c r="V416" i="22"/>
  <c r="V417" i="22"/>
  <c r="V418" i="22"/>
  <c r="V419" i="22"/>
  <c r="V420" i="22"/>
  <c r="V421" i="22"/>
  <c r="V422" i="22"/>
  <c r="V423" i="22"/>
  <c r="V424" i="22"/>
  <c r="V425" i="22"/>
  <c r="V426" i="22"/>
  <c r="V427" i="22"/>
  <c r="V428" i="22"/>
  <c r="V429" i="22"/>
  <c r="V430" i="22"/>
  <c r="V431" i="22"/>
  <c r="V432" i="22"/>
  <c r="V433" i="22"/>
  <c r="V434" i="22"/>
  <c r="V435" i="22"/>
  <c r="V436" i="22"/>
  <c r="V437" i="22"/>
  <c r="V438" i="22"/>
  <c r="V439" i="22"/>
  <c r="V440" i="22"/>
  <c r="V441" i="22"/>
  <c r="V442" i="22"/>
  <c r="V443" i="22"/>
  <c r="V444" i="22"/>
  <c r="V445" i="22"/>
  <c r="V446" i="22"/>
  <c r="V447" i="22"/>
  <c r="V448" i="22"/>
  <c r="V449" i="22"/>
  <c r="V450" i="22"/>
  <c r="V451" i="22"/>
  <c r="V452" i="22"/>
  <c r="V453" i="22"/>
  <c r="V454" i="22"/>
  <c r="V455" i="22"/>
  <c r="V456" i="22"/>
  <c r="V457" i="22"/>
  <c r="V458" i="22"/>
  <c r="V459" i="22"/>
  <c r="V460" i="22"/>
  <c r="V461" i="22"/>
  <c r="V462" i="22"/>
  <c r="V463" i="22"/>
  <c r="V464" i="22"/>
  <c r="V465" i="22"/>
  <c r="V466" i="22"/>
  <c r="V467" i="22"/>
  <c r="V468" i="22"/>
  <c r="V469" i="22"/>
  <c r="V470" i="22"/>
  <c r="V471" i="22"/>
  <c r="V472" i="22"/>
  <c r="V473" i="22"/>
  <c r="V474" i="22"/>
  <c r="V475" i="22"/>
  <c r="V476" i="22"/>
  <c r="V477" i="22"/>
  <c r="V478" i="22"/>
  <c r="V479" i="22"/>
  <c r="V480" i="22"/>
  <c r="V481" i="22"/>
  <c r="V482" i="22"/>
  <c r="V483" i="22"/>
  <c r="V484" i="22"/>
  <c r="V485" i="22"/>
  <c r="V486" i="22"/>
  <c r="V487" i="22"/>
  <c r="V488" i="22"/>
  <c r="V489" i="22"/>
  <c r="V490" i="22"/>
  <c r="V491" i="22"/>
  <c r="V492" i="22"/>
  <c r="V493" i="22"/>
  <c r="V494" i="22"/>
  <c r="V495" i="22"/>
  <c r="V496" i="22"/>
  <c r="V497" i="22"/>
  <c r="V498" i="22"/>
  <c r="V499" i="22"/>
  <c r="V500" i="22"/>
  <c r="V501" i="22"/>
  <c r="V502" i="22"/>
  <c r="V503" i="22"/>
  <c r="V504" i="22"/>
  <c r="V505" i="22"/>
  <c r="V506" i="22"/>
  <c r="V507" i="22"/>
  <c r="V508" i="22"/>
  <c r="V509" i="22"/>
  <c r="V510" i="22"/>
  <c r="V511" i="22"/>
  <c r="V512" i="22"/>
  <c r="V513" i="22"/>
  <c r="V514" i="22"/>
  <c r="V515" i="22"/>
  <c r="V516" i="22"/>
  <c r="V517" i="22"/>
  <c r="V518" i="22"/>
  <c r="V519" i="22"/>
  <c r="V520" i="22"/>
  <c r="V521" i="22"/>
  <c r="V522" i="22"/>
  <c r="V523" i="22"/>
  <c r="V524" i="22"/>
  <c r="V525" i="22"/>
  <c r="V526" i="22"/>
  <c r="V527" i="22"/>
  <c r="V528" i="22"/>
  <c r="V529" i="22"/>
  <c r="V530" i="22"/>
  <c r="V531" i="22"/>
  <c r="V532" i="22"/>
  <c r="V533" i="22"/>
  <c r="V534" i="22"/>
  <c r="V535" i="22"/>
  <c r="V536" i="22"/>
  <c r="V537" i="22"/>
  <c r="V538" i="22"/>
  <c r="V539" i="22"/>
  <c r="V540" i="22"/>
  <c r="V541" i="22"/>
  <c r="V542" i="22"/>
  <c r="V543" i="22"/>
  <c r="V544" i="22"/>
  <c r="V545" i="22"/>
  <c r="V546" i="22"/>
  <c r="V547" i="22"/>
  <c r="V548" i="22"/>
  <c r="V549" i="22"/>
  <c r="V550" i="22"/>
  <c r="V551" i="22"/>
  <c r="V552" i="22"/>
  <c r="V553" i="22"/>
  <c r="V554" i="22"/>
  <c r="V555" i="22"/>
  <c r="V556" i="22"/>
  <c r="V557" i="22"/>
  <c r="V558" i="22"/>
  <c r="V559" i="22"/>
  <c r="V560" i="22"/>
  <c r="V561" i="22"/>
  <c r="V562" i="22"/>
  <c r="V563" i="22"/>
  <c r="V564" i="22"/>
  <c r="V565" i="22"/>
  <c r="V566" i="22"/>
  <c r="V567" i="22"/>
  <c r="V568" i="22"/>
  <c r="V569" i="22"/>
  <c r="V570" i="22"/>
  <c r="V571" i="22"/>
  <c r="V572" i="22"/>
  <c r="V573" i="22"/>
  <c r="V574" i="22"/>
  <c r="V575" i="22"/>
  <c r="V576" i="22"/>
  <c r="V577" i="22"/>
  <c r="V578" i="22"/>
  <c r="V579" i="22"/>
  <c r="V580" i="22"/>
  <c r="V581" i="22"/>
  <c r="V582" i="22"/>
  <c r="V583" i="22"/>
  <c r="V584" i="22"/>
  <c r="V585" i="22"/>
  <c r="V586" i="22"/>
  <c r="V587" i="22"/>
  <c r="V588" i="22"/>
  <c r="V589" i="22"/>
  <c r="V590" i="22"/>
  <c r="V591" i="22"/>
  <c r="V592" i="22"/>
  <c r="V593" i="22"/>
  <c r="V594" i="22"/>
  <c r="V595" i="22"/>
  <c r="V596" i="22"/>
  <c r="V597" i="22"/>
  <c r="V598" i="22"/>
  <c r="V599" i="22"/>
  <c r="V600" i="22"/>
  <c r="V601" i="22"/>
  <c r="V602" i="22"/>
  <c r="V603" i="22"/>
  <c r="V604" i="22"/>
  <c r="V605" i="22"/>
  <c r="V606" i="22"/>
  <c r="V607" i="22"/>
  <c r="V608" i="22"/>
  <c r="V609" i="22"/>
  <c r="V610" i="22"/>
  <c r="V611" i="22"/>
  <c r="V612" i="22"/>
  <c r="V613" i="22"/>
  <c r="V614" i="22"/>
  <c r="V615" i="22"/>
  <c r="V616" i="22"/>
  <c r="V617" i="22"/>
  <c r="V618" i="22"/>
  <c r="V619" i="22"/>
  <c r="V620" i="22"/>
  <c r="V621" i="22"/>
  <c r="V622" i="22"/>
  <c r="V623" i="22"/>
  <c r="V624" i="22"/>
  <c r="V625" i="22"/>
  <c r="V626" i="22"/>
  <c r="V627" i="22"/>
  <c r="V628" i="22"/>
  <c r="V629" i="22"/>
  <c r="V630" i="22"/>
  <c r="V631" i="22"/>
  <c r="V632" i="22"/>
  <c r="V633" i="22"/>
  <c r="V634" i="22"/>
  <c r="V635" i="22"/>
  <c r="V636" i="22"/>
  <c r="V637" i="22"/>
  <c r="V638" i="22"/>
  <c r="V639" i="22"/>
  <c r="V640" i="22"/>
  <c r="V641" i="22"/>
  <c r="V642" i="22"/>
  <c r="V643" i="22"/>
  <c r="V644" i="22"/>
  <c r="V645" i="22"/>
  <c r="V646" i="22"/>
  <c r="V647" i="22"/>
  <c r="V648" i="22"/>
  <c r="V649" i="22"/>
  <c r="V650" i="22"/>
  <c r="V651" i="22"/>
  <c r="V652" i="22"/>
  <c r="V653" i="22"/>
  <c r="V654" i="22"/>
  <c r="V655" i="22"/>
  <c r="V656" i="22"/>
  <c r="V657" i="22"/>
  <c r="V658" i="22"/>
  <c r="V659" i="22"/>
  <c r="V660" i="22"/>
  <c r="V661" i="22"/>
  <c r="V662" i="22"/>
  <c r="V663" i="22"/>
  <c r="V664" i="22"/>
  <c r="V665" i="22"/>
  <c r="V666" i="22"/>
  <c r="V667" i="22"/>
  <c r="V668" i="22"/>
  <c r="V669" i="22"/>
  <c r="V670" i="22"/>
  <c r="V671" i="22"/>
  <c r="V672" i="22"/>
  <c r="V673" i="22"/>
  <c r="V674" i="22"/>
  <c r="V675" i="22"/>
  <c r="V676" i="22"/>
  <c r="V677" i="22"/>
  <c r="V678" i="22"/>
  <c r="V679" i="22"/>
  <c r="V680" i="22"/>
  <c r="V681" i="22"/>
  <c r="V682" i="22"/>
  <c r="V683" i="22"/>
  <c r="V684" i="22"/>
  <c r="V685" i="22"/>
  <c r="V686" i="22"/>
  <c r="V687" i="22"/>
  <c r="V688" i="22"/>
  <c r="V689" i="22"/>
  <c r="V690" i="22"/>
  <c r="V691" i="22"/>
  <c r="V692" i="22"/>
  <c r="V693" i="22"/>
  <c r="V694" i="22"/>
  <c r="V695" i="22"/>
  <c r="V696" i="22"/>
  <c r="V697" i="22"/>
  <c r="V698" i="22"/>
  <c r="V699" i="22"/>
  <c r="V700" i="22"/>
  <c r="V701" i="22"/>
  <c r="V702" i="22"/>
  <c r="V703" i="22"/>
  <c r="V704" i="22"/>
  <c r="V705" i="22"/>
  <c r="V706" i="22"/>
  <c r="V707" i="22"/>
  <c r="V708" i="22"/>
  <c r="V709" i="22"/>
  <c r="V710" i="22"/>
  <c r="V711" i="22"/>
  <c r="V712" i="22"/>
  <c r="V713" i="22"/>
  <c r="V714" i="22"/>
  <c r="V715" i="22"/>
  <c r="V716" i="22"/>
  <c r="V717" i="22"/>
  <c r="V718" i="22"/>
  <c r="V719" i="22"/>
  <c r="V720" i="22"/>
  <c r="V721" i="22"/>
  <c r="V722" i="22"/>
  <c r="V723" i="22"/>
  <c r="V724" i="22"/>
  <c r="V725" i="22"/>
  <c r="V726" i="22"/>
  <c r="V727" i="22"/>
  <c r="V728" i="22"/>
  <c r="V729" i="22"/>
  <c r="V730" i="22"/>
  <c r="V731" i="22"/>
  <c r="V732" i="22"/>
  <c r="V733" i="22"/>
  <c r="V734" i="22"/>
  <c r="V735" i="22"/>
  <c r="V736" i="22"/>
  <c r="V737" i="22"/>
  <c r="V738" i="22"/>
  <c r="V739" i="22"/>
  <c r="V740" i="22"/>
  <c r="V741" i="22"/>
  <c r="V742" i="22"/>
  <c r="V743" i="22"/>
  <c r="V744" i="22"/>
  <c r="V745" i="22"/>
  <c r="V746" i="22"/>
  <c r="V747" i="22"/>
  <c r="V748" i="22"/>
  <c r="V749" i="22"/>
  <c r="V750" i="22"/>
  <c r="V751" i="22"/>
  <c r="V752" i="22"/>
  <c r="V753" i="22"/>
  <c r="V754" i="22"/>
  <c r="V755" i="22"/>
  <c r="V756" i="22"/>
  <c r="V757" i="22"/>
  <c r="V758" i="22"/>
  <c r="V759" i="22"/>
  <c r="V760" i="22"/>
  <c r="V761" i="22"/>
  <c r="V762" i="22"/>
  <c r="V763" i="22"/>
  <c r="V764" i="22"/>
  <c r="V765" i="22"/>
  <c r="V766" i="22"/>
  <c r="V767" i="22"/>
  <c r="V768" i="22"/>
  <c r="V769" i="22"/>
  <c r="V770" i="22"/>
  <c r="V771" i="22"/>
  <c r="V772" i="22"/>
  <c r="V773" i="22"/>
  <c r="V774" i="22"/>
  <c r="V775" i="22"/>
  <c r="V776" i="22"/>
  <c r="V777" i="22"/>
  <c r="V778" i="22"/>
  <c r="V779" i="22"/>
  <c r="V780" i="22"/>
  <c r="V781" i="22"/>
  <c r="V782" i="22"/>
  <c r="V783" i="22"/>
  <c r="V784" i="22"/>
  <c r="V785" i="22"/>
  <c r="V786" i="22"/>
  <c r="J7" i="22"/>
  <c r="J14" i="22"/>
  <c r="J15" i="22"/>
  <c r="J8" i="22"/>
  <c r="J9" i="22"/>
  <c r="J10" i="22"/>
  <c r="J11" i="22"/>
  <c r="J16" i="22"/>
  <c r="X16" i="22" s="1"/>
  <c r="J17" i="22"/>
  <c r="J12" i="22"/>
  <c r="J13" i="22"/>
  <c r="J18" i="22"/>
  <c r="J19" i="22"/>
  <c r="J20" i="22"/>
  <c r="J22" i="22"/>
  <c r="J21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664" i="22"/>
  <c r="J665" i="22"/>
  <c r="J666" i="22"/>
  <c r="J667" i="22"/>
  <c r="J668" i="22"/>
  <c r="J669" i="22"/>
  <c r="J670" i="22"/>
  <c r="J671" i="22"/>
  <c r="J672" i="22"/>
  <c r="J673" i="22"/>
  <c r="J674" i="22"/>
  <c r="J675" i="22"/>
  <c r="J676" i="22"/>
  <c r="J677" i="22"/>
  <c r="J678" i="22"/>
  <c r="J679" i="22"/>
  <c r="J680" i="22"/>
  <c r="J681" i="22"/>
  <c r="J682" i="22"/>
  <c r="J683" i="22"/>
  <c r="J684" i="22"/>
  <c r="J685" i="22"/>
  <c r="J686" i="22"/>
  <c r="J687" i="22"/>
  <c r="J688" i="22"/>
  <c r="J689" i="22"/>
  <c r="J690" i="22"/>
  <c r="J691" i="22"/>
  <c r="J692" i="22"/>
  <c r="J693" i="22"/>
  <c r="J694" i="22"/>
  <c r="J695" i="22"/>
  <c r="J696" i="22"/>
  <c r="J697" i="22"/>
  <c r="J698" i="22"/>
  <c r="J699" i="22"/>
  <c r="J700" i="22"/>
  <c r="J701" i="22"/>
  <c r="J702" i="22"/>
  <c r="J703" i="22"/>
  <c r="J704" i="22"/>
  <c r="J705" i="22"/>
  <c r="J706" i="22"/>
  <c r="J707" i="22"/>
  <c r="J708" i="22"/>
  <c r="J709" i="22"/>
  <c r="J710" i="22"/>
  <c r="J711" i="22"/>
  <c r="J712" i="22"/>
  <c r="J713" i="22"/>
  <c r="J714" i="22"/>
  <c r="J715" i="22"/>
  <c r="J716" i="22"/>
  <c r="J717" i="22"/>
  <c r="J718" i="22"/>
  <c r="J719" i="22"/>
  <c r="J720" i="22"/>
  <c r="J721" i="22"/>
  <c r="J722" i="22"/>
  <c r="J723" i="22"/>
  <c r="J724" i="22"/>
  <c r="J725" i="22"/>
  <c r="J726" i="22"/>
  <c r="J727" i="22"/>
  <c r="J728" i="22"/>
  <c r="J729" i="22"/>
  <c r="J730" i="22"/>
  <c r="J731" i="22"/>
  <c r="J732" i="22"/>
  <c r="J733" i="22"/>
  <c r="J734" i="22"/>
  <c r="J735" i="22"/>
  <c r="J736" i="22"/>
  <c r="J737" i="22"/>
  <c r="J738" i="22"/>
  <c r="J739" i="22"/>
  <c r="J740" i="22"/>
  <c r="J741" i="22"/>
  <c r="J742" i="22"/>
  <c r="J743" i="22"/>
  <c r="J744" i="22"/>
  <c r="J745" i="22"/>
  <c r="J746" i="22"/>
  <c r="J747" i="22"/>
  <c r="J748" i="22"/>
  <c r="J749" i="22"/>
  <c r="J750" i="22"/>
  <c r="J751" i="22"/>
  <c r="J752" i="22"/>
  <c r="J753" i="22"/>
  <c r="J754" i="22"/>
  <c r="J755" i="22"/>
  <c r="J756" i="22"/>
  <c r="J757" i="22"/>
  <c r="J758" i="22"/>
  <c r="J759" i="22"/>
  <c r="J760" i="22"/>
  <c r="J761" i="22"/>
  <c r="J762" i="22"/>
  <c r="J763" i="22"/>
  <c r="J764" i="22"/>
  <c r="J765" i="22"/>
  <c r="J766" i="22"/>
  <c r="J767" i="22"/>
  <c r="J768" i="22"/>
  <c r="J769" i="22"/>
  <c r="J770" i="22"/>
  <c r="J771" i="22"/>
  <c r="J772" i="22"/>
  <c r="J773" i="22"/>
  <c r="J774" i="22"/>
  <c r="J775" i="22"/>
  <c r="J776" i="22"/>
  <c r="J777" i="22"/>
  <c r="J778" i="22"/>
  <c r="J779" i="22"/>
  <c r="J780" i="22"/>
  <c r="J781" i="22"/>
  <c r="J782" i="22"/>
  <c r="J783" i="22"/>
  <c r="J784" i="22"/>
  <c r="J785" i="22"/>
  <c r="J786" i="22"/>
  <c r="I7" i="22"/>
  <c r="V7" i="22" s="1"/>
  <c r="I14" i="22"/>
  <c r="V14" i="22" s="1"/>
  <c r="I15" i="22"/>
  <c r="V15" i="22" s="1"/>
  <c r="I8" i="22"/>
  <c r="V8" i="22" s="1"/>
  <c r="I9" i="22"/>
  <c r="V9" i="22" s="1"/>
  <c r="I10" i="22"/>
  <c r="V10" i="22" s="1"/>
  <c r="I11" i="22"/>
  <c r="V11" i="22" s="1"/>
  <c r="I16" i="22"/>
  <c r="V16" i="22" s="1"/>
  <c r="I17" i="22"/>
  <c r="V17" i="22" s="1"/>
  <c r="I12" i="22"/>
  <c r="V12" i="22" s="1"/>
  <c r="I13" i="22"/>
  <c r="V13" i="22" s="1"/>
  <c r="I18" i="22"/>
  <c r="V18" i="22" s="1"/>
  <c r="I19" i="22"/>
  <c r="V19" i="22" s="1"/>
  <c r="I20" i="22"/>
  <c r="V20" i="22" s="1"/>
  <c r="I22" i="22"/>
  <c r="V22" i="22" s="1"/>
  <c r="I21" i="22"/>
  <c r="V21" i="22" s="1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V99" i="22" s="1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663" i="22"/>
  <c r="I664" i="22"/>
  <c r="I665" i="22"/>
  <c r="I666" i="22"/>
  <c r="I667" i="22"/>
  <c r="I668" i="22"/>
  <c r="I669" i="22"/>
  <c r="I670" i="22"/>
  <c r="I671" i="22"/>
  <c r="I672" i="22"/>
  <c r="I673" i="22"/>
  <c r="I674" i="22"/>
  <c r="I675" i="22"/>
  <c r="I676" i="22"/>
  <c r="I677" i="22"/>
  <c r="I678" i="22"/>
  <c r="I679" i="22"/>
  <c r="I680" i="22"/>
  <c r="I681" i="22"/>
  <c r="I682" i="22"/>
  <c r="I683" i="22"/>
  <c r="I684" i="22"/>
  <c r="I685" i="22"/>
  <c r="I686" i="22"/>
  <c r="I687" i="22"/>
  <c r="I688" i="22"/>
  <c r="I689" i="22"/>
  <c r="I690" i="22"/>
  <c r="I691" i="22"/>
  <c r="I692" i="22"/>
  <c r="I693" i="22"/>
  <c r="I694" i="22"/>
  <c r="I695" i="22"/>
  <c r="I696" i="22"/>
  <c r="I697" i="22"/>
  <c r="I698" i="22"/>
  <c r="I699" i="22"/>
  <c r="I700" i="22"/>
  <c r="I701" i="22"/>
  <c r="I702" i="22"/>
  <c r="I703" i="22"/>
  <c r="I704" i="22"/>
  <c r="I705" i="22"/>
  <c r="I706" i="22"/>
  <c r="I707" i="22"/>
  <c r="I708" i="22"/>
  <c r="I709" i="22"/>
  <c r="I710" i="22"/>
  <c r="I711" i="22"/>
  <c r="I712" i="22"/>
  <c r="I713" i="22"/>
  <c r="I714" i="22"/>
  <c r="I715" i="22"/>
  <c r="I716" i="22"/>
  <c r="I717" i="22"/>
  <c r="I718" i="22"/>
  <c r="I719" i="22"/>
  <c r="I720" i="22"/>
  <c r="I721" i="22"/>
  <c r="I722" i="22"/>
  <c r="I723" i="22"/>
  <c r="I724" i="22"/>
  <c r="I725" i="22"/>
  <c r="I726" i="22"/>
  <c r="I727" i="22"/>
  <c r="I728" i="22"/>
  <c r="I729" i="22"/>
  <c r="I730" i="22"/>
  <c r="I731" i="22"/>
  <c r="I732" i="22"/>
  <c r="I733" i="22"/>
  <c r="I734" i="22"/>
  <c r="I735" i="22"/>
  <c r="I736" i="22"/>
  <c r="I737" i="22"/>
  <c r="I738" i="22"/>
  <c r="I739" i="22"/>
  <c r="I740" i="22"/>
  <c r="I741" i="22"/>
  <c r="I742" i="22"/>
  <c r="I743" i="22"/>
  <c r="I744" i="22"/>
  <c r="I745" i="22"/>
  <c r="I746" i="22"/>
  <c r="I747" i="22"/>
  <c r="I748" i="22"/>
  <c r="I749" i="22"/>
  <c r="I750" i="22"/>
  <c r="I751" i="22"/>
  <c r="I752" i="22"/>
  <c r="I753" i="22"/>
  <c r="I754" i="22"/>
  <c r="I755" i="22"/>
  <c r="I756" i="22"/>
  <c r="I757" i="22"/>
  <c r="I758" i="22"/>
  <c r="I759" i="22"/>
  <c r="I760" i="22"/>
  <c r="I761" i="22"/>
  <c r="I762" i="22"/>
  <c r="I763" i="22"/>
  <c r="I764" i="22"/>
  <c r="I765" i="22"/>
  <c r="I766" i="22"/>
  <c r="I767" i="22"/>
  <c r="I768" i="22"/>
  <c r="I769" i="22"/>
  <c r="I770" i="22"/>
  <c r="I771" i="22"/>
  <c r="I772" i="22"/>
  <c r="I773" i="22"/>
  <c r="I774" i="22"/>
  <c r="I775" i="22"/>
  <c r="I776" i="22"/>
  <c r="I777" i="22"/>
  <c r="I778" i="22"/>
  <c r="I779" i="22"/>
  <c r="I780" i="22"/>
  <c r="I781" i="22"/>
  <c r="I782" i="22"/>
  <c r="I783" i="22"/>
  <c r="I784" i="22"/>
  <c r="I785" i="22"/>
  <c r="I786" i="22"/>
  <c r="F786" i="22"/>
  <c r="F785" i="22"/>
  <c r="F784" i="22"/>
  <c r="F783" i="22"/>
  <c r="F782" i="22"/>
  <c r="F781" i="22"/>
  <c r="F780" i="22"/>
  <c r="F779" i="22"/>
  <c r="F778" i="22"/>
  <c r="F777" i="22"/>
  <c r="F776" i="22"/>
  <c r="F775" i="22"/>
  <c r="F774" i="22"/>
  <c r="F773" i="22"/>
  <c r="F772" i="22"/>
  <c r="F771" i="22"/>
  <c r="F770" i="22"/>
  <c r="F769" i="22"/>
  <c r="F768" i="22"/>
  <c r="F767" i="22"/>
  <c r="F766" i="22"/>
  <c r="F765" i="22"/>
  <c r="F764" i="22"/>
  <c r="F763" i="22"/>
  <c r="F762" i="22"/>
  <c r="F761" i="22"/>
  <c r="F760" i="22"/>
  <c r="F759" i="22"/>
  <c r="F758" i="22"/>
  <c r="F757" i="22"/>
  <c r="F756" i="22"/>
  <c r="F755" i="22"/>
  <c r="F754" i="22"/>
  <c r="F753" i="22"/>
  <c r="F752" i="22"/>
  <c r="F751" i="22"/>
  <c r="F750" i="22"/>
  <c r="F749" i="22"/>
  <c r="F748" i="22"/>
  <c r="F747" i="22"/>
  <c r="F746" i="22"/>
  <c r="F745" i="22"/>
  <c r="F744" i="22"/>
  <c r="F743" i="22"/>
  <c r="F742" i="22"/>
  <c r="F741" i="22"/>
  <c r="F740" i="22"/>
  <c r="F739" i="22"/>
  <c r="F738" i="22"/>
  <c r="F737" i="22"/>
  <c r="F736" i="22"/>
  <c r="F735" i="22"/>
  <c r="F734" i="22"/>
  <c r="F733" i="22"/>
  <c r="F732" i="22"/>
  <c r="F731" i="22"/>
  <c r="F730" i="22"/>
  <c r="F729" i="22"/>
  <c r="F728" i="22"/>
  <c r="F727" i="22"/>
  <c r="F726" i="22"/>
  <c r="F725" i="22"/>
  <c r="F724" i="22"/>
  <c r="F723" i="22"/>
  <c r="F722" i="22"/>
  <c r="F721" i="22"/>
  <c r="F720" i="22"/>
  <c r="F719" i="22"/>
  <c r="F718" i="22"/>
  <c r="F717" i="22"/>
  <c r="F716" i="22"/>
  <c r="F715" i="22"/>
  <c r="F714" i="22"/>
  <c r="F713" i="22"/>
  <c r="F712" i="22"/>
  <c r="F711" i="22"/>
  <c r="F710" i="22"/>
  <c r="F709" i="22"/>
  <c r="F708" i="22"/>
  <c r="F707" i="22"/>
  <c r="F706" i="22"/>
  <c r="F705" i="22"/>
  <c r="F704" i="22"/>
  <c r="F703" i="22"/>
  <c r="F702" i="22"/>
  <c r="F701" i="22"/>
  <c r="F700" i="22"/>
  <c r="F699" i="22"/>
  <c r="F698" i="22"/>
  <c r="F697" i="22"/>
  <c r="F696" i="22"/>
  <c r="F695" i="22"/>
  <c r="F694" i="22"/>
  <c r="F693" i="22"/>
  <c r="F692" i="22"/>
  <c r="F691" i="22"/>
  <c r="F690" i="22"/>
  <c r="F689" i="22"/>
  <c r="F688" i="22"/>
  <c r="F687" i="22"/>
  <c r="F686" i="22"/>
  <c r="F685" i="22"/>
  <c r="F684" i="22"/>
  <c r="F683" i="22"/>
  <c r="F682" i="22"/>
  <c r="F681" i="22"/>
  <c r="F680" i="22"/>
  <c r="F679" i="22"/>
  <c r="F678" i="22"/>
  <c r="F677" i="22"/>
  <c r="F676" i="22"/>
  <c r="F675" i="22"/>
  <c r="F674" i="22"/>
  <c r="F673" i="22"/>
  <c r="F672" i="22"/>
  <c r="F671" i="22"/>
  <c r="F670" i="22"/>
  <c r="F669" i="22"/>
  <c r="F668" i="22"/>
  <c r="F667" i="22"/>
  <c r="F666" i="22"/>
  <c r="F665" i="22"/>
  <c r="F664" i="22"/>
  <c r="F663" i="22"/>
  <c r="F662" i="22"/>
  <c r="F661" i="22"/>
  <c r="F660" i="22"/>
  <c r="F659" i="22"/>
  <c r="F658" i="22"/>
  <c r="F657" i="22"/>
  <c r="F656" i="22"/>
  <c r="F655" i="22"/>
  <c r="F654" i="22"/>
  <c r="F653" i="22"/>
  <c r="F652" i="22"/>
  <c r="F651" i="22"/>
  <c r="F650" i="22"/>
  <c r="F649" i="22"/>
  <c r="F648" i="22"/>
  <c r="F647" i="22"/>
  <c r="F646" i="22"/>
  <c r="F645" i="22"/>
  <c r="F644" i="22"/>
  <c r="F643" i="22"/>
  <c r="F642" i="22"/>
  <c r="F641" i="22"/>
  <c r="F640" i="22"/>
  <c r="F639" i="22"/>
  <c r="F638" i="22"/>
  <c r="F637" i="22"/>
  <c r="F636" i="22"/>
  <c r="F635" i="22"/>
  <c r="F634" i="22"/>
  <c r="F633" i="22"/>
  <c r="F632" i="22"/>
  <c r="F631" i="22"/>
  <c r="F630" i="22"/>
  <c r="F629" i="22"/>
  <c r="F628" i="22"/>
  <c r="F627" i="22"/>
  <c r="F626" i="22"/>
  <c r="F625" i="22"/>
  <c r="F624" i="22"/>
  <c r="F623" i="22"/>
  <c r="F622" i="22"/>
  <c r="F621" i="22"/>
  <c r="F620" i="22"/>
  <c r="F619" i="22"/>
  <c r="F618" i="22"/>
  <c r="F617" i="22"/>
  <c r="F616" i="22"/>
  <c r="F615" i="22"/>
  <c r="F614" i="22"/>
  <c r="F613" i="22"/>
  <c r="F612" i="22"/>
  <c r="F611" i="22"/>
  <c r="F610" i="22"/>
  <c r="F609" i="22"/>
  <c r="F608" i="22"/>
  <c r="F607" i="22"/>
  <c r="F606" i="22"/>
  <c r="F605" i="22"/>
  <c r="F604" i="22"/>
  <c r="F603" i="22"/>
  <c r="F602" i="22"/>
  <c r="F601" i="22"/>
  <c r="F600" i="22"/>
  <c r="F599" i="22"/>
  <c r="F598" i="22"/>
  <c r="F597" i="22"/>
  <c r="F596" i="22"/>
  <c r="F595" i="22"/>
  <c r="F594" i="22"/>
  <c r="F593" i="22"/>
  <c r="F592" i="22"/>
  <c r="F591" i="22"/>
  <c r="F590" i="22"/>
  <c r="F589" i="22"/>
  <c r="F588" i="22"/>
  <c r="F587" i="22"/>
  <c r="F586" i="22"/>
  <c r="F585" i="22"/>
  <c r="F584" i="22"/>
  <c r="F583" i="22"/>
  <c r="F582" i="22"/>
  <c r="F581" i="22"/>
  <c r="F580" i="22"/>
  <c r="F579" i="22"/>
  <c r="F578" i="22"/>
  <c r="F577" i="22"/>
  <c r="F576" i="22"/>
  <c r="F575" i="22"/>
  <c r="F574" i="22"/>
  <c r="F573" i="22"/>
  <c r="F572" i="22"/>
  <c r="F571" i="22"/>
  <c r="F570" i="22"/>
  <c r="F569" i="22"/>
  <c r="F568" i="22"/>
  <c r="F567" i="22"/>
  <c r="F566" i="22"/>
  <c r="F565" i="22"/>
  <c r="F564" i="22"/>
  <c r="F563" i="22"/>
  <c r="F562" i="22"/>
  <c r="F561" i="22"/>
  <c r="F560" i="22"/>
  <c r="F559" i="22"/>
  <c r="F558" i="22"/>
  <c r="F557" i="22"/>
  <c r="F556" i="22"/>
  <c r="F555" i="22"/>
  <c r="F554" i="22"/>
  <c r="F553" i="22"/>
  <c r="F552" i="22"/>
  <c r="F551" i="22"/>
  <c r="F550" i="22"/>
  <c r="F549" i="22"/>
  <c r="F548" i="22"/>
  <c r="F547" i="22"/>
  <c r="F546" i="22"/>
  <c r="F545" i="22"/>
  <c r="F544" i="22"/>
  <c r="F543" i="22"/>
  <c r="F542" i="22"/>
  <c r="F541" i="22"/>
  <c r="F540" i="22"/>
  <c r="F539" i="22"/>
  <c r="F538" i="22"/>
  <c r="F537" i="22"/>
  <c r="F536" i="22"/>
  <c r="F535" i="22"/>
  <c r="F534" i="22"/>
  <c r="F533" i="22"/>
  <c r="F532" i="22"/>
  <c r="F531" i="22"/>
  <c r="F530" i="22"/>
  <c r="F529" i="22"/>
  <c r="F528" i="22"/>
  <c r="F527" i="22"/>
  <c r="F526" i="22"/>
  <c r="F525" i="22"/>
  <c r="F524" i="22"/>
  <c r="F523" i="22"/>
  <c r="F522" i="22"/>
  <c r="F521" i="22"/>
  <c r="F520" i="22"/>
  <c r="F519" i="22"/>
  <c r="F518" i="22"/>
  <c r="F517" i="22"/>
  <c r="F516" i="22"/>
  <c r="F515" i="22"/>
  <c r="F514" i="22"/>
  <c r="F513" i="22"/>
  <c r="F512" i="22"/>
  <c r="F511" i="22"/>
  <c r="F510" i="22"/>
  <c r="F509" i="22"/>
  <c r="F508" i="22"/>
  <c r="F507" i="22"/>
  <c r="F506" i="22"/>
  <c r="F505" i="22"/>
  <c r="F504" i="22"/>
  <c r="F503" i="22"/>
  <c r="F502" i="22"/>
  <c r="F501" i="22"/>
  <c r="F500" i="22"/>
  <c r="F499" i="22"/>
  <c r="F498" i="22"/>
  <c r="F497" i="22"/>
  <c r="F496" i="22"/>
  <c r="F495" i="22"/>
  <c r="F494" i="22"/>
  <c r="F493" i="22"/>
  <c r="F492" i="22"/>
  <c r="F491" i="22"/>
  <c r="F490" i="22"/>
  <c r="F489" i="22"/>
  <c r="F488" i="22"/>
  <c r="F487" i="22"/>
  <c r="F486" i="22"/>
  <c r="F485" i="22"/>
  <c r="F484" i="22"/>
  <c r="F483" i="22"/>
  <c r="F482" i="22"/>
  <c r="F481" i="22"/>
  <c r="F480" i="22"/>
  <c r="F479" i="22"/>
  <c r="F478" i="22"/>
  <c r="F477" i="22"/>
  <c r="F476" i="22"/>
  <c r="F475" i="22"/>
  <c r="F474" i="22"/>
  <c r="F473" i="22"/>
  <c r="F472" i="22"/>
  <c r="F471" i="22"/>
  <c r="F470" i="22"/>
  <c r="F469" i="22"/>
  <c r="F468" i="22"/>
  <c r="F467" i="22"/>
  <c r="F466" i="22"/>
  <c r="F465" i="22"/>
  <c r="F464" i="22"/>
  <c r="F463" i="22"/>
  <c r="F462" i="22"/>
  <c r="F461" i="22"/>
  <c r="F460" i="22"/>
  <c r="F459" i="22"/>
  <c r="F458" i="22"/>
  <c r="F457" i="22"/>
  <c r="F456" i="22"/>
  <c r="F455" i="22"/>
  <c r="F454" i="22"/>
  <c r="F453" i="22"/>
  <c r="F452" i="22"/>
  <c r="F451" i="22"/>
  <c r="F450" i="22"/>
  <c r="F449" i="22"/>
  <c r="F448" i="22"/>
  <c r="F447" i="22"/>
  <c r="F446" i="22"/>
  <c r="F445" i="22"/>
  <c r="F444" i="22"/>
  <c r="F443" i="22"/>
  <c r="F442" i="22"/>
  <c r="F441" i="22"/>
  <c r="F440" i="22"/>
  <c r="F439" i="22"/>
  <c r="F438" i="22"/>
  <c r="F437" i="22"/>
  <c r="F436" i="22"/>
  <c r="F435" i="22"/>
  <c r="F434" i="22"/>
  <c r="F433" i="22"/>
  <c r="F432" i="22"/>
  <c r="F431" i="22"/>
  <c r="F430" i="22"/>
  <c r="F429" i="22"/>
  <c r="F428" i="22"/>
  <c r="F427" i="22"/>
  <c r="F426" i="22"/>
  <c r="F425" i="22"/>
  <c r="F424" i="22"/>
  <c r="F423" i="22"/>
  <c r="F422" i="22"/>
  <c r="F421" i="22"/>
  <c r="F420" i="22"/>
  <c r="F419" i="22"/>
  <c r="F418" i="22"/>
  <c r="F417" i="22"/>
  <c r="F416" i="22"/>
  <c r="F415" i="22"/>
  <c r="F414" i="22"/>
  <c r="F413" i="22"/>
  <c r="F412" i="22"/>
  <c r="F411" i="22"/>
  <c r="F410" i="22"/>
  <c r="F409" i="22"/>
  <c r="F408" i="22"/>
  <c r="F407" i="22"/>
  <c r="F406" i="22"/>
  <c r="F405" i="22"/>
  <c r="F404" i="22"/>
  <c r="F403" i="22"/>
  <c r="F402" i="22"/>
  <c r="F401" i="22"/>
  <c r="F400" i="22"/>
  <c r="F399" i="22"/>
  <c r="F398" i="22"/>
  <c r="F397" i="22"/>
  <c r="F396" i="22"/>
  <c r="F395" i="22"/>
  <c r="F394" i="22"/>
  <c r="F393" i="22"/>
  <c r="F392" i="22"/>
  <c r="F391" i="22"/>
  <c r="F390" i="22"/>
  <c r="F389" i="22"/>
  <c r="F388" i="22"/>
  <c r="F387" i="22"/>
  <c r="F386" i="22"/>
  <c r="F385" i="22"/>
  <c r="F384" i="22"/>
  <c r="F383" i="22"/>
  <c r="F382" i="22"/>
  <c r="F381" i="22"/>
  <c r="F380" i="22"/>
  <c r="F379" i="22"/>
  <c r="F378" i="22"/>
  <c r="F377" i="22"/>
  <c r="F376" i="22"/>
  <c r="F375" i="22"/>
  <c r="F374" i="22"/>
  <c r="F373" i="22"/>
  <c r="F372" i="22"/>
  <c r="F371" i="22"/>
  <c r="F370" i="22"/>
  <c r="F369" i="22"/>
  <c r="F368" i="22"/>
  <c r="F367" i="22"/>
  <c r="F366" i="22"/>
  <c r="F365" i="22"/>
  <c r="F364" i="22"/>
  <c r="F363" i="22"/>
  <c r="F362" i="22"/>
  <c r="F361" i="22"/>
  <c r="F360" i="22"/>
  <c r="F359" i="22"/>
  <c r="F358" i="22"/>
  <c r="F357" i="22"/>
  <c r="F356" i="22"/>
  <c r="F355" i="22"/>
  <c r="F354" i="22"/>
  <c r="F353" i="22"/>
  <c r="F352" i="22"/>
  <c r="F351" i="22"/>
  <c r="F350" i="22"/>
  <c r="F349" i="22"/>
  <c r="F348" i="22"/>
  <c r="F347" i="22"/>
  <c r="F346" i="22"/>
  <c r="F345" i="22"/>
  <c r="F344" i="22"/>
  <c r="F343" i="22"/>
  <c r="F342" i="22"/>
  <c r="F341" i="22"/>
  <c r="F340" i="22"/>
  <c r="F339" i="22"/>
  <c r="F338" i="22"/>
  <c r="F337" i="22"/>
  <c r="F336" i="22"/>
  <c r="F335" i="22"/>
  <c r="F334" i="22"/>
  <c r="F333" i="22"/>
  <c r="F332" i="22"/>
  <c r="F331" i="22"/>
  <c r="F330" i="22"/>
  <c r="F329" i="22"/>
  <c r="F328" i="22"/>
  <c r="F327" i="22"/>
  <c r="F326" i="22"/>
  <c r="F325" i="22"/>
  <c r="F324" i="22"/>
  <c r="F323" i="22"/>
  <c r="F322" i="22"/>
  <c r="F321" i="22"/>
  <c r="F320" i="22"/>
  <c r="F319" i="22"/>
  <c r="F318" i="22"/>
  <c r="F317" i="22"/>
  <c r="F316" i="22"/>
  <c r="F315" i="22"/>
  <c r="F314" i="22"/>
  <c r="F313" i="22"/>
  <c r="F312" i="22"/>
  <c r="F311" i="22"/>
  <c r="F310" i="22"/>
  <c r="F309" i="22"/>
  <c r="F308" i="22"/>
  <c r="F307" i="22"/>
  <c r="F306" i="22"/>
  <c r="F305" i="22"/>
  <c r="F304" i="22"/>
  <c r="F303" i="22"/>
  <c r="F302" i="22"/>
  <c r="F301" i="22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1" i="22"/>
  <c r="F22" i="22"/>
  <c r="F20" i="22"/>
  <c r="F19" i="22"/>
  <c r="F18" i="22"/>
  <c r="F13" i="22"/>
  <c r="F12" i="22"/>
  <c r="F17" i="22"/>
  <c r="F16" i="22"/>
  <c r="F11" i="22"/>
  <c r="F10" i="22"/>
  <c r="F9" i="22"/>
  <c r="F8" i="22"/>
  <c r="F15" i="22"/>
  <c r="F14" i="22"/>
  <c r="F7" i="22"/>
  <c r="B3" i="22"/>
  <c r="J15" i="1"/>
  <c r="J8" i="1"/>
  <c r="J16" i="1"/>
  <c r="J19" i="1"/>
  <c r="J24" i="1"/>
  <c r="J9" i="1"/>
  <c r="J17" i="1"/>
  <c r="J22" i="1"/>
  <c r="J21" i="1"/>
  <c r="J10" i="1"/>
  <c r="J25" i="1"/>
  <c r="J11" i="1"/>
  <c r="J12" i="1"/>
  <c r="J7" i="1"/>
  <c r="J20" i="1"/>
  <c r="J23" i="1"/>
  <c r="J18" i="1"/>
  <c r="J13" i="1"/>
  <c r="J14" i="1"/>
  <c r="J28" i="1"/>
  <c r="J36" i="1"/>
  <c r="J39" i="1"/>
  <c r="J38" i="1"/>
  <c r="J37" i="1"/>
  <c r="J34" i="1"/>
  <c r="J29" i="1"/>
  <c r="J41" i="1"/>
  <c r="J31" i="1"/>
  <c r="J26" i="1"/>
  <c r="J32" i="1"/>
  <c r="J27" i="1"/>
  <c r="J35" i="1"/>
  <c r="J33" i="1"/>
  <c r="J40" i="1"/>
  <c r="J30" i="1"/>
  <c r="J46" i="1"/>
  <c r="J43" i="1"/>
  <c r="J42" i="1"/>
  <c r="J50" i="1"/>
  <c r="J48" i="1"/>
  <c r="J45" i="1"/>
  <c r="J44" i="1"/>
  <c r="J47" i="1"/>
  <c r="J49" i="1"/>
  <c r="J55" i="1"/>
  <c r="J65" i="1"/>
  <c r="J59" i="1"/>
  <c r="J52" i="1"/>
  <c r="J63" i="1"/>
  <c r="J60" i="1"/>
  <c r="J64" i="1"/>
  <c r="J57" i="1"/>
  <c r="J51" i="1"/>
  <c r="J58" i="1"/>
  <c r="J61" i="1"/>
  <c r="J53" i="1"/>
  <c r="J62" i="1"/>
  <c r="J54" i="1"/>
  <c r="J56" i="1"/>
  <c r="J66" i="1"/>
  <c r="J70" i="1"/>
  <c r="J68" i="1"/>
  <c r="J69" i="1"/>
  <c r="J71" i="1"/>
  <c r="J72" i="1"/>
  <c r="J75" i="1"/>
  <c r="J78" i="1"/>
  <c r="J74" i="1"/>
  <c r="J73" i="1"/>
  <c r="J77" i="1"/>
  <c r="J76" i="1"/>
  <c r="J80" i="1"/>
  <c r="J79" i="1"/>
  <c r="J82" i="1"/>
  <c r="J83" i="1"/>
  <c r="J81" i="1"/>
  <c r="J84" i="1"/>
  <c r="J85" i="1"/>
  <c r="J94" i="1"/>
  <c r="J98" i="1"/>
  <c r="J99" i="1"/>
  <c r="J86" i="1"/>
  <c r="J96" i="1"/>
  <c r="J88" i="1"/>
  <c r="J87" i="1"/>
  <c r="J89" i="1"/>
  <c r="J90" i="1"/>
  <c r="J93" i="1"/>
  <c r="J101" i="1"/>
  <c r="J95" i="1"/>
  <c r="J92" i="1"/>
  <c r="J91" i="1"/>
  <c r="J102" i="1"/>
  <c r="J100" i="1"/>
  <c r="J104" i="1"/>
  <c r="J103" i="1"/>
  <c r="J105" i="1"/>
  <c r="J106" i="1"/>
  <c r="J107" i="1"/>
  <c r="J108" i="1"/>
  <c r="J97" i="1"/>
  <c r="J109" i="1"/>
  <c r="J110" i="1"/>
  <c r="J111" i="1"/>
  <c r="J113" i="1"/>
  <c r="J114" i="1"/>
  <c r="J115" i="1"/>
  <c r="J112" i="1"/>
  <c r="J117" i="1"/>
  <c r="J116" i="1"/>
  <c r="J118" i="1"/>
  <c r="J119" i="1"/>
  <c r="J120" i="1"/>
  <c r="J121" i="1"/>
  <c r="J122" i="1"/>
  <c r="J123" i="1"/>
  <c r="J124" i="1"/>
  <c r="J125" i="1"/>
  <c r="J126" i="1"/>
  <c r="J128" i="1"/>
  <c r="J127" i="1"/>
  <c r="J133" i="1"/>
  <c r="J134" i="1"/>
  <c r="J129" i="1"/>
  <c r="J130" i="1"/>
  <c r="J131" i="1"/>
  <c r="J135" i="1"/>
  <c r="J132" i="1"/>
  <c r="J136" i="1"/>
  <c r="J147" i="1"/>
  <c r="J145" i="1"/>
  <c r="J146" i="1"/>
  <c r="J150" i="1"/>
  <c r="J152" i="1"/>
  <c r="J151" i="1"/>
  <c r="J148" i="1"/>
  <c r="J153" i="1"/>
  <c r="J154" i="1"/>
  <c r="J149" i="1"/>
  <c r="J155" i="1"/>
  <c r="J156" i="1"/>
  <c r="J160" i="1"/>
  <c r="J157" i="1"/>
  <c r="J158" i="1"/>
  <c r="J159" i="1"/>
  <c r="J161" i="1"/>
  <c r="J162" i="1"/>
  <c r="J137" i="1"/>
  <c r="J138" i="1"/>
  <c r="J139" i="1"/>
  <c r="J141" i="1"/>
  <c r="J142" i="1"/>
  <c r="J143" i="1"/>
  <c r="J144" i="1"/>
  <c r="J164" i="1"/>
  <c r="J165" i="1"/>
  <c r="J163" i="1"/>
  <c r="J166" i="1"/>
  <c r="J167" i="1"/>
  <c r="J168" i="1"/>
  <c r="J170" i="1"/>
  <c r="J171" i="1"/>
  <c r="J169" i="1"/>
  <c r="J175" i="1"/>
  <c r="J176" i="1"/>
  <c r="J178" i="1"/>
  <c r="J177" i="1"/>
  <c r="J179" i="1"/>
  <c r="J174" i="1"/>
  <c r="J172" i="1"/>
  <c r="J173" i="1"/>
  <c r="J180" i="1"/>
  <c r="J181" i="1"/>
  <c r="J182" i="1"/>
  <c r="J183" i="1"/>
  <c r="J184" i="1"/>
  <c r="J190" i="1"/>
  <c r="J192" i="1"/>
  <c r="J191" i="1"/>
  <c r="J193" i="1"/>
  <c r="J186" i="1"/>
  <c r="J185" i="1"/>
  <c r="J187" i="1"/>
  <c r="J194" i="1"/>
  <c r="J188" i="1"/>
  <c r="J208" i="1"/>
  <c r="J209" i="1"/>
  <c r="J210" i="1"/>
  <c r="J207" i="1"/>
  <c r="J212" i="1"/>
  <c r="J213" i="1"/>
  <c r="J211" i="1"/>
  <c r="J214" i="1"/>
  <c r="J215" i="1"/>
  <c r="J217" i="1"/>
  <c r="J219" i="1"/>
  <c r="J220" i="1"/>
  <c r="J218" i="1"/>
  <c r="J216" i="1"/>
  <c r="J228" i="1"/>
  <c r="J226" i="1"/>
  <c r="J229" i="1"/>
  <c r="J221" i="1"/>
  <c r="J222" i="1"/>
  <c r="J227" i="1"/>
  <c r="J223" i="1"/>
  <c r="J224" i="1"/>
  <c r="J230" i="1"/>
  <c r="J225" i="1"/>
  <c r="J197" i="1"/>
  <c r="J198" i="1"/>
  <c r="J199" i="1"/>
  <c r="J200" i="1"/>
  <c r="J201" i="1"/>
  <c r="J202" i="1"/>
  <c r="J203" i="1"/>
  <c r="J195" i="1"/>
  <c r="J196" i="1"/>
  <c r="J204" i="1"/>
  <c r="J205" i="1"/>
  <c r="J206" i="1"/>
  <c r="J189" i="1"/>
  <c r="J366" i="1"/>
  <c r="J317" i="1"/>
  <c r="J309" i="1"/>
  <c r="J321" i="1"/>
  <c r="J302" i="1"/>
  <c r="J409" i="1"/>
  <c r="J272" i="1"/>
  <c r="J367" i="1"/>
  <c r="J256" i="1"/>
  <c r="J356" i="1"/>
  <c r="J410" i="1"/>
  <c r="J303" i="1"/>
  <c r="J316" i="1"/>
  <c r="J288" i="1"/>
  <c r="J423" i="1"/>
  <c r="J284" i="1"/>
  <c r="J368" i="1"/>
  <c r="J280" i="1"/>
  <c r="J293" i="1"/>
  <c r="J332" i="1"/>
  <c r="J385" i="1"/>
  <c r="J304" i="1"/>
  <c r="J325" i="1"/>
  <c r="J344" i="1"/>
  <c r="J269" i="1"/>
  <c r="J382" i="1"/>
  <c r="J249" i="1"/>
  <c r="J393" i="1"/>
  <c r="J314" i="1"/>
  <c r="J275" i="1"/>
  <c r="J265" i="1"/>
  <c r="J377" i="1"/>
  <c r="J271" i="1"/>
  <c r="J238" i="1"/>
  <c r="J320" i="1"/>
  <c r="J374" i="1"/>
  <c r="J270" i="1"/>
  <c r="J359" i="1"/>
  <c r="J403" i="1"/>
  <c r="J404" i="1"/>
  <c r="J296" i="1"/>
  <c r="J391" i="1"/>
  <c r="J251" i="1"/>
  <c r="J429" i="1"/>
  <c r="J298" i="1"/>
  <c r="J310" i="1"/>
  <c r="J239" i="1"/>
  <c r="J364" i="1"/>
  <c r="J261" i="1"/>
  <c r="J323" i="1"/>
  <c r="J378" i="1"/>
  <c r="J392" i="1"/>
  <c r="J433" i="1"/>
  <c r="J346" i="1"/>
  <c r="J424" i="1"/>
  <c r="J245" i="1"/>
  <c r="J274" i="1"/>
  <c r="J333" i="1"/>
  <c r="J405" i="1"/>
  <c r="J279" i="1"/>
  <c r="J419" i="1"/>
  <c r="J318" i="1"/>
  <c r="J319" i="1"/>
  <c r="J250" i="1"/>
  <c r="J241" i="1"/>
  <c r="J355" i="1"/>
  <c r="J376" i="1"/>
  <c r="J328" i="1"/>
  <c r="J411" i="1"/>
  <c r="J402" i="1"/>
  <c r="J257" i="1"/>
  <c r="J343" i="1"/>
  <c r="J395" i="1"/>
  <c r="J413" i="1"/>
  <c r="J351" i="1"/>
  <c r="J311" i="1"/>
  <c r="J334" i="1"/>
  <c r="J397" i="1"/>
  <c r="J258" i="1"/>
  <c r="J350" i="1"/>
  <c r="J337" i="1"/>
  <c r="J430" i="1"/>
  <c r="J290" i="1"/>
  <c r="J348" i="1"/>
  <c r="J436" i="1"/>
  <c r="J375" i="1"/>
  <c r="J369" i="1"/>
  <c r="J262" i="1"/>
  <c r="J381" i="1"/>
  <c r="J242" i="1"/>
  <c r="J299" i="1"/>
  <c r="J330" i="1"/>
  <c r="J331" i="1"/>
  <c r="J379" i="1"/>
  <c r="J427" i="1"/>
  <c r="J305" i="1"/>
  <c r="J362" i="1"/>
  <c r="J357" i="1"/>
  <c r="J300" i="1"/>
  <c r="J435" i="1"/>
  <c r="J431" i="1"/>
  <c r="J354" i="1"/>
  <c r="J412" i="1"/>
  <c r="J406" i="1"/>
  <c r="J329" i="1"/>
  <c r="J243" i="1"/>
  <c r="J360" i="1"/>
  <c r="J252" i="1"/>
  <c r="J289" i="1"/>
  <c r="J340" i="1"/>
  <c r="J285" i="1"/>
  <c r="J287" i="1"/>
  <c r="J263" i="1"/>
  <c r="J306" i="1"/>
  <c r="J365" i="1"/>
  <c r="J387" i="1"/>
  <c r="J324" i="1"/>
  <c r="J415" i="1"/>
  <c r="J416" i="1"/>
  <c r="J373" i="1"/>
  <c r="J313" i="1"/>
  <c r="J335" i="1"/>
  <c r="J327" i="1"/>
  <c r="J244" i="1"/>
  <c r="J267" i="1"/>
  <c r="J253" i="1"/>
  <c r="J438" i="1"/>
  <c r="J399" i="1"/>
  <c r="J398" i="1"/>
  <c r="J440" i="1"/>
  <c r="J407" i="1"/>
  <c r="J439" i="1"/>
  <c r="J445" i="1"/>
  <c r="J443" i="1"/>
  <c r="J441" i="1"/>
  <c r="J444" i="1"/>
  <c r="J442" i="1"/>
  <c r="J297" i="1"/>
  <c r="J437" i="1"/>
  <c r="J449" i="1"/>
  <c r="J456" i="1"/>
  <c r="J458" i="1"/>
  <c r="J453" i="1"/>
  <c r="J446" i="1"/>
  <c r="J450" i="1"/>
  <c r="J459" i="1"/>
  <c r="J464" i="1"/>
  <c r="J460" i="1"/>
  <c r="J466" i="1"/>
  <c r="J465" i="1"/>
  <c r="J454" i="1"/>
  <c r="J455" i="1"/>
  <c r="J461" i="1"/>
  <c r="J462" i="1"/>
  <c r="J447" i="1"/>
  <c r="J467" i="1"/>
  <c r="J452" i="1"/>
  <c r="J451" i="1"/>
  <c r="J448" i="1"/>
  <c r="J457" i="1"/>
  <c r="J468" i="1"/>
  <c r="J463" i="1"/>
  <c r="J469" i="1"/>
  <c r="J470" i="1"/>
  <c r="J477" i="1"/>
  <c r="J478" i="1"/>
  <c r="J479" i="1"/>
  <c r="J471" i="1"/>
  <c r="J472" i="1"/>
  <c r="J473" i="1"/>
  <c r="J474" i="1"/>
  <c r="J475" i="1"/>
  <c r="J480" i="1"/>
  <c r="J483" i="1"/>
  <c r="J490" i="1"/>
  <c r="J484" i="1"/>
  <c r="J481" i="1"/>
  <c r="J485" i="1"/>
  <c r="J491" i="1"/>
  <c r="J486" i="1"/>
  <c r="J487" i="1"/>
  <c r="J482" i="1"/>
  <c r="J488" i="1"/>
  <c r="J489" i="1"/>
  <c r="J493" i="1"/>
  <c r="J492" i="1"/>
  <c r="J496" i="1"/>
  <c r="J497" i="1"/>
  <c r="J498" i="1"/>
  <c r="J499" i="1"/>
  <c r="J494" i="1"/>
  <c r="J495" i="1"/>
  <c r="J500" i="1"/>
  <c r="J506" i="1"/>
  <c r="J508" i="1"/>
  <c r="J509" i="1"/>
  <c r="J516" i="1"/>
  <c r="J510" i="1"/>
  <c r="J517" i="1"/>
  <c r="J518" i="1"/>
  <c r="J501" i="1"/>
  <c r="J502" i="1"/>
  <c r="J511" i="1"/>
  <c r="J512" i="1"/>
  <c r="J504" i="1"/>
  <c r="J513" i="1"/>
  <c r="J505" i="1"/>
  <c r="J514" i="1"/>
  <c r="J515" i="1"/>
  <c r="J507" i="1"/>
  <c r="J520" i="1"/>
  <c r="J519" i="1"/>
  <c r="J521" i="1"/>
  <c r="J522" i="1"/>
  <c r="J523" i="1"/>
  <c r="J529" i="1"/>
  <c r="J525" i="1"/>
  <c r="J533" i="1"/>
  <c r="J530" i="1"/>
  <c r="J526" i="1"/>
  <c r="J527" i="1"/>
  <c r="J531" i="1"/>
  <c r="J532" i="1"/>
  <c r="J524" i="1"/>
  <c r="J528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I15" i="1"/>
  <c r="I8" i="1"/>
  <c r="I16" i="1"/>
  <c r="I19" i="1"/>
  <c r="I24" i="1"/>
  <c r="I9" i="1"/>
  <c r="I17" i="1"/>
  <c r="I22" i="1"/>
  <c r="I21" i="1"/>
  <c r="I10" i="1"/>
  <c r="I25" i="1"/>
  <c r="I11" i="1"/>
  <c r="I12" i="1"/>
  <c r="V12" i="1" s="1"/>
  <c r="I7" i="1"/>
  <c r="I20" i="1"/>
  <c r="I23" i="1"/>
  <c r="I18" i="1"/>
  <c r="I13" i="1"/>
  <c r="I14" i="1"/>
  <c r="I28" i="1"/>
  <c r="I36" i="1"/>
  <c r="I39" i="1"/>
  <c r="I38" i="1"/>
  <c r="I37" i="1"/>
  <c r="I34" i="1"/>
  <c r="I29" i="1"/>
  <c r="I41" i="1"/>
  <c r="I31" i="1"/>
  <c r="I26" i="1"/>
  <c r="I32" i="1"/>
  <c r="I27" i="1"/>
  <c r="I35" i="1"/>
  <c r="I33" i="1"/>
  <c r="I40" i="1"/>
  <c r="I30" i="1"/>
  <c r="I46" i="1"/>
  <c r="I43" i="1"/>
  <c r="I42" i="1"/>
  <c r="I50" i="1"/>
  <c r="I48" i="1"/>
  <c r="I45" i="1"/>
  <c r="I44" i="1"/>
  <c r="I47" i="1"/>
  <c r="I49" i="1"/>
  <c r="I55" i="1"/>
  <c r="I65" i="1"/>
  <c r="I59" i="1"/>
  <c r="I52" i="1"/>
  <c r="I63" i="1"/>
  <c r="I60" i="1"/>
  <c r="I64" i="1"/>
  <c r="I57" i="1"/>
  <c r="I51" i="1"/>
  <c r="I58" i="1"/>
  <c r="I61" i="1"/>
  <c r="I53" i="1"/>
  <c r="I62" i="1"/>
  <c r="I54" i="1"/>
  <c r="I56" i="1"/>
  <c r="I66" i="1"/>
  <c r="I70" i="1"/>
  <c r="I68" i="1"/>
  <c r="I69" i="1"/>
  <c r="I71" i="1"/>
  <c r="I72" i="1"/>
  <c r="I75" i="1"/>
  <c r="I78" i="1"/>
  <c r="I74" i="1"/>
  <c r="I73" i="1"/>
  <c r="I77" i="1"/>
  <c r="I76" i="1"/>
  <c r="I80" i="1"/>
  <c r="I79" i="1"/>
  <c r="I82" i="1"/>
  <c r="I83" i="1"/>
  <c r="I81" i="1"/>
  <c r="I84" i="1"/>
  <c r="I85" i="1"/>
  <c r="I94" i="1"/>
  <c r="I98" i="1"/>
  <c r="I99" i="1"/>
  <c r="I86" i="1"/>
  <c r="I96" i="1"/>
  <c r="I88" i="1"/>
  <c r="I87" i="1"/>
  <c r="I89" i="1"/>
  <c r="I90" i="1"/>
  <c r="I93" i="1"/>
  <c r="I101" i="1"/>
  <c r="I95" i="1"/>
  <c r="I92" i="1"/>
  <c r="I91" i="1"/>
  <c r="I102" i="1"/>
  <c r="I100" i="1"/>
  <c r="I104" i="1"/>
  <c r="I103" i="1"/>
  <c r="I105" i="1"/>
  <c r="I106" i="1"/>
  <c r="I107" i="1"/>
  <c r="I108" i="1"/>
  <c r="I97" i="1"/>
  <c r="I109" i="1"/>
  <c r="I110" i="1"/>
  <c r="I111" i="1"/>
  <c r="I113" i="1"/>
  <c r="I114" i="1"/>
  <c r="I115" i="1"/>
  <c r="I112" i="1"/>
  <c r="I117" i="1"/>
  <c r="I116" i="1"/>
  <c r="I118" i="1"/>
  <c r="I119" i="1"/>
  <c r="I120" i="1"/>
  <c r="I121" i="1"/>
  <c r="I122" i="1"/>
  <c r="I123" i="1"/>
  <c r="I124" i="1"/>
  <c r="I125" i="1"/>
  <c r="I126" i="1"/>
  <c r="I128" i="1"/>
  <c r="I127" i="1"/>
  <c r="I133" i="1"/>
  <c r="I134" i="1"/>
  <c r="I129" i="1"/>
  <c r="I130" i="1"/>
  <c r="I131" i="1"/>
  <c r="I135" i="1"/>
  <c r="I132" i="1"/>
  <c r="I136" i="1"/>
  <c r="I147" i="1"/>
  <c r="I145" i="1"/>
  <c r="I146" i="1"/>
  <c r="I150" i="1"/>
  <c r="I152" i="1"/>
  <c r="I151" i="1"/>
  <c r="I148" i="1"/>
  <c r="I153" i="1"/>
  <c r="I154" i="1"/>
  <c r="I149" i="1"/>
  <c r="I155" i="1"/>
  <c r="I156" i="1"/>
  <c r="I160" i="1"/>
  <c r="I157" i="1"/>
  <c r="I158" i="1"/>
  <c r="I159" i="1"/>
  <c r="I161" i="1"/>
  <c r="I162" i="1"/>
  <c r="I137" i="1"/>
  <c r="I138" i="1"/>
  <c r="I139" i="1"/>
  <c r="I141" i="1"/>
  <c r="I142" i="1"/>
  <c r="I143" i="1"/>
  <c r="I144" i="1"/>
  <c r="I164" i="1"/>
  <c r="I165" i="1"/>
  <c r="I163" i="1"/>
  <c r="I166" i="1"/>
  <c r="I167" i="1"/>
  <c r="I168" i="1"/>
  <c r="I170" i="1"/>
  <c r="I171" i="1"/>
  <c r="I169" i="1"/>
  <c r="I175" i="1"/>
  <c r="I176" i="1"/>
  <c r="I178" i="1"/>
  <c r="I177" i="1"/>
  <c r="I179" i="1"/>
  <c r="I174" i="1"/>
  <c r="I172" i="1"/>
  <c r="I173" i="1"/>
  <c r="I180" i="1"/>
  <c r="I181" i="1"/>
  <c r="I182" i="1"/>
  <c r="I183" i="1"/>
  <c r="I184" i="1"/>
  <c r="I190" i="1"/>
  <c r="I192" i="1"/>
  <c r="I191" i="1"/>
  <c r="I193" i="1"/>
  <c r="I186" i="1"/>
  <c r="I185" i="1"/>
  <c r="I187" i="1"/>
  <c r="I194" i="1"/>
  <c r="I188" i="1"/>
  <c r="I208" i="1"/>
  <c r="I209" i="1"/>
  <c r="I210" i="1"/>
  <c r="I207" i="1"/>
  <c r="I212" i="1"/>
  <c r="I213" i="1"/>
  <c r="I211" i="1"/>
  <c r="I214" i="1"/>
  <c r="I215" i="1"/>
  <c r="I217" i="1"/>
  <c r="I219" i="1"/>
  <c r="I220" i="1"/>
  <c r="I218" i="1"/>
  <c r="I216" i="1"/>
  <c r="I228" i="1"/>
  <c r="I226" i="1"/>
  <c r="I229" i="1"/>
  <c r="I221" i="1"/>
  <c r="I222" i="1"/>
  <c r="I227" i="1"/>
  <c r="I223" i="1"/>
  <c r="I224" i="1"/>
  <c r="I230" i="1"/>
  <c r="I225" i="1"/>
  <c r="I197" i="1"/>
  <c r="I198" i="1"/>
  <c r="I199" i="1"/>
  <c r="I200" i="1"/>
  <c r="I201" i="1"/>
  <c r="I202" i="1"/>
  <c r="I203" i="1"/>
  <c r="I195" i="1"/>
  <c r="I196" i="1"/>
  <c r="I204" i="1"/>
  <c r="I205" i="1"/>
  <c r="I206" i="1"/>
  <c r="I189" i="1"/>
  <c r="I366" i="1"/>
  <c r="I317" i="1"/>
  <c r="I309" i="1"/>
  <c r="I321" i="1"/>
  <c r="I302" i="1"/>
  <c r="I409" i="1"/>
  <c r="I272" i="1"/>
  <c r="I367" i="1"/>
  <c r="I256" i="1"/>
  <c r="I356" i="1"/>
  <c r="I410" i="1"/>
  <c r="I303" i="1"/>
  <c r="I316" i="1"/>
  <c r="I288" i="1"/>
  <c r="I423" i="1"/>
  <c r="I284" i="1"/>
  <c r="I368" i="1"/>
  <c r="I280" i="1"/>
  <c r="I293" i="1"/>
  <c r="I332" i="1"/>
  <c r="I385" i="1"/>
  <c r="I304" i="1"/>
  <c r="I325" i="1"/>
  <c r="I344" i="1"/>
  <c r="I269" i="1"/>
  <c r="I382" i="1"/>
  <c r="I249" i="1"/>
  <c r="I393" i="1"/>
  <c r="I314" i="1"/>
  <c r="I275" i="1"/>
  <c r="I265" i="1"/>
  <c r="I377" i="1"/>
  <c r="I271" i="1"/>
  <c r="I238" i="1"/>
  <c r="I320" i="1"/>
  <c r="I374" i="1"/>
  <c r="I270" i="1"/>
  <c r="I359" i="1"/>
  <c r="I403" i="1"/>
  <c r="I404" i="1"/>
  <c r="I296" i="1"/>
  <c r="I391" i="1"/>
  <c r="I251" i="1"/>
  <c r="I429" i="1"/>
  <c r="I298" i="1"/>
  <c r="I310" i="1"/>
  <c r="I239" i="1"/>
  <c r="I364" i="1"/>
  <c r="I261" i="1"/>
  <c r="I323" i="1"/>
  <c r="I378" i="1"/>
  <c r="I392" i="1"/>
  <c r="I433" i="1"/>
  <c r="I346" i="1"/>
  <c r="I424" i="1"/>
  <c r="I245" i="1"/>
  <c r="I274" i="1"/>
  <c r="I333" i="1"/>
  <c r="I405" i="1"/>
  <c r="I279" i="1"/>
  <c r="I419" i="1"/>
  <c r="I318" i="1"/>
  <c r="I319" i="1"/>
  <c r="I250" i="1"/>
  <c r="I241" i="1"/>
  <c r="I355" i="1"/>
  <c r="I376" i="1"/>
  <c r="I328" i="1"/>
  <c r="I411" i="1"/>
  <c r="I402" i="1"/>
  <c r="I257" i="1"/>
  <c r="I343" i="1"/>
  <c r="I395" i="1"/>
  <c r="I413" i="1"/>
  <c r="I351" i="1"/>
  <c r="I311" i="1"/>
  <c r="I334" i="1"/>
  <c r="I397" i="1"/>
  <c r="I258" i="1"/>
  <c r="I350" i="1"/>
  <c r="I337" i="1"/>
  <c r="I430" i="1"/>
  <c r="I290" i="1"/>
  <c r="I348" i="1"/>
  <c r="I436" i="1"/>
  <c r="I375" i="1"/>
  <c r="I369" i="1"/>
  <c r="I262" i="1"/>
  <c r="I381" i="1"/>
  <c r="I242" i="1"/>
  <c r="I299" i="1"/>
  <c r="I330" i="1"/>
  <c r="I331" i="1"/>
  <c r="I379" i="1"/>
  <c r="I427" i="1"/>
  <c r="I305" i="1"/>
  <c r="I362" i="1"/>
  <c r="I357" i="1"/>
  <c r="I300" i="1"/>
  <c r="I435" i="1"/>
  <c r="I431" i="1"/>
  <c r="I354" i="1"/>
  <c r="I412" i="1"/>
  <c r="I406" i="1"/>
  <c r="I329" i="1"/>
  <c r="I243" i="1"/>
  <c r="I360" i="1"/>
  <c r="I252" i="1"/>
  <c r="I289" i="1"/>
  <c r="I340" i="1"/>
  <c r="I285" i="1"/>
  <c r="I287" i="1"/>
  <c r="I263" i="1"/>
  <c r="I306" i="1"/>
  <c r="I365" i="1"/>
  <c r="I387" i="1"/>
  <c r="I324" i="1"/>
  <c r="I415" i="1"/>
  <c r="I416" i="1"/>
  <c r="I373" i="1"/>
  <c r="I313" i="1"/>
  <c r="I335" i="1"/>
  <c r="I327" i="1"/>
  <c r="I244" i="1"/>
  <c r="I267" i="1"/>
  <c r="I253" i="1"/>
  <c r="I438" i="1"/>
  <c r="I399" i="1"/>
  <c r="I398" i="1"/>
  <c r="I440" i="1"/>
  <c r="I407" i="1"/>
  <c r="I439" i="1"/>
  <c r="I445" i="1"/>
  <c r="I443" i="1"/>
  <c r="I441" i="1"/>
  <c r="I444" i="1"/>
  <c r="I442" i="1"/>
  <c r="I297" i="1"/>
  <c r="I437" i="1"/>
  <c r="I449" i="1"/>
  <c r="I456" i="1"/>
  <c r="I458" i="1"/>
  <c r="I453" i="1"/>
  <c r="I446" i="1"/>
  <c r="I450" i="1"/>
  <c r="I459" i="1"/>
  <c r="I464" i="1"/>
  <c r="I460" i="1"/>
  <c r="I466" i="1"/>
  <c r="I465" i="1"/>
  <c r="I454" i="1"/>
  <c r="I455" i="1"/>
  <c r="I461" i="1"/>
  <c r="I462" i="1"/>
  <c r="I447" i="1"/>
  <c r="I467" i="1"/>
  <c r="I452" i="1"/>
  <c r="I451" i="1"/>
  <c r="I448" i="1"/>
  <c r="I457" i="1"/>
  <c r="I468" i="1"/>
  <c r="I463" i="1"/>
  <c r="I469" i="1"/>
  <c r="I470" i="1"/>
  <c r="I477" i="1"/>
  <c r="I478" i="1"/>
  <c r="I479" i="1"/>
  <c r="I471" i="1"/>
  <c r="I472" i="1"/>
  <c r="I473" i="1"/>
  <c r="I474" i="1"/>
  <c r="I475" i="1"/>
  <c r="I480" i="1"/>
  <c r="I483" i="1"/>
  <c r="I490" i="1"/>
  <c r="I484" i="1"/>
  <c r="I481" i="1"/>
  <c r="I485" i="1"/>
  <c r="I491" i="1"/>
  <c r="I486" i="1"/>
  <c r="I487" i="1"/>
  <c r="I482" i="1"/>
  <c r="I488" i="1"/>
  <c r="I489" i="1"/>
  <c r="I493" i="1"/>
  <c r="I492" i="1"/>
  <c r="I496" i="1"/>
  <c r="I497" i="1"/>
  <c r="I498" i="1"/>
  <c r="I499" i="1"/>
  <c r="I494" i="1"/>
  <c r="I495" i="1"/>
  <c r="I500" i="1"/>
  <c r="I506" i="1"/>
  <c r="I508" i="1"/>
  <c r="I509" i="1"/>
  <c r="I516" i="1"/>
  <c r="I510" i="1"/>
  <c r="I517" i="1"/>
  <c r="I518" i="1"/>
  <c r="I501" i="1"/>
  <c r="I502" i="1"/>
  <c r="I511" i="1"/>
  <c r="I512" i="1"/>
  <c r="I504" i="1"/>
  <c r="I513" i="1"/>
  <c r="I505" i="1"/>
  <c r="I514" i="1"/>
  <c r="I515" i="1"/>
  <c r="I507" i="1"/>
  <c r="I520" i="1"/>
  <c r="I519" i="1"/>
  <c r="I521" i="1"/>
  <c r="I522" i="1"/>
  <c r="I523" i="1"/>
  <c r="I529" i="1"/>
  <c r="I525" i="1"/>
  <c r="I533" i="1"/>
  <c r="I530" i="1"/>
  <c r="I526" i="1"/>
  <c r="I527" i="1"/>
  <c r="I531" i="1"/>
  <c r="I532" i="1"/>
  <c r="I524" i="1"/>
  <c r="I528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W308" i="1" l="1"/>
  <c r="X308" i="1"/>
  <c r="W396" i="1"/>
  <c r="X396" i="1"/>
  <c r="X394" i="1"/>
  <c r="W394" i="1"/>
  <c r="W21" i="22"/>
  <c r="X21" i="22"/>
  <c r="W22" i="22"/>
  <c r="X22" i="22"/>
  <c r="W20" i="22"/>
  <c r="X20" i="22"/>
  <c r="W19" i="22"/>
  <c r="X19" i="22"/>
  <c r="W18" i="22"/>
  <c r="X18" i="22"/>
  <c r="W13" i="22"/>
  <c r="X13" i="22"/>
  <c r="W12" i="22"/>
  <c r="X12" i="22"/>
  <c r="W17" i="22"/>
  <c r="X17" i="22"/>
  <c r="W16" i="22"/>
  <c r="W11" i="22"/>
  <c r="X11" i="22"/>
  <c r="W10" i="22"/>
  <c r="X10" i="22"/>
  <c r="W9" i="22"/>
  <c r="X9" i="22"/>
  <c r="W8" i="22"/>
  <c r="X8" i="22"/>
  <c r="W15" i="22"/>
  <c r="X15" i="22"/>
  <c r="W14" i="22"/>
  <c r="X14" i="22"/>
  <c r="W7" i="22"/>
  <c r="X7" i="22"/>
  <c r="V17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B3" i="1"/>
  <c r="X560" i="1" l="1"/>
  <c r="W560" i="1"/>
  <c r="V560" i="1"/>
  <c r="X553" i="1"/>
  <c r="X554" i="1"/>
  <c r="X555" i="1"/>
  <c r="X556" i="1"/>
  <c r="X557" i="1"/>
  <c r="X558" i="1"/>
  <c r="X559" i="1"/>
  <c r="W553" i="1"/>
  <c r="W554" i="1"/>
  <c r="W555" i="1"/>
  <c r="W556" i="1"/>
  <c r="W557" i="1"/>
  <c r="W558" i="1"/>
  <c r="W559" i="1"/>
  <c r="V553" i="1"/>
  <c r="V554" i="1"/>
  <c r="V555" i="1"/>
  <c r="V556" i="1"/>
  <c r="V557" i="1"/>
  <c r="V558" i="1"/>
  <c r="V559" i="1"/>
  <c r="X552" i="1"/>
  <c r="W552" i="1"/>
  <c r="V552" i="1"/>
  <c r="X550" i="1"/>
  <c r="X551" i="1"/>
  <c r="W550" i="1"/>
  <c r="W551" i="1"/>
  <c r="V550" i="1"/>
  <c r="V551" i="1"/>
  <c r="V123" i="22"/>
  <c r="X123" i="22"/>
  <c r="W123" i="22"/>
  <c r="V122" i="22"/>
  <c r="X122" i="22"/>
  <c r="W122" i="22"/>
  <c r="X549" i="1"/>
  <c r="W549" i="1"/>
  <c r="V549" i="1"/>
  <c r="V121" i="22"/>
  <c r="X121" i="22"/>
  <c r="W121" i="22"/>
  <c r="X548" i="1"/>
  <c r="W548" i="1"/>
  <c r="V548" i="1"/>
  <c r="V120" i="22"/>
  <c r="X120" i="22"/>
  <c r="W120" i="22"/>
  <c r="V119" i="22"/>
  <c r="X119" i="22"/>
  <c r="W119" i="22"/>
  <c r="V118" i="22"/>
  <c r="X118" i="22"/>
  <c r="W118" i="22"/>
  <c r="V117" i="22"/>
  <c r="X117" i="22"/>
  <c r="W117" i="22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X534" i="1"/>
  <c r="W534" i="1"/>
  <c r="V534" i="1"/>
  <c r="V116" i="22"/>
  <c r="X116" i="22"/>
  <c r="W116" i="22"/>
  <c r="V115" i="22"/>
  <c r="X115" i="22"/>
  <c r="W115" i="22"/>
  <c r="X113" i="22"/>
  <c r="V114" i="22"/>
  <c r="X114" i="22"/>
  <c r="W114" i="22"/>
  <c r="V530" i="1"/>
  <c r="X529" i="1"/>
  <c r="X525" i="1"/>
  <c r="X530" i="1"/>
  <c r="X526" i="1"/>
  <c r="X527" i="1"/>
  <c r="X531" i="1"/>
  <c r="X532" i="1"/>
  <c r="X524" i="1"/>
  <c r="X528" i="1"/>
  <c r="W529" i="1"/>
  <c r="W525" i="1"/>
  <c r="W530" i="1"/>
  <c r="W526" i="1"/>
  <c r="W527" i="1"/>
  <c r="W531" i="1"/>
  <c r="W532" i="1"/>
  <c r="W524" i="1"/>
  <c r="W528" i="1"/>
  <c r="V529" i="1"/>
  <c r="V525" i="1"/>
  <c r="V526" i="1"/>
  <c r="V527" i="1"/>
  <c r="V531" i="1"/>
  <c r="V532" i="1"/>
  <c r="V524" i="1"/>
  <c r="V528" i="1"/>
  <c r="X533" i="1"/>
  <c r="W533" i="1"/>
  <c r="V533" i="1"/>
  <c r="X523" i="1"/>
  <c r="W523" i="1"/>
  <c r="V523" i="1"/>
  <c r="V112" i="22"/>
  <c r="X112" i="22"/>
  <c r="W112" i="22"/>
  <c r="V111" i="22"/>
  <c r="X111" i="22"/>
  <c r="W111" i="22"/>
  <c r="V110" i="22"/>
  <c r="X110" i="22"/>
  <c r="W110" i="22"/>
  <c r="V109" i="22"/>
  <c r="X109" i="22"/>
  <c r="W109" i="22"/>
  <c r="X519" i="1"/>
  <c r="X521" i="1"/>
  <c r="X522" i="1"/>
  <c r="W519" i="1"/>
  <c r="W521" i="1"/>
  <c r="W522" i="1"/>
  <c r="V519" i="1"/>
  <c r="V521" i="1"/>
  <c r="V522" i="1"/>
  <c r="X520" i="1"/>
  <c r="W520" i="1"/>
  <c r="V520" i="1"/>
  <c r="V108" i="22"/>
  <c r="V107" i="22"/>
  <c r="X108" i="22"/>
  <c r="W108" i="22"/>
  <c r="X107" i="22"/>
  <c r="W107" i="22"/>
  <c r="V106" i="22"/>
  <c r="X106" i="22"/>
  <c r="W106" i="22"/>
  <c r="V476" i="1"/>
  <c r="W476" i="1"/>
  <c r="X476" i="1"/>
  <c r="X500" i="1"/>
  <c r="X506" i="1"/>
  <c r="X508" i="1"/>
  <c r="X503" i="1"/>
  <c r="X509" i="1"/>
  <c r="X516" i="1"/>
  <c r="X510" i="1"/>
  <c r="X517" i="1"/>
  <c r="X518" i="1"/>
  <c r="X501" i="1"/>
  <c r="X502" i="1"/>
  <c r="X511" i="1"/>
  <c r="X512" i="1"/>
  <c r="X504" i="1"/>
  <c r="X513" i="1"/>
  <c r="X505" i="1"/>
  <c r="X514" i="1"/>
  <c r="X515" i="1"/>
  <c r="X507" i="1"/>
  <c r="W500" i="1"/>
  <c r="W506" i="1"/>
  <c r="W508" i="1"/>
  <c r="W503" i="1"/>
  <c r="W509" i="1"/>
  <c r="W516" i="1"/>
  <c r="W510" i="1"/>
  <c r="W517" i="1"/>
  <c r="W518" i="1"/>
  <c r="W501" i="1"/>
  <c r="W502" i="1"/>
  <c r="W511" i="1"/>
  <c r="W512" i="1"/>
  <c r="W504" i="1"/>
  <c r="W513" i="1"/>
  <c r="W505" i="1"/>
  <c r="W514" i="1"/>
  <c r="W515" i="1"/>
  <c r="W507" i="1"/>
  <c r="V500" i="1"/>
  <c r="V506" i="1"/>
  <c r="V508" i="1"/>
  <c r="V503" i="1"/>
  <c r="V509" i="1"/>
  <c r="V516" i="1"/>
  <c r="V510" i="1"/>
  <c r="V517" i="1"/>
  <c r="V518" i="1"/>
  <c r="V501" i="1"/>
  <c r="V502" i="1"/>
  <c r="V511" i="1"/>
  <c r="V512" i="1"/>
  <c r="V504" i="1"/>
  <c r="V513" i="1"/>
  <c r="V505" i="1"/>
  <c r="V514" i="1"/>
  <c r="V515" i="1"/>
  <c r="V507" i="1"/>
  <c r="V105" i="22"/>
  <c r="X105" i="22"/>
  <c r="W105" i="22"/>
  <c r="V104" i="22"/>
  <c r="X104" i="22"/>
  <c r="W104" i="22"/>
  <c r="V103" i="22"/>
  <c r="X103" i="22"/>
  <c r="W103" i="22"/>
  <c r="V102" i="22"/>
  <c r="X102" i="22"/>
  <c r="W102" i="22"/>
  <c r="V101" i="22"/>
  <c r="V100" i="22"/>
  <c r="X101" i="22"/>
  <c r="W101" i="22"/>
  <c r="X100" i="22"/>
  <c r="W100" i="22"/>
  <c r="X99" i="22"/>
  <c r="W99" i="22"/>
  <c r="X492" i="1"/>
  <c r="X496" i="1"/>
  <c r="X497" i="1"/>
  <c r="X498" i="1"/>
  <c r="X499" i="1"/>
  <c r="X494" i="1"/>
  <c r="X495" i="1"/>
  <c r="W492" i="1"/>
  <c r="W496" i="1"/>
  <c r="W497" i="1"/>
  <c r="W498" i="1"/>
  <c r="W499" i="1"/>
  <c r="W494" i="1"/>
  <c r="W495" i="1"/>
  <c r="V492" i="1"/>
  <c r="V496" i="1"/>
  <c r="V497" i="1"/>
  <c r="V498" i="1"/>
  <c r="V499" i="1"/>
  <c r="V494" i="1"/>
  <c r="V495" i="1"/>
  <c r="X493" i="1"/>
  <c r="W493" i="1"/>
  <c r="V493" i="1"/>
  <c r="V98" i="22"/>
  <c r="X98" i="22"/>
  <c r="W98" i="22"/>
  <c r="X484" i="1"/>
  <c r="X481" i="1"/>
  <c r="X485" i="1"/>
  <c r="X491" i="1"/>
  <c r="X486" i="1"/>
  <c r="X487" i="1"/>
  <c r="X482" i="1"/>
  <c r="X488" i="1"/>
  <c r="X489" i="1"/>
  <c r="W484" i="1"/>
  <c r="W481" i="1"/>
  <c r="W485" i="1"/>
  <c r="W491" i="1"/>
  <c r="W486" i="1"/>
  <c r="W487" i="1"/>
  <c r="W482" i="1"/>
  <c r="W488" i="1"/>
  <c r="W489" i="1"/>
  <c r="V484" i="1"/>
  <c r="V481" i="1"/>
  <c r="V485" i="1"/>
  <c r="V491" i="1"/>
  <c r="V486" i="1"/>
  <c r="V487" i="1"/>
  <c r="V482" i="1"/>
  <c r="V488" i="1"/>
  <c r="V489" i="1"/>
  <c r="X490" i="1"/>
  <c r="W490" i="1"/>
  <c r="V490" i="1"/>
  <c r="X483" i="1"/>
  <c r="W483" i="1"/>
  <c r="V483" i="1"/>
  <c r="V97" i="22"/>
  <c r="X97" i="22"/>
  <c r="W97" i="22"/>
  <c r="V96" i="22"/>
  <c r="X96" i="22"/>
  <c r="W96" i="22"/>
  <c r="V95" i="22"/>
  <c r="X95" i="22"/>
  <c r="W95" i="22"/>
  <c r="X470" i="1"/>
  <c r="X477" i="1"/>
  <c r="X478" i="1"/>
  <c r="X479" i="1"/>
  <c r="X471" i="1"/>
  <c r="X472" i="1"/>
  <c r="X473" i="1"/>
  <c r="X474" i="1"/>
  <c r="X475" i="1"/>
  <c r="X480" i="1"/>
  <c r="W470" i="1"/>
  <c r="W477" i="1"/>
  <c r="W478" i="1"/>
  <c r="W479" i="1"/>
  <c r="W471" i="1"/>
  <c r="W472" i="1"/>
  <c r="W473" i="1"/>
  <c r="W474" i="1"/>
  <c r="W475" i="1"/>
  <c r="W480" i="1"/>
  <c r="V470" i="1"/>
  <c r="V477" i="1"/>
  <c r="V478" i="1"/>
  <c r="V479" i="1"/>
  <c r="V471" i="1"/>
  <c r="V472" i="1"/>
  <c r="V473" i="1"/>
  <c r="V474" i="1"/>
  <c r="V475" i="1"/>
  <c r="V480" i="1"/>
  <c r="X469" i="1"/>
  <c r="W469" i="1"/>
  <c r="V469" i="1"/>
  <c r="V94" i="22"/>
  <c r="X94" i="22"/>
  <c r="W94" i="22"/>
  <c r="V93" i="22"/>
  <c r="X93" i="22"/>
  <c r="W93" i="22"/>
  <c r="V92" i="22"/>
  <c r="X92" i="22"/>
  <c r="W92" i="22"/>
  <c r="V91" i="22"/>
  <c r="X91" i="22"/>
  <c r="W91" i="22"/>
  <c r="X466" i="1"/>
  <c r="X465" i="1"/>
  <c r="X454" i="1"/>
  <c r="X455" i="1"/>
  <c r="X461" i="1"/>
  <c r="X462" i="1"/>
  <c r="X447" i="1"/>
  <c r="X467" i="1"/>
  <c r="X452" i="1"/>
  <c r="X451" i="1"/>
  <c r="X448" i="1"/>
  <c r="X457" i="1"/>
  <c r="X468" i="1"/>
  <c r="X463" i="1"/>
  <c r="W466" i="1"/>
  <c r="W465" i="1"/>
  <c r="W454" i="1"/>
  <c r="W455" i="1"/>
  <c r="W461" i="1"/>
  <c r="W462" i="1"/>
  <c r="W447" i="1"/>
  <c r="W467" i="1"/>
  <c r="W452" i="1"/>
  <c r="W451" i="1"/>
  <c r="W448" i="1"/>
  <c r="W457" i="1"/>
  <c r="W468" i="1"/>
  <c r="W463" i="1"/>
  <c r="V466" i="1"/>
  <c r="V465" i="1"/>
  <c r="V454" i="1"/>
  <c r="V455" i="1"/>
  <c r="V461" i="1"/>
  <c r="V462" i="1"/>
  <c r="V447" i="1"/>
  <c r="V467" i="1"/>
  <c r="V452" i="1"/>
  <c r="V451" i="1"/>
  <c r="V448" i="1"/>
  <c r="V457" i="1"/>
  <c r="V468" i="1"/>
  <c r="V463" i="1"/>
  <c r="X459" i="1"/>
  <c r="X464" i="1"/>
  <c r="X460" i="1"/>
  <c r="W459" i="1"/>
  <c r="W464" i="1"/>
  <c r="W460" i="1"/>
  <c r="V459" i="1"/>
  <c r="V464" i="1"/>
  <c r="V460" i="1"/>
  <c r="V90" i="22"/>
  <c r="X90" i="22"/>
  <c r="W90" i="22"/>
  <c r="V89" i="22"/>
  <c r="X89" i="22"/>
  <c r="W89" i="22"/>
  <c r="V88" i="22"/>
  <c r="X88" i="22"/>
  <c r="W88" i="22"/>
  <c r="V372" i="1"/>
  <c r="W372" i="1"/>
  <c r="X372" i="1"/>
  <c r="V417" i="1"/>
  <c r="W417" i="1"/>
  <c r="X417" i="1"/>
  <c r="V370" i="1"/>
  <c r="W370" i="1"/>
  <c r="X370" i="1"/>
  <c r="V400" i="1"/>
  <c r="W400" i="1"/>
  <c r="X400" i="1"/>
  <c r="V292" i="1"/>
  <c r="W292" i="1"/>
  <c r="X292" i="1"/>
  <c r="V231" i="1"/>
  <c r="W231" i="1"/>
  <c r="X231" i="1"/>
  <c r="V380" i="1"/>
  <c r="W380" i="1"/>
  <c r="X380" i="1"/>
  <c r="V315" i="1"/>
  <c r="W315" i="1"/>
  <c r="X315" i="1"/>
  <c r="V428" i="1"/>
  <c r="W428" i="1"/>
  <c r="X428" i="1"/>
  <c r="V232" i="1"/>
  <c r="W232" i="1"/>
  <c r="X232" i="1"/>
  <c r="V286" i="1"/>
  <c r="W286" i="1"/>
  <c r="X286" i="1"/>
  <c r="V266" i="1"/>
  <c r="W266" i="1"/>
  <c r="X266" i="1"/>
  <c r="V282" i="1"/>
  <c r="W282" i="1"/>
  <c r="X282" i="1"/>
  <c r="V422" i="1"/>
  <c r="W422" i="1"/>
  <c r="X422" i="1"/>
  <c r="V347" i="1"/>
  <c r="W347" i="1"/>
  <c r="X347" i="1"/>
  <c r="V383" i="1"/>
  <c r="W383" i="1"/>
  <c r="X383" i="1"/>
  <c r="V371" i="1"/>
  <c r="W371" i="1"/>
  <c r="X371" i="1"/>
  <c r="V421" i="1"/>
  <c r="W421" i="1"/>
  <c r="X421" i="1"/>
  <c r="V388" i="1"/>
  <c r="W388" i="1"/>
  <c r="X388" i="1"/>
  <c r="V384" i="1"/>
  <c r="W384" i="1"/>
  <c r="X384" i="1"/>
  <c r="V345" i="1"/>
  <c r="W345" i="1"/>
  <c r="X345" i="1"/>
  <c r="V254" i="1"/>
  <c r="W254" i="1"/>
  <c r="X254" i="1"/>
  <c r="V255" i="1"/>
  <c r="W255" i="1"/>
  <c r="X255" i="1"/>
  <c r="V246" i="1"/>
  <c r="W246" i="1"/>
  <c r="X246" i="1"/>
  <c r="V281" i="1"/>
  <c r="W281" i="1"/>
  <c r="X281" i="1"/>
  <c r="V338" i="1"/>
  <c r="W338" i="1"/>
  <c r="X338" i="1"/>
  <c r="V352" i="1"/>
  <c r="W352" i="1"/>
  <c r="X352" i="1"/>
  <c r="V233" i="1"/>
  <c r="W233" i="1"/>
  <c r="X233" i="1"/>
  <c r="V276" i="1"/>
  <c r="W276" i="1"/>
  <c r="X276" i="1"/>
  <c r="V264" i="1"/>
  <c r="W264" i="1"/>
  <c r="X264" i="1"/>
  <c r="V390" i="1"/>
  <c r="W390" i="1"/>
  <c r="X390" i="1"/>
  <c r="V389" i="1"/>
  <c r="W389" i="1"/>
  <c r="X389" i="1"/>
  <c r="V414" i="1"/>
  <c r="W414" i="1"/>
  <c r="X414" i="1"/>
  <c r="V234" i="1"/>
  <c r="W234" i="1"/>
  <c r="X234" i="1"/>
  <c r="V426" i="1"/>
  <c r="W426" i="1"/>
  <c r="X426" i="1"/>
  <c r="V432" i="1"/>
  <c r="W432" i="1"/>
  <c r="X432" i="1"/>
  <c r="V240" i="1"/>
  <c r="W240" i="1"/>
  <c r="X240" i="1"/>
  <c r="V361" i="1"/>
  <c r="W361" i="1"/>
  <c r="X361" i="1"/>
  <c r="V336" i="1"/>
  <c r="W336" i="1"/>
  <c r="X336" i="1"/>
  <c r="V408" i="1"/>
  <c r="W408" i="1"/>
  <c r="X408" i="1"/>
  <c r="V295" i="1"/>
  <c r="W295" i="1"/>
  <c r="X295" i="1"/>
  <c r="V247" i="1"/>
  <c r="W247" i="1"/>
  <c r="X247" i="1"/>
  <c r="V420" i="1"/>
  <c r="W420" i="1"/>
  <c r="X420" i="1"/>
  <c r="V248" i="1"/>
  <c r="W248" i="1"/>
  <c r="X248" i="1"/>
  <c r="V259" i="1"/>
  <c r="W259" i="1"/>
  <c r="X259" i="1"/>
  <c r="V235" i="1"/>
  <c r="W235" i="1"/>
  <c r="X235" i="1"/>
  <c r="V294" i="1"/>
  <c r="W294" i="1"/>
  <c r="X294" i="1"/>
  <c r="V326" i="1"/>
  <c r="W326" i="1"/>
  <c r="X326" i="1"/>
  <c r="V307" i="1"/>
  <c r="W307" i="1"/>
  <c r="X307" i="1"/>
  <c r="V236" i="1"/>
  <c r="W236" i="1"/>
  <c r="X236" i="1"/>
  <c r="V283" i="1"/>
  <c r="W283" i="1"/>
  <c r="X283" i="1"/>
  <c r="V358" i="1"/>
  <c r="W358" i="1"/>
  <c r="X358" i="1"/>
  <c r="V401" i="1"/>
  <c r="W401" i="1"/>
  <c r="X401" i="1"/>
  <c r="V425" i="1"/>
  <c r="W425" i="1"/>
  <c r="X425" i="1"/>
  <c r="V268" i="1"/>
  <c r="W268" i="1"/>
  <c r="X268" i="1"/>
  <c r="V87" i="22"/>
  <c r="X87" i="22"/>
  <c r="W87" i="22"/>
  <c r="V86" i="22"/>
  <c r="X86" i="22"/>
  <c r="W86" i="22"/>
  <c r="V85" i="22"/>
  <c r="X85" i="22"/>
  <c r="W85" i="22"/>
  <c r="V84" i="22"/>
  <c r="X84" i="22"/>
  <c r="W84" i="22"/>
  <c r="V434" i="1"/>
  <c r="W434" i="1"/>
  <c r="X434" i="1"/>
  <c r="V418" i="1"/>
  <c r="W418" i="1"/>
  <c r="X418" i="1"/>
  <c r="X257" i="1"/>
  <c r="W257" i="1"/>
  <c r="V257" i="1"/>
  <c r="X387" i="1"/>
  <c r="X324" i="1"/>
  <c r="X415" i="1"/>
  <c r="X416" i="1"/>
  <c r="X373" i="1"/>
  <c r="X313" i="1"/>
  <c r="X335" i="1"/>
  <c r="X327" i="1"/>
  <c r="X244" i="1"/>
  <c r="X267" i="1"/>
  <c r="X253" i="1"/>
  <c r="X438" i="1"/>
  <c r="X399" i="1"/>
  <c r="X398" i="1"/>
  <c r="X440" i="1"/>
  <c r="X407" i="1"/>
  <c r="X439" i="1"/>
  <c r="X445" i="1"/>
  <c r="X443" i="1"/>
  <c r="X441" i="1"/>
  <c r="X444" i="1"/>
  <c r="X442" i="1"/>
  <c r="X297" i="1"/>
  <c r="X437" i="1"/>
  <c r="X449" i="1"/>
  <c r="X456" i="1"/>
  <c r="X458" i="1"/>
  <c r="X453" i="1"/>
  <c r="X446" i="1"/>
  <c r="X450" i="1"/>
  <c r="W387" i="1"/>
  <c r="W324" i="1"/>
  <c r="W415" i="1"/>
  <c r="W416" i="1"/>
  <c r="W373" i="1"/>
  <c r="W313" i="1"/>
  <c r="W335" i="1"/>
  <c r="W327" i="1"/>
  <c r="W244" i="1"/>
  <c r="W267" i="1"/>
  <c r="W253" i="1"/>
  <c r="W438" i="1"/>
  <c r="W399" i="1"/>
  <c r="W398" i="1"/>
  <c r="W440" i="1"/>
  <c r="W407" i="1"/>
  <c r="W439" i="1"/>
  <c r="W445" i="1"/>
  <c r="W443" i="1"/>
  <c r="W441" i="1"/>
  <c r="W444" i="1"/>
  <c r="W442" i="1"/>
  <c r="W297" i="1"/>
  <c r="W437" i="1"/>
  <c r="W449" i="1"/>
  <c r="W456" i="1"/>
  <c r="W458" i="1"/>
  <c r="W453" i="1"/>
  <c r="W446" i="1"/>
  <c r="W450" i="1"/>
  <c r="V387" i="1"/>
  <c r="V324" i="1"/>
  <c r="V415" i="1"/>
  <c r="V416" i="1"/>
  <c r="V373" i="1"/>
  <c r="V313" i="1"/>
  <c r="V335" i="1"/>
  <c r="V327" i="1"/>
  <c r="V244" i="1"/>
  <c r="V267" i="1"/>
  <c r="V253" i="1"/>
  <c r="V438" i="1"/>
  <c r="V399" i="1"/>
  <c r="V398" i="1"/>
  <c r="V440" i="1"/>
  <c r="V407" i="1"/>
  <c r="V439" i="1"/>
  <c r="V445" i="1"/>
  <c r="V443" i="1"/>
  <c r="V441" i="1"/>
  <c r="V444" i="1"/>
  <c r="V442" i="1"/>
  <c r="V297" i="1"/>
  <c r="V437" i="1"/>
  <c r="V449" i="1"/>
  <c r="V456" i="1"/>
  <c r="V458" i="1"/>
  <c r="V453" i="1"/>
  <c r="V446" i="1"/>
  <c r="V450" i="1"/>
  <c r="X343" i="1"/>
  <c r="X395" i="1"/>
  <c r="X413" i="1"/>
  <c r="X351" i="1"/>
  <c r="X311" i="1"/>
  <c r="X334" i="1"/>
  <c r="X397" i="1"/>
  <c r="X258" i="1"/>
  <c r="X350" i="1"/>
  <c r="X337" i="1"/>
  <c r="X430" i="1"/>
  <c r="X290" i="1"/>
  <c r="X348" i="1"/>
  <c r="X436" i="1"/>
  <c r="X375" i="1"/>
  <c r="X369" i="1"/>
  <c r="X262" i="1"/>
  <c r="X381" i="1"/>
  <c r="X242" i="1"/>
  <c r="X299" i="1"/>
  <c r="X330" i="1"/>
  <c r="X331" i="1"/>
  <c r="X379" i="1"/>
  <c r="X427" i="1"/>
  <c r="X305" i="1"/>
  <c r="X362" i="1"/>
  <c r="X357" i="1"/>
  <c r="X300" i="1"/>
  <c r="X435" i="1"/>
  <c r="X431" i="1"/>
  <c r="X354" i="1"/>
  <c r="X412" i="1"/>
  <c r="X406" i="1"/>
  <c r="X329" i="1"/>
  <c r="X243" i="1"/>
  <c r="X360" i="1"/>
  <c r="X252" i="1"/>
  <c r="X289" i="1"/>
  <c r="X340" i="1"/>
  <c r="X285" i="1"/>
  <c r="X287" i="1"/>
  <c r="X263" i="1"/>
  <c r="X306" i="1"/>
  <c r="X365" i="1"/>
  <c r="W343" i="1"/>
  <c r="W395" i="1"/>
  <c r="W413" i="1"/>
  <c r="W351" i="1"/>
  <c r="W311" i="1"/>
  <c r="W334" i="1"/>
  <c r="W397" i="1"/>
  <c r="W258" i="1"/>
  <c r="W350" i="1"/>
  <c r="W337" i="1"/>
  <c r="W430" i="1"/>
  <c r="W290" i="1"/>
  <c r="W348" i="1"/>
  <c r="W436" i="1"/>
  <c r="W375" i="1"/>
  <c r="W369" i="1"/>
  <c r="W262" i="1"/>
  <c r="W381" i="1"/>
  <c r="W242" i="1"/>
  <c r="W299" i="1"/>
  <c r="W330" i="1"/>
  <c r="W331" i="1"/>
  <c r="W379" i="1"/>
  <c r="W427" i="1"/>
  <c r="W305" i="1"/>
  <c r="W362" i="1"/>
  <c r="W357" i="1"/>
  <c r="W300" i="1"/>
  <c r="W435" i="1"/>
  <c r="W431" i="1"/>
  <c r="W354" i="1"/>
  <c r="W412" i="1"/>
  <c r="W406" i="1"/>
  <c r="W329" i="1"/>
  <c r="W243" i="1"/>
  <c r="W360" i="1"/>
  <c r="W252" i="1"/>
  <c r="W289" i="1"/>
  <c r="W340" i="1"/>
  <c r="W285" i="1"/>
  <c r="W287" i="1"/>
  <c r="W263" i="1"/>
  <c r="W306" i="1"/>
  <c r="W365" i="1"/>
  <c r="V343" i="1"/>
  <c r="V395" i="1"/>
  <c r="V413" i="1"/>
  <c r="V351" i="1"/>
  <c r="V311" i="1"/>
  <c r="V334" i="1"/>
  <c r="V397" i="1"/>
  <c r="V258" i="1"/>
  <c r="V350" i="1"/>
  <c r="V337" i="1"/>
  <c r="V430" i="1"/>
  <c r="V290" i="1"/>
  <c r="V348" i="1"/>
  <c r="V436" i="1"/>
  <c r="V375" i="1"/>
  <c r="V369" i="1"/>
  <c r="V262" i="1"/>
  <c r="V381" i="1"/>
  <c r="V242" i="1"/>
  <c r="V299" i="1"/>
  <c r="V330" i="1"/>
  <c r="V331" i="1"/>
  <c r="V379" i="1"/>
  <c r="V427" i="1"/>
  <c r="V305" i="1"/>
  <c r="V362" i="1"/>
  <c r="V357" i="1"/>
  <c r="V300" i="1"/>
  <c r="V435" i="1"/>
  <c r="V431" i="1"/>
  <c r="V354" i="1"/>
  <c r="V412" i="1"/>
  <c r="V406" i="1"/>
  <c r="V329" i="1"/>
  <c r="V243" i="1"/>
  <c r="V360" i="1"/>
  <c r="V252" i="1"/>
  <c r="V289" i="1"/>
  <c r="V340" i="1"/>
  <c r="V285" i="1"/>
  <c r="V287" i="1"/>
  <c r="V263" i="1"/>
  <c r="V306" i="1"/>
  <c r="V365" i="1"/>
  <c r="X424" i="1"/>
  <c r="X245" i="1"/>
  <c r="X274" i="1"/>
  <c r="X333" i="1"/>
  <c r="X405" i="1"/>
  <c r="X279" i="1"/>
  <c r="X419" i="1"/>
  <c r="X318" i="1"/>
  <c r="X319" i="1"/>
  <c r="X250" i="1"/>
  <c r="X241" i="1"/>
  <c r="X355" i="1"/>
  <c r="X376" i="1"/>
  <c r="X328" i="1"/>
  <c r="X411" i="1"/>
  <c r="X402" i="1"/>
  <c r="W424" i="1"/>
  <c r="W245" i="1"/>
  <c r="W274" i="1"/>
  <c r="W333" i="1"/>
  <c r="W405" i="1"/>
  <c r="W279" i="1"/>
  <c r="W419" i="1"/>
  <c r="W318" i="1"/>
  <c r="W319" i="1"/>
  <c r="W250" i="1"/>
  <c r="W241" i="1"/>
  <c r="W355" i="1"/>
  <c r="W376" i="1"/>
  <c r="W328" i="1"/>
  <c r="W411" i="1"/>
  <c r="W402" i="1"/>
  <c r="V424" i="1"/>
  <c r="V245" i="1"/>
  <c r="V274" i="1"/>
  <c r="V333" i="1"/>
  <c r="V405" i="1"/>
  <c r="V279" i="1"/>
  <c r="V419" i="1"/>
  <c r="V318" i="1"/>
  <c r="V319" i="1"/>
  <c r="V250" i="1"/>
  <c r="V241" i="1"/>
  <c r="V355" i="1"/>
  <c r="V376" i="1"/>
  <c r="V328" i="1"/>
  <c r="V411" i="1"/>
  <c r="V402" i="1"/>
  <c r="X237" i="1"/>
  <c r="X312" i="1"/>
  <c r="X322" i="1"/>
  <c r="X301" i="1"/>
  <c r="X342" i="1"/>
  <c r="X353" i="1"/>
  <c r="X277" i="1"/>
  <c r="X291" i="1"/>
  <c r="X278" i="1"/>
  <c r="X273" i="1"/>
  <c r="X260" i="1"/>
  <c r="X339" i="1"/>
  <c r="X349" i="1"/>
  <c r="X366" i="1"/>
  <c r="X317" i="1"/>
  <c r="X309" i="1"/>
  <c r="X321" i="1"/>
  <c r="X302" i="1"/>
  <c r="X409" i="1"/>
  <c r="X272" i="1"/>
  <c r="X367" i="1"/>
  <c r="X256" i="1"/>
  <c r="X356" i="1"/>
  <c r="X410" i="1"/>
  <c r="X303" i="1"/>
  <c r="X316" i="1"/>
  <c r="X288" i="1"/>
  <c r="X423" i="1"/>
  <c r="X284" i="1"/>
  <c r="X368" i="1"/>
  <c r="X280" i="1"/>
  <c r="X293" i="1"/>
  <c r="X332" i="1"/>
  <c r="X385" i="1"/>
  <c r="X304" i="1"/>
  <c r="X325" i="1"/>
  <c r="X344" i="1"/>
  <c r="X269" i="1"/>
  <c r="X382" i="1"/>
  <c r="X249" i="1"/>
  <c r="X393" i="1"/>
  <c r="X314" i="1"/>
  <c r="X275" i="1"/>
  <c r="X265" i="1"/>
  <c r="X377" i="1"/>
  <c r="X271" i="1"/>
  <c r="X238" i="1"/>
  <c r="X320" i="1"/>
  <c r="X374" i="1"/>
  <c r="X270" i="1"/>
  <c r="X359" i="1"/>
  <c r="X403" i="1"/>
  <c r="X404" i="1"/>
  <c r="X296" i="1"/>
  <c r="X391" i="1"/>
  <c r="X251" i="1"/>
  <c r="X429" i="1"/>
  <c r="X298" i="1"/>
  <c r="X310" i="1"/>
  <c r="X239" i="1"/>
  <c r="X364" i="1"/>
  <c r="X261" i="1"/>
  <c r="X323" i="1"/>
  <c r="X378" i="1"/>
  <c r="X392" i="1"/>
  <c r="X433" i="1"/>
  <c r="X346" i="1"/>
  <c r="W237" i="1"/>
  <c r="W312" i="1"/>
  <c r="W322" i="1"/>
  <c r="W301" i="1"/>
  <c r="W342" i="1"/>
  <c r="W353" i="1"/>
  <c r="W277" i="1"/>
  <c r="W291" i="1"/>
  <c r="W278" i="1"/>
  <c r="W273" i="1"/>
  <c r="W260" i="1"/>
  <c r="W339" i="1"/>
  <c r="W349" i="1"/>
  <c r="W366" i="1"/>
  <c r="W317" i="1"/>
  <c r="W309" i="1"/>
  <c r="W321" i="1"/>
  <c r="W302" i="1"/>
  <c r="W409" i="1"/>
  <c r="W272" i="1"/>
  <c r="W367" i="1"/>
  <c r="W256" i="1"/>
  <c r="W356" i="1"/>
  <c r="W410" i="1"/>
  <c r="W303" i="1"/>
  <c r="W316" i="1"/>
  <c r="W288" i="1"/>
  <c r="W423" i="1"/>
  <c r="W284" i="1"/>
  <c r="W368" i="1"/>
  <c r="W280" i="1"/>
  <c r="W293" i="1"/>
  <c r="W332" i="1"/>
  <c r="W385" i="1"/>
  <c r="W304" i="1"/>
  <c r="W325" i="1"/>
  <c r="W344" i="1"/>
  <c r="W269" i="1"/>
  <c r="W382" i="1"/>
  <c r="W249" i="1"/>
  <c r="W393" i="1"/>
  <c r="W314" i="1"/>
  <c r="W275" i="1"/>
  <c r="W265" i="1"/>
  <c r="W377" i="1"/>
  <c r="W271" i="1"/>
  <c r="W238" i="1"/>
  <c r="W320" i="1"/>
  <c r="W374" i="1"/>
  <c r="W270" i="1"/>
  <c r="W359" i="1"/>
  <c r="W403" i="1"/>
  <c r="W404" i="1"/>
  <c r="W296" i="1"/>
  <c r="W391" i="1"/>
  <c r="W251" i="1"/>
  <c r="W429" i="1"/>
  <c r="W298" i="1"/>
  <c r="W310" i="1"/>
  <c r="W239" i="1"/>
  <c r="W364" i="1"/>
  <c r="W261" i="1"/>
  <c r="W323" i="1"/>
  <c r="W378" i="1"/>
  <c r="W392" i="1"/>
  <c r="W433" i="1"/>
  <c r="W346" i="1"/>
  <c r="V237" i="1"/>
  <c r="V312" i="1"/>
  <c r="V322" i="1"/>
  <c r="V301" i="1"/>
  <c r="V342" i="1"/>
  <c r="V353" i="1"/>
  <c r="V277" i="1"/>
  <c r="V291" i="1"/>
  <c r="V278" i="1"/>
  <c r="V273" i="1"/>
  <c r="V260" i="1"/>
  <c r="V339" i="1"/>
  <c r="V349" i="1"/>
  <c r="V366" i="1"/>
  <c r="V317" i="1"/>
  <c r="V309" i="1"/>
  <c r="V321" i="1"/>
  <c r="V302" i="1"/>
  <c r="V409" i="1"/>
  <c r="V272" i="1"/>
  <c r="V367" i="1"/>
  <c r="V256" i="1"/>
  <c r="V356" i="1"/>
  <c r="V410" i="1"/>
  <c r="V303" i="1"/>
  <c r="V316" i="1"/>
  <c r="V288" i="1"/>
  <c r="V423" i="1"/>
  <c r="V284" i="1"/>
  <c r="V368" i="1"/>
  <c r="V280" i="1"/>
  <c r="V293" i="1"/>
  <c r="V332" i="1"/>
  <c r="V385" i="1"/>
  <c r="V304" i="1"/>
  <c r="V325" i="1"/>
  <c r="V344" i="1"/>
  <c r="V269" i="1"/>
  <c r="V382" i="1"/>
  <c r="V249" i="1"/>
  <c r="V393" i="1"/>
  <c r="V314" i="1"/>
  <c r="V275" i="1"/>
  <c r="V265" i="1"/>
  <c r="V377" i="1"/>
  <c r="V271" i="1"/>
  <c r="V238" i="1"/>
  <c r="V320" i="1"/>
  <c r="V374" i="1"/>
  <c r="V270" i="1"/>
  <c r="V359" i="1"/>
  <c r="V403" i="1"/>
  <c r="V404" i="1"/>
  <c r="V296" i="1"/>
  <c r="V391" i="1"/>
  <c r="V251" i="1"/>
  <c r="V429" i="1"/>
  <c r="V298" i="1"/>
  <c r="V310" i="1"/>
  <c r="V239" i="1"/>
  <c r="V364" i="1"/>
  <c r="V261" i="1"/>
  <c r="V323" i="1"/>
  <c r="V378" i="1"/>
  <c r="V392" i="1"/>
  <c r="V433" i="1"/>
  <c r="V346" i="1"/>
  <c r="V83" i="22"/>
  <c r="X83" i="22"/>
  <c r="W83" i="22"/>
  <c r="V82" i="22"/>
  <c r="X82" i="22"/>
  <c r="W82" i="22"/>
  <c r="V81" i="22"/>
  <c r="X81" i="22"/>
  <c r="W81" i="22"/>
  <c r="V80" i="22"/>
  <c r="X80" i="22"/>
  <c r="W80" i="22"/>
  <c r="V79" i="22"/>
  <c r="X79" i="22"/>
  <c r="W79" i="22"/>
  <c r="V78" i="22"/>
  <c r="X78" i="22"/>
  <c r="W78" i="22"/>
  <c r="V77" i="22"/>
  <c r="X77" i="22"/>
  <c r="W77" i="22"/>
  <c r="V76" i="22"/>
  <c r="X76" i="22"/>
  <c r="W76" i="22"/>
  <c r="V75" i="22"/>
  <c r="X75" i="22"/>
  <c r="W75" i="22"/>
  <c r="V74" i="22"/>
  <c r="X74" i="22"/>
  <c r="W74" i="22"/>
  <c r="V73" i="22"/>
  <c r="X73" i="22"/>
  <c r="W73" i="22"/>
  <c r="V72" i="22"/>
  <c r="X72" i="22"/>
  <c r="W72" i="22"/>
  <c r="V71" i="22"/>
  <c r="X71" i="22"/>
  <c r="W71" i="22"/>
  <c r="X198" i="1"/>
  <c r="X199" i="1"/>
  <c r="X200" i="1"/>
  <c r="X201" i="1"/>
  <c r="X202" i="1"/>
  <c r="X203" i="1"/>
  <c r="X195" i="1"/>
  <c r="X196" i="1"/>
  <c r="X204" i="1"/>
  <c r="X205" i="1"/>
  <c r="X206" i="1"/>
  <c r="X189" i="1"/>
  <c r="W198" i="1"/>
  <c r="W199" i="1"/>
  <c r="W200" i="1"/>
  <c r="W201" i="1"/>
  <c r="W202" i="1"/>
  <c r="W203" i="1"/>
  <c r="W195" i="1"/>
  <c r="W196" i="1"/>
  <c r="W204" i="1"/>
  <c r="W205" i="1"/>
  <c r="W206" i="1"/>
  <c r="W189" i="1"/>
  <c r="V198" i="1"/>
  <c r="V199" i="1"/>
  <c r="V200" i="1"/>
  <c r="V201" i="1"/>
  <c r="V202" i="1"/>
  <c r="V203" i="1"/>
  <c r="V195" i="1"/>
  <c r="V196" i="1"/>
  <c r="V204" i="1"/>
  <c r="V205" i="1"/>
  <c r="V206" i="1"/>
  <c r="V189" i="1"/>
  <c r="X197" i="1"/>
  <c r="W197" i="1"/>
  <c r="V197" i="1"/>
  <c r="X223" i="1"/>
  <c r="X224" i="1"/>
  <c r="X230" i="1"/>
  <c r="X225" i="1"/>
  <c r="W223" i="1"/>
  <c r="W224" i="1"/>
  <c r="W230" i="1"/>
  <c r="W225" i="1"/>
  <c r="V223" i="1"/>
  <c r="V224" i="1"/>
  <c r="V230" i="1"/>
  <c r="V225" i="1"/>
  <c r="X226" i="1"/>
  <c r="X229" i="1"/>
  <c r="X221" i="1"/>
  <c r="X222" i="1"/>
  <c r="X227" i="1"/>
  <c r="W226" i="1"/>
  <c r="W229" i="1"/>
  <c r="W221" i="1"/>
  <c r="W222" i="1"/>
  <c r="W227" i="1"/>
  <c r="V226" i="1"/>
  <c r="V229" i="1"/>
  <c r="V221" i="1"/>
  <c r="V222" i="1"/>
  <c r="V227" i="1"/>
  <c r="X228" i="1"/>
  <c r="W228" i="1"/>
  <c r="V228" i="1"/>
  <c r="X220" i="1"/>
  <c r="X218" i="1"/>
  <c r="X216" i="1"/>
  <c r="W220" i="1"/>
  <c r="W218" i="1"/>
  <c r="W216" i="1"/>
  <c r="V220" i="1"/>
  <c r="V218" i="1"/>
  <c r="V216" i="1"/>
  <c r="X219" i="1"/>
  <c r="W219" i="1"/>
  <c r="V219" i="1"/>
  <c r="X217" i="1"/>
  <c r="W217" i="1"/>
  <c r="V217" i="1"/>
  <c r="V69" i="22"/>
  <c r="X215" i="1"/>
  <c r="W215" i="1"/>
  <c r="V215" i="1"/>
  <c r="V70" i="22"/>
  <c r="X70" i="22"/>
  <c r="W70" i="22"/>
  <c r="X69" i="22"/>
  <c r="W69" i="22"/>
  <c r="V68" i="22"/>
  <c r="X68" i="22"/>
  <c r="W68" i="22"/>
  <c r="X214" i="1"/>
  <c r="W214" i="1"/>
  <c r="V214" i="1"/>
  <c r="X213" i="1"/>
  <c r="X211" i="1"/>
  <c r="W213" i="1"/>
  <c r="W211" i="1"/>
  <c r="V213" i="1"/>
  <c r="V211" i="1"/>
  <c r="X212" i="1"/>
  <c r="W212" i="1"/>
  <c r="V212" i="1"/>
  <c r="V67" i="22"/>
  <c r="X67" i="22"/>
  <c r="W67" i="22"/>
  <c r="X207" i="1"/>
  <c r="W207" i="1"/>
  <c r="V207" i="1"/>
  <c r="X210" i="1"/>
  <c r="W210" i="1"/>
  <c r="V210" i="1"/>
  <c r="X209" i="1"/>
  <c r="W209" i="1"/>
  <c r="V209" i="1"/>
  <c r="X208" i="1"/>
  <c r="W208" i="1"/>
  <c r="V208" i="1"/>
  <c r="V66" i="22"/>
  <c r="X66" i="22"/>
  <c r="W66" i="22"/>
  <c r="V65" i="22"/>
  <c r="X65" i="22"/>
  <c r="W65" i="22"/>
  <c r="V140" i="1"/>
  <c r="W140" i="1"/>
  <c r="X140" i="1"/>
  <c r="X193" i="1"/>
  <c r="X186" i="1"/>
  <c r="X185" i="1"/>
  <c r="X187" i="1"/>
  <c r="X194" i="1"/>
  <c r="X188" i="1"/>
  <c r="W193" i="1"/>
  <c r="W186" i="1"/>
  <c r="W185" i="1"/>
  <c r="W187" i="1"/>
  <c r="W194" i="1"/>
  <c r="W188" i="1"/>
  <c r="V193" i="1"/>
  <c r="V186" i="1"/>
  <c r="V185" i="1"/>
  <c r="V187" i="1"/>
  <c r="V194" i="1"/>
  <c r="V188" i="1"/>
  <c r="X190" i="1"/>
  <c r="X192" i="1"/>
  <c r="X191" i="1"/>
  <c r="W190" i="1"/>
  <c r="W192" i="1"/>
  <c r="W191" i="1"/>
  <c r="V190" i="1"/>
  <c r="V192" i="1"/>
  <c r="V191" i="1"/>
  <c r="V64" i="22"/>
  <c r="V63" i="22"/>
  <c r="V62" i="22"/>
  <c r="X64" i="22"/>
  <c r="W64" i="22"/>
  <c r="X63" i="22"/>
  <c r="W63" i="22"/>
  <c r="X62" i="22"/>
  <c r="W62" i="22"/>
  <c r="V61" i="22"/>
  <c r="X61" i="22"/>
  <c r="W61" i="22"/>
  <c r="V60" i="22"/>
  <c r="X60" i="22"/>
  <c r="W60" i="22"/>
  <c r="X180" i="1"/>
  <c r="X181" i="1"/>
  <c r="X182" i="1"/>
  <c r="X183" i="1"/>
  <c r="X184" i="1"/>
  <c r="W180" i="1"/>
  <c r="W181" i="1"/>
  <c r="W182" i="1"/>
  <c r="W183" i="1"/>
  <c r="W184" i="1"/>
  <c r="V180" i="1"/>
  <c r="V181" i="1"/>
  <c r="V182" i="1"/>
  <c r="V183" i="1"/>
  <c r="V184" i="1"/>
  <c r="V59" i="22"/>
  <c r="X59" i="22"/>
  <c r="W59" i="22"/>
  <c r="X176" i="1"/>
  <c r="X178" i="1"/>
  <c r="X177" i="1"/>
  <c r="X179" i="1"/>
  <c r="X174" i="1"/>
  <c r="X172" i="1"/>
  <c r="X173" i="1"/>
  <c r="W176" i="1"/>
  <c r="W178" i="1"/>
  <c r="W177" i="1"/>
  <c r="W179" i="1"/>
  <c r="W174" i="1"/>
  <c r="W172" i="1"/>
  <c r="W173" i="1"/>
  <c r="V176" i="1"/>
  <c r="V178" i="1"/>
  <c r="V177" i="1"/>
  <c r="V179" i="1"/>
  <c r="V174" i="1"/>
  <c r="V172" i="1"/>
  <c r="V173" i="1"/>
  <c r="X175" i="1"/>
  <c r="W175" i="1"/>
  <c r="V175" i="1"/>
  <c r="X170" i="1"/>
  <c r="X171" i="1"/>
  <c r="X169" i="1"/>
  <c r="W170" i="1"/>
  <c r="W171" i="1"/>
  <c r="W169" i="1"/>
  <c r="V170" i="1"/>
  <c r="V171" i="1"/>
  <c r="V169" i="1"/>
  <c r="X167" i="1"/>
  <c r="X168" i="1"/>
  <c r="W167" i="1"/>
  <c r="W168" i="1"/>
  <c r="V167" i="1"/>
  <c r="V168" i="1"/>
  <c r="X166" i="1"/>
  <c r="W166" i="1"/>
  <c r="V166" i="1"/>
  <c r="X164" i="1"/>
  <c r="X165" i="1"/>
  <c r="X163" i="1"/>
  <c r="W164" i="1"/>
  <c r="W165" i="1"/>
  <c r="W163" i="1"/>
  <c r="V164" i="1"/>
  <c r="V165" i="1"/>
  <c r="V163" i="1"/>
  <c r="V138" i="1"/>
  <c r="X141" i="1"/>
  <c r="X142" i="1"/>
  <c r="X143" i="1"/>
  <c r="X144" i="1"/>
  <c r="W141" i="1"/>
  <c r="W142" i="1"/>
  <c r="W143" i="1"/>
  <c r="W144" i="1"/>
  <c r="V141" i="1"/>
  <c r="V142" i="1"/>
  <c r="V143" i="1"/>
  <c r="V144" i="1"/>
  <c r="X139" i="1"/>
  <c r="W139" i="1"/>
  <c r="V139" i="1"/>
  <c r="X138" i="1"/>
  <c r="W138" i="1"/>
  <c r="X137" i="1"/>
  <c r="W137" i="1"/>
  <c r="V137" i="1"/>
  <c r="X162" i="1"/>
  <c r="W162" i="1"/>
  <c r="V162" i="1"/>
  <c r="X157" i="1"/>
  <c r="X158" i="1"/>
  <c r="X159" i="1"/>
  <c r="X161" i="1"/>
  <c r="W157" i="1"/>
  <c r="W158" i="1"/>
  <c r="W159" i="1"/>
  <c r="W161" i="1"/>
  <c r="V157" i="1"/>
  <c r="V158" i="1"/>
  <c r="V159" i="1"/>
  <c r="V161" i="1"/>
  <c r="X160" i="1"/>
  <c r="W160" i="1"/>
  <c r="V160" i="1"/>
  <c r="V58" i="22"/>
  <c r="X58" i="22"/>
  <c r="W58" i="22"/>
  <c r="X156" i="1"/>
  <c r="W156" i="1"/>
  <c r="V156" i="1"/>
  <c r="X155" i="1"/>
  <c r="W155" i="1"/>
  <c r="V155" i="1"/>
  <c r="X154" i="1"/>
  <c r="W154" i="1"/>
  <c r="V154" i="1"/>
  <c r="X153" i="1"/>
  <c r="W153" i="1"/>
  <c r="V153" i="1"/>
  <c r="X149" i="1"/>
  <c r="W149" i="1"/>
  <c r="V149" i="1"/>
  <c r="X150" i="1"/>
  <c r="X152" i="1"/>
  <c r="X151" i="1"/>
  <c r="X148" i="1"/>
  <c r="W150" i="1"/>
  <c r="W152" i="1"/>
  <c r="W151" i="1"/>
  <c r="W148" i="1"/>
  <c r="V150" i="1"/>
  <c r="V152" i="1"/>
  <c r="V151" i="1"/>
  <c r="V148" i="1"/>
  <c r="V57" i="22"/>
  <c r="X57" i="22"/>
  <c r="W57" i="22"/>
  <c r="V56" i="22"/>
  <c r="X56" i="22"/>
  <c r="W56" i="22"/>
  <c r="X146" i="1"/>
  <c r="W146" i="1"/>
  <c r="V146" i="1"/>
  <c r="V55" i="22"/>
  <c r="V54" i="22"/>
  <c r="X55" i="22"/>
  <c r="W55" i="22"/>
  <c r="X54" i="22"/>
  <c r="W54" i="22"/>
  <c r="V53" i="22"/>
  <c r="X53" i="22"/>
  <c r="W53" i="22"/>
  <c r="V52" i="22"/>
  <c r="X52" i="22"/>
  <c r="W52" i="22"/>
  <c r="V51" i="22"/>
  <c r="V50" i="22"/>
  <c r="X51" i="22"/>
  <c r="W51" i="22"/>
  <c r="X50" i="22"/>
  <c r="W50" i="22"/>
  <c r="V49" i="22"/>
  <c r="X49" i="22"/>
  <c r="W49" i="22"/>
  <c r="X145" i="1"/>
  <c r="W145" i="1"/>
  <c r="V145" i="1"/>
  <c r="X147" i="1"/>
  <c r="W147" i="1"/>
  <c r="V147" i="1"/>
  <c r="X136" i="1"/>
  <c r="W136" i="1"/>
  <c r="V136" i="1"/>
  <c r="V48" i="22"/>
  <c r="X48" i="22"/>
  <c r="W48" i="22"/>
  <c r="V47" i="22"/>
  <c r="X47" i="22"/>
  <c r="W47" i="22"/>
  <c r="V46" i="22"/>
  <c r="X46" i="22"/>
  <c r="W46" i="22"/>
  <c r="X134" i="1"/>
  <c r="X129" i="1"/>
  <c r="X130" i="1"/>
  <c r="X131" i="1"/>
  <c r="X135" i="1"/>
  <c r="X132" i="1"/>
  <c r="W134" i="1"/>
  <c r="W129" i="1"/>
  <c r="W130" i="1"/>
  <c r="W131" i="1"/>
  <c r="W135" i="1"/>
  <c r="W132" i="1"/>
  <c r="V134" i="1"/>
  <c r="V129" i="1"/>
  <c r="V130" i="1"/>
  <c r="V131" i="1"/>
  <c r="V135" i="1"/>
  <c r="V132" i="1"/>
  <c r="V45" i="22"/>
  <c r="X45" i="22"/>
  <c r="W45" i="22"/>
  <c r="V44" i="22"/>
  <c r="X44" i="22"/>
  <c r="W44" i="22"/>
  <c r="X123" i="1"/>
  <c r="X124" i="1"/>
  <c r="X125" i="1"/>
  <c r="X126" i="1"/>
  <c r="X128" i="1"/>
  <c r="X127" i="1"/>
  <c r="X133" i="1"/>
  <c r="W123" i="1"/>
  <c r="W124" i="1"/>
  <c r="W125" i="1"/>
  <c r="W126" i="1"/>
  <c r="W128" i="1"/>
  <c r="W127" i="1"/>
  <c r="W133" i="1"/>
  <c r="V123" i="1"/>
  <c r="V124" i="1"/>
  <c r="V125" i="1"/>
  <c r="V126" i="1"/>
  <c r="V128" i="1"/>
  <c r="V127" i="1"/>
  <c r="V133" i="1"/>
  <c r="V43" i="22"/>
  <c r="X43" i="22"/>
  <c r="W43" i="22"/>
  <c r="X120" i="1"/>
  <c r="X121" i="1"/>
  <c r="X122" i="1"/>
  <c r="W120" i="1"/>
  <c r="W121" i="1"/>
  <c r="W122" i="1"/>
  <c r="V120" i="1"/>
  <c r="V121" i="1"/>
  <c r="V122" i="1"/>
  <c r="X119" i="1"/>
  <c r="W119" i="1"/>
  <c r="V119" i="1"/>
  <c r="X118" i="1"/>
  <c r="W118" i="1"/>
  <c r="V118" i="1"/>
  <c r="X116" i="1"/>
  <c r="W116" i="1"/>
  <c r="V116" i="1"/>
  <c r="X117" i="1"/>
  <c r="W117" i="1"/>
  <c r="V117" i="1"/>
  <c r="V42" i="22"/>
  <c r="X42" i="22"/>
  <c r="W42" i="22"/>
  <c r="V41" i="22"/>
  <c r="X41" i="22"/>
  <c r="W41" i="22"/>
  <c r="X112" i="1"/>
  <c r="W112" i="1"/>
  <c r="V112" i="1"/>
  <c r="X115" i="1"/>
  <c r="W115" i="1"/>
  <c r="V115" i="1"/>
  <c r="X114" i="1"/>
  <c r="W114" i="1"/>
  <c r="V114" i="1"/>
  <c r="X113" i="1"/>
  <c r="W113" i="1"/>
  <c r="V113" i="1"/>
  <c r="X111" i="1"/>
  <c r="W111" i="1"/>
  <c r="V111" i="1"/>
  <c r="V40" i="22"/>
  <c r="X40" i="22"/>
  <c r="W40" i="22"/>
  <c r="X108" i="1"/>
  <c r="X97" i="1"/>
  <c r="X109" i="1"/>
  <c r="X110" i="1"/>
  <c r="W108" i="1"/>
  <c r="W97" i="1"/>
  <c r="W109" i="1"/>
  <c r="W110" i="1"/>
  <c r="V108" i="1"/>
  <c r="V97" i="1"/>
  <c r="V109" i="1"/>
  <c r="V110" i="1"/>
  <c r="X107" i="1"/>
  <c r="W107" i="1"/>
  <c r="V107" i="1"/>
  <c r="X106" i="1"/>
  <c r="W106" i="1"/>
  <c r="V106" i="1"/>
  <c r="X105" i="1"/>
  <c r="W105" i="1"/>
  <c r="V105" i="1"/>
  <c r="X103" i="1"/>
  <c r="W103" i="1"/>
  <c r="V103" i="1"/>
  <c r="X104" i="1"/>
  <c r="W104" i="1"/>
  <c r="V104" i="1"/>
  <c r="V39" i="22"/>
  <c r="X39" i="22"/>
  <c r="W39" i="22"/>
  <c r="V38" i="22"/>
  <c r="X38" i="22"/>
  <c r="W38" i="22"/>
  <c r="V37" i="22"/>
  <c r="X37" i="22"/>
  <c r="W37" i="22"/>
  <c r="X102" i="1"/>
  <c r="X100" i="1"/>
  <c r="W102" i="1"/>
  <c r="W100" i="1"/>
  <c r="V102" i="1"/>
  <c r="V100" i="1"/>
  <c r="V36" i="22"/>
  <c r="X36" i="22"/>
  <c r="W36" i="22"/>
  <c r="V35" i="22"/>
  <c r="X35" i="22"/>
  <c r="W35" i="22"/>
  <c r="V34" i="22"/>
  <c r="X34" i="22"/>
  <c r="W34" i="22"/>
  <c r="V33" i="22"/>
  <c r="X33" i="22"/>
  <c r="W33" i="22"/>
  <c r="V32" i="22"/>
  <c r="X32" i="22"/>
  <c r="W32" i="22"/>
  <c r="V31" i="22"/>
  <c r="X31" i="22"/>
  <c r="W31" i="22"/>
  <c r="V30" i="22"/>
  <c r="X30" i="22"/>
  <c r="W30" i="22"/>
  <c r="V29" i="22"/>
  <c r="X29" i="22"/>
  <c r="W29" i="22"/>
  <c r="X67" i="1"/>
  <c r="X70" i="1"/>
  <c r="X68" i="1"/>
  <c r="X69" i="1"/>
  <c r="X71" i="1"/>
  <c r="X72" i="1"/>
  <c r="X75" i="1"/>
  <c r="X78" i="1"/>
  <c r="X74" i="1"/>
  <c r="X73" i="1"/>
  <c r="X77" i="1"/>
  <c r="X76" i="1"/>
  <c r="X80" i="1"/>
  <c r="X79" i="1"/>
  <c r="X82" i="1"/>
  <c r="X83" i="1"/>
  <c r="X81" i="1"/>
  <c r="X84" i="1"/>
  <c r="X85" i="1"/>
  <c r="X94" i="1"/>
  <c r="X98" i="1"/>
  <c r="X99" i="1"/>
  <c r="X86" i="1"/>
  <c r="X96" i="1"/>
  <c r="X88" i="1"/>
  <c r="X87" i="1"/>
  <c r="X89" i="1"/>
  <c r="X90" i="1"/>
  <c r="X93" i="1"/>
  <c r="X101" i="1"/>
  <c r="X95" i="1"/>
  <c r="X92" i="1"/>
  <c r="X91" i="1"/>
  <c r="W67" i="1"/>
  <c r="W70" i="1"/>
  <c r="W68" i="1"/>
  <c r="W69" i="1"/>
  <c r="W71" i="1"/>
  <c r="W72" i="1"/>
  <c r="W75" i="1"/>
  <c r="W78" i="1"/>
  <c r="W74" i="1"/>
  <c r="W73" i="1"/>
  <c r="W77" i="1"/>
  <c r="W76" i="1"/>
  <c r="W80" i="1"/>
  <c r="W79" i="1"/>
  <c r="W82" i="1"/>
  <c r="W83" i="1"/>
  <c r="W81" i="1"/>
  <c r="W84" i="1"/>
  <c r="W85" i="1"/>
  <c r="W94" i="1"/>
  <c r="W98" i="1"/>
  <c r="W99" i="1"/>
  <c r="W86" i="1"/>
  <c r="W96" i="1"/>
  <c r="W88" i="1"/>
  <c r="W87" i="1"/>
  <c r="W89" i="1"/>
  <c r="W90" i="1"/>
  <c r="W93" i="1"/>
  <c r="W101" i="1"/>
  <c r="W95" i="1"/>
  <c r="W92" i="1"/>
  <c r="W91" i="1"/>
  <c r="V67" i="1"/>
  <c r="V70" i="1"/>
  <c r="V68" i="1"/>
  <c r="V69" i="1"/>
  <c r="V71" i="1"/>
  <c r="V72" i="1"/>
  <c r="V75" i="1"/>
  <c r="V78" i="1"/>
  <c r="V74" i="1"/>
  <c r="V73" i="1"/>
  <c r="V77" i="1"/>
  <c r="V76" i="1"/>
  <c r="V80" i="1"/>
  <c r="V79" i="1"/>
  <c r="V82" i="1"/>
  <c r="V83" i="1"/>
  <c r="V81" i="1"/>
  <c r="V84" i="1"/>
  <c r="V85" i="1"/>
  <c r="V94" i="1"/>
  <c r="V98" i="1"/>
  <c r="V99" i="1"/>
  <c r="V86" i="1"/>
  <c r="V96" i="1"/>
  <c r="V88" i="1"/>
  <c r="V87" i="1"/>
  <c r="V89" i="1"/>
  <c r="V90" i="1"/>
  <c r="V93" i="1"/>
  <c r="V101" i="1"/>
  <c r="V95" i="1"/>
  <c r="V92" i="1"/>
  <c r="V91" i="1"/>
  <c r="X65" i="1"/>
  <c r="X59" i="1"/>
  <c r="X52" i="1"/>
  <c r="X63" i="1"/>
  <c r="X60" i="1"/>
  <c r="X64" i="1"/>
  <c r="X57" i="1"/>
  <c r="X51" i="1"/>
  <c r="X58" i="1"/>
  <c r="X61" i="1"/>
  <c r="X53" i="1"/>
  <c r="X62" i="1"/>
  <c r="X54" i="1"/>
  <c r="X56" i="1"/>
  <c r="X66" i="1"/>
  <c r="W65" i="1"/>
  <c r="W59" i="1"/>
  <c r="W52" i="1"/>
  <c r="W63" i="1"/>
  <c r="W60" i="1"/>
  <c r="W64" i="1"/>
  <c r="W57" i="1"/>
  <c r="W51" i="1"/>
  <c r="W58" i="1"/>
  <c r="W61" i="1"/>
  <c r="W53" i="1"/>
  <c r="W62" i="1"/>
  <c r="W54" i="1"/>
  <c r="W56" i="1"/>
  <c r="W66" i="1"/>
  <c r="V65" i="1"/>
  <c r="V59" i="1"/>
  <c r="V52" i="1"/>
  <c r="V63" i="1"/>
  <c r="V60" i="1"/>
  <c r="V64" i="1"/>
  <c r="V57" i="1"/>
  <c r="V51" i="1"/>
  <c r="V58" i="1"/>
  <c r="V61" i="1"/>
  <c r="V53" i="1"/>
  <c r="V62" i="1"/>
  <c r="V54" i="1"/>
  <c r="V56" i="1"/>
  <c r="V66" i="1"/>
  <c r="V28" i="22"/>
  <c r="X28" i="22"/>
  <c r="W28" i="22"/>
  <c r="V27" i="22"/>
  <c r="X27" i="22"/>
  <c r="W27" i="22"/>
  <c r="V25" i="22"/>
  <c r="V26" i="22"/>
  <c r="X26" i="22"/>
  <c r="W26" i="22"/>
  <c r="X25" i="22"/>
  <c r="W25" i="22"/>
  <c r="X24" i="22"/>
  <c r="X23" i="22"/>
  <c r="W24" i="22"/>
  <c r="W23" i="22"/>
  <c r="V49" i="1"/>
  <c r="V24" i="22"/>
  <c r="V23" i="22"/>
  <c r="X55" i="1"/>
  <c r="W55" i="1"/>
  <c r="V55" i="1"/>
  <c r="X42" i="1"/>
  <c r="X50" i="1"/>
  <c r="X48" i="1"/>
  <c r="X45" i="1"/>
  <c r="X44" i="1"/>
  <c r="X47" i="1"/>
  <c r="X49" i="1"/>
  <c r="W42" i="1"/>
  <c r="W50" i="1"/>
  <c r="W48" i="1"/>
  <c r="W45" i="1"/>
  <c r="W44" i="1"/>
  <c r="W47" i="1"/>
  <c r="W49" i="1"/>
  <c r="V42" i="1"/>
  <c r="V50" i="1"/>
  <c r="V48" i="1"/>
  <c r="V45" i="1"/>
  <c r="V44" i="1"/>
  <c r="V47" i="1"/>
  <c r="X43" i="1"/>
  <c r="W43" i="1"/>
  <c r="V43" i="1"/>
  <c r="X46" i="1"/>
  <c r="W46" i="1"/>
  <c r="V46" i="1"/>
  <c r="X31" i="1"/>
  <c r="X35" i="1"/>
  <c r="X36" i="1"/>
  <c r="X39" i="1"/>
  <c r="X38" i="1"/>
  <c r="X37" i="1"/>
  <c r="X34" i="1"/>
  <c r="X29" i="1"/>
  <c r="X41" i="1"/>
  <c r="X26" i="1"/>
  <c r="X32" i="1"/>
  <c r="X27" i="1"/>
  <c r="X33" i="1"/>
  <c r="X40" i="1"/>
  <c r="X30" i="1"/>
  <c r="W36" i="1"/>
  <c r="W39" i="1"/>
  <c r="W38" i="1"/>
  <c r="W37" i="1"/>
  <c r="W34" i="1"/>
  <c r="W29" i="1"/>
  <c r="W41" i="1"/>
  <c r="W31" i="1"/>
  <c r="W26" i="1"/>
  <c r="W32" i="1"/>
  <c r="W27" i="1"/>
  <c r="W35" i="1"/>
  <c r="W33" i="1"/>
  <c r="W40" i="1"/>
  <c r="W30" i="1"/>
  <c r="V36" i="1"/>
  <c r="V39" i="1"/>
  <c r="V38" i="1"/>
  <c r="V37" i="1"/>
  <c r="V34" i="1"/>
  <c r="V29" i="1"/>
  <c r="V41" i="1"/>
  <c r="V31" i="1"/>
  <c r="V26" i="1"/>
  <c r="V32" i="1"/>
  <c r="V27" i="1"/>
  <c r="V35" i="1"/>
  <c r="V33" i="1"/>
  <c r="V40" i="1"/>
  <c r="V30" i="1"/>
  <c r="X28" i="1"/>
  <c r="W28" i="1"/>
  <c r="V28" i="1"/>
  <c r="X8" i="1"/>
  <c r="X21" i="1"/>
  <c r="V18" i="1"/>
  <c r="V21" i="1"/>
  <c r="W18" i="1"/>
  <c r="W21" i="1"/>
  <c r="X18" i="1"/>
  <c r="V23" i="1"/>
  <c r="V22" i="1"/>
  <c r="W23" i="1"/>
  <c r="W22" i="1"/>
  <c r="X23" i="1"/>
  <c r="X22" i="1"/>
  <c r="V20" i="1"/>
  <c r="W20" i="1"/>
  <c r="W17" i="1"/>
  <c r="X20" i="1"/>
  <c r="X17" i="1"/>
  <c r="V7" i="1"/>
  <c r="V9" i="1"/>
  <c r="W7" i="1"/>
  <c r="W9" i="1"/>
  <c r="X7" i="1"/>
  <c r="X9" i="1"/>
  <c r="V24" i="1"/>
  <c r="W12" i="1"/>
  <c r="W24" i="1"/>
  <c r="X12" i="1"/>
  <c r="X24" i="1"/>
  <c r="V11" i="1"/>
  <c r="V19" i="1"/>
  <c r="W11" i="1"/>
  <c r="W19" i="1"/>
  <c r="X11" i="1"/>
  <c r="X19" i="1"/>
  <c r="V14" i="1"/>
  <c r="V25" i="1"/>
  <c r="V16" i="1"/>
  <c r="W14" i="1"/>
  <c r="W25" i="1"/>
  <c r="W16" i="1"/>
  <c r="X14" i="1"/>
  <c r="X25" i="1"/>
  <c r="X16" i="1"/>
  <c r="V13" i="1"/>
  <c r="V10" i="1"/>
  <c r="V8" i="1"/>
  <c r="W13" i="1"/>
  <c r="W10" i="1"/>
  <c r="W8" i="1"/>
  <c r="X13" i="1"/>
  <c r="X10" i="1"/>
  <c r="V15" i="1"/>
  <c r="W15" i="1"/>
  <c r="X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tc={50F91E09-4C12-4FD2-8203-8DB19577853F}</author>
  </authors>
  <commentList>
    <comment ref="H52" authorId="0" shapeId="0" xr:uid="{50F91E09-4C12-4FD2-8203-8DB1957785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@M, Arunkumar its marked as done but has open events in OMDP
Reply:
    Review has been done already but unable to upload the file. will upload shortly @Gowda, Namrata </t>
      </text>
    </comment>
  </commentList>
</comments>
</file>

<file path=xl/sharedStrings.xml><?xml version="1.0" encoding="utf-8"?>
<sst xmlns="http://schemas.openxmlformats.org/spreadsheetml/2006/main" count="3258" uniqueCount="1148">
  <si>
    <t>Definitions</t>
  </si>
  <si>
    <t>Productivity</t>
  </si>
  <si>
    <t>Number of events processed per analyst per month</t>
  </si>
  <si>
    <t>Timeliness</t>
  </si>
  <si>
    <t>Percentage of events processed within date due</t>
  </si>
  <si>
    <t>Processing Duration</t>
  </si>
  <si>
    <t>Update + New</t>
  </si>
  <si>
    <t>Period (2025)</t>
  </si>
  <si>
    <t>Analyst</t>
  </si>
  <si>
    <t>Number of days</t>
  </si>
  <si>
    <t>Notes</t>
  </si>
  <si>
    <t>Q1, Q2</t>
  </si>
  <si>
    <t>Checker</t>
  </si>
  <si>
    <t>Following the T + 3 months SLA</t>
  </si>
  <si>
    <t>Maker</t>
  </si>
  <si>
    <t>Q3, Q4</t>
  </si>
  <si>
    <t>Following the T + 2 months SLA</t>
  </si>
  <si>
    <t>SLA transition date:</t>
  </si>
  <si>
    <t>Correction</t>
  </si>
  <si>
    <t>Q1, Q2, Q3, Q4</t>
  </si>
  <si>
    <t>Following the T + 5 days SLA</t>
  </si>
  <si>
    <t>*T refers to the date when the event was received</t>
  </si>
  <si>
    <t>Namrata</t>
  </si>
  <si>
    <t>Kevin</t>
  </si>
  <si>
    <t>Arun</t>
  </si>
  <si>
    <t>Sudharshan</t>
  </si>
  <si>
    <t>Ashwin</t>
  </si>
  <si>
    <t>Initial Assessment Completed</t>
  </si>
  <si>
    <t>Review Completed</t>
  </si>
  <si>
    <t>DI Update/Correction Completed</t>
  </si>
  <si>
    <t>Date Due Status: Maker</t>
  </si>
  <si>
    <t>Date Due Status: Checker (Review)</t>
  </si>
  <si>
    <t>Date Due Status: Checker (DI Update/Correction)</t>
  </si>
  <si>
    <t>Arunkumar</t>
  </si>
  <si>
    <t>Important:</t>
  </si>
  <si>
    <t>To avoid syncing issues, always open and edit this file only in the browser, not in the app. Please always use the dropdown (instead of simply copy-pasting values) when entering values to avoid breaking the data validation</t>
  </si>
  <si>
    <t>Note:</t>
  </si>
  <si>
    <t>This list includes all issuer submissions events (update, new, and correction). There is another worksheet focusing on corrections for tracking purposes.</t>
  </si>
  <si>
    <t>Current Date:</t>
  </si>
  <si>
    <t>Stage 1: Initial Assessment (Maker)</t>
  </si>
  <si>
    <t>Stage 2. Initial Assessment Review (Checker)</t>
  </si>
  <si>
    <t>Stage 3: Data Insights Update/Correction (Checker)</t>
  </si>
  <si>
    <t>input - mm/dd/yyyy</t>
  </si>
  <si>
    <t>input</t>
  </si>
  <si>
    <t>calculated</t>
  </si>
  <si>
    <t>input - dropdown</t>
  </si>
  <si>
    <t>checkbox</t>
  </si>
  <si>
    <t>mm/dd/yyyy</t>
  </si>
  <si>
    <t>free text</t>
  </si>
  <si>
    <t>Date Added</t>
  </si>
  <si>
    <t>Issuer ID</t>
  </si>
  <si>
    <t>Issuer ID2</t>
  </si>
  <si>
    <t>Date Received</t>
  </si>
  <si>
    <t>Count of Events</t>
  </si>
  <si>
    <t>Batch No.</t>
  </si>
  <si>
    <t>Date Due: Maker</t>
  </si>
  <si>
    <t>Date Due: Checker</t>
  </si>
  <si>
    <t>Initial Assessment Completion Date</t>
  </si>
  <si>
    <t>Initial Assessment Notes</t>
  </si>
  <si>
    <t>Review Completion Date</t>
  </si>
  <si>
    <t>Review Notes</t>
  </si>
  <si>
    <t>Error found in initial assessment? (Review assigned to Rey or Namrata only)</t>
  </si>
  <si>
    <t>Initial Assessment Error Notes</t>
  </si>
  <si>
    <t>DI Update/Correction Completion Date</t>
  </si>
  <si>
    <t>DI Update/Correction Notes</t>
  </si>
  <si>
    <t>Reason for not being able to complete within the date due - optional</t>
  </si>
  <si>
    <t>IID000000002719641</t>
  </si>
  <si>
    <t>Nien Made Enterprise Co., Ltd.</t>
  </si>
  <si>
    <t>NIL</t>
  </si>
  <si>
    <t>IID000000002123682</t>
  </si>
  <si>
    <t>CINEMARK HOLDINGS, INC.</t>
  </si>
  <si>
    <t>IID000000002182782</t>
  </si>
  <si>
    <t>Saudi Awwal Bank SJSC</t>
  </si>
  <si>
    <t>IID000000002163773</t>
  </si>
  <si>
    <t>ADTALEM GLOBAL EDUCATION INC.</t>
  </si>
  <si>
    <t>Scope 2 in 2024 needs to be updated</t>
  </si>
  <si>
    <t>Updated 2024 emission dps</t>
  </si>
  <si>
    <t>IID000000002127360</t>
  </si>
  <si>
    <t>Keihanshin Building Co.,Ltd.</t>
  </si>
  <si>
    <t>RE for FY 2023 added</t>
  </si>
  <si>
    <t>IID000000002183012</t>
  </si>
  <si>
    <t>SECHE ENVIRONNEMENT SA</t>
  </si>
  <si>
    <t>IID000000002177407</t>
  </si>
  <si>
    <t>Nippon Paper Industries Co., Ltd.</t>
  </si>
  <si>
    <t>UOM update</t>
  </si>
  <si>
    <t>IID000000002387035</t>
  </si>
  <si>
    <t>VARUN BEVERAGES LIMITED</t>
  </si>
  <si>
    <t>IID000000002125868</t>
  </si>
  <si>
    <t>DP World Limited</t>
  </si>
  <si>
    <t>IID000000002153156</t>
  </si>
  <si>
    <t>Eversource Energy</t>
  </si>
  <si>
    <t>98+40 files</t>
  </si>
  <si>
    <t>IID000000002157094</t>
  </si>
  <si>
    <t>AMBUJA CEMENTS LIMITED</t>
  </si>
  <si>
    <t>IID000000002766639</t>
  </si>
  <si>
    <t>ITT INC.</t>
  </si>
  <si>
    <t>IID000000002721923</t>
  </si>
  <si>
    <t>MEDTRONIC PUBLIC LIMITED COMPANY</t>
  </si>
  <si>
    <t>IID000000002137371</t>
  </si>
  <si>
    <t>WILLIAMS-SONOMA, INC.</t>
  </si>
  <si>
    <t>IID000000003053058</t>
  </si>
  <si>
    <t>CLARIVATE PLC</t>
  </si>
  <si>
    <t>energy consumption of 23</t>
  </si>
  <si>
    <t>IID000000002124666</t>
  </si>
  <si>
    <t>Kawasaki Kisen Kaisha, Ltd.</t>
  </si>
  <si>
    <t>IID000000002763473</t>
  </si>
  <si>
    <t>URBAN LOGISTICS REIT PLC</t>
  </si>
  <si>
    <t>FY 2023 undefined changed to blank</t>
  </si>
  <si>
    <t>IID000000002236159</t>
  </si>
  <si>
    <t>The Norinchukin Bank</t>
  </si>
  <si>
    <t>IID000000002126099</t>
  </si>
  <si>
    <t>ELEMENTIS PLC</t>
  </si>
  <si>
    <t>IID000000002153631</t>
  </si>
  <si>
    <t>SIGMAROC PLC</t>
  </si>
  <si>
    <t>IID000000002126836</t>
  </si>
  <si>
    <t>Iberdrola, S.A.</t>
  </si>
  <si>
    <t>target description updated, check energy consumption for all year once</t>
  </si>
  <si>
    <t>IID000000002678709</t>
  </si>
  <si>
    <t>CTT Correios de Portugal, S.A.</t>
  </si>
  <si>
    <t>IID000000002157332</t>
  </si>
  <si>
    <t>AMKOR TECHNOLOGY, INC.</t>
  </si>
  <si>
    <t>IID000000002151908</t>
  </si>
  <si>
    <t>IINO KAIUN KAISHA, LTD.</t>
  </si>
  <si>
    <t>IID000000002157053</t>
  </si>
  <si>
    <t>EVT LIMITED</t>
  </si>
  <si>
    <t>IID000000002127098</t>
  </si>
  <si>
    <t>MID-AMERICA APARTMENT COMMUNITIES, INC.</t>
  </si>
  <si>
    <t>IID000000002263108</t>
  </si>
  <si>
    <t>AMALGAMATED BANK</t>
  </si>
  <si>
    <t>IID000000002163406</t>
  </si>
  <si>
    <t>dip Corporation</t>
  </si>
  <si>
    <t>all events rejected</t>
  </si>
  <si>
    <t>IID000000002154372</t>
  </si>
  <si>
    <t>TVS MOTOR COMPANY LIMITED</t>
  </si>
  <si>
    <t>IID000000002141285</t>
  </si>
  <si>
    <t>CHINA GAS HOLDINGS LIMITED</t>
  </si>
  <si>
    <t>IID000000002725611</t>
  </si>
  <si>
    <t>HKBN LTD.</t>
  </si>
  <si>
    <t>IID000000002149285</t>
  </si>
  <si>
    <t>IDEXX LABORATORIES, INC.</t>
  </si>
  <si>
    <t>IID000000002935272</t>
  </si>
  <si>
    <t>IA FINANCIAL CORPORATION INC</t>
  </si>
  <si>
    <t>IID000000002185171</t>
  </si>
  <si>
    <t>Sumitomo Rubber Industries, Ltd.</t>
  </si>
  <si>
    <t>IID000000002156874</t>
  </si>
  <si>
    <t>THE ALLSTATE CORPORATION</t>
  </si>
  <si>
    <t>all events were rejected</t>
  </si>
  <si>
    <t>IID000000002659520</t>
  </si>
  <si>
    <t>LOXAM SAS</t>
  </si>
  <si>
    <t>IID000000002624319</t>
  </si>
  <si>
    <t>Orion S.A.</t>
  </si>
  <si>
    <t>IID000000002132067</t>
  </si>
  <si>
    <t>COMERICA INCORPORATED</t>
  </si>
  <si>
    <t>IID000000002149538</t>
  </si>
  <si>
    <t>ALLEGRO MICROSYSTEMS, INC</t>
  </si>
  <si>
    <t>IID000000002150308</t>
  </si>
  <si>
    <t>FMC CORPORATION</t>
  </si>
  <si>
    <t>IID000000002587689</t>
  </si>
  <si>
    <t>NorthWest Healthcare Properties Real Estate Investment Trust</t>
  </si>
  <si>
    <t>IID000000005034974</t>
  </si>
  <si>
    <t>Texas Pacific Land Corp</t>
  </si>
  <si>
    <t>IID000000002132979</t>
  </si>
  <si>
    <t>YAMATO HOLDINGS CO.,LTD.</t>
  </si>
  <si>
    <t>Target description should be according to methodology</t>
  </si>
  <si>
    <t>No need to chnage in di</t>
  </si>
  <si>
    <t>IID000000002610192</t>
  </si>
  <si>
    <t>ADECOAGRO S.A.</t>
  </si>
  <si>
    <t>Inputted 2023,2022,2021 data from ESG Databook</t>
  </si>
  <si>
    <t>IID000000002150030</t>
  </si>
  <si>
    <t>DISCO CORPORATION</t>
  </si>
  <si>
    <t>IID000000002165451</t>
  </si>
  <si>
    <t>ENTEGRIS, INC.</t>
  </si>
  <si>
    <t>IID000000002124665</t>
  </si>
  <si>
    <t>SANKYU INC.</t>
  </si>
  <si>
    <t>s.id:10 current reporting year needs to change to 2022</t>
  </si>
  <si>
    <t>Inputted Targets and energy consumption data</t>
  </si>
  <si>
    <t>IID000000002166854</t>
  </si>
  <si>
    <t>AGEAS SA</t>
  </si>
  <si>
    <t>IID000000005034507</t>
  </si>
  <si>
    <t>ENNOSTAR Inc.</t>
  </si>
  <si>
    <t>IID000000002173531</t>
  </si>
  <si>
    <t>LAS VEGAS SANDS CORP.</t>
  </si>
  <si>
    <t>Reworked the file on 14/03/2025 due to file corruption and unable to restore the previous version</t>
  </si>
  <si>
    <t>Inputted emission data and updated target description s.id:4</t>
  </si>
  <si>
    <t>IID000000002153851</t>
  </si>
  <si>
    <t>TD SYNNEX CORPORATION</t>
  </si>
  <si>
    <t>IID000000002144063</t>
  </si>
  <si>
    <t>MOMENTUM GROUP LIMITED</t>
  </si>
  <si>
    <t>IID000000002145368</t>
  </si>
  <si>
    <t>REDEIA CORPORACION, S.A.</t>
  </si>
  <si>
    <t>IID000000002771744</t>
  </si>
  <si>
    <t>TBC BANK GROUP PLC</t>
  </si>
  <si>
    <t>IID000000005005962</t>
  </si>
  <si>
    <t>TeamViewer SE</t>
  </si>
  <si>
    <t>IID000000002174571</t>
  </si>
  <si>
    <t>MACY'S, INC.</t>
  </si>
  <si>
    <t>scope 1+2 needs to be updated</t>
  </si>
  <si>
    <t>Updated 2023 emission dps</t>
  </si>
  <si>
    <t>IID000000002153943</t>
  </si>
  <si>
    <t>PPL CORPORATION</t>
  </si>
  <si>
    <t>IID000000005116452</t>
  </si>
  <si>
    <t>HOWARD HUGHES HOLDINGS INC.</t>
  </si>
  <si>
    <t>this is an issuer part of an MI</t>
  </si>
  <si>
    <t>No need of edit in DI</t>
  </si>
  <si>
    <t>IID000000002176664</t>
  </si>
  <si>
    <t>NAGACORP LTD.</t>
  </si>
  <si>
    <t>rejected or updated events</t>
  </si>
  <si>
    <t>IID000000002124685</t>
  </si>
  <si>
    <t>TEIJIN LIMITED</t>
  </si>
  <si>
    <t>IID000000002759409</t>
  </si>
  <si>
    <t>EQT AB</t>
  </si>
  <si>
    <t>Event has been rejected and target status updated with replaced in DI</t>
  </si>
  <si>
    <t>IID000000002636355</t>
  </si>
  <si>
    <t>Post Holdings, Inc.</t>
  </si>
  <si>
    <t>IID000000005082369</t>
  </si>
  <si>
    <t xml:space="preserve">FEDERAL REALTY INVESTMENT TRUSt
</t>
  </si>
  <si>
    <t>DSM Cannot be rated for a General "Retail REITs" industry Issuer</t>
  </si>
  <si>
    <t>IID000000002180448</t>
  </si>
  <si>
    <t>PUBLIC POWER CORPORATION S.A.</t>
  </si>
  <si>
    <t>IID000000002149604</t>
  </si>
  <si>
    <t>TOKYO GAS CO.,LTD.</t>
  </si>
  <si>
    <t>IID000000002132019</t>
  </si>
  <si>
    <t>CANADIAN PACIFIC KANSAS CITY LTD</t>
  </si>
  <si>
    <t>IID000000002705316</t>
  </si>
  <si>
    <t>CYBERARK SOFTWARE LTD.</t>
  </si>
  <si>
    <t>IID000000002695006</t>
  </si>
  <si>
    <t>HK inno.N Corporation</t>
  </si>
  <si>
    <t>GHG intensity unit and energy intensity units has to be updated in DI</t>
  </si>
  <si>
    <t>IID000000002148683</t>
  </si>
  <si>
    <t>PARAMOUNT GLOBAL</t>
  </si>
  <si>
    <t>IID000000002693025</t>
  </si>
  <si>
    <t>ARISTA NETWORKS, INC.</t>
  </si>
  <si>
    <t>Updated target descriptions .s.id:7,8</t>
  </si>
  <si>
    <t>IID000000002186431</t>
  </si>
  <si>
    <t>Telefonica Brasil S.A</t>
  </si>
  <si>
    <t>IID000000005096220</t>
  </si>
  <si>
    <t>ATLASSIAN CORPORATION</t>
  </si>
  <si>
    <t>All events rejected</t>
  </si>
  <si>
    <t>IID000000002165567</t>
  </si>
  <si>
    <t>EQT CORPORATION</t>
  </si>
  <si>
    <t>GHG intensity data</t>
  </si>
  <si>
    <t>Inputted ghg emission intensity data for fy23</t>
  </si>
  <si>
    <t>IID000000002177635</t>
  </si>
  <si>
    <t>Northrop Grumman Corporation</t>
  </si>
  <si>
    <t>IID000000002179861</t>
  </si>
  <si>
    <t>AVIENT CORPORATION</t>
  </si>
  <si>
    <t>inputted energy consumption data</t>
  </si>
  <si>
    <t>IID000000002127272</t>
  </si>
  <si>
    <t>KERRY GROUP PUBLIC LIMITED COMPANY</t>
  </si>
  <si>
    <t>s.id:18,19,20 needs to be updated newly with FY23</t>
  </si>
  <si>
    <t>Inputted 3 targets</t>
  </si>
  <si>
    <t>IID000000002185192</t>
  </si>
  <si>
    <t>SUN COMMUNITIES, INC.</t>
  </si>
  <si>
    <t>IID000000002705885</t>
  </si>
  <si>
    <t>SAP SE</t>
  </si>
  <si>
    <t>New s.id for targets have to be added</t>
  </si>
  <si>
    <t>Inputted Target dps</t>
  </si>
  <si>
    <t>No need of edits in DI</t>
  </si>
  <si>
    <t>IID000000005011371</t>
  </si>
  <si>
    <t>CapitaLand Ascott Trust</t>
  </si>
  <si>
    <t>Intensity details for SId.18 should be edited</t>
  </si>
  <si>
    <t>IID000000002152916</t>
  </si>
  <si>
    <t>NOVOZYMES A/S</t>
  </si>
  <si>
    <t>IID000000002618808</t>
  </si>
  <si>
    <t>KOSMOS ENERGY LTD</t>
  </si>
  <si>
    <t>New target for fy23 to be added</t>
  </si>
  <si>
    <t>Updated carbon neutrality target</t>
  </si>
  <si>
    <t>IID000000002596635</t>
  </si>
  <si>
    <t>OCADO GROUP PLC</t>
  </si>
  <si>
    <t>Updated net zero target</t>
  </si>
  <si>
    <t>IID000000002183691</t>
  </si>
  <si>
    <t>Siemens Aktiengesellschaft</t>
  </si>
  <si>
    <t>s.id 16,22,29,32,33,34 updated for fy23</t>
  </si>
  <si>
    <t>Updated Targets for FY2023</t>
  </si>
  <si>
    <t>IID000000002150284</t>
  </si>
  <si>
    <t>AMPOL LIMITED</t>
  </si>
  <si>
    <t>Updated targets and energy consumption data</t>
  </si>
  <si>
    <t>IID000000002401252</t>
  </si>
  <si>
    <t>VERISK ANALYTICS, INC</t>
  </si>
  <si>
    <t>IID000000002238506</t>
  </si>
  <si>
    <t>BANCA POPOLARE DELL'ALTO ADIGE SOCIETA PER AZIONI</t>
  </si>
  <si>
    <t>IID000000002138530</t>
  </si>
  <si>
    <t>NORTHERN OIL AND GAS, INC.</t>
  </si>
  <si>
    <t>updated all events no need for edits in DI</t>
  </si>
  <si>
    <t>IID000000002169832</t>
  </si>
  <si>
    <t>HMM CO.,LTD</t>
  </si>
  <si>
    <t>Inputted emission intensity data</t>
  </si>
  <si>
    <t>IID000000002177044</t>
  </si>
  <si>
    <t>Neste Oyj</t>
  </si>
  <si>
    <t>s.id:6,7,8,17,-withdrawn; s.id:20,21,29,40-replaced; s.id: 26,37,39-achieved(cdp) s.id:10,11,22 ,27,28 needs to be update for fy23</t>
  </si>
  <si>
    <t>Inputted new targets</t>
  </si>
  <si>
    <t>IID000000005087657</t>
  </si>
  <si>
    <t>KKR &amp; CO. INC.</t>
  </si>
  <si>
    <t>IID000000002197500</t>
  </si>
  <si>
    <t>AMERICAN WATER WORKS COMPANY, INC</t>
  </si>
  <si>
    <t>new FY for s.id:2,3</t>
  </si>
  <si>
    <t>Inputted two targets</t>
  </si>
  <si>
    <t>IID000000002797083</t>
  </si>
  <si>
    <t>SBA COMMUNICATIONS CORPORATION</t>
  </si>
  <si>
    <t>IID000000002355248</t>
  </si>
  <si>
    <t>JBT MAREL CORPORATION</t>
  </si>
  <si>
    <t>IID000000002165333</t>
  </si>
  <si>
    <t>Endesa, Sociedad Anonima</t>
  </si>
  <si>
    <t>DIC needed for emissions undefined, new fy targets needed for 5 targets</t>
  </si>
  <si>
    <t>Tech issue(DPs flowing automatically); removed 4 targets and edited emission dps for fy20,fy19</t>
  </si>
  <si>
    <t>IID000000002573432</t>
  </si>
  <si>
    <t>Kommunalkredit Austria AG</t>
  </si>
  <si>
    <t>removed 2023 scope 1+2 undefined</t>
  </si>
  <si>
    <t>IID000000002780795</t>
  </si>
  <si>
    <t>SJW GROUP</t>
  </si>
  <si>
    <t>edited emission and energy dps</t>
  </si>
  <si>
    <t>IID000000002123686</t>
  </si>
  <si>
    <t>Coterra Energy Inc</t>
  </si>
  <si>
    <t>scope 2 undefiend removed</t>
  </si>
  <si>
    <t>IID000000002152162</t>
  </si>
  <si>
    <t>Kakaku.com Inc</t>
  </si>
  <si>
    <t>IID000000002144864</t>
  </si>
  <si>
    <t>Randstad N.V.</t>
  </si>
  <si>
    <t>DIC for energy consumption-23-orderwise;24-full</t>
  </si>
  <si>
    <t>IID000000002762829</t>
  </si>
  <si>
    <t>QUILTER PLC</t>
  </si>
  <si>
    <t>IID000000002132056</t>
  </si>
  <si>
    <t>AFFILIATED MANAGERS GROUP, INC.</t>
  </si>
  <si>
    <t>No udate needed in di</t>
  </si>
  <si>
    <t>DIC for 2024 emissions undefined and energy data</t>
  </si>
  <si>
    <t>IID000000002144980</t>
  </si>
  <si>
    <t>OMNICOM GROUP INC.</t>
  </si>
  <si>
    <t>IID000000002172354</t>
  </si>
  <si>
    <t>KURARAY CO.,LTD.</t>
  </si>
  <si>
    <t>added scope 2 location based, removed undefined scope 2</t>
  </si>
  <si>
    <t>IID000000002187465</t>
  </si>
  <si>
    <t>Tripod Technology Corporation</t>
  </si>
  <si>
    <t>DIC for 2024 emission undefined</t>
  </si>
  <si>
    <t>inputted emission data</t>
  </si>
  <si>
    <t>IID000000002188695</t>
  </si>
  <si>
    <t>VERIZON COMMUNICATIONS INC.</t>
  </si>
  <si>
    <t>DIC for new fy</t>
  </si>
  <si>
    <t>IID000000002159018</t>
  </si>
  <si>
    <t>Banco de Sabadell, S.A.</t>
  </si>
  <si>
    <t>IID000000002133375</t>
  </si>
  <si>
    <t>GENERAL ELECTRIC COMPANY</t>
  </si>
  <si>
    <t>No need to edit in DI</t>
  </si>
  <si>
    <t>IID000000002186542</t>
  </si>
  <si>
    <t>TENNANT COMPANY</t>
  </si>
  <si>
    <t>IID000000002717461</t>
  </si>
  <si>
    <t>WORKIVA INC</t>
  </si>
  <si>
    <t>no need to update in di</t>
  </si>
  <si>
    <t>IID000000002747205</t>
  </si>
  <si>
    <t>PHARMA MAR, S.A.</t>
  </si>
  <si>
    <t xml:space="preserve">Company conducts regular energy audits of its operations, and executives responsible DPs should be edited in DI
Executives responsible for environmental management strategy and performance
</t>
  </si>
  <si>
    <t>IID000000002136593</t>
  </si>
  <si>
    <t>Implenia AG</t>
  </si>
  <si>
    <t>IID000000002138677</t>
  </si>
  <si>
    <t>SYNTHOMER PLC</t>
  </si>
  <si>
    <t>IID000000002157540</t>
  </si>
  <si>
    <t>ANTOFAGASTA PLC</t>
  </si>
  <si>
    <t>IID000000002176028</t>
  </si>
  <si>
    <t>MonotaRO Co Ltd</t>
  </si>
  <si>
    <t>S2U to be removed</t>
  </si>
  <si>
    <t>IID000000002199241</t>
  </si>
  <si>
    <t>Abacus Group</t>
  </si>
  <si>
    <t>IID000000002140381</t>
  </si>
  <si>
    <t>BAE SYSTEMS PLC</t>
  </si>
  <si>
    <t>S1+2M to be updated</t>
  </si>
  <si>
    <t>IID000000002128543</t>
  </si>
  <si>
    <t>QBE INSURANCE GROUP LIMITED</t>
  </si>
  <si>
    <t>IID000000002186698</t>
  </si>
  <si>
    <t>Thai Oil Public Company Limited</t>
  </si>
  <si>
    <t>FY 2024 data added as per submitted by issuer in SF</t>
  </si>
  <si>
    <t>IID000000002203026</t>
  </si>
  <si>
    <t>PT Chandra Asri Pacific Tbk</t>
  </si>
  <si>
    <t>IID000000002409656</t>
  </si>
  <si>
    <t>SEIBU HOLDINGS INC.</t>
  </si>
  <si>
    <t>Emission type udpated from CDP 24</t>
  </si>
  <si>
    <t>IID000000003053431</t>
  </si>
  <si>
    <t>Fastned B.V.</t>
  </si>
  <si>
    <t>IID000000002163414</t>
  </si>
  <si>
    <t>DKSH Holding AG</t>
  </si>
  <si>
    <t>IID000000002179498</t>
  </si>
  <si>
    <t>PLDT Inc</t>
  </si>
  <si>
    <t>IID000000002744113</t>
  </si>
  <si>
    <t>Scout24 SE</t>
  </si>
  <si>
    <t>IID000000002134340</t>
  </si>
  <si>
    <t>Enagas S.A.</t>
  </si>
  <si>
    <t>Initial completion date : 4/18/2025, reworked 3 of 4 files (223) on 14/05/2025 due to file corruption.</t>
  </si>
  <si>
    <t>IID000000002156185</t>
  </si>
  <si>
    <t>ADMIRAL GROUP PLC</t>
  </si>
  <si>
    <t>no need to update in DI</t>
  </si>
  <si>
    <t>IID000000002181334</t>
  </si>
  <si>
    <t>Repsol S.A</t>
  </si>
  <si>
    <t>IID000000002355377</t>
  </si>
  <si>
    <t>ENERGY RECOVERY, INC.</t>
  </si>
  <si>
    <t>IID000000002586460</t>
  </si>
  <si>
    <t>Far East Horizon Limited</t>
  </si>
  <si>
    <t>IID000000002615741</t>
  </si>
  <si>
    <t>KH Neochem Co., Ltd.</t>
  </si>
  <si>
    <t>IID000000002621433</t>
  </si>
  <si>
    <t>Swiss Re AG</t>
  </si>
  <si>
    <t>IID000000002677047</t>
  </si>
  <si>
    <t>HILTON WORLDWIDE HOLDINGS</t>
  </si>
  <si>
    <t>No changes in DI needed</t>
  </si>
  <si>
    <t>IID000000002736896</t>
  </si>
  <si>
    <t xml:space="preserve">DIVERSIFIED ENERGY COMPANY </t>
  </si>
  <si>
    <t>IID000000002137032</t>
  </si>
  <si>
    <t>RESTORE PLC</t>
  </si>
  <si>
    <t>taregt status yodaed as replaced for net zero by 2035</t>
  </si>
  <si>
    <t>IID000000002136356</t>
  </si>
  <si>
    <t>KERING SA</t>
  </si>
  <si>
    <t>target description updated</t>
  </si>
  <si>
    <t>IID000000002770702</t>
  </si>
  <si>
    <t>TPI COMPOSITES, INC.</t>
  </si>
  <si>
    <t>IID000000002780202</t>
  </si>
  <si>
    <t>ITALGAS S.P.A.</t>
  </si>
  <si>
    <t>renewable nergy partially updated was of data fy 2023 instead of FY 2022</t>
  </si>
  <si>
    <t>scope  3 target cat serial id 15</t>
  </si>
  <si>
    <t>IID000000002128288</t>
  </si>
  <si>
    <t>SMITHS GROUP PLC</t>
  </si>
  <si>
    <t>IID000000002763758</t>
  </si>
  <si>
    <t>TORM PLC</t>
  </si>
  <si>
    <t>IID000000002161565</t>
  </si>
  <si>
    <t>CHARTER COMMUNICATIONS, INC</t>
  </si>
  <si>
    <t>IID000000002125859</t>
  </si>
  <si>
    <t>DRAX GROUP PLC</t>
  </si>
  <si>
    <t>IID000000002161335</t>
  </si>
  <si>
    <t>Cementos Pacasmayo S.A.A.</t>
  </si>
  <si>
    <t>IID000000002177862</t>
  </si>
  <si>
    <t>OKASAN SECURITIES GROUP INC.</t>
  </si>
  <si>
    <t>IID000000002571412</t>
  </si>
  <si>
    <t>SANDS CHINA LTD.</t>
  </si>
  <si>
    <t>IID000000002164673</t>
  </si>
  <si>
    <t>EIKEN CHEMICAL CO.,LTD.</t>
  </si>
  <si>
    <t>IID000000005019092</t>
  </si>
  <si>
    <t>JDE Peet's N.V.</t>
  </si>
  <si>
    <t>IID000000005023968</t>
  </si>
  <si>
    <t>Siemens Energy AG</t>
  </si>
  <si>
    <t xml:space="preserve"> Have to input in DI_2022 S2M from https://p3.aprimocdn.net/siemensenergy/8e1c0d15-bcfe-439a-9a64-b0520087d3f4/Siemens-Energy-Sustainability-Report-2022-GRI-Index-pdf_Original%20file.pdf</t>
  </si>
  <si>
    <t>IID000000002137345</t>
  </si>
  <si>
    <t>Flughafen Zuerich AG</t>
  </si>
  <si>
    <t>endorse to BAU</t>
  </si>
  <si>
    <t>IID000000005092949</t>
  </si>
  <si>
    <t>Socionext Inc</t>
  </si>
  <si>
    <t>energy intensity for FY 2023</t>
  </si>
  <si>
    <t>IID000000002920541</t>
  </si>
  <si>
    <t>THE CIGNA GROUP</t>
  </si>
  <si>
    <t>IID000000002140802</t>
  </si>
  <si>
    <t>ANHUI CONCH CEMENT COMPANY</t>
  </si>
  <si>
    <t>IID000000002163310</t>
  </si>
  <si>
    <t>D.R. HORTON, INC.</t>
  </si>
  <si>
    <t>IID000000002142979</t>
  </si>
  <si>
    <t>Grifols, S.A.</t>
  </si>
  <si>
    <t>IID000000002169177</t>
  </si>
  <si>
    <t>HELMERICH &amp; PAYNE, INC.</t>
  </si>
  <si>
    <t>no need</t>
  </si>
  <si>
    <t>IID000000002355683</t>
  </si>
  <si>
    <t>SMA Solar Technology AG</t>
  </si>
  <si>
    <t>IID000000002190597</t>
  </si>
  <si>
    <t>ams-OSRAM AG</t>
  </si>
  <si>
    <t>IID000000002123964</t>
  </si>
  <si>
    <t xml:space="preserve">REN - Redes Energeticas Nacionais, </t>
  </si>
  <si>
    <t>1 corrected event</t>
  </si>
  <si>
    <t>IID000000002157858</t>
  </si>
  <si>
    <t>ARKEMA SA</t>
  </si>
  <si>
    <t>s.id 12,21 needs to update</t>
  </si>
  <si>
    <t>IID000000002702852</t>
  </si>
  <si>
    <t>PENTAIR PUBLIC LIMITED COMPANY</t>
  </si>
  <si>
    <t>IID000000002813314</t>
  </si>
  <si>
    <t>BERRY CORPORATION (BRY)</t>
  </si>
  <si>
    <t>IID000000002178747</t>
  </si>
  <si>
    <t>PACIFIC BASIN SHIPPING LIMITED</t>
  </si>
  <si>
    <t>IID000000002123980</t>
  </si>
  <si>
    <t>ASOS PLC</t>
  </si>
  <si>
    <t>IID000000002126472</t>
  </si>
  <si>
    <t>KOHL'S CORPORATION</t>
  </si>
  <si>
    <t>IID000000002135208</t>
  </si>
  <si>
    <t>INTERCONTINENTAL HOTELS GROUP</t>
  </si>
  <si>
    <t>IID000000002130145</t>
  </si>
  <si>
    <t>CHINA JUSHI CO., LTD</t>
  </si>
  <si>
    <t>energy consumption for FY 2022</t>
  </si>
  <si>
    <t>IID000000002127078</t>
  </si>
  <si>
    <t>Jeronimo Martins, SGPS, S.A.</t>
  </si>
  <si>
    <t>IID000000002128620</t>
  </si>
  <si>
    <t xml:space="preserve">RECORDATI INDUSTRIA CHIMICA E </t>
  </si>
  <si>
    <t>IID000000002172560</t>
  </si>
  <si>
    <t>Keikyu Corporation</t>
  </si>
  <si>
    <t>no edits needd in di</t>
  </si>
  <si>
    <t>IID000000002203385</t>
  </si>
  <si>
    <t>Yorkshire Building Society</t>
  </si>
  <si>
    <t>IID000000002677309</t>
  </si>
  <si>
    <t>ILLIMITY BANK S.P.A.</t>
  </si>
  <si>
    <t>IID000000002171458</t>
  </si>
  <si>
    <t>IONIS PHARMACEUTICALS, INC.</t>
  </si>
  <si>
    <t>no need to edit in DI</t>
  </si>
  <si>
    <t>IID000000002154071</t>
  </si>
  <si>
    <t>SPECTRUM BRANDS HOLDING</t>
  </si>
  <si>
    <t>IID000000002176102</t>
  </si>
  <si>
    <t>MORNINGSTAR, INC.</t>
  </si>
  <si>
    <t>IID000000002721641</t>
  </si>
  <si>
    <t>CLASSYS Inc.</t>
  </si>
  <si>
    <t>S2 undefinec for FY 204 needs to be added</t>
  </si>
  <si>
    <t>IID000000002167497</t>
  </si>
  <si>
    <t>ENGIE SA</t>
  </si>
  <si>
    <t>IID000000002123744</t>
  </si>
  <si>
    <t>ABB Ltd</t>
  </si>
  <si>
    <t>No need to edit in di</t>
  </si>
  <si>
    <t>IID000000002750477</t>
  </si>
  <si>
    <t>Genscript Biotech Corp</t>
  </si>
  <si>
    <t>IID000000002610179</t>
  </si>
  <si>
    <t>CHINA HONGQIAO GROUP LIMITED</t>
  </si>
  <si>
    <t>no need to edit</t>
  </si>
  <si>
    <t>IID000000002676650</t>
  </si>
  <si>
    <t>CELCOMDIGI BERHAD</t>
  </si>
  <si>
    <t>IID000000002599381</t>
  </si>
  <si>
    <t>MIRAIT ONE Corporation</t>
  </si>
  <si>
    <t>IID000000002123690</t>
  </si>
  <si>
    <t>Magna International Inc.</t>
  </si>
  <si>
    <t>s.id:12,13,14,15,16</t>
  </si>
  <si>
    <t>IID000000002713038</t>
  </si>
  <si>
    <t>KIMBALL ELECTRONICS, INC.</t>
  </si>
  <si>
    <t xml:space="preserve">Requires DI Correction in file 3of3 for 78 79 80 </t>
  </si>
  <si>
    <t>IID000000002157298</t>
  </si>
  <si>
    <t>AMERIPRISE FINANCIAL, INC.</t>
  </si>
  <si>
    <t>IID000000002169173</t>
  </si>
  <si>
    <t>HELLENIC TELECOMMUNICATIONS ORGANIZATION S.A.</t>
  </si>
  <si>
    <t>IID000000002155916</t>
  </si>
  <si>
    <t>ABBOTT LABORATORIES</t>
  </si>
  <si>
    <t>DIC for s3 data</t>
  </si>
  <si>
    <t>IID000000002252070</t>
  </si>
  <si>
    <t>Joint Stock Company National Company QazaqGaz</t>
  </si>
  <si>
    <t>IID000000002136111</t>
  </si>
  <si>
    <t>MOBICO GROUP PLC</t>
  </si>
  <si>
    <t>UOM Not applicable for Partial revisions</t>
  </si>
  <si>
    <t>IID000000002149591</t>
  </si>
  <si>
    <t>Corbion N.V.</t>
  </si>
  <si>
    <t>IID000000002596803</t>
  </si>
  <si>
    <t>B.GRIMM POWER PUBLIC COMPANY LIMITED</t>
  </si>
  <si>
    <t>IID000000002595733</t>
  </si>
  <si>
    <t>SUNWAY REAL ESTATE INVESTMENT TRUST</t>
  </si>
  <si>
    <t>Targets needing DI Update</t>
  </si>
  <si>
    <t xml:space="preserve">DI for total emissions </t>
  </si>
  <si>
    <t>IID000000002124786</t>
  </si>
  <si>
    <t>Hong Kong Exchanges and Clearing Limited</t>
  </si>
  <si>
    <t>IID000000002183142</t>
  </si>
  <si>
    <t>SEMPRA</t>
  </si>
  <si>
    <t>IID000000002140928</t>
  </si>
  <si>
    <t>BXP, INC.</t>
  </si>
  <si>
    <t>validated event datanor reflecting in di</t>
  </si>
  <si>
    <t>IID000000002156317</t>
  </si>
  <si>
    <t>AerCap Holdings N.V.</t>
  </si>
  <si>
    <t>IID000000002171092</t>
  </si>
  <si>
    <t>INTESA SANPAOLO SPA</t>
  </si>
  <si>
    <t>IID000000002138326</t>
  </si>
  <si>
    <t>Wanhua Chemical Group Co., Ltd.</t>
  </si>
  <si>
    <t>DI gor 24energy consumption</t>
  </si>
  <si>
    <t>IID000000002150568</t>
  </si>
  <si>
    <t>Coca-Cola FEMSA, S.A.B. de C.V.</t>
  </si>
  <si>
    <t>IID000000005073588</t>
  </si>
  <si>
    <t>Ariston Holding N.V.</t>
  </si>
  <si>
    <t>IID000000002716127</t>
  </si>
  <si>
    <t>INFORMA PLC</t>
  </si>
  <si>
    <t>IID000000002150057</t>
  </si>
  <si>
    <t>CHROMA ATE INC.</t>
  </si>
  <si>
    <t>CHROMA ATE INC</t>
  </si>
  <si>
    <t>IID000000002159094</t>
  </si>
  <si>
    <t>BANK POLSKA KASA OPIEKI - SPOLKA AKCYJNA</t>
  </si>
  <si>
    <t>IID000000002257244</t>
  </si>
  <si>
    <t>PEMBINA PIPELINE CORPORATION</t>
  </si>
  <si>
    <t>s3 undefiedn for FY 2023 removed</t>
  </si>
  <si>
    <t xml:space="preserve">
IID000000002653367</t>
  </si>
  <si>
    <t>W.P. CAREY INC.</t>
  </si>
  <si>
    <t>IID000000005007204</t>
  </si>
  <si>
    <t>Cementir Holding N.V.</t>
  </si>
  <si>
    <t>IID000000002185885</t>
  </si>
  <si>
    <t>TOTO LTD.</t>
  </si>
  <si>
    <t>IID000000002134669</t>
  </si>
  <si>
    <t>FUYAO GLASS INDUSTRY GROUP</t>
  </si>
  <si>
    <t>IID000000002142357</t>
  </si>
  <si>
    <t>Delta Electronic</t>
  </si>
  <si>
    <t>IID000000002772306</t>
  </si>
  <si>
    <t>CHANGE Holdings, Inc.</t>
  </si>
  <si>
    <t>IID000000002123944</t>
  </si>
  <si>
    <t>Bayer Aktiengesellschaft</t>
  </si>
  <si>
    <t xml:space="preserve">
IID000000002125056</t>
  </si>
  <si>
    <t>CEZ, a.s.</t>
  </si>
  <si>
    <t>DI for emissions s3 undefined</t>
  </si>
  <si>
    <t>IID000000002132150</t>
  </si>
  <si>
    <t>BANCA GENERALI - SOCIETA PER AZIONI</t>
  </si>
  <si>
    <t>IID000000002140787</t>
  </si>
  <si>
    <t>INTERNATIONAL PAPER COMPANY</t>
  </si>
  <si>
    <t>+3/34 were SBTi_not assessed</t>
  </si>
  <si>
    <t>energy intenisty unit of FY 2022, fy 2023</t>
  </si>
  <si>
    <t>Delta Electronics (Thailand) Public</t>
  </si>
  <si>
    <t>Already assessed</t>
  </si>
  <si>
    <t>IID000000002149325</t>
  </si>
  <si>
    <t>Adastria Co Ltd</t>
  </si>
  <si>
    <t>IID000000002174506</t>
  </si>
  <si>
    <t>MTN GROUP LIMITED</t>
  </si>
  <si>
    <t>IID000000002184242</t>
  </si>
  <si>
    <t>Solar A/S</t>
  </si>
  <si>
    <t>+7/42 were SBTi_not assessed</t>
  </si>
  <si>
    <t>undefined removed FY 203. add location based s2 for FY 2023</t>
  </si>
  <si>
    <t xml:space="preserve">
IID000000002137032</t>
  </si>
  <si>
    <t>4/126 were SBTi</t>
  </si>
  <si>
    <t>new target row for net zero added (change baseline year value)</t>
  </si>
  <si>
    <t>IID000000002237940</t>
  </si>
  <si>
    <t>BOC AVIATION LIMITED</t>
  </si>
  <si>
    <t>target for FY 2024 added</t>
  </si>
  <si>
    <t>IID000000002677866</t>
  </si>
  <si>
    <t>Iida Group Holdings Co.,Ltd.</t>
  </si>
  <si>
    <t>IID000000005119471</t>
  </si>
  <si>
    <t>Planisware SA</t>
  </si>
  <si>
    <t>IID000000002190131</t>
  </si>
  <si>
    <t>YINSON HOLDINGS BERHAD.</t>
  </si>
  <si>
    <t>IID000000002130354</t>
  </si>
  <si>
    <t>SCOR SE</t>
  </si>
  <si>
    <t>DIC for 2023 Energy consumption</t>
  </si>
  <si>
    <t>IID000000002139979</t>
  </si>
  <si>
    <t>National Bank of Kuwait S.A.K.P</t>
  </si>
  <si>
    <t>IID000000002140428</t>
  </si>
  <si>
    <t>PUMA SE</t>
  </si>
  <si>
    <t>+3/36 were SBTi</t>
  </si>
  <si>
    <t>IID000000002168368</t>
  </si>
  <si>
    <t>DANONE SA</t>
  </si>
  <si>
    <t>IID000000002235355</t>
  </si>
  <si>
    <t>JSW ENERGY LIMITED</t>
  </si>
  <si>
    <t>target status of serial ID 2 has been updated as replaced; scope 3 undefined should be added</t>
  </si>
  <si>
    <t>IID000000002181254</t>
  </si>
  <si>
    <t>RELIANCE, INC.</t>
  </si>
  <si>
    <t>IID000000002807723</t>
  </si>
  <si>
    <t>Alfa Financial Software Holdings PLC</t>
  </si>
  <si>
    <t>IID000000006092422</t>
  </si>
  <si>
    <t>LOUIS HACHETTE GROUP SA</t>
  </si>
  <si>
    <t>IID000000002128802</t>
  </si>
  <si>
    <t>THE PNC FINANCIAL SERVICES GR</t>
  </si>
  <si>
    <t xml:space="preserve">
IID000000002129023</t>
  </si>
  <si>
    <t>RENAISSANCERE HOLDINGS LTD.</t>
  </si>
  <si>
    <t>scope 3 of 2023 added</t>
  </si>
  <si>
    <t>IID000000002157093</t>
  </si>
  <si>
    <t>AMBU A/S</t>
  </si>
  <si>
    <t>no need to edit in di</t>
  </si>
  <si>
    <t>IID000000002359446</t>
  </si>
  <si>
    <t>ECOVE Environment Corporation</t>
  </si>
  <si>
    <t>IID000000002602586</t>
  </si>
  <si>
    <t>OBEROI REALTY LIMITED</t>
  </si>
  <si>
    <t xml:space="preserve">scope 3 of FY 2023 </t>
  </si>
  <si>
    <t>IID000000002140770</t>
  </si>
  <si>
    <t>DOLLAR TREE, INC.</t>
  </si>
  <si>
    <t>scope 3 granular added</t>
  </si>
  <si>
    <t>IID000000002152492</t>
  </si>
  <si>
    <t>VIENNA INSURANCE GROUP AG</t>
  </si>
  <si>
    <t>non granular daat removed socpe 3 undefinec</t>
  </si>
  <si>
    <t>IID000000002184833</t>
  </si>
  <si>
    <t>STARHUB LTD.</t>
  </si>
  <si>
    <t>no no to edit</t>
  </si>
  <si>
    <t>IID000000002654357</t>
  </si>
  <si>
    <t>SBI Sumishin Net Bank, Ltd</t>
  </si>
  <si>
    <t>granular scope 3 edited</t>
  </si>
  <si>
    <t>IID000000002864997</t>
  </si>
  <si>
    <t>SONOS, INC.</t>
  </si>
  <si>
    <t>IID000000002132720</t>
  </si>
  <si>
    <t>Morinaga Milk Industry Co., Ltd.</t>
  </si>
  <si>
    <t>IID000000002172296</t>
  </si>
  <si>
    <t>KOITO MANUFACTURING CO., LTD.</t>
  </si>
  <si>
    <t>np need to edit</t>
  </si>
  <si>
    <t>IID000000002125316</t>
  </si>
  <si>
    <t>FIRSTENERGY CORP.</t>
  </si>
  <si>
    <t>us3 undined edited for FY 2023</t>
  </si>
  <si>
    <t>IID000000005128716</t>
  </si>
  <si>
    <t>GE VERNOVA INC.</t>
  </si>
  <si>
    <t>scope 3 details for FY 2023,2019</t>
  </si>
  <si>
    <t>IID000000002145155</t>
  </si>
  <si>
    <t>TotalEnergies SE</t>
  </si>
  <si>
    <t>target 101- socpe 3 cat, current, baseline, target year value added from CDP 24</t>
  </si>
  <si>
    <t>IID000000002166799</t>
  </si>
  <si>
    <t>FORD MOTOR COMPANY</t>
  </si>
  <si>
    <t>IID000000002177513</t>
  </si>
  <si>
    <t>Nordea Bank Abp</t>
  </si>
  <si>
    <t>serial id 45: By 2030, we aim to have reduced the combined scope 1, 2 and 3 financed emissions associated with our lending to Exploration and production (E&amp;P) companies by 55% relative to 2019 levels, to a maximum of 1.34m tCO2e</t>
  </si>
  <si>
    <t>IID000000002173717</t>
  </si>
  <si>
    <t>LEROY SEAFOOD GROUP ASA</t>
  </si>
  <si>
    <t>noneded</t>
  </si>
  <si>
    <t>IID000000002156475</t>
  </si>
  <si>
    <t>AIR PRODUCTS AND CHEMICALS, I</t>
  </si>
  <si>
    <t>IID000000002152264</t>
  </si>
  <si>
    <t>LS ELECTRIC CO., LTD</t>
  </si>
  <si>
    <t>Longstanding</t>
  </si>
  <si>
    <t>IID000000002171610</t>
  </si>
  <si>
    <t>JINS HOLDINGS Inc.</t>
  </si>
  <si>
    <t>IID000000002132157</t>
  </si>
  <si>
    <t>POSCO FUTURE M CO., LTD.</t>
  </si>
  <si>
    <t>IID000000002150902</t>
  </si>
  <si>
    <t>Daiseki Co.,Ltd.</t>
  </si>
  <si>
    <t>IID000000002151825</t>
  </si>
  <si>
    <t>TOMY COMPANY, LTD.</t>
  </si>
  <si>
    <t>IID000000002200088</t>
  </si>
  <si>
    <t>CROMWELL PROPERTY GROUP</t>
  </si>
  <si>
    <t>s3 undefined removed for FY 23</t>
  </si>
  <si>
    <t xml:space="preserve">
IID000000002130641</t>
  </si>
  <si>
    <t>UNITED MICROELECTRONICS CORP.</t>
  </si>
  <si>
    <t xml:space="preserve">
IID000000002125624</t>
  </si>
  <si>
    <t>CREDIT AGRICOLE SA</t>
  </si>
  <si>
    <t>target year and baseline year for serial id 28</t>
  </si>
  <si>
    <t>IID000000002142910</t>
  </si>
  <si>
    <t>BANCA POPOLARE DI SONDRIO SOC</t>
  </si>
  <si>
    <t>IID000000002161947</t>
  </si>
  <si>
    <t>Chocoladefabriken Lindt &amp; Sprueng</t>
  </si>
  <si>
    <t>No need to edit</t>
  </si>
  <si>
    <t>IID000000002840660</t>
  </si>
  <si>
    <t>Foxconn Industrial Internet Co., Ltd.</t>
  </si>
  <si>
    <t xml:space="preserve">
IID000000002125314</t>
  </si>
  <si>
    <t>FLAGSTAR BANCORP, INC.</t>
  </si>
  <si>
    <t>this issuer no longer exist and now merged into New York Community Bancorp</t>
  </si>
  <si>
    <t>IID000000002845598</t>
  </si>
  <si>
    <t>GENTING SINGAPORE LIMITED</t>
  </si>
  <si>
    <t>endoresed to target - serial 3</t>
  </si>
  <si>
    <t>IID000000002159005</t>
  </si>
  <si>
    <t>Banco Santander, S.A.</t>
  </si>
  <si>
    <t>IID000000002816147</t>
  </si>
  <si>
    <t>OPC Energy Ltd</t>
  </si>
  <si>
    <t>endoresed to target and BAU</t>
  </si>
  <si>
    <t>IID000000002617713</t>
  </si>
  <si>
    <t>Mapletree Pan Asia Commercial T</t>
  </si>
  <si>
    <t>endorsed to target team</t>
  </si>
  <si>
    <t>IID000000002151168</t>
  </si>
  <si>
    <t>EMBRAER S.A.</t>
  </si>
  <si>
    <t>target serial id -1 deleted no target found for FY 2024</t>
  </si>
  <si>
    <t>IID000000002123745</t>
  </si>
  <si>
    <t>ALBANY INTERNATIONAL CORP.</t>
  </si>
  <si>
    <t>IID000000002163672</t>
  </si>
  <si>
    <t>DARLING INGREDIENTS INC.</t>
  </si>
  <si>
    <t>granular s3 upated, taregt-8 sbti status , current year value updated</t>
  </si>
  <si>
    <t>IID000000002140988</t>
  </si>
  <si>
    <t>SUNNY OPTICAL TECHNOLOGY (GR</t>
  </si>
  <si>
    <t>endoresed to target team</t>
  </si>
  <si>
    <t xml:space="preserve">
IID000000002139705</t>
  </si>
  <si>
    <t>Zuger Kantonalbank</t>
  </si>
  <si>
    <t>CANADIAN PACIFIC KANSAS CITY LT</t>
  </si>
  <si>
    <t>IID000000002732827</t>
  </si>
  <si>
    <t>PT Merdeka Copper Gold Tbk</t>
  </si>
  <si>
    <t>IID000000002149717</t>
  </si>
  <si>
    <t>NIPPON SANSO HOLDINGS CORPO</t>
  </si>
  <si>
    <t xml:space="preserve">No need to edit </t>
  </si>
  <si>
    <t>scope 3 granular udated for FY 2022. FY 2023 endorsed to BAU</t>
  </si>
  <si>
    <t>IID000000002153931</t>
  </si>
  <si>
    <t>THALES SA</t>
  </si>
  <si>
    <t>NorthWest Healthcare Properties R</t>
  </si>
  <si>
    <t>no noeed to edit in DI</t>
  </si>
  <si>
    <t>FEDERAL REALTY INVESTMENT TRU</t>
  </si>
  <si>
    <t xml:space="preserve">
IID000000002124666</t>
  </si>
  <si>
    <t>IID000000002158020</t>
  </si>
  <si>
    <t>Asia Cement Corporation</t>
  </si>
  <si>
    <t>IID000000002216901</t>
  </si>
  <si>
    <t>Landesbank Baden-Wuerttemberg</t>
  </si>
  <si>
    <t>IID000000002233908</t>
  </si>
  <si>
    <t>Granges AB</t>
  </si>
  <si>
    <t>s3 undefined removed</t>
  </si>
  <si>
    <t>S3 for 2023 needs to be edited in DI</t>
  </si>
  <si>
    <t>IID000000002141118</t>
  </si>
  <si>
    <t>Hulic Co.,Ltd</t>
  </si>
  <si>
    <t>IID000000002289198</t>
  </si>
  <si>
    <t>Eurasian Development Bank</t>
  </si>
  <si>
    <t>ARISTA NETWORKS, INC</t>
  </si>
  <si>
    <t>AMERICAN WATER WORKS COMPANY</t>
  </si>
  <si>
    <t>s3  undefined updated</t>
  </si>
  <si>
    <t xml:space="preserve">
IID000000002132023</t>
  </si>
  <si>
    <t>DOLBY LABORATORIES, INC.</t>
  </si>
  <si>
    <t>IID000000002832990</t>
  </si>
  <si>
    <t>Siemens Healthineers AG</t>
  </si>
  <si>
    <t>IID000000002146892</t>
  </si>
  <si>
    <t>BTS Group Holdings Public Company</t>
  </si>
  <si>
    <t>no need to update</t>
  </si>
  <si>
    <t>IID000000002166205</t>
  </si>
  <si>
    <t>Far EasTone Telecommunications Co., Ltd.</t>
  </si>
  <si>
    <t>IID000000002187175</t>
  </si>
  <si>
    <t>Towngas Smart Energy Company Limited</t>
  </si>
  <si>
    <t xml:space="preserve">
IID000000002125868</t>
  </si>
  <si>
    <t>endorsed to traget team</t>
  </si>
  <si>
    <t>IID000000002604564</t>
  </si>
  <si>
    <t>CHINA MODERN DAIRY HOLDING</t>
  </si>
  <si>
    <t xml:space="preserve">
IID000000002132067</t>
  </si>
  <si>
    <t>Scope 3 Undefined to be removed</t>
  </si>
  <si>
    <t>+5/20 = SBTi (not assessed)</t>
  </si>
  <si>
    <t>SBA COMMUNICATIONS CORPORAT</t>
  </si>
  <si>
    <t>Scope 3 undefined should be removed for FY2021 and 2022</t>
  </si>
  <si>
    <t>MEDTRONIC PUBLIC LIMITED CO</t>
  </si>
  <si>
    <t>granular scope 3 for 22</t>
  </si>
  <si>
    <t>s3 unefined removed</t>
  </si>
  <si>
    <t>endorsed to BAU</t>
  </si>
  <si>
    <t>IID000000002123709</t>
  </si>
  <si>
    <t>HERC HOLDINGS INC.</t>
  </si>
  <si>
    <t>Coterra Energy Inc.</t>
  </si>
  <si>
    <t>ENNOSTAR Inc</t>
  </si>
  <si>
    <t>IID000000002286357</t>
  </si>
  <si>
    <t>Landwirtschaftliche Rentenbank</t>
  </si>
  <si>
    <t>s3 undefined fremoved</t>
  </si>
  <si>
    <t>SUN COMMUNITIES, INC</t>
  </si>
  <si>
    <t>IID000000002708703</t>
  </si>
  <si>
    <t>RENEW PRIVATE LIMITED</t>
  </si>
  <si>
    <t>endorsed to BAU for energy and emission</t>
  </si>
  <si>
    <t xml:space="preserve">
IID000000002124665</t>
  </si>
  <si>
    <t xml:space="preserve">
IID000000002126099</t>
  </si>
  <si>
    <t>KERRY GROUP PUBLIC LIMITED CO</t>
  </si>
  <si>
    <t>DIC for s3 undefined</t>
  </si>
  <si>
    <t>REDEIA CORPORACION, S.A</t>
  </si>
  <si>
    <t>Removed scope 3 undefined</t>
  </si>
  <si>
    <t>MID-AMERICA APARTMENT COM</t>
  </si>
  <si>
    <t>IID000000002133267</t>
  </si>
  <si>
    <t>Acciona, S.A.</t>
  </si>
  <si>
    <t>IID000000002180788</t>
  </si>
  <si>
    <t>RICOH COMPANY,LTD.</t>
  </si>
  <si>
    <t>noneed</t>
  </si>
  <si>
    <t>TELEFONICA BRASIL S.A</t>
  </si>
  <si>
    <t>target status of net zero</t>
  </si>
  <si>
    <t>IID000000002145158</t>
  </si>
  <si>
    <t>THE PROGRESSIVE CORPORATION</t>
  </si>
  <si>
    <t>VERISK ANALYTICS, INC.</t>
  </si>
  <si>
    <t xml:space="preserve">
IID000000002134145</t>
  </si>
  <si>
    <t>DANSKE BANK A/S</t>
  </si>
  <si>
    <t>IID000000002185203</t>
  </si>
  <si>
    <t>SUN LIFE FINANCIAL INC</t>
  </si>
  <si>
    <t>IID000000002144457</t>
  </si>
  <si>
    <t>Novartis AG</t>
  </si>
  <si>
    <t>ne need</t>
  </si>
  <si>
    <t>PLDT Inc.</t>
  </si>
  <si>
    <t>SEIBU HOLDINGS INC</t>
  </si>
  <si>
    <t>ENERGY RECOVERY, INC</t>
  </si>
  <si>
    <t>SANDS CHINA LTD</t>
  </si>
  <si>
    <t>No need</t>
  </si>
  <si>
    <t>once dv reflect check S3 and intensity</t>
  </si>
  <si>
    <t>IID000000002123692</t>
  </si>
  <si>
    <t>THE GOODYEAR TIRE &amp; RUBBER Company</t>
  </si>
  <si>
    <t xml:space="preserve">
IID000000002140381</t>
  </si>
  <si>
    <t>target serial id 11</t>
  </si>
  <si>
    <t xml:space="preserve">
IID000000002125859</t>
  </si>
  <si>
    <t>Banco de Sabadell, S.A</t>
  </si>
  <si>
    <t>WORKIVA INC.</t>
  </si>
  <si>
    <t>Hong Kong Exchanges and Clearing</t>
  </si>
  <si>
    <t>Repsol S.A.</t>
  </si>
  <si>
    <t>need to add undfined s3</t>
  </si>
  <si>
    <t>IID000000002134493</t>
  </si>
  <si>
    <t>SINOPAC FINANCIAL HOLDINGS</t>
  </si>
  <si>
    <t>IID000000002929511</t>
  </si>
  <si>
    <t xml:space="preserve">TENCENT MUSIC ENTERTAINMENT </t>
  </si>
  <si>
    <t>IID000000002394761</t>
  </si>
  <si>
    <t>China CITIC Financial Asset Manag</t>
  </si>
  <si>
    <t>IID000000005008439</t>
  </si>
  <si>
    <t>Beijing Kingsoft Office Software Inc</t>
  </si>
  <si>
    <t>IID000000002268682</t>
  </si>
  <si>
    <t>BUMI ARMADA BERHAD</t>
  </si>
  <si>
    <t>Requires DI Update regarding targets 5&amp;6</t>
  </si>
  <si>
    <t>Total ghg emissions need manual update</t>
  </si>
  <si>
    <t>IID000000002169217</t>
  </si>
  <si>
    <t>Hengdian Group DMEGC Magnetics</t>
  </si>
  <si>
    <t>IID000000002145665</t>
  </si>
  <si>
    <t>SANOFI SA</t>
  </si>
  <si>
    <t>Like-for-Like, hence rejected</t>
  </si>
  <si>
    <t>IID000000002691739</t>
  </si>
  <si>
    <t>ACWA POWER Company SJSC</t>
  </si>
  <si>
    <t>FY 2023 target added with new row</t>
  </si>
  <si>
    <t>IID000000002926854</t>
  </si>
  <si>
    <t>Tongcheng Travel Holdings Limited</t>
  </si>
  <si>
    <t>socpe 2 undefined needs to be added for FY 2024</t>
  </si>
  <si>
    <t>IID000000002128364</t>
  </si>
  <si>
    <t>POWSZECHNA KASA OSZCZEDNO</t>
  </si>
  <si>
    <t>IID000000002149109</t>
  </si>
  <si>
    <t>Tencent Holdings Limited</t>
  </si>
  <si>
    <t>Contains SBTi dps</t>
  </si>
  <si>
    <t>removed s3 undefined in fy2023</t>
  </si>
  <si>
    <t>IID000000002921390</t>
  </si>
  <si>
    <t>Shenzhen Mindray Bio-Medical Ele</t>
  </si>
  <si>
    <t>IID000000002920696</t>
  </si>
  <si>
    <t>MEITUAN</t>
  </si>
  <si>
    <t>No need to update</t>
  </si>
  <si>
    <t>IID000000002136800</t>
  </si>
  <si>
    <t>POWER CORPORATION OF CANADA</t>
  </si>
  <si>
    <t>DIC for new targets</t>
  </si>
  <si>
    <t>IID000000002178337</t>
  </si>
  <si>
    <t>ORICA LIMITED</t>
  </si>
  <si>
    <t>IID000000002189928</t>
  </si>
  <si>
    <t>ENN ENERGY HOLDINGS LIMITED</t>
  </si>
  <si>
    <t>IID000000002133576</t>
  </si>
  <si>
    <t>Zyxel Group Corporation</t>
  </si>
  <si>
    <t>IID000000002923402</t>
  </si>
  <si>
    <t>FRANKLIN BSP REALTY TRUST, INC.</t>
  </si>
  <si>
    <t>IID000000002136403</t>
  </si>
  <si>
    <t>Saudi Electricity Company SJSC</t>
  </si>
  <si>
    <t>IID000000002163597</t>
  </si>
  <si>
    <t>YTO Express Group Co.,Ltd.</t>
  </si>
  <si>
    <t>to add s2 undefined forFY 2024</t>
  </si>
  <si>
    <t>IID000000002166759</t>
  </si>
  <si>
    <t>Fomento Economico Mexicano, S.A.B. de C.V.</t>
  </si>
  <si>
    <t>IID000000002453496</t>
  </si>
  <si>
    <t>Aier Eye Hospital Group Co., Ltd.</t>
  </si>
  <si>
    <t>DIC for total ghg emissions</t>
  </si>
  <si>
    <t>IID000000002678657</t>
  </si>
  <si>
    <t>Concentradora Fibra Danhos, S.A.</t>
  </si>
  <si>
    <t>IID000000005013536</t>
  </si>
  <si>
    <t>SIBANYE STILLWATER LIMITED</t>
  </si>
  <si>
    <t>IID000000002163756</t>
  </si>
  <si>
    <t>CITIC Pacific Special Steel Group C</t>
  </si>
  <si>
    <t>IID000000002169542</t>
  </si>
  <si>
    <t>THE HONG KONG AND CHINA GAS Company limited</t>
  </si>
  <si>
    <t>IID000000002169200</t>
  </si>
  <si>
    <t>Henan Shuanghui Investment &amp; Dev</t>
  </si>
  <si>
    <t>IID000000002845051</t>
  </si>
  <si>
    <t>COUNTRY GARDEN SERVICES HOLDING</t>
  </si>
  <si>
    <t>IID000000003143301</t>
  </si>
  <si>
    <t>Advanced Micro-Fabrication Equipment</t>
  </si>
  <si>
    <t>check target</t>
  </si>
  <si>
    <t>CINEMARK HOLDINGS, INC</t>
  </si>
  <si>
    <t>s2 undefined FY 2024</t>
  </si>
  <si>
    <t>IID000000002125650</t>
  </si>
  <si>
    <t>CRH PUBLIC LIMITED COMPANY</t>
  </si>
  <si>
    <t>IID000000002148731</t>
  </si>
  <si>
    <t>LY Corporation</t>
  </si>
  <si>
    <t>IID000000002177951</t>
  </si>
  <si>
    <t>Oberbank AG</t>
  </si>
  <si>
    <t>IID000000002179742</t>
  </si>
  <si>
    <t>PLAYTECH PLC</t>
  </si>
  <si>
    <t>IID000000002185873</t>
  </si>
  <si>
    <t>TORAY INDUSTRIES, INC.</t>
  </si>
  <si>
    <t>IID000000002655130</t>
  </si>
  <si>
    <t>ABBVIE INC</t>
  </si>
  <si>
    <t>IID000000002133452</t>
  </si>
  <si>
    <t>CANADIAN NATIONAL RAILWAY CO</t>
  </si>
  <si>
    <t>IID000000002142562</t>
  </si>
  <si>
    <t>EnBW Energie Baden-Wuerttemberg A</t>
  </si>
  <si>
    <t>IID000000002148412</t>
  </si>
  <si>
    <t>Abu Dhabi National Energy Company</t>
  </si>
  <si>
    <t>IID000000002695884</t>
  </si>
  <si>
    <t>SYNCHRONY FINANCIAL</t>
  </si>
  <si>
    <t>IID000000002132055</t>
  </si>
  <si>
    <t>ACCENTURE PUBLIC LIMITED COMPANY</t>
  </si>
  <si>
    <t>current reporting yr progess for target-16 replaced to blank, added new target for FY 2023 with target status as "achievde" for 100% re- electricity</t>
  </si>
  <si>
    <t>IID000000002184252</t>
  </si>
  <si>
    <t>Solaria Energia y Medio Ambiente</t>
  </si>
  <si>
    <t>IID000000002124409</t>
  </si>
  <si>
    <t>THE BANK OF NOVA SCOTIA</t>
  </si>
  <si>
    <t>added taget for FY 2024, Target-44 status updated to replaced</t>
  </si>
  <si>
    <t>IID000000002126567</t>
  </si>
  <si>
    <t>MANULIFE FINANCIAL CORPORATION</t>
  </si>
  <si>
    <t>SF case</t>
  </si>
  <si>
    <t>IID000000002141046</t>
  </si>
  <si>
    <t>LITTELFUSE, INC.</t>
  </si>
  <si>
    <t>IID000000002174214</t>
  </si>
  <si>
    <t>Metsa Board Oyj</t>
  </si>
  <si>
    <t>taeget FY mislaignment thus added new row fror target</t>
  </si>
  <si>
    <t>IID000000002177514</t>
  </si>
  <si>
    <t>Nordex SE</t>
  </si>
  <si>
    <t>IID000000002286273</t>
  </si>
  <si>
    <t>Nordiska Investeringsbanken, Pohjo</t>
  </si>
  <si>
    <t>IID000000002623587</t>
  </si>
  <si>
    <t>Distribuidora Internacional de Alime</t>
  </si>
  <si>
    <t>IID000000002807983</t>
  </si>
  <si>
    <t>WUXI BIOLOGICS (CAYMAN) INC</t>
  </si>
  <si>
    <t>IID000000002167458</t>
  </si>
  <si>
    <t>GARTNER, INC.</t>
  </si>
  <si>
    <t>IID000000002132432</t>
  </si>
  <si>
    <t>AVNET, INC.</t>
  </si>
  <si>
    <t>IID000000002124321</t>
  </si>
  <si>
    <t>MERSEN SA</t>
  </si>
  <si>
    <t>IID000000002190075</t>
  </si>
  <si>
    <t xml:space="preserve">
Yankuang Energy Group </t>
  </si>
  <si>
    <t>IID000000002600817</t>
  </si>
  <si>
    <t>SITC International Holdin</t>
  </si>
  <si>
    <t>IID000000002142417</t>
  </si>
  <si>
    <t xml:space="preserve">
Hanwha Ocean Co., Ltd.</t>
  </si>
  <si>
    <t>IID000000002143157</t>
  </si>
  <si>
    <t xml:space="preserve">
NINGBO JOYSON ELECT</t>
  </si>
  <si>
    <t>IID000000002155677</t>
  </si>
  <si>
    <t xml:space="preserve">
A.P. MOELLER - MAERSK </t>
  </si>
  <si>
    <t>to add other relavent serial id 58</t>
  </si>
  <si>
    <t>IID000000002180858</t>
  </si>
  <si>
    <t xml:space="preserve">
RWE Aktiengesellschaft</t>
  </si>
  <si>
    <t>IID000000002143210</t>
  </si>
  <si>
    <t xml:space="preserve">
LOCKHEED MARTIN CO</t>
  </si>
  <si>
    <t>IID000000002145446</t>
  </si>
  <si>
    <t>SERICA ENERGY PLC</t>
  </si>
  <si>
    <t>IID000000002161019</t>
  </si>
  <si>
    <t xml:space="preserve">
CAPITEC BANK HOLDIN</t>
  </si>
  <si>
    <t>IID000000002199286</t>
  </si>
  <si>
    <t>Ag Growth International</t>
  </si>
  <si>
    <t>IID000000002748542</t>
  </si>
  <si>
    <t xml:space="preserve">
MELROSE INDUSTRIES </t>
  </si>
  <si>
    <t xml:space="preserve">
National Bank of Kuwait </t>
  </si>
  <si>
    <t>IID000000002139420</t>
  </si>
  <si>
    <t xml:space="preserve">
QATAR NATIONAL BANK </t>
  </si>
  <si>
    <t>IID000000002124595</t>
  </si>
  <si>
    <t xml:space="preserve">
China National Building </t>
  </si>
  <si>
    <t>IID000000002149478</t>
  </si>
  <si>
    <t xml:space="preserve">
JOHN B. SANFILIPPO &amp; S</t>
  </si>
  <si>
    <t>add emission for FY 2024</t>
  </si>
  <si>
    <t>IID000000002155119</t>
  </si>
  <si>
    <t>NanJing Iron &amp; Steel Co</t>
  </si>
  <si>
    <t xml:space="preserve">
AerCap Holdings N.V</t>
  </si>
  <si>
    <t>IID000000002574894</t>
  </si>
  <si>
    <t xml:space="preserve">
Atlas Arteria Group</t>
  </si>
  <si>
    <t>IID000000002602232</t>
  </si>
  <si>
    <t xml:space="preserve">
RONGSHENG PETROCH</t>
  </si>
  <si>
    <t>IID000000005031895</t>
  </si>
  <si>
    <t xml:space="preserve">
CNGR Advanced Materials</t>
  </si>
  <si>
    <t>IID000000002140445</t>
  </si>
  <si>
    <t xml:space="preserve">
Fortum Oyj</t>
  </si>
  <si>
    <t>IID000000002141104</t>
  </si>
  <si>
    <t xml:space="preserve">
KINGSOFT CORPORATION</t>
  </si>
  <si>
    <t>IID000000002682272</t>
  </si>
  <si>
    <t>Befesa S.A.</t>
  </si>
  <si>
    <t>IID000000002169769</t>
  </si>
  <si>
    <t xml:space="preserve">
HUTCHMED (China) Ltd</t>
  </si>
  <si>
    <t>IID000000005112691</t>
  </si>
  <si>
    <t>SYENSQO NV</t>
  </si>
  <si>
    <t>IID000000002134145</t>
  </si>
  <si>
    <t>in serial id 56 new energy target should be captured:Reduce carbon emission intensity in our 
investments in the energy sector by 15%; - new row fy 2023
For cement edit serial id 57  fy-2023
add for FY 2023 aviation, personal mortage, automotive
add for fy 2023 utilities
add for FY 2023 power generation</t>
  </si>
  <si>
    <t>IID000000002132858</t>
  </si>
  <si>
    <t>JAPAN TOBACCO INC.</t>
  </si>
  <si>
    <t>IID000000005069016</t>
  </si>
  <si>
    <t xml:space="preserve">
Truecaller AB</t>
  </si>
  <si>
    <t>IID000000002196334</t>
  </si>
  <si>
    <t>BAIDU, INC.</t>
  </si>
  <si>
    <t>IID000000002599377</t>
  </si>
  <si>
    <t>Shenzhen Inovance Tech</t>
  </si>
  <si>
    <t>IID000000002712413</t>
  </si>
  <si>
    <t>Stellantis N.V.</t>
  </si>
  <si>
    <t>IID000000005129011</t>
  </si>
  <si>
    <t xml:space="preserve">
SOLVENTUM CORPORAT</t>
  </si>
  <si>
    <t>IID000000002176084</t>
  </si>
  <si>
    <t>MORGAN ADVANCED M</t>
  </si>
  <si>
    <t>IID000000002272816</t>
  </si>
  <si>
    <t xml:space="preserve">
Joint Stock Company Na</t>
  </si>
  <si>
    <t>IID000000002807085</t>
  </si>
  <si>
    <t xml:space="preserve">
Shanghai Putailai New E</t>
  </si>
  <si>
    <t>IID000000003055053</t>
  </si>
  <si>
    <t xml:space="preserve">
Jinxin Fertility Group Lim</t>
  </si>
  <si>
    <t>IID000000002233360</t>
  </si>
  <si>
    <t>Adolf Wuerth GmbH &amp; Co.</t>
  </si>
  <si>
    <t>IID000000002133650</t>
  </si>
  <si>
    <t>COMFORTDELGRO CORP</t>
  </si>
  <si>
    <t>IID000000002143225</t>
  </si>
  <si>
    <t xml:space="preserve">
ENN Natural Gas Co., Ltd.</t>
  </si>
  <si>
    <t>IID000000002148456</t>
  </si>
  <si>
    <t>Mabanee Company KPSC</t>
  </si>
  <si>
    <t>IID000000002149390</t>
  </si>
  <si>
    <t>China Power Internationa</t>
  </si>
  <si>
    <t>IID000000002150860</t>
  </si>
  <si>
    <t xml:space="preserve">
DSV A/S</t>
  </si>
  <si>
    <t>IID000000002152281</t>
  </si>
  <si>
    <t xml:space="preserve">
M&amp;T BANK CORPORATIO</t>
  </si>
  <si>
    <t>IID000000002163952</t>
  </si>
  <si>
    <t xml:space="preserve">
Deutsche Telekom AG</t>
  </si>
  <si>
    <t>IID000000002174906</t>
  </si>
  <si>
    <t xml:space="preserve">
MARSHALLS PLC</t>
  </si>
  <si>
    <t>IID000000002177487</t>
  </si>
  <si>
    <t>Nomura Research Institut</t>
  </si>
  <si>
    <t>IID000000002201853</t>
  </si>
  <si>
    <t>NETEASE, INC.</t>
  </si>
  <si>
    <t>IID000000002202924</t>
  </si>
  <si>
    <t>AXIATA GROUP BERHAD</t>
  </si>
  <si>
    <t>IID000000002588341</t>
  </si>
  <si>
    <t xml:space="preserve">
PERSISTENT SYSTEMS LIMITED</t>
  </si>
  <si>
    <t>IID000000002676689</t>
  </si>
  <si>
    <t>AGRICULTURAL BANK OF CHINA LIMITED</t>
  </si>
  <si>
    <t>IID000000005020844</t>
  </si>
  <si>
    <t xml:space="preserve">
Ferrovial SE</t>
  </si>
  <si>
    <t>IID000000002925324</t>
  </si>
  <si>
    <t xml:space="preserve">
StoneCo Ltd.</t>
  </si>
  <si>
    <t>IID000000002140423</t>
  </si>
  <si>
    <t xml:space="preserve">
HOCHTIEF Aktiengesellsc</t>
  </si>
  <si>
    <t>IID000000005021676</t>
  </si>
  <si>
    <t xml:space="preserve">
Davide Campari-Milano N.V.</t>
  </si>
  <si>
    <t>absolue target to intensity</t>
  </si>
  <si>
    <t>IID000000005042684</t>
  </si>
  <si>
    <t>BLUE OWL CAPITAL INC.</t>
  </si>
  <si>
    <t>IID000000002127646</t>
  </si>
  <si>
    <t>Orbia Advance Corporation S.A.B. de CV</t>
  </si>
  <si>
    <t>Hanwha Ocean Co., Ltd.</t>
  </si>
  <si>
    <t>IID000000002184497</t>
  </si>
  <si>
    <t xml:space="preserve">
SOUTHWEST AIRLINES CO.</t>
  </si>
  <si>
    <t>IID000000002257223</t>
  </si>
  <si>
    <t xml:space="preserve">
Itau Unibanco Holding S.A.</t>
  </si>
  <si>
    <t>IID000000002432356</t>
  </si>
  <si>
    <t xml:space="preserve">
NXP Semiconductors N.V.</t>
  </si>
  <si>
    <t>IID000000002670391</t>
  </si>
  <si>
    <t xml:space="preserve">
REXFORD INDUSTRIAL REALTY, INC</t>
  </si>
  <si>
    <t>IID000000002813270</t>
  </si>
  <si>
    <t xml:space="preserve">
PRESS METAL ALUMINIUM HOLDINGS BERHAD</t>
  </si>
  <si>
    <t xml:space="preserve">
CANADIAN PACIFIC KANSAS CITY LTD</t>
  </si>
  <si>
    <t>`</t>
  </si>
  <si>
    <t xml:space="preserve">                                                                                    </t>
  </si>
  <si>
    <t>This list includes only issuer submissions tagged as Correction by the issuer. The list does not indicate that the issuer has verified corrections.</t>
  </si>
  <si>
    <t>Issuer Name</t>
  </si>
  <si>
    <t>Reason for not being able to complete within date due - optional</t>
  </si>
  <si>
    <t>As events were rejected/updated there was no DP needed to update in DI</t>
  </si>
  <si>
    <t>Due to the inability to select the dropdown after deployment</t>
  </si>
  <si>
    <t>will need DI changes</t>
  </si>
  <si>
    <t>linked data points updated in DI</t>
  </si>
  <si>
    <t>As events were rejected there was no DP needed to update in DI</t>
  </si>
  <si>
    <t>No changes were needed in DI</t>
  </si>
  <si>
    <t>Scope 2 undefined Values were removed for FY2020 and 2021 as the scope 2 values were defined under specific categories</t>
  </si>
  <si>
    <t>Target status of this target is changed to replaced-18</t>
  </si>
  <si>
    <t>Target status of this target is changed to replaced-33</t>
  </si>
  <si>
    <t>ITALGAS S.P.A</t>
  </si>
  <si>
    <t>Weekend</t>
  </si>
  <si>
    <t>one dp is updted even after fiscal yetr misalignement</t>
  </si>
  <si>
    <t>SUNWAY REAL ESTATE INVESTMENT</t>
  </si>
  <si>
    <t>scope 2 undefined for fy 2022 removed. Target status updated to replaced for serial id 4</t>
  </si>
  <si>
    <t>Corbion N.V</t>
  </si>
  <si>
    <t>4 corrected events</t>
  </si>
  <si>
    <t xml:space="preserve">
IID000000002171092</t>
  </si>
  <si>
    <t>SUNNY OPTICAL TECHNOLOGY</t>
  </si>
  <si>
    <t>2 corrected events</t>
  </si>
  <si>
    <t>added target of serial id 5</t>
  </si>
  <si>
    <t>target status of 2 update dto replaced</t>
  </si>
  <si>
    <t>SBI Sumishin Net Bank, Ltd.</t>
  </si>
  <si>
    <t>ADECOAGRO S.A</t>
  </si>
  <si>
    <t>rejected evcent due to FY misalignement and updated in DI</t>
  </si>
  <si>
    <t>THE HONG KONG AND CHINA GAS</t>
  </si>
  <si>
    <t>Solaria Energia y Medio Ambiente, SA</t>
  </si>
  <si>
    <t>target status updated fro 13,15</t>
  </si>
  <si>
    <t>added new row for FY 2023, 2024</t>
  </si>
  <si>
    <t>serial id 6 s2 tagged false</t>
  </si>
  <si>
    <t>added new row for approved market based target</t>
  </si>
  <si>
    <t>Serial id 37 - 40% reduction target - duplicate target converted to FY 2020 and tag as achieved</t>
  </si>
  <si>
    <t>HUTCHMED (China) Ltd</t>
  </si>
  <si>
    <t>all rejected. Source URL not found</t>
  </si>
  <si>
    <t>IID000000002161886</t>
  </si>
  <si>
    <t xml:space="preserve">
China Steel Corporation</t>
  </si>
  <si>
    <t xml:space="preserve">added target for FY 2024 </t>
  </si>
  <si>
    <t>7 corrected event</t>
  </si>
  <si>
    <t>Batch Corresponding to Month of Metrics Reporting</t>
  </si>
  <si>
    <t>Issuer Submission - Start Date</t>
  </si>
  <si>
    <t>Issuer Submission - End Date</t>
  </si>
  <si>
    <t>Month</t>
  </si>
  <si>
    <t>2025B01</t>
  </si>
  <si>
    <t>2025B02</t>
  </si>
  <si>
    <t>2025B03</t>
  </si>
  <si>
    <t>2025B04</t>
  </si>
  <si>
    <t>2025B05</t>
  </si>
  <si>
    <t>2025B06</t>
  </si>
  <si>
    <t>2025B07</t>
  </si>
  <si>
    <t>2025B08</t>
  </si>
  <si>
    <t>2025B09</t>
  </si>
  <si>
    <t>2025B10</t>
  </si>
  <si>
    <t>2025B11</t>
  </si>
  <si>
    <t>2025B12</t>
  </si>
  <si>
    <t>Maker / Checker</t>
  </si>
  <si>
    <t>Rey</t>
  </si>
  <si>
    <t>For Data Validation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</si>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</sst>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32313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rgb="FF323130"/>
      <name val="Calibri"/>
      <family val="2"/>
      <scheme val="minor"/>
    </font>
    <font>
      <i/>
      <sz val="11"/>
      <color theme="5" tint="0.3999755851924192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i/>
      <sz val="11"/>
      <color theme="1"/>
      <name val="Calibri"/>
      <family val="2"/>
      <scheme val="minor"/>
    </font>
    <font>
      <sz val="11"/>
      <name val="Aptos Narrow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Inter"/>
      <family val="2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605E5C"/>
      <name val="Segoe U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181D1F"/>
      <name val="Roboto"/>
    </font>
    <font>
      <sz val="11"/>
      <color rgb="FF0078D4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/>
    <xf numFmtId="15" fontId="0" fillId="0" borderId="0" xfId="0" applyNumberFormat="1"/>
    <xf numFmtId="0" fontId="9" fillId="0" borderId="0" xfId="0" applyFont="1"/>
    <xf numFmtId="14" fontId="0" fillId="0" borderId="0" xfId="0" applyNumberFormat="1"/>
    <xf numFmtId="0" fontId="3" fillId="3" borderId="0" xfId="0" applyFont="1" applyFill="1" applyAlignment="1">
      <alignment wrapText="1"/>
    </xf>
    <xf numFmtId="14" fontId="1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14" fontId="9" fillId="0" borderId="0" xfId="0" applyNumberFormat="1" applyFont="1"/>
    <xf numFmtId="0" fontId="1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5" fillId="0" borderId="0" xfId="0" applyFont="1"/>
    <xf numFmtId="0" fontId="15" fillId="6" borderId="0" xfId="0" applyFont="1" applyFill="1"/>
    <xf numFmtId="0" fontId="16" fillId="0" borderId="0" xfId="0" applyFont="1"/>
    <xf numFmtId="0" fontId="18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0" fontId="14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9" fillId="0" borderId="1" xfId="0" applyFont="1" applyBorder="1"/>
    <xf numFmtId="0" fontId="0" fillId="0" borderId="0" xfId="0" applyAlignment="1">
      <alignment horizontal="left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9" fillId="0" borderId="2" xfId="0" applyFont="1" applyBorder="1"/>
    <xf numFmtId="0" fontId="9" fillId="0" borderId="3" xfId="0" applyFont="1" applyBorder="1"/>
    <xf numFmtId="14" fontId="9" fillId="0" borderId="2" xfId="0" applyNumberFormat="1" applyFont="1" applyBorder="1" applyAlignment="1">
      <alignment horizontal="center"/>
    </xf>
    <xf numFmtId="0" fontId="9" fillId="0" borderId="4" xfId="0" applyFont="1" applyBorder="1"/>
    <xf numFmtId="14" fontId="0" fillId="0" borderId="5" xfId="0" applyNumberForma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4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4" fontId="0" fillId="0" borderId="0" xfId="0" applyNumberFormat="1" applyAlignment="1">
      <alignment wrapText="1"/>
    </xf>
    <xf numFmtId="164" fontId="3" fillId="0" borderId="0" xfId="0" applyNumberFormat="1" applyFont="1"/>
    <xf numFmtId="164" fontId="18" fillId="0" borderId="0" xfId="0" applyNumberFormat="1" applyFont="1"/>
    <xf numFmtId="0" fontId="21" fillId="0" borderId="0" xfId="0" applyFont="1"/>
    <xf numFmtId="0" fontId="22" fillId="0" borderId="0" xfId="0" applyFont="1"/>
    <xf numFmtId="0" fontId="10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4" fillId="0" borderId="0" xfId="0" applyFont="1"/>
    <xf numFmtId="0" fontId="2" fillId="0" borderId="0" xfId="0" applyFont="1" applyAlignment="1">
      <alignment wrapText="1"/>
    </xf>
    <xf numFmtId="0" fontId="25" fillId="0" borderId="0" xfId="0" applyFont="1"/>
    <xf numFmtId="14" fontId="25" fillId="0" borderId="0" xfId="0" applyNumberFormat="1" applyFont="1" applyAlignment="1">
      <alignment horizontal="center"/>
    </xf>
    <xf numFmtId="0" fontId="2" fillId="2" borderId="0" xfId="0" applyFont="1" applyFill="1"/>
    <xf numFmtId="0" fontId="25" fillId="0" borderId="0" xfId="0" applyFont="1" applyAlignment="1">
      <alignment wrapText="1"/>
    </xf>
    <xf numFmtId="0" fontId="26" fillId="0" borderId="0" xfId="0" applyFont="1"/>
    <xf numFmtId="0" fontId="25" fillId="0" borderId="0" xfId="0" applyFont="1" applyAlignment="1">
      <alignment horizontal="center"/>
    </xf>
    <xf numFmtId="0" fontId="28" fillId="0" borderId="0" xfId="1" applyFill="1" applyBorder="1"/>
    <xf numFmtId="0" fontId="28" fillId="0" borderId="0" xfId="1" applyFill="1" applyBorder="1" applyAlignment="1"/>
    <xf numFmtId="0" fontId="28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 applyAlignment="1">
      <alignment horizontal="left" wrapText="1"/>
    </xf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14" fontId="1" fillId="0" borderId="0" xfId="0" applyNumberFormat="1" applyFont="1"/>
    <xf numFmtId="14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4" fontId="29" fillId="8" borderId="0" xfId="0" applyNumberFormat="1" applyFont="1" applyFill="1" applyAlignment="1">
      <alignment horizontal="center"/>
    </xf>
    <xf numFmtId="14" fontId="16" fillId="0" borderId="0" xfId="0" applyNumberFormat="1" applyFont="1"/>
    <xf numFmtId="14" fontId="27" fillId="0" borderId="0" xfId="0" applyNumberFormat="1" applyFont="1"/>
    <xf numFmtId="0" fontId="30" fillId="0" borderId="0" xfId="0" applyFont="1"/>
    <xf numFmtId="0" fontId="30" fillId="9" borderId="0" xfId="0" applyFont="1" applyFill="1"/>
    <xf numFmtId="0" fontId="31" fillId="0" borderId="0" xfId="0" applyFont="1"/>
    <xf numFmtId="0" fontId="30" fillId="10" borderId="0" xfId="0" applyFont="1" applyFill="1"/>
    <xf numFmtId="14" fontId="11" fillId="11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32" fillId="0" borderId="0" xfId="0" applyFont="1"/>
    <xf numFmtId="14" fontId="32" fillId="0" borderId="0" xfId="0" applyNumberFormat="1" applyFont="1"/>
    <xf numFmtId="0" fontId="1" fillId="0" borderId="0" xfId="0" applyFont="1" applyAlignment="1">
      <alignment vertical="top" wrapText="1"/>
    </xf>
    <xf numFmtId="14" fontId="3" fillId="0" borderId="0" xfId="0" applyNumberFormat="1" applyFont="1" applyAlignment="1">
      <alignment horizontal="center"/>
    </xf>
    <xf numFmtId="0" fontId="33" fillId="0" borderId="0" xfId="0" applyFont="1"/>
    <xf numFmtId="0" fontId="0" fillId="12" borderId="0" xfId="0" applyFill="1"/>
    <xf numFmtId="0" fontId="5" fillId="0" borderId="0" xfId="0" applyFont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4" fillId="0" borderId="0" xfId="0" applyFont="1"/>
    <xf numFmtId="14" fontId="0" fillId="0" borderId="2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1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4"/>
      </font>
      <numFmt numFmtId="19" formatCode="m/d/yyyy"/>
      <alignment horizontal="center" vertical="bottom" textRotation="0" wrapText="0" indent="0" justifyLastLine="0" shrinkToFit="0" readingOrder="0"/>
    </dxf>
    <dxf>
      <font>
        <color theme="4"/>
      </font>
      <numFmt numFmtId="19" formatCode="m/d/yyyy"/>
      <fill>
        <patternFill patternType="solid">
          <fgColor indexed="64"/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5" tint="0.79998168889431442"/>
        </patternFill>
      </fill>
    </dxf>
    <dxf>
      <numFmt numFmtId="19" formatCode="m/d/yyyy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/>
    </dxf>
    <dxf>
      <font>
        <b/>
        <color rgb="FF000000"/>
      </font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4"/>
      </font>
      <numFmt numFmtId="19" formatCode="m/d/yyyy"/>
      <alignment horizontal="center" vertical="bottom" textRotation="0" wrapText="0" indent="0" justifyLastLine="0" shrinkToFit="0" readingOrder="0"/>
    </dxf>
    <dxf>
      <font>
        <color theme="4"/>
      </font>
      <numFmt numFmtId="19" formatCode="m/d/yyyy"/>
      <fill>
        <patternFill patternType="solid">
          <fgColor indexed="64"/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5" tint="0.79998168889431442"/>
        </patternFill>
      </fill>
    </dxf>
    <dxf>
      <numFmt numFmtId="19" formatCode="m/d/yyyy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documenttasks/documenttask1.xml><?xml version="1.0" encoding="utf-8"?>
<Tasks xmlns="http://schemas.microsoft.com/office/tasks/2019/documenttasks">
  <Task id="{A157B04F-CECD-4D7A-95AC-A35423704772}">
    <Anchor>
      <Comment id="{50F91E09-4C12-4FD2-8203-8DB19577853F}"/>
    </Anchor>
    <History>
      <Event time="2025-03-01T12:28:22.28" id="{A540C0A8-3672-4C46-9529-3CADBDED34F7}">
        <Attribution userId="S::namrata.gowda@msci.com::c894454b-3e3b-4ac6-8376-5791e7a75d13" userName="Gowda, Namrata" userProvider="AD"/>
        <Anchor>
          <Comment id="{50F91E09-4C12-4FD2-8203-8DB19577853F}"/>
        </Anchor>
        <Create/>
      </Event>
      <Event time="2025-03-01T12:28:22.28" id="{C93FE2D5-41F9-4218-A42B-CAABC7E5F0FF}">
        <Attribution userId="S::namrata.gowda@msci.com::c894454b-3e3b-4ac6-8376-5791e7a75d13" userName="Gowda, Namrata" userProvider="AD"/>
        <Anchor>
          <Comment id="{50F91E09-4C12-4FD2-8203-8DB19577853F}"/>
        </Anchor>
        <Assign userId="S::Arunkumar.M@msci.com::9c8f51da-73a4-498f-a76c-8e007e8f29d4" userName="M, Arunkumar" userProvider="AD"/>
      </Event>
      <Event time="2025-03-01T12:28:22.28" id="{DD399C9A-DAF9-45F4-8FA3-22CA4D3BEA55}">
        <Attribution userId="S::namrata.gowda@msci.com::c894454b-3e3b-4ac6-8376-5791e7a75d13" userName="Gowda, Namrata" userProvider="AD"/>
        <Anchor>
          <Comment id="{50F91E09-4C12-4FD2-8203-8DB19577853F}"/>
        </Anchor>
        <SetTitle title="@M, Arunkumar its marked as done but has open events in OMDP"/>
      </Event>
    </History>
  </Task>
</Task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A12144B8-1629-4A30-A554-0B3A36D18137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BC67876-35D4-4522-ADC2-FF981B4A8240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M, Arunkumar" id="{4EAE934A-94E8-41BA-B967-C2BC30955DE0}" userId="Arunkumar.M@msci.com" providerId="PeoplePicker"/>
  <person displayName="Gowda, Namrata" id="{D5662DA4-03FB-43EF-BE45-7335DCA8FDF7}" userId="Namrata.Gowda@msci.com" providerId="PeoplePicker"/>
  <person displayName="M, Arunkumar" id="{E1CCDF6F-85A6-4FD1-889C-08C9C050D8A2}" userId="S::arunkumar.m@msci.com::9c8f51da-73a4-498f-a76c-8e007e8f29d4" providerId="AD"/>
  <person displayName="Gowda, Namrata" id="{5E0E0A99-FF6C-452F-B524-74ABCF9B2097}" userId="S::namrata.gowda@msci.com::c894454b-3e3b-4ac6-8376-5791e7a75d1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E91C9-C047-4129-833C-0AF1533D2019}" name="Feedback_List" displayName="Feedback_List" ref="A6:Y799" totalsRowShown="0" headerRowDxfId="188">
  <autoFilter ref="A6:Y799" xr:uid="{27BE91C9-C047-4129-833C-0AF1533D2019}"/>
  <tableColumns count="25">
    <tableColumn id="1" xr3:uid="{4C3F2235-E42C-4604-A51D-DC13F8B7F3D7}" name="Date Added"/>
    <tableColumn id="2" xr3:uid="{DCC90BB1-CCAA-4939-A78B-38C1581E173D}" name="Issuer ID" dataDxfId="187"/>
    <tableColumn id="3" xr3:uid="{44785058-9C21-409F-AD4F-475564393184}" name="Issuer ID2" dataDxfId="186"/>
    <tableColumn id="4" xr3:uid="{CC0F6569-720A-457B-A7BC-1E0EC7F9E141}" name="Date Received" dataDxfId="185"/>
    <tableColumn id="5" xr3:uid="{F778DC25-F12A-4FA1-AB74-1B5D87A398E9}" name="Count of Events" dataDxfId="184"/>
    <tableColumn id="32" xr3:uid="{E1235E81-9976-464A-B4B6-1F150CDC9CD4}" name="Batch No." dataDxfId="183">
      <calculatedColumnFormula>IF(Feedback_List[[#This Row],[Date Added]]="","",_xlfn.XLOOKUP(MONTH(Feedback_List[[#This Row],[Date Received]]),Dropdown!$D$4:$D$15,Dropdown!$A$4:$A$15,""))</calculatedColumnFormula>
    </tableColumn>
    <tableColumn id="12" xr3:uid="{D059A9B3-7405-484C-A629-38CD508D6650}" name="Maker" dataDxfId="182"/>
    <tableColumn id="27" xr3:uid="{D92DF650-58AF-4586-9FD4-B3CC82CACC5E}" name="Checker" dataDxfId="181"/>
    <tableColumn id="13" xr3:uid="{48663D4E-6FC6-4CF5-81C9-2DEC61DA3E1C}" name="Date Due: Maker" dataDxfId="180">
      <calculatedColumnFormula>IF(Feedback_List[[#This Row],[Date Added]]="","",IF(Feedback_List[[#This Row],[Date Received]]&gt;=Guidance!$B$20,Feedback_List[[#This Row],[Date Received]]+Guidance!$C$18,Feedback_List[[#This Row],[Date Received]]+Guidance!$C$16))</calculatedColumnFormula>
    </tableColumn>
    <tableColumn id="6" xr3:uid="{3E15BD8D-509C-4572-AC41-88B2497C2B40}" name="Date Due: Checker" dataDxfId="179">
      <calculatedColumnFormula>IF(Feedback_List[[#This Row],[Date Added]]="","",IF(Feedback_List[[#This Row],[Date Received]]&gt;=Guidance!$B$20,Feedback_List[[#This Row],[Date Received]]+Guidance!$C$17,Feedback_List[[#This Row],[Date Received]]+Guidance!$C$15))</calculatedColumnFormula>
    </tableColumn>
    <tableColumn id="14" xr3:uid="{DE115325-3832-4239-965C-17E7E640EB74}" name="Initial Assessment Completed" dataDxfId="178"/>
    <tableColumn id="15" xr3:uid="{4F7F22DF-5017-4B39-8DFC-75B7CB32B9E5}" name="Initial Assessment Completion Date" dataDxfId="177"/>
    <tableColumn id="16" xr3:uid="{F7DE8975-BDD0-4AAB-B3DF-A361EDA09824}" name="Initial Assessment Notes" dataDxfId="176"/>
    <tableColumn id="17" xr3:uid="{F2E8B480-ACA9-4134-9E58-8215578B914C}" name="Review Completed" dataDxfId="175"/>
    <tableColumn id="18" xr3:uid="{7D5B2100-33F4-44EC-8A60-7D597F5A1945}" name="Review Completion Date" dataDxfId="174"/>
    <tableColumn id="19" xr3:uid="{7DD4E50E-9802-4F37-BFE4-B1A821243395}" name="Review Notes" dataDxfId="173"/>
    <tableColumn id="10" xr3:uid="{F9F00888-8EE4-43E7-95C0-8B68BCA3AEF4}" name="Error found in initial assessment? (Review assigned to Rey or Namrata only)" dataDxfId="172"/>
    <tableColumn id="20" xr3:uid="{D131DB3E-0484-4362-A4B0-0E3EBB1D74EF}" name="Initial Assessment Error Notes" dataDxfId="171"/>
    <tableColumn id="24" xr3:uid="{346D50AF-F01A-4631-B043-327C3325220F}" name="DI Update/Correction Completed" dataDxfId="170"/>
    <tableColumn id="25" xr3:uid="{0732C59D-7086-4AA6-924A-33C84EEC5B76}" name="DI Update/Correction Completion Date" dataDxfId="169"/>
    <tableColumn id="26" xr3:uid="{0E1731BF-0157-4F64-A191-5C59E5FC6449}" name="DI Update/Correction Notes" dataDxfId="168"/>
    <tableColumn id="11" xr3:uid="{1CEC1C25-961B-47F7-A62D-310FD15ECEC0}" name="Date Due Status: Maker" dataDxfId="167">
      <calculatedColumnFormula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calculatedColumnFormula>
    </tableColumn>
    <tableColumn id="7" xr3:uid="{98F3562C-DCC0-421B-A9D9-5FA3E95B9C38}" name="Date Due Status: Checker (Review)" dataDxfId="166">
      <calculatedColumnFormula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calculatedColumnFormula>
    </tableColumn>
    <tableColumn id="8" xr3:uid="{8176B3F7-AD7F-401B-8F8F-69B1230A9298}" name="Date Due Status: Checker (DI Update/Correction)" dataDxfId="165">
      <calculatedColumnFormula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calculatedColumnFormula>
    </tableColumn>
    <tableColumn id="9" xr3:uid="{828C9E03-EEB3-41EC-8566-A55D67DCD31C}" name="Reason for not being able to complete within the date due - optiona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9C05C7-95FB-4824-962D-E981D4D2900A}" name="Corrections" displayName="Corrections" ref="A6:Y786" totalsRowShown="0" headerRowDxfId="164">
  <autoFilter ref="A6:Y786" xr:uid="{0A9C05C7-95FB-4824-962D-E981D4D2900A}"/>
  <tableColumns count="25">
    <tableColumn id="1" xr3:uid="{E090BD84-4FAF-43AF-9E63-9EBEE32D576B}" name="Date Added"/>
    <tableColumn id="2" xr3:uid="{18F5E3AB-4AD4-4E24-B7FA-91CF13E1A664}" name="Issuer ID"/>
    <tableColumn id="3" xr3:uid="{F39BF8FF-F519-4019-A851-A2E286CD9879}" name="Issuer Name" dataDxfId="163"/>
    <tableColumn id="4" xr3:uid="{E28DFE25-8494-4049-ACCB-CB4D4836286D}" name="Date Received" dataDxfId="162"/>
    <tableColumn id="5" xr3:uid="{017947E1-8FD8-4D5B-8087-EA97893776A9}" name="Count of Events" dataDxfId="161"/>
    <tableColumn id="32" xr3:uid="{06D48BED-3361-4E84-981A-A06D06099D9B}" name="Batch No." dataDxfId="160">
      <calculatedColumnFormula>IF(Corrections[[#This Row],[Date Added]]="","",_xlfn.XLOOKUP(MONTH(Corrections[[#This Row],[Date Received]]),Dropdown!$D$4:$D$15,Dropdown!$A$4:$A$15,""))</calculatedColumnFormula>
    </tableColumn>
    <tableColumn id="12" xr3:uid="{60B53A00-D468-46C8-9BEB-5FE7D033C9D4}" name="Maker" dataDxfId="159"/>
    <tableColumn id="27" xr3:uid="{ED3B8F73-1652-4AAA-B613-7C9730BD5AAF}" name="Checker" dataDxfId="158"/>
    <tableColumn id="13" xr3:uid="{34ADA35D-8E5B-4FC1-9D0B-CC0CC8468824}" name="Date Due: Maker" dataDxfId="157">
      <calculatedColumnFormula>IF(Corrections[[#This Row],[Date Added]]="","",Corrections[[#This Row],[Date Received]]+Guidance!$C$25)</calculatedColumnFormula>
    </tableColumn>
    <tableColumn id="6" xr3:uid="{B35176D3-2382-4F9C-BDD6-32896B15A10E}" name="Date Due: Checker" dataDxfId="156">
      <calculatedColumnFormula>IF(Corrections[[#This Row],[Date Added]]="","",Corrections[[#This Row],[Date Received]]+Guidance!$C$24)</calculatedColumnFormula>
    </tableColumn>
    <tableColumn id="14" xr3:uid="{DD362A4A-F18A-4927-8969-87AA9EF5FC7B}" name="Initial Assessment Completed" dataDxfId="155"/>
    <tableColumn id="15" xr3:uid="{07804834-F5FD-4CCB-B9BC-C38E9F66F3AB}" name="Initial Assessment Completion Date" dataDxfId="154"/>
    <tableColumn id="16" xr3:uid="{FBB01D6E-171F-49D4-9A00-1F01F38B443C}" name="Initial Assessment Notes" dataDxfId="153"/>
    <tableColumn id="17" xr3:uid="{0F5180E9-DB04-44AA-9A5E-D5B1CD0C5C62}" name="Review Completed" dataDxfId="152"/>
    <tableColumn id="18" xr3:uid="{6AAC7DDE-B659-4D46-A50E-61F11EDCCBB2}" name="Review Completion Date" dataDxfId="151"/>
    <tableColumn id="19" xr3:uid="{0ED19697-976B-4A60-9011-1052089D5501}" name="Review Notes" dataDxfId="150"/>
    <tableColumn id="10" xr3:uid="{FE48A9E8-0571-4F00-A37F-6EA82BD388BB}" name="Error found in initial assessment? (Review assigned to Rey or Namrata only)"/>
    <tableColumn id="20" xr3:uid="{5D86DC3B-0D7C-40A9-A40D-657067103F7A}" name="Initial Assessment Error Notes" dataDxfId="149"/>
    <tableColumn id="24" xr3:uid="{33B0AF8C-5424-40BD-B677-982E3A513EDA}" name="DI Update/Correction Completed" dataDxfId="148"/>
    <tableColumn id="25" xr3:uid="{00EE57D0-9291-490D-BD1A-5A91C5F852CC}" name="DI Update/Correction Completion Date" dataDxfId="147"/>
    <tableColumn id="26" xr3:uid="{835E6131-4185-4B5E-B3BF-D64A532164A3}" name="DI Update/Correction Notes" dataDxfId="146"/>
    <tableColumn id="11" xr3:uid="{95EBD985-6AA8-458D-BEC7-27182A41C049}" name="Date Due Status: Maker" dataDxfId="145">
      <calculatedColumnFormula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calculatedColumnFormula>
    </tableColumn>
    <tableColumn id="7" xr3:uid="{1CB5D432-81EE-450E-A6D3-AB72FC4A1008}" name="Date Due Status: Checker (Review)" dataDxfId="144">
      <calculatedColumnFormula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calculatedColumnFormula>
    </tableColumn>
    <tableColumn id="8" xr3:uid="{C2BF4794-ADEC-4169-8F3E-24C40078AD10}" name="Date Due Status: Checker (DI Update/Correction)" dataDxfId="143">
      <calculatedColumnFormula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calculatedColumnFormula>
    </tableColumn>
    <tableColumn id="9" xr3:uid="{52E9DC75-B1E0-43C6-80D2-CB2CDD868FDE}" name="Reason for not being able to complete within date due - optiona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2" dT="2025-03-01T12:28:22.40" personId="{5E0E0A99-FF6C-452F-B524-74ABCF9B2097}" id="{50F91E09-4C12-4FD2-8203-8DB19577853F}">
    <text>@M, Arunkumar its marked as done but has open events in OMDP</text>
    <mentions>
      <mention mentionpersonId="{4EAE934A-94E8-41BA-B967-C2BC30955DE0}" mentionId="{10FC170F-8138-4D46-876A-F480EE33BCDA}" startIndex="0" length="13"/>
    </mentions>
  </threadedComment>
  <threadedComment ref="H52" dT="2025-03-12T04:20:16.19" personId="{E1CCDF6F-85A6-4FD1-889C-08C9C050D8A2}" id="{876E31E0-D07A-4D82-A3F1-43D428E2BD1B}" parentId="{50F91E09-4C12-4FD2-8203-8DB19577853F}">
    <text xml:space="preserve">Review has been done already but unable to upload the file. will upload shortly @Gowda, Namrata </text>
    <mentions>
      <mention mentionpersonId="{D5662DA4-03FB-43EF-BE45-7335DCA8FDF7}" mentionId="{8E2DDBDF-E501-46B6-8F19-661A8A085744}" startIndex="8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19/04/relationships/namedSheetView" Target="../namedSheetViews/namedSheetView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753-15F8-4C74-9672-52EC30A4E8FB}">
  <sheetPr>
    <tabColor theme="7" tint="0.79998168889431442"/>
  </sheetPr>
  <dimension ref="A2:M34"/>
  <sheetViews>
    <sheetView topLeftCell="A10" workbookViewId="0">
      <selection activeCell="B33" sqref="B33:B34"/>
    </sheetView>
  </sheetViews>
  <sheetFormatPr defaultRowHeight="14.5" x14ac:dyDescent="0.35"/>
  <cols>
    <col min="1" max="3" width="18.453125" customWidth="1"/>
    <col min="4" max="4" width="35.453125" customWidth="1"/>
    <col min="7" max="7" width="34.26953125" customWidth="1"/>
    <col min="8" max="10" width="17.26953125" customWidth="1"/>
    <col min="11" max="13" width="17.26953125" hidden="1" customWidth="1"/>
    <col min="14" max="16" width="17.26953125" customWidth="1"/>
    <col min="17" max="17" width="77.7265625" customWidth="1"/>
  </cols>
  <sheetData>
    <row r="2" spans="1:4" x14ac:dyDescent="0.35">
      <c r="A2" s="3" t="s">
        <v>0</v>
      </c>
    </row>
    <row r="3" spans="1:4" x14ac:dyDescent="0.35">
      <c r="A3" s="3" t="s">
        <v>1</v>
      </c>
      <c r="B3" t="s">
        <v>2</v>
      </c>
    </row>
    <row r="4" spans="1:4" x14ac:dyDescent="0.35">
      <c r="A4" s="3" t="s">
        <v>3</v>
      </c>
      <c r="B4" t="s">
        <v>4</v>
      </c>
    </row>
    <row r="11" spans="1:4" x14ac:dyDescent="0.35">
      <c r="A11" s="3" t="s">
        <v>5</v>
      </c>
    </row>
    <row r="13" spans="1:4" x14ac:dyDescent="0.35">
      <c r="A13" s="62" t="s">
        <v>6</v>
      </c>
    </row>
    <row r="14" spans="1:4" x14ac:dyDescent="0.35">
      <c r="A14" s="3" t="s">
        <v>7</v>
      </c>
      <c r="B14" s="3" t="s">
        <v>8</v>
      </c>
      <c r="C14" s="3" t="s">
        <v>9</v>
      </c>
      <c r="D14" s="3" t="s">
        <v>10</v>
      </c>
    </row>
    <row r="15" spans="1:4" x14ac:dyDescent="0.35">
      <c r="A15" t="s">
        <v>11</v>
      </c>
      <c r="B15" t="s">
        <v>12</v>
      </c>
      <c r="C15">
        <v>90</v>
      </c>
      <c r="D15" t="s">
        <v>13</v>
      </c>
    </row>
    <row r="16" spans="1:4" x14ac:dyDescent="0.35">
      <c r="A16" t="s">
        <v>11</v>
      </c>
      <c r="B16" t="s">
        <v>14</v>
      </c>
      <c r="C16">
        <v>60</v>
      </c>
      <c r="D16" t="s">
        <v>13</v>
      </c>
    </row>
    <row r="17" spans="1:4" x14ac:dyDescent="0.35">
      <c r="A17" t="s">
        <v>15</v>
      </c>
      <c r="B17" t="s">
        <v>12</v>
      </c>
      <c r="C17">
        <v>60</v>
      </c>
      <c r="D17" t="s">
        <v>16</v>
      </c>
    </row>
    <row r="18" spans="1:4" x14ac:dyDescent="0.35">
      <c r="A18" t="s">
        <v>15</v>
      </c>
      <c r="B18" t="s">
        <v>14</v>
      </c>
      <c r="C18">
        <v>40</v>
      </c>
      <c r="D18" t="s">
        <v>16</v>
      </c>
    </row>
    <row r="20" spans="1:4" x14ac:dyDescent="0.35">
      <c r="A20" s="20" t="s">
        <v>17</v>
      </c>
      <c r="B20" s="61">
        <v>45839</v>
      </c>
    </row>
    <row r="21" spans="1:4" x14ac:dyDescent="0.35">
      <c r="A21" s="3"/>
      <c r="B21" s="3"/>
      <c r="C21" s="3"/>
    </row>
    <row r="22" spans="1:4" x14ac:dyDescent="0.35">
      <c r="A22" s="62" t="s">
        <v>18</v>
      </c>
    </row>
    <row r="23" spans="1:4" x14ac:dyDescent="0.35">
      <c r="A23" s="3" t="s">
        <v>7</v>
      </c>
      <c r="B23" s="3" t="s">
        <v>8</v>
      </c>
      <c r="C23" s="3" t="s">
        <v>9</v>
      </c>
      <c r="D23" s="3" t="s">
        <v>10</v>
      </c>
    </row>
    <row r="24" spans="1:4" x14ac:dyDescent="0.35">
      <c r="A24" t="s">
        <v>19</v>
      </c>
      <c r="B24" t="s">
        <v>12</v>
      </c>
      <c r="C24">
        <v>5</v>
      </c>
      <c r="D24" t="s">
        <v>20</v>
      </c>
    </row>
    <row r="25" spans="1:4" x14ac:dyDescent="0.35">
      <c r="A25" t="s">
        <v>19</v>
      </c>
      <c r="B25" t="s">
        <v>14</v>
      </c>
      <c r="C25">
        <v>3</v>
      </c>
      <c r="D25" t="s">
        <v>20</v>
      </c>
    </row>
    <row r="27" spans="1:4" x14ac:dyDescent="0.35">
      <c r="A27" s="20" t="s">
        <v>21</v>
      </c>
    </row>
    <row r="30" spans="1:4" x14ac:dyDescent="0.35">
      <c r="A30" t="s">
        <v>22</v>
      </c>
      <c r="B30" s="6">
        <v>45793</v>
      </c>
    </row>
    <row r="31" spans="1:4" x14ac:dyDescent="0.35">
      <c r="A31" t="s">
        <v>23</v>
      </c>
      <c r="B31" s="6">
        <v>45794</v>
      </c>
    </row>
    <row r="32" spans="1:4" x14ac:dyDescent="0.35">
      <c r="A32" t="s">
        <v>24</v>
      </c>
      <c r="B32" s="6">
        <v>45795</v>
      </c>
    </row>
    <row r="33" spans="1:2" x14ac:dyDescent="0.35">
      <c r="A33" t="s">
        <v>25</v>
      </c>
      <c r="B33" s="6"/>
    </row>
    <row r="34" spans="1:2" x14ac:dyDescent="0.35">
      <c r="A34" t="s">
        <v>26</v>
      </c>
      <c r="B34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9063-F092-4A40-AF88-70A63B320DF1}">
  <sheetPr>
    <tabColor rgb="FF0070C0"/>
  </sheetPr>
  <dimension ref="A1:AB842"/>
  <sheetViews>
    <sheetView topLeftCell="G484" zoomScale="80" zoomScaleNormal="80" workbookViewId="0">
      <selection activeCell="U499" sqref="U499"/>
    </sheetView>
  </sheetViews>
  <sheetFormatPr defaultColWidth="9.1796875" defaultRowHeight="15" customHeight="1" x14ac:dyDescent="0.35"/>
  <cols>
    <col min="1" max="1" width="14" style="67" customWidth="1"/>
    <col min="2" max="2" width="22.453125" style="67" customWidth="1"/>
    <col min="3" max="3" width="42.453125" style="67" customWidth="1"/>
    <col min="4" max="4" width="18.54296875" style="68" customWidth="1"/>
    <col min="5" max="5" width="10.1796875" style="67" customWidth="1"/>
    <col min="6" max="6" width="12.453125" style="67" customWidth="1"/>
    <col min="7" max="9" width="13.81640625" style="67" customWidth="1"/>
    <col min="10" max="10" width="12" style="67" customWidth="1"/>
    <col min="11" max="11" width="12.453125" style="67" customWidth="1"/>
    <col min="12" max="12" width="13" style="67" customWidth="1"/>
    <col min="13" max="14" width="14.26953125" style="67" customWidth="1"/>
    <col min="15" max="15" width="12.81640625" style="67" customWidth="1"/>
    <col min="16" max="16" width="14.26953125" style="67" customWidth="1"/>
    <col min="17" max="17" width="25.54296875" style="67" customWidth="1"/>
    <col min="18" max="18" width="20.54296875" style="67" customWidth="1"/>
    <col min="19" max="19" width="14.26953125" style="67" customWidth="1"/>
    <col min="20" max="20" width="13.81640625" style="67" customWidth="1"/>
    <col min="21" max="21" width="35.453125" style="67" customWidth="1"/>
    <col min="22" max="23" width="26.81640625" style="67" customWidth="1"/>
    <col min="24" max="24" width="26.81640625" style="69" customWidth="1"/>
    <col min="25" max="25" width="29.54296875" style="67" customWidth="1"/>
    <col min="26" max="26" width="27" style="67" customWidth="1"/>
    <col min="27" max="28" width="22.7265625" style="67" customWidth="1"/>
    <col min="29" max="16384" width="9.1796875" style="67"/>
  </cols>
  <sheetData>
    <row r="1" spans="1:28" ht="14.5" x14ac:dyDescent="0.35">
      <c r="A1" s="63" t="s">
        <v>34</v>
      </c>
      <c r="B1" s="81" t="s">
        <v>35</v>
      </c>
      <c r="C1" s="81"/>
      <c r="D1" s="82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3"/>
      <c r="T1" s="81"/>
      <c r="U1" s="81"/>
      <c r="V1" s="81"/>
      <c r="W1" s="81"/>
      <c r="X1" s="81"/>
      <c r="Y1" s="81"/>
      <c r="Z1" s="81"/>
      <c r="AA1" s="81"/>
      <c r="AB1" s="81"/>
    </row>
    <row r="2" spans="1:28" ht="14.5" x14ac:dyDescent="0.35">
      <c r="A2" s="63" t="s">
        <v>36</v>
      </c>
      <c r="B2" s="81" t="s">
        <v>37</v>
      </c>
      <c r="C2" s="81"/>
      <c r="D2" s="82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3"/>
      <c r="T2" s="81"/>
      <c r="U2" s="81"/>
      <c r="V2" s="81"/>
      <c r="W2" s="81"/>
      <c r="X2" s="81"/>
      <c r="Y2" s="81"/>
      <c r="Z2" s="81"/>
      <c r="AA2" s="81"/>
      <c r="AB2" s="81"/>
    </row>
    <row r="3" spans="1:28" ht="14.5" x14ac:dyDescent="0.35">
      <c r="A3" s="81" t="s">
        <v>38</v>
      </c>
      <c r="B3" s="93">
        <f ca="1">TODAY()</f>
        <v>45842</v>
      </c>
      <c r="C3" s="81"/>
      <c r="D3" s="82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3"/>
      <c r="T3" s="81"/>
      <c r="U3" s="81"/>
      <c r="V3" s="81"/>
      <c r="W3" s="81"/>
      <c r="X3" s="81"/>
      <c r="Y3" s="81"/>
      <c r="Z3" s="81"/>
      <c r="AA3" s="81"/>
      <c r="AB3" s="81"/>
    </row>
    <row r="4" spans="1:28" s="69" customFormat="1" ht="14.5" x14ac:dyDescent="0.35">
      <c r="A4" s="83"/>
      <c r="B4" s="81"/>
      <c r="C4" s="81"/>
      <c r="D4" s="82"/>
      <c r="E4" s="83"/>
      <c r="F4" s="83"/>
      <c r="G4" s="83"/>
      <c r="H4" s="83"/>
      <c r="I4" s="83"/>
      <c r="J4" s="83"/>
      <c r="K4" s="84" t="s">
        <v>39</v>
      </c>
      <c r="L4" s="84"/>
      <c r="M4" s="84"/>
      <c r="N4" s="85" t="s">
        <v>40</v>
      </c>
      <c r="O4" s="85"/>
      <c r="P4" s="85"/>
      <c r="Q4" s="85"/>
      <c r="R4" s="85"/>
      <c r="S4" s="86" t="s">
        <v>41</v>
      </c>
      <c r="T4" s="86"/>
      <c r="U4" s="86"/>
      <c r="V4" s="83"/>
      <c r="W4" s="83"/>
      <c r="X4" s="83"/>
      <c r="Y4" s="83"/>
      <c r="Z4" s="83"/>
      <c r="AA4" s="83"/>
      <c r="AB4" s="83"/>
    </row>
    <row r="5" spans="1:28" s="70" customFormat="1" ht="14.5" x14ac:dyDescent="0.35">
      <c r="A5" s="13" t="s">
        <v>42</v>
      </c>
      <c r="B5" s="81" t="s">
        <v>43</v>
      </c>
      <c r="C5" s="81" t="s">
        <v>43</v>
      </c>
      <c r="D5" s="96" t="s">
        <v>42</v>
      </c>
      <c r="E5" s="13" t="s">
        <v>43</v>
      </c>
      <c r="F5" s="13" t="s">
        <v>44</v>
      </c>
      <c r="G5" s="13" t="s">
        <v>45</v>
      </c>
      <c r="H5" s="13" t="s">
        <v>45</v>
      </c>
      <c r="I5" s="13" t="s">
        <v>44</v>
      </c>
      <c r="J5" s="13" t="s">
        <v>44</v>
      </c>
      <c r="K5" s="13" t="s">
        <v>46</v>
      </c>
      <c r="L5" s="13" t="s">
        <v>47</v>
      </c>
      <c r="M5" s="13" t="s">
        <v>48</v>
      </c>
      <c r="N5" s="13" t="s">
        <v>46</v>
      </c>
      <c r="O5" s="13" t="s">
        <v>47</v>
      </c>
      <c r="P5" s="13" t="s">
        <v>48</v>
      </c>
      <c r="Q5" s="13" t="s">
        <v>46</v>
      </c>
      <c r="R5" s="13" t="s">
        <v>48</v>
      </c>
      <c r="S5" s="13" t="s">
        <v>46</v>
      </c>
      <c r="T5" s="13" t="s">
        <v>47</v>
      </c>
      <c r="U5" s="13" t="s">
        <v>48</v>
      </c>
      <c r="V5" s="13" t="s">
        <v>44</v>
      </c>
      <c r="W5" s="13" t="s">
        <v>44</v>
      </c>
      <c r="X5" s="13" t="s">
        <v>44</v>
      </c>
      <c r="Y5" s="13" t="s">
        <v>48</v>
      </c>
      <c r="Z5" s="13"/>
      <c r="AA5" s="13"/>
      <c r="AB5" s="13"/>
    </row>
    <row r="6" spans="1:28" s="71" customFormat="1" ht="63.65" customHeight="1" x14ac:dyDescent="0.35">
      <c r="A6" s="1" t="s">
        <v>49</v>
      </c>
      <c r="B6" s="81" t="s">
        <v>50</v>
      </c>
      <c r="C6" s="81" t="s">
        <v>51</v>
      </c>
      <c r="D6" s="1" t="s">
        <v>52</v>
      </c>
      <c r="E6" s="1" t="s">
        <v>53</v>
      </c>
      <c r="F6" s="1" t="s">
        <v>54</v>
      </c>
      <c r="G6" s="1" t="s">
        <v>14</v>
      </c>
      <c r="H6" s="1" t="s">
        <v>12</v>
      </c>
      <c r="I6" s="1" t="s">
        <v>55</v>
      </c>
      <c r="J6" s="1" t="s">
        <v>56</v>
      </c>
      <c r="K6" s="58" t="s">
        <v>27</v>
      </c>
      <c r="L6" s="58" t="s">
        <v>57</v>
      </c>
      <c r="M6" s="58" t="s">
        <v>58</v>
      </c>
      <c r="N6" s="53" t="s">
        <v>28</v>
      </c>
      <c r="O6" s="53" t="s">
        <v>59</v>
      </c>
      <c r="P6" s="53" t="s">
        <v>60</v>
      </c>
      <c r="Q6" s="65" t="s">
        <v>61</v>
      </c>
      <c r="R6" s="65" t="s">
        <v>62</v>
      </c>
      <c r="S6" s="54" t="s">
        <v>29</v>
      </c>
      <c r="T6" s="54" t="s">
        <v>63</v>
      </c>
      <c r="U6" s="54" t="s">
        <v>64</v>
      </c>
      <c r="V6" s="1" t="s">
        <v>30</v>
      </c>
      <c r="W6" s="1" t="s">
        <v>31</v>
      </c>
      <c r="X6" s="57" t="s">
        <v>32</v>
      </c>
      <c r="Y6" s="57" t="s">
        <v>65</v>
      </c>
      <c r="Z6" s="91"/>
      <c r="AA6" s="109"/>
      <c r="AB6" s="109"/>
    </row>
    <row r="7" spans="1:28" customFormat="1" ht="15" customHeight="1" x14ac:dyDescent="0.35">
      <c r="A7" s="22">
        <v>45670</v>
      </c>
      <c r="B7" s="81" t="s">
        <v>66</v>
      </c>
      <c r="C7" s="81" t="s">
        <v>67</v>
      </c>
      <c r="D7" s="22">
        <v>45659</v>
      </c>
      <c r="E7">
        <v>10</v>
      </c>
      <c r="F7" s="23" t="str">
        <f>IF(Feedback_List[[#This Row],[Date Added]]="","",_xlfn.XLOOKUP(MONTH(Feedback_List[[#This Row],[Date Received]]),Dropdown!$D$4:$D$15,Dropdown!$A$4:$A$15,""))</f>
        <v>2025B01</v>
      </c>
      <c r="G7" t="s">
        <v>33</v>
      </c>
      <c r="H7" t="s">
        <v>33</v>
      </c>
      <c r="I7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7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7" s="52" t="b">
        <v>1</v>
      </c>
      <c r="L7" s="22">
        <v>45700</v>
      </c>
      <c r="M7" s="9" t="s">
        <v>68</v>
      </c>
      <c r="N7" s="52" t="b">
        <v>1</v>
      </c>
      <c r="O7" s="22">
        <v>45700</v>
      </c>
      <c r="P7" t="s">
        <v>68</v>
      </c>
      <c r="Q7" s="66" t="b">
        <v>0</v>
      </c>
      <c r="R7" s="9"/>
      <c r="S7" s="52" t="b">
        <v>1</v>
      </c>
      <c r="T7" s="22">
        <v>45700</v>
      </c>
      <c r="U7" s="9" t="s">
        <v>68</v>
      </c>
      <c r="V7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AA7" s="109"/>
      <c r="AB7" s="110"/>
    </row>
    <row r="8" spans="1:28" ht="15" customHeight="1" x14ac:dyDescent="0.35">
      <c r="A8" s="87">
        <v>45670</v>
      </c>
      <c r="B8" s="81" t="s">
        <v>69</v>
      </c>
      <c r="C8" s="81" t="s">
        <v>70</v>
      </c>
      <c r="D8" s="87">
        <v>45659</v>
      </c>
      <c r="E8" s="81">
        <v>6</v>
      </c>
      <c r="F8" s="82" t="str">
        <f>IF(Feedback_List[[#This Row],[Date Added]]="","",_xlfn.XLOOKUP(MONTH(Feedback_List[[#This Row],[Date Received]]),Dropdown!$D$4:$D$15,Dropdown!$A$4:$A$15,""))</f>
        <v>2025B01</v>
      </c>
      <c r="G8" s="81" t="s">
        <v>25</v>
      </c>
      <c r="H8" s="81" t="s">
        <v>23</v>
      </c>
      <c r="I8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8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8" s="88" t="b">
        <v>1</v>
      </c>
      <c r="L8" s="87">
        <v>45691</v>
      </c>
      <c r="M8" s="83"/>
      <c r="N8" s="88" t="b">
        <v>1</v>
      </c>
      <c r="O8" s="87">
        <v>45695</v>
      </c>
      <c r="P8" s="81"/>
      <c r="Q8" s="66" t="b">
        <v>0</v>
      </c>
      <c r="R8" s="83"/>
      <c r="S8" s="88" t="b">
        <v>1</v>
      </c>
      <c r="T8" s="87">
        <v>45699</v>
      </c>
      <c r="U8" s="83"/>
      <c r="V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" s="81"/>
      <c r="Z8" s="81"/>
      <c r="AA8" s="109"/>
      <c r="AB8" s="110"/>
    </row>
    <row r="9" spans="1:28" ht="15" customHeight="1" x14ac:dyDescent="0.35">
      <c r="A9" s="87">
        <v>45670</v>
      </c>
      <c r="B9" s="81" t="s">
        <v>71</v>
      </c>
      <c r="C9" s="81" t="s">
        <v>72</v>
      </c>
      <c r="D9" s="87">
        <v>45659</v>
      </c>
      <c r="E9" s="81">
        <v>48</v>
      </c>
      <c r="F9" s="82" t="str">
        <f>IF(Feedback_List[[#This Row],[Date Added]]="","",_xlfn.XLOOKUP(MONTH(Feedback_List[[#This Row],[Date Received]]),Dropdown!$D$4:$D$15,Dropdown!$A$4:$A$15,""))</f>
        <v>2025B01</v>
      </c>
      <c r="G9" s="81" t="s">
        <v>25</v>
      </c>
      <c r="H9" s="81" t="s">
        <v>23</v>
      </c>
      <c r="I9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9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9" s="88" t="b">
        <v>1</v>
      </c>
      <c r="L9" s="87">
        <v>45692</v>
      </c>
      <c r="M9" s="83"/>
      <c r="N9" s="88" t="b">
        <v>1</v>
      </c>
      <c r="O9" s="87">
        <v>45694</v>
      </c>
      <c r="P9" s="81"/>
      <c r="Q9" s="66" t="b">
        <v>0</v>
      </c>
      <c r="R9" s="83"/>
      <c r="S9" s="88" t="b">
        <v>1</v>
      </c>
      <c r="T9" s="87">
        <v>45699</v>
      </c>
      <c r="U9" s="83"/>
      <c r="V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" s="81"/>
      <c r="Z9" s="81"/>
      <c r="AA9" s="109"/>
      <c r="AB9" s="110"/>
    </row>
    <row r="10" spans="1:28" customFormat="1" ht="15" customHeight="1" x14ac:dyDescent="0.35">
      <c r="A10" s="22">
        <v>45670</v>
      </c>
      <c r="B10" s="81" t="s">
        <v>73</v>
      </c>
      <c r="C10" s="81" t="s">
        <v>74</v>
      </c>
      <c r="D10" s="22">
        <v>45659</v>
      </c>
      <c r="E10">
        <v>18</v>
      </c>
      <c r="F10" s="23" t="str">
        <f>IF(Feedback_List[[#This Row],[Date Added]]="","",_xlfn.XLOOKUP(MONTH(Feedback_List[[#This Row],[Date Received]]),Dropdown!$D$4:$D$15,Dropdown!$A$4:$A$15,""))</f>
        <v>2025B01</v>
      </c>
      <c r="G10" t="s">
        <v>25</v>
      </c>
      <c r="H10" t="s">
        <v>33</v>
      </c>
      <c r="I10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10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10" s="52" t="b">
        <v>1</v>
      </c>
      <c r="L10" s="22">
        <v>45693</v>
      </c>
      <c r="M10" s="9"/>
      <c r="N10" s="52" t="b">
        <v>1</v>
      </c>
      <c r="O10" s="22">
        <v>45713</v>
      </c>
      <c r="P10" t="s">
        <v>75</v>
      </c>
      <c r="Q10" s="66" t="b">
        <v>0</v>
      </c>
      <c r="R10" s="9"/>
      <c r="S10" s="52" t="b">
        <v>1</v>
      </c>
      <c r="T10" s="22">
        <v>45749</v>
      </c>
      <c r="U10" s="9" t="s">
        <v>76</v>
      </c>
      <c r="V10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AA10" s="109"/>
      <c r="AB10" s="110"/>
    </row>
    <row r="11" spans="1:28" ht="15" customHeight="1" x14ac:dyDescent="0.35">
      <c r="A11" s="22">
        <v>45670</v>
      </c>
      <c r="B11" s="81" t="s">
        <v>77</v>
      </c>
      <c r="C11" s="81" t="s">
        <v>78</v>
      </c>
      <c r="D11" s="22">
        <v>45659</v>
      </c>
      <c r="E11">
        <v>18</v>
      </c>
      <c r="F11" s="23" t="str">
        <f>IF(Feedback_List[[#This Row],[Date Added]]="","",_xlfn.XLOOKUP(MONTH(Feedback_List[[#This Row],[Date Received]]),Dropdown!$D$4:$D$15,Dropdown!$A$4:$A$15,""))</f>
        <v>2025B01</v>
      </c>
      <c r="G11" t="s">
        <v>25</v>
      </c>
      <c r="H11" t="s">
        <v>22</v>
      </c>
      <c r="I11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11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11" s="52" t="b">
        <v>1</v>
      </c>
      <c r="L11" s="22">
        <v>45694</v>
      </c>
      <c r="M11" s="9"/>
      <c r="N11" s="52" t="b">
        <v>1</v>
      </c>
      <c r="O11" s="22">
        <v>45712</v>
      </c>
      <c r="P11"/>
      <c r="Q11" s="66" t="b">
        <v>0</v>
      </c>
      <c r="R11" s="9"/>
      <c r="S11" s="52" t="b">
        <v>1</v>
      </c>
      <c r="T11" s="22">
        <v>45712</v>
      </c>
      <c r="U11" s="9" t="s">
        <v>79</v>
      </c>
      <c r="V1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"/>
      <c r="Z11" s="81"/>
      <c r="AA11" s="109"/>
      <c r="AB11" s="110"/>
    </row>
    <row r="12" spans="1:28" ht="15" customHeight="1" x14ac:dyDescent="0.35">
      <c r="A12" s="87">
        <v>45670</v>
      </c>
      <c r="B12" s="81" t="s">
        <v>80</v>
      </c>
      <c r="C12" s="81" t="s">
        <v>81</v>
      </c>
      <c r="D12" s="87">
        <v>45659</v>
      </c>
      <c r="E12" s="81">
        <v>13</v>
      </c>
      <c r="F12" s="82" t="str">
        <f>IF(Feedback_List[[#This Row],[Date Added]]="","",_xlfn.XLOOKUP(MONTH(Feedback_List[[#This Row],[Date Received]]),Dropdown!$D$4:$D$15,Dropdown!$A$4:$A$15,""))</f>
        <v>2025B01</v>
      </c>
      <c r="G12" s="81" t="s">
        <v>25</v>
      </c>
      <c r="H12" s="81" t="s">
        <v>23</v>
      </c>
      <c r="I12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12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12" s="88" t="b">
        <v>1</v>
      </c>
      <c r="L12" s="87">
        <v>45694</v>
      </c>
      <c r="M12" s="83"/>
      <c r="N12" s="88" t="b">
        <v>1</v>
      </c>
      <c r="O12" s="87">
        <v>45698</v>
      </c>
      <c r="P12" s="81"/>
      <c r="Q12" s="66" t="b">
        <v>0</v>
      </c>
      <c r="R12" s="83"/>
      <c r="S12" s="88" t="b">
        <v>1</v>
      </c>
      <c r="T12" s="87">
        <v>45699</v>
      </c>
      <c r="U12" s="83"/>
      <c r="V12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" s="81"/>
      <c r="Z12" s="81"/>
      <c r="AA12" s="109"/>
      <c r="AB12" s="110"/>
    </row>
    <row r="13" spans="1:28" customFormat="1" ht="15" customHeight="1" x14ac:dyDescent="0.35">
      <c r="A13" s="22">
        <v>45670</v>
      </c>
      <c r="B13" s="81" t="s">
        <v>82</v>
      </c>
      <c r="C13" s="81" t="s">
        <v>83</v>
      </c>
      <c r="D13" s="22">
        <v>45659</v>
      </c>
      <c r="E13">
        <v>17</v>
      </c>
      <c r="F13" s="23" t="str">
        <f>IF(Feedback_List[[#This Row],[Date Added]]="","",_xlfn.XLOOKUP(MONTH(Feedback_List[[#This Row],[Date Received]]),Dropdown!$D$4:$D$15,Dropdown!$A$4:$A$15,""))</f>
        <v>2025B01</v>
      </c>
      <c r="G13" t="s">
        <v>25</v>
      </c>
      <c r="H13" t="s">
        <v>22</v>
      </c>
      <c r="I13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13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13" s="52" t="b">
        <v>1</v>
      </c>
      <c r="L13" s="22">
        <v>45700</v>
      </c>
      <c r="M13" s="9" t="s">
        <v>84</v>
      </c>
      <c r="N13" s="52" t="b">
        <v>1</v>
      </c>
      <c r="O13" s="22">
        <v>45712</v>
      </c>
      <c r="Q13" s="66" t="b">
        <v>0</v>
      </c>
      <c r="R13" s="9"/>
      <c r="S13" s="52" t="b">
        <v>1</v>
      </c>
      <c r="T13" s="22">
        <v>45712</v>
      </c>
      <c r="U13" s="9" t="s">
        <v>84</v>
      </c>
      <c r="V13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AA13" s="109"/>
      <c r="AB13" s="110"/>
    </row>
    <row r="14" spans="1:28" ht="15" customHeight="1" x14ac:dyDescent="0.35">
      <c r="A14" s="87">
        <v>45670</v>
      </c>
      <c r="B14" s="81" t="s">
        <v>85</v>
      </c>
      <c r="C14" s="81" t="s">
        <v>86</v>
      </c>
      <c r="D14" s="87">
        <v>45659</v>
      </c>
      <c r="E14" s="81">
        <v>18</v>
      </c>
      <c r="F14" s="82" t="str">
        <f>IF(Feedback_List[[#This Row],[Date Added]]="","",_xlfn.XLOOKUP(MONTH(Feedback_List[[#This Row],[Date Received]]),Dropdown!$D$4:$D$15,Dropdown!$A$4:$A$15,""))</f>
        <v>2025B01</v>
      </c>
      <c r="G14" t="s">
        <v>25</v>
      </c>
      <c r="H14" s="81" t="s">
        <v>23</v>
      </c>
      <c r="I14" s="8">
        <f>IF(Feedback_List[[#This Row],[Date Added]]="","",IF(Feedback_List[[#This Row],[Date Received]]&gt;=Guidance!$B$20,Feedback_List[[#This Row],[Date Received]]+Guidance!$C$18,Feedback_List[[#This Row],[Date Received]]+Guidance!$C$16))</f>
        <v>45719</v>
      </c>
      <c r="J14" s="8">
        <f>IF(Feedback_List[[#This Row],[Date Added]]="","",IF(Feedback_List[[#This Row],[Date Received]]&gt;=Guidance!$B$20,Feedback_List[[#This Row],[Date Received]]+Guidance!$C$17,Feedback_List[[#This Row],[Date Received]]+Guidance!$C$15))</f>
        <v>45749</v>
      </c>
      <c r="K14" s="88" t="b">
        <v>1</v>
      </c>
      <c r="L14" s="22">
        <v>45700</v>
      </c>
      <c r="M14" s="83"/>
      <c r="N14" s="88" t="b">
        <v>1</v>
      </c>
      <c r="O14" s="87">
        <v>45701</v>
      </c>
      <c r="P14" s="81"/>
      <c r="Q14" s="66" t="b">
        <v>0</v>
      </c>
      <c r="R14" s="83"/>
      <c r="S14" s="88" t="b">
        <v>1</v>
      </c>
      <c r="T14" s="87">
        <v>45701</v>
      </c>
      <c r="U14" s="87">
        <v>45701</v>
      </c>
      <c r="V1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" s="81"/>
      <c r="Z14" s="81"/>
      <c r="AA14" s="109"/>
      <c r="AB14" s="110"/>
    </row>
    <row r="15" spans="1:28" ht="15" customHeight="1" x14ac:dyDescent="0.35">
      <c r="A15" s="22">
        <v>45670</v>
      </c>
      <c r="B15" s="81" t="s">
        <v>87</v>
      </c>
      <c r="C15" s="81" t="s">
        <v>88</v>
      </c>
      <c r="D15" s="22">
        <v>45660</v>
      </c>
      <c r="E15">
        <v>168</v>
      </c>
      <c r="F15" s="23" t="str">
        <f>IF(Feedback_List[[#This Row],[Date Added]]="","",_xlfn.XLOOKUP(MONTH(Feedback_List[[#This Row],[Date Received]]),Dropdown!$D$4:$D$15,Dropdown!$A$4:$A$15,""))</f>
        <v>2025B01</v>
      </c>
      <c r="G15" t="s">
        <v>33</v>
      </c>
      <c r="H15" t="s">
        <v>22</v>
      </c>
      <c r="I15" s="8">
        <f>IF(Feedback_List[[#This Row],[Date Added]]="","",IF(Feedback_List[[#This Row],[Date Received]]&gt;=Guidance!$B$20,Feedback_List[[#This Row],[Date Received]]+Guidance!$C$18,Feedback_List[[#This Row],[Date Received]]+Guidance!$C$16))</f>
        <v>45720</v>
      </c>
      <c r="J15" s="8">
        <f>IF(Feedback_List[[#This Row],[Date Added]]="","",IF(Feedback_List[[#This Row],[Date Received]]&gt;=Guidance!$B$20,Feedback_List[[#This Row],[Date Received]]+Guidance!$C$17,Feedback_List[[#This Row],[Date Received]]+Guidance!$C$15))</f>
        <v>45750</v>
      </c>
      <c r="K15" s="52" t="b">
        <v>1</v>
      </c>
      <c r="L15" s="22">
        <v>45686</v>
      </c>
      <c r="M15" s="9"/>
      <c r="N15" s="52" t="b">
        <v>1</v>
      </c>
      <c r="O15" s="22">
        <v>45687</v>
      </c>
      <c r="P15"/>
      <c r="Q15" s="66" t="b">
        <v>0</v>
      </c>
      <c r="R15" s="9"/>
      <c r="S15" s="52" t="b">
        <v>1</v>
      </c>
      <c r="T15" s="22">
        <v>45687</v>
      </c>
      <c r="U15" s="9"/>
      <c r="V15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"/>
      <c r="Z15" s="81"/>
      <c r="AA15" s="109"/>
      <c r="AB15" s="110"/>
    </row>
    <row r="16" spans="1:28" customFormat="1" ht="15" customHeight="1" x14ac:dyDescent="0.35">
      <c r="A16" s="87">
        <v>45670</v>
      </c>
      <c r="B16" s="81" t="s">
        <v>89</v>
      </c>
      <c r="C16" s="81" t="s">
        <v>90</v>
      </c>
      <c r="D16" s="87">
        <v>45660</v>
      </c>
      <c r="E16" s="81">
        <v>138</v>
      </c>
      <c r="F16" s="82" t="str">
        <f>IF(Feedback_List[[#This Row],[Date Added]]="","",_xlfn.XLOOKUP(MONTH(Feedback_List[[#This Row],[Date Received]]),Dropdown!$D$4:$D$15,Dropdown!$A$4:$A$15,""))</f>
        <v>2025B01</v>
      </c>
      <c r="G16" s="81" t="s">
        <v>25</v>
      </c>
      <c r="H16" s="81" t="s">
        <v>23</v>
      </c>
      <c r="I16" s="8">
        <f>IF(Feedback_List[[#This Row],[Date Added]]="","",IF(Feedback_List[[#This Row],[Date Received]]&gt;=Guidance!$B$20,Feedback_List[[#This Row],[Date Received]]+Guidance!$C$18,Feedback_List[[#This Row],[Date Received]]+Guidance!$C$16))</f>
        <v>45720</v>
      </c>
      <c r="J16" s="8">
        <f>IF(Feedback_List[[#This Row],[Date Added]]="","",IF(Feedback_List[[#This Row],[Date Received]]&gt;=Guidance!$B$20,Feedback_List[[#This Row],[Date Received]]+Guidance!$C$17,Feedback_List[[#This Row],[Date Received]]+Guidance!$C$15))</f>
        <v>45750</v>
      </c>
      <c r="K16" s="88" t="b">
        <v>1</v>
      </c>
      <c r="L16" s="87">
        <v>45693</v>
      </c>
      <c r="M16" s="89" t="s">
        <v>91</v>
      </c>
      <c r="N16" s="88" t="b">
        <v>1</v>
      </c>
      <c r="O16" s="87">
        <v>45695</v>
      </c>
      <c r="P16" s="81"/>
      <c r="Q16" s="66" t="b">
        <v>0</v>
      </c>
      <c r="R16" s="83"/>
      <c r="S16" s="88" t="b">
        <v>1</v>
      </c>
      <c r="T16" s="87">
        <v>45699</v>
      </c>
      <c r="U16" s="83"/>
      <c r="V1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" s="81"/>
      <c r="AA16" s="109"/>
      <c r="AB16" s="110"/>
    </row>
    <row r="17" spans="1:28" ht="15" customHeight="1" x14ac:dyDescent="0.35">
      <c r="A17" s="22">
        <v>45670</v>
      </c>
      <c r="B17" s="81" t="s">
        <v>92</v>
      </c>
      <c r="C17" s="81" t="s">
        <v>93</v>
      </c>
      <c r="D17" s="22">
        <v>45663</v>
      </c>
      <c r="E17">
        <v>5</v>
      </c>
      <c r="F17" s="23" t="str">
        <f>IF(Feedback_List[[#This Row],[Date Added]]="","",_xlfn.XLOOKUP(MONTH(Feedback_List[[#This Row],[Date Received]]),Dropdown!$D$4:$D$15,Dropdown!$A$4:$A$15,""))</f>
        <v>2025B01</v>
      </c>
      <c r="G17" t="s">
        <v>22</v>
      </c>
      <c r="H17" t="s">
        <v>22</v>
      </c>
      <c r="I17" s="8">
        <f>IF(Feedback_List[[#This Row],[Date Added]]="","",IF(Feedback_List[[#This Row],[Date Received]]&gt;=Guidance!$B$20,Feedback_List[[#This Row],[Date Received]]+Guidance!$C$18,Feedback_List[[#This Row],[Date Received]]+Guidance!$C$16))</f>
        <v>45723</v>
      </c>
      <c r="J17" s="8">
        <f>IF(Feedback_List[[#This Row],[Date Added]]="","",IF(Feedback_List[[#This Row],[Date Received]]&gt;=Guidance!$B$20,Feedback_List[[#This Row],[Date Received]]+Guidance!$C$17,Feedback_List[[#This Row],[Date Received]]+Guidance!$C$15))</f>
        <v>45753</v>
      </c>
      <c r="K17" s="52" t="b">
        <v>1</v>
      </c>
      <c r="L17" s="22">
        <v>45672</v>
      </c>
      <c r="M17" s="9"/>
      <c r="N17" s="52" t="b">
        <v>1</v>
      </c>
      <c r="O17" s="22">
        <v>45672</v>
      </c>
      <c r="P17"/>
      <c r="Q17" s="66" t="b">
        <v>0</v>
      </c>
      <c r="R17" s="9"/>
      <c r="S17" s="52" t="b">
        <v>1</v>
      </c>
      <c r="T17" s="22">
        <v>45672</v>
      </c>
      <c r="U17" s="9"/>
      <c r="V17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"/>
      <c r="Z17" s="81"/>
      <c r="AA17" s="109"/>
      <c r="AB17" s="110"/>
    </row>
    <row r="18" spans="1:28" customFormat="1" ht="15" customHeight="1" x14ac:dyDescent="0.35">
      <c r="A18" s="87">
        <v>45670</v>
      </c>
      <c r="B18" s="81" t="s">
        <v>94</v>
      </c>
      <c r="C18" s="81" t="s">
        <v>95</v>
      </c>
      <c r="D18" s="87">
        <v>45663</v>
      </c>
      <c r="E18" s="81">
        <v>15</v>
      </c>
      <c r="F18" s="82" t="str">
        <f>IF(Feedback_List[[#This Row],[Date Added]]="","",_xlfn.XLOOKUP(MONTH(Feedback_List[[#This Row],[Date Received]]),Dropdown!$D$4:$D$15,Dropdown!$A$4:$A$15,""))</f>
        <v>2025B01</v>
      </c>
      <c r="G18" s="81" t="s">
        <v>25</v>
      </c>
      <c r="H18" s="81" t="s">
        <v>23</v>
      </c>
      <c r="I18" s="8">
        <f>IF(Feedback_List[[#This Row],[Date Added]]="","",IF(Feedback_List[[#This Row],[Date Received]]&gt;=Guidance!$B$20,Feedback_List[[#This Row],[Date Received]]+Guidance!$C$18,Feedback_List[[#This Row],[Date Received]]+Guidance!$C$16))</f>
        <v>45723</v>
      </c>
      <c r="J18" s="8">
        <f>IF(Feedback_List[[#This Row],[Date Added]]="","",IF(Feedback_List[[#This Row],[Date Received]]&gt;=Guidance!$B$20,Feedback_List[[#This Row],[Date Received]]+Guidance!$C$17,Feedback_List[[#This Row],[Date Received]]+Guidance!$C$15))</f>
        <v>45753</v>
      </c>
      <c r="K18" s="88" t="b">
        <v>1</v>
      </c>
      <c r="L18" s="87">
        <v>45700</v>
      </c>
      <c r="M18" s="83"/>
      <c r="N18" s="88" t="b">
        <v>1</v>
      </c>
      <c r="O18" s="87">
        <v>45701</v>
      </c>
      <c r="P18" s="81"/>
      <c r="Q18" s="66" t="b">
        <v>0</v>
      </c>
      <c r="R18" s="83"/>
      <c r="S18" s="88" t="b">
        <v>1</v>
      </c>
      <c r="T18" s="87">
        <v>45699</v>
      </c>
      <c r="U18" s="83"/>
      <c r="V1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" s="81"/>
      <c r="AA18" s="109"/>
      <c r="AB18" s="110"/>
    </row>
    <row r="19" spans="1:28" ht="15" customHeight="1" x14ac:dyDescent="0.35">
      <c r="A19" s="22">
        <v>45670</v>
      </c>
      <c r="B19" s="81" t="s">
        <v>96</v>
      </c>
      <c r="C19" s="81" t="s">
        <v>97</v>
      </c>
      <c r="D19" s="22">
        <v>45664</v>
      </c>
      <c r="E19">
        <v>142</v>
      </c>
      <c r="F19" s="23" t="str">
        <f>IF(Feedback_List[[#This Row],[Date Added]]="","",_xlfn.XLOOKUP(MONTH(Feedback_List[[#This Row],[Date Received]]),Dropdown!$D$4:$D$15,Dropdown!$A$4:$A$15,""))</f>
        <v>2025B01</v>
      </c>
      <c r="G19" t="s">
        <v>25</v>
      </c>
      <c r="H19" t="s">
        <v>22</v>
      </c>
      <c r="I19" s="8">
        <f>IF(Feedback_List[[#This Row],[Date Added]]="","",IF(Feedback_List[[#This Row],[Date Received]]&gt;=Guidance!$B$20,Feedback_List[[#This Row],[Date Received]]+Guidance!$C$18,Feedback_List[[#This Row],[Date Received]]+Guidance!$C$16))</f>
        <v>45724</v>
      </c>
      <c r="J19" s="8">
        <f>IF(Feedback_List[[#This Row],[Date Added]]="","",IF(Feedback_List[[#This Row],[Date Received]]&gt;=Guidance!$B$20,Feedback_List[[#This Row],[Date Received]]+Guidance!$C$17,Feedback_List[[#This Row],[Date Received]]+Guidance!$C$15))</f>
        <v>45754</v>
      </c>
      <c r="K19" s="52" t="b">
        <v>1</v>
      </c>
      <c r="L19" s="22">
        <v>45687</v>
      </c>
      <c r="M19" s="9"/>
      <c r="N19" s="52" t="b">
        <v>1</v>
      </c>
      <c r="O19" s="22">
        <v>45687</v>
      </c>
      <c r="P19"/>
      <c r="Q19" s="66" t="b">
        <v>0</v>
      </c>
      <c r="R19" s="9"/>
      <c r="S19" s="52" t="b">
        <v>1</v>
      </c>
      <c r="T19" s="22">
        <v>45687</v>
      </c>
      <c r="U19" s="9"/>
      <c r="V19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"/>
      <c r="Z19" s="81"/>
      <c r="AA19" s="109"/>
      <c r="AB19" s="110"/>
    </row>
    <row r="20" spans="1:28" customFormat="1" ht="15" customHeight="1" x14ac:dyDescent="0.35">
      <c r="A20" s="22">
        <v>45670</v>
      </c>
      <c r="B20" s="81" t="s">
        <v>98</v>
      </c>
      <c r="C20" s="81" t="s">
        <v>99</v>
      </c>
      <c r="D20" s="22">
        <v>45664</v>
      </c>
      <c r="E20">
        <v>8</v>
      </c>
      <c r="F20" s="23" t="str">
        <f>IF(Feedback_List[[#This Row],[Date Added]]="","",_xlfn.XLOOKUP(MONTH(Feedback_List[[#This Row],[Date Received]]),Dropdown!$D$4:$D$15,Dropdown!$A$4:$A$15,""))</f>
        <v>2025B01</v>
      </c>
      <c r="G20" t="s">
        <v>22</v>
      </c>
      <c r="H20" t="s">
        <v>22</v>
      </c>
      <c r="I20" s="8">
        <f>IF(Feedback_List[[#This Row],[Date Added]]="","",IF(Feedback_List[[#This Row],[Date Received]]&gt;=Guidance!$B$20,Feedback_List[[#This Row],[Date Received]]+Guidance!$C$18,Feedback_List[[#This Row],[Date Received]]+Guidance!$C$16))</f>
        <v>45724</v>
      </c>
      <c r="J20" s="8">
        <f>IF(Feedback_List[[#This Row],[Date Added]]="","",IF(Feedback_List[[#This Row],[Date Received]]&gt;=Guidance!$B$20,Feedback_List[[#This Row],[Date Received]]+Guidance!$C$17,Feedback_List[[#This Row],[Date Received]]+Guidance!$C$15))</f>
        <v>45754</v>
      </c>
      <c r="K20" s="52" t="b">
        <v>1</v>
      </c>
      <c r="L20" s="22">
        <v>45688</v>
      </c>
      <c r="M20" s="9"/>
      <c r="N20" s="52" t="b">
        <v>1</v>
      </c>
      <c r="O20" s="22">
        <v>45688</v>
      </c>
      <c r="Q20" s="66" t="b">
        <v>0</v>
      </c>
      <c r="R20" s="9"/>
      <c r="S20" s="52" t="b">
        <v>1</v>
      </c>
      <c r="T20" s="22">
        <v>45688</v>
      </c>
      <c r="U20" s="9"/>
      <c r="V20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AA20" s="109"/>
      <c r="AB20" s="110"/>
    </row>
    <row r="21" spans="1:28" customFormat="1" ht="15" customHeight="1" x14ac:dyDescent="0.35">
      <c r="A21" s="87">
        <v>45670</v>
      </c>
      <c r="B21" s="81" t="s">
        <v>100</v>
      </c>
      <c r="C21" s="81" t="s">
        <v>101</v>
      </c>
      <c r="D21" s="87">
        <v>45665</v>
      </c>
      <c r="E21" s="81">
        <v>46</v>
      </c>
      <c r="F21" s="82" t="str">
        <f>IF(Feedback_List[[#This Row],[Date Added]]="","",_xlfn.XLOOKUP(MONTH(Feedback_List[[#This Row],[Date Received]]),Dropdown!$D$4:$D$15,Dropdown!$A$4:$A$15,""))</f>
        <v>2025B01</v>
      </c>
      <c r="G21" s="81" t="s">
        <v>25</v>
      </c>
      <c r="H21" s="81" t="s">
        <v>22</v>
      </c>
      <c r="I21" s="8">
        <f>IF(Feedback_List[[#This Row],[Date Added]]="","",IF(Feedback_List[[#This Row],[Date Received]]&gt;=Guidance!$B$20,Feedback_List[[#This Row],[Date Received]]+Guidance!$C$18,Feedback_List[[#This Row],[Date Received]]+Guidance!$C$16))</f>
        <v>45725</v>
      </c>
      <c r="J21" s="8">
        <f>IF(Feedback_List[[#This Row],[Date Added]]="","",IF(Feedback_List[[#This Row],[Date Received]]&gt;=Guidance!$B$20,Feedback_List[[#This Row],[Date Received]]+Guidance!$C$17,Feedback_List[[#This Row],[Date Received]]+Guidance!$C$15))</f>
        <v>45755</v>
      </c>
      <c r="K21" s="88" t="b">
        <v>1</v>
      </c>
      <c r="L21" s="87">
        <v>45692</v>
      </c>
      <c r="M21" s="83"/>
      <c r="N21" s="88" t="b">
        <v>1</v>
      </c>
      <c r="O21" s="87">
        <v>45715</v>
      </c>
      <c r="P21" s="81"/>
      <c r="Q21" s="66" t="b">
        <v>0</v>
      </c>
      <c r="R21" s="83"/>
      <c r="S21" s="88" t="b">
        <v>1</v>
      </c>
      <c r="T21" s="87">
        <v>45715</v>
      </c>
      <c r="U21" s="83" t="s">
        <v>102</v>
      </c>
      <c r="V2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" s="81"/>
      <c r="AA21" s="109"/>
      <c r="AB21" s="110"/>
    </row>
    <row r="22" spans="1:28" customFormat="1" ht="15" customHeight="1" x14ac:dyDescent="0.35">
      <c r="A22" s="87">
        <v>45670</v>
      </c>
      <c r="B22" s="81" t="s">
        <v>103</v>
      </c>
      <c r="C22" s="81" t="s">
        <v>104</v>
      </c>
      <c r="D22" s="87">
        <v>45665</v>
      </c>
      <c r="E22" s="81">
        <v>46</v>
      </c>
      <c r="F22" s="82" t="str">
        <f>IF(Feedback_List[[#This Row],[Date Added]]="","",_xlfn.XLOOKUP(MONTH(Feedback_List[[#This Row],[Date Received]]),Dropdown!$D$4:$D$15,Dropdown!$A$4:$A$15,""))</f>
        <v>2025B01</v>
      </c>
      <c r="G22" s="81" t="s">
        <v>25</v>
      </c>
      <c r="H22" s="81" t="s">
        <v>23</v>
      </c>
      <c r="I22" s="8">
        <f>IF(Feedback_List[[#This Row],[Date Added]]="","",IF(Feedback_List[[#This Row],[Date Received]]&gt;=Guidance!$B$20,Feedback_List[[#This Row],[Date Received]]+Guidance!$C$18,Feedback_List[[#This Row],[Date Received]]+Guidance!$C$16))</f>
        <v>45725</v>
      </c>
      <c r="J22" s="8">
        <f>IF(Feedback_List[[#This Row],[Date Added]]="","",IF(Feedback_List[[#This Row],[Date Received]]&gt;=Guidance!$B$20,Feedback_List[[#This Row],[Date Received]]+Guidance!$C$17,Feedback_List[[#This Row],[Date Received]]+Guidance!$C$15))</f>
        <v>45755</v>
      </c>
      <c r="K22" s="88" t="b">
        <v>1</v>
      </c>
      <c r="L22" s="87">
        <v>45692</v>
      </c>
      <c r="M22" s="83"/>
      <c r="N22" s="88" t="b">
        <v>1</v>
      </c>
      <c r="O22" s="87">
        <v>45694</v>
      </c>
      <c r="P22" s="81"/>
      <c r="Q22" s="66" t="b">
        <v>0</v>
      </c>
      <c r="R22" s="83"/>
      <c r="S22" s="88" t="b">
        <v>1</v>
      </c>
      <c r="T22" s="87">
        <v>45699</v>
      </c>
      <c r="U22" s="83"/>
      <c r="V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" s="81"/>
      <c r="AA22" s="109"/>
      <c r="AB22" s="110"/>
    </row>
    <row r="23" spans="1:28" ht="15" customHeight="1" x14ac:dyDescent="0.35">
      <c r="A23" s="22">
        <v>45670</v>
      </c>
      <c r="B23" s="81" t="s">
        <v>105</v>
      </c>
      <c r="C23" s="81" t="s">
        <v>106</v>
      </c>
      <c r="D23" s="22">
        <v>45665</v>
      </c>
      <c r="E23">
        <v>16</v>
      </c>
      <c r="F23" s="23" t="str">
        <f>IF(Feedback_List[[#This Row],[Date Added]]="","",_xlfn.XLOOKUP(MONTH(Feedback_List[[#This Row],[Date Received]]),Dropdown!$D$4:$D$15,Dropdown!$A$4:$A$15,""))</f>
        <v>2025B01</v>
      </c>
      <c r="G23" t="s">
        <v>25</v>
      </c>
      <c r="H23" s="81" t="s">
        <v>22</v>
      </c>
      <c r="I23" s="8">
        <f>IF(Feedback_List[[#This Row],[Date Added]]="","",IF(Feedback_List[[#This Row],[Date Received]]&gt;=Guidance!$B$20,Feedback_List[[#This Row],[Date Received]]+Guidance!$C$18,Feedback_List[[#This Row],[Date Received]]+Guidance!$C$16))</f>
        <v>45725</v>
      </c>
      <c r="J23" s="8">
        <f>IF(Feedback_List[[#This Row],[Date Added]]="","",IF(Feedback_List[[#This Row],[Date Received]]&gt;=Guidance!$B$20,Feedback_List[[#This Row],[Date Received]]+Guidance!$C$17,Feedback_List[[#This Row],[Date Received]]+Guidance!$C$15))</f>
        <v>45755</v>
      </c>
      <c r="K23" s="52" t="b">
        <v>1</v>
      </c>
      <c r="L23" s="22">
        <v>45694</v>
      </c>
      <c r="M23" s="9"/>
      <c r="N23" s="52" t="b">
        <v>1</v>
      </c>
      <c r="O23" s="22">
        <v>45713</v>
      </c>
      <c r="P23"/>
      <c r="Q23" s="66" t="b">
        <v>0</v>
      </c>
      <c r="R23" s="9"/>
      <c r="S23" s="52" t="b">
        <v>1</v>
      </c>
      <c r="T23" s="22">
        <v>45713</v>
      </c>
      <c r="U23" s="9" t="s">
        <v>107</v>
      </c>
      <c r="V23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3"/>
      <c r="Z23" s="81"/>
      <c r="AA23" s="109"/>
      <c r="AB23" s="110"/>
    </row>
    <row r="24" spans="1:28" customFormat="1" ht="15" customHeight="1" x14ac:dyDescent="0.35">
      <c r="A24" s="87">
        <v>45670</v>
      </c>
      <c r="B24" s="81" t="s">
        <v>108</v>
      </c>
      <c r="C24" s="81" t="s">
        <v>109</v>
      </c>
      <c r="D24" s="87">
        <v>45667</v>
      </c>
      <c r="E24" s="81">
        <v>45</v>
      </c>
      <c r="F24" s="82" t="str">
        <f>IF(Feedback_List[[#This Row],[Date Added]]="","",_xlfn.XLOOKUP(MONTH(Feedback_List[[#This Row],[Date Received]]),Dropdown!$D$4:$D$15,Dropdown!$A$4:$A$15,""))</f>
        <v>2025B01</v>
      </c>
      <c r="G24" s="81" t="s">
        <v>25</v>
      </c>
      <c r="H24" s="81" t="s">
        <v>33</v>
      </c>
      <c r="I24" s="8">
        <f>IF(Feedback_List[[#This Row],[Date Added]]="","",IF(Feedback_List[[#This Row],[Date Received]]&gt;=Guidance!$B$20,Feedback_List[[#This Row],[Date Received]]+Guidance!$C$18,Feedback_List[[#This Row],[Date Received]]+Guidance!$C$16))</f>
        <v>45727</v>
      </c>
      <c r="J24" s="8">
        <f>IF(Feedback_List[[#This Row],[Date Added]]="","",IF(Feedback_List[[#This Row],[Date Received]]&gt;=Guidance!$B$20,Feedback_List[[#This Row],[Date Received]]+Guidance!$C$17,Feedback_List[[#This Row],[Date Received]]+Guidance!$C$15))</f>
        <v>45757</v>
      </c>
      <c r="K24" s="88" t="b">
        <v>1</v>
      </c>
      <c r="L24" s="87">
        <v>45691</v>
      </c>
      <c r="M24" s="83"/>
      <c r="N24" s="88" t="b">
        <v>1</v>
      </c>
      <c r="O24" s="87">
        <v>45713</v>
      </c>
      <c r="P24" s="81" t="s">
        <v>68</v>
      </c>
      <c r="Q24" s="66" t="b">
        <v>0</v>
      </c>
      <c r="R24" s="83"/>
      <c r="S24" s="88" t="b">
        <v>1</v>
      </c>
      <c r="T24" s="87">
        <v>45751</v>
      </c>
      <c r="U24" s="83" t="s">
        <v>68</v>
      </c>
      <c r="V2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4" s="81"/>
      <c r="AA24" s="109"/>
      <c r="AB24" s="110"/>
    </row>
    <row r="25" spans="1:28" ht="15" customHeight="1" x14ac:dyDescent="0.35">
      <c r="A25" s="87">
        <v>45670</v>
      </c>
      <c r="B25" s="81" t="s">
        <v>110</v>
      </c>
      <c r="C25" s="81" t="s">
        <v>111</v>
      </c>
      <c r="D25" s="87">
        <v>45668</v>
      </c>
      <c r="E25" s="81">
        <v>18</v>
      </c>
      <c r="F25" s="82" t="str">
        <f>IF(Feedback_List[[#This Row],[Date Added]]="","",_xlfn.XLOOKUP(MONTH(Feedback_List[[#This Row],[Date Received]]),Dropdown!$D$4:$D$15,Dropdown!$A$4:$A$15,""))</f>
        <v>2025B01</v>
      </c>
      <c r="G25" s="81" t="s">
        <v>25</v>
      </c>
      <c r="H25" s="81" t="s">
        <v>23</v>
      </c>
      <c r="I25" s="8">
        <f>IF(Feedback_List[[#This Row],[Date Added]]="","",IF(Feedback_List[[#This Row],[Date Received]]&gt;=Guidance!$B$20,Feedback_List[[#This Row],[Date Received]]+Guidance!$C$18,Feedback_List[[#This Row],[Date Received]]+Guidance!$C$16))</f>
        <v>45728</v>
      </c>
      <c r="J25" s="8">
        <f>IF(Feedback_List[[#This Row],[Date Added]]="","",IF(Feedback_List[[#This Row],[Date Received]]&gt;=Guidance!$B$20,Feedback_List[[#This Row],[Date Received]]+Guidance!$C$17,Feedback_List[[#This Row],[Date Received]]+Guidance!$C$15))</f>
        <v>45758</v>
      </c>
      <c r="K25" s="88" t="b">
        <v>1</v>
      </c>
      <c r="L25" s="87">
        <v>45693</v>
      </c>
      <c r="M25" s="83"/>
      <c r="N25" s="88" t="b">
        <v>1</v>
      </c>
      <c r="O25" s="87">
        <v>45694</v>
      </c>
      <c r="P25" s="81"/>
      <c r="Q25" s="66" t="b">
        <v>0</v>
      </c>
      <c r="R25" s="83"/>
      <c r="S25" s="88" t="b">
        <v>1</v>
      </c>
      <c r="T25" s="87">
        <v>45701</v>
      </c>
      <c r="U25" s="83"/>
      <c r="V2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" s="81"/>
      <c r="Z25" s="81"/>
      <c r="AA25" s="109"/>
      <c r="AB25" s="110"/>
    </row>
    <row r="26" spans="1:28" ht="15" customHeight="1" x14ac:dyDescent="0.35">
      <c r="A26" s="87">
        <v>45679</v>
      </c>
      <c r="B26" s="81" t="s">
        <v>112</v>
      </c>
      <c r="C26" s="81" t="s">
        <v>113</v>
      </c>
      <c r="D26" s="87">
        <v>45670</v>
      </c>
      <c r="E26" s="81">
        <v>39</v>
      </c>
      <c r="F26" s="82" t="str">
        <f>IF(Feedback_List[[#This Row],[Date Added]]="","",_xlfn.XLOOKUP(MONTH(Feedback_List[[#This Row],[Date Received]]),Dropdown!$D$4:$D$15,Dropdown!$A$4:$A$15,""))</f>
        <v>2025B01</v>
      </c>
      <c r="G26" s="81" t="s">
        <v>25</v>
      </c>
      <c r="H26" s="81" t="s">
        <v>23</v>
      </c>
      <c r="I26" s="8">
        <f>IF(Feedback_List[[#This Row],[Date Added]]="","",IF(Feedback_List[[#This Row],[Date Received]]&gt;=Guidance!$B$20,Feedback_List[[#This Row],[Date Received]]+Guidance!$C$18,Feedback_List[[#This Row],[Date Received]]+Guidance!$C$16))</f>
        <v>45730</v>
      </c>
      <c r="J26" s="8">
        <f>IF(Feedback_List[[#This Row],[Date Added]]="","",IF(Feedback_List[[#This Row],[Date Received]]&gt;=Guidance!$B$20,Feedback_List[[#This Row],[Date Received]]+Guidance!$C$17,Feedback_List[[#This Row],[Date Received]]+Guidance!$C$15))</f>
        <v>45760</v>
      </c>
      <c r="K26" s="88" t="b">
        <v>1</v>
      </c>
      <c r="L26" s="87">
        <v>45705</v>
      </c>
      <c r="M26" s="83"/>
      <c r="N26" s="88" t="b">
        <v>1</v>
      </c>
      <c r="O26" s="87">
        <v>45706</v>
      </c>
      <c r="P26" s="81"/>
      <c r="Q26" s="66" t="b">
        <v>0</v>
      </c>
      <c r="R26" s="83"/>
      <c r="S26" s="88" t="b">
        <v>1</v>
      </c>
      <c r="T26" s="87">
        <v>45707</v>
      </c>
      <c r="U26" s="83"/>
      <c r="V2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" s="81"/>
      <c r="Z26" s="81"/>
      <c r="AA26" s="109"/>
      <c r="AB26" s="110"/>
    </row>
    <row r="27" spans="1:28" ht="15" customHeight="1" x14ac:dyDescent="0.35">
      <c r="A27" s="87">
        <v>45679</v>
      </c>
      <c r="B27" s="81" t="s">
        <v>114</v>
      </c>
      <c r="C27" s="81" t="s">
        <v>115</v>
      </c>
      <c r="D27" s="87">
        <v>45670</v>
      </c>
      <c r="E27" s="81">
        <v>19</v>
      </c>
      <c r="F27" s="82" t="str">
        <f>IF(Feedback_List[[#This Row],[Date Added]]="","",_xlfn.XLOOKUP(MONTH(Feedback_List[[#This Row],[Date Received]]),Dropdown!$D$4:$D$15,Dropdown!$A$4:$A$15,""))</f>
        <v>2025B01</v>
      </c>
      <c r="G27" s="81" t="s">
        <v>25</v>
      </c>
      <c r="H27" s="81" t="s">
        <v>22</v>
      </c>
      <c r="I27" s="8">
        <f>IF(Feedback_List[[#This Row],[Date Added]]="","",IF(Feedback_List[[#This Row],[Date Received]]&gt;=Guidance!$B$20,Feedback_List[[#This Row],[Date Received]]+Guidance!$C$18,Feedback_List[[#This Row],[Date Received]]+Guidance!$C$16))</f>
        <v>45730</v>
      </c>
      <c r="J27" s="8">
        <f>IF(Feedback_List[[#This Row],[Date Added]]="","",IF(Feedback_List[[#This Row],[Date Received]]&gt;=Guidance!$B$20,Feedback_List[[#This Row],[Date Received]]+Guidance!$C$17,Feedback_List[[#This Row],[Date Received]]+Guidance!$C$15))</f>
        <v>45760</v>
      </c>
      <c r="K27" s="88" t="b">
        <v>1</v>
      </c>
      <c r="L27" s="87">
        <v>45706</v>
      </c>
      <c r="M27" s="83"/>
      <c r="N27" s="88" t="b">
        <v>1</v>
      </c>
      <c r="O27" s="87">
        <v>45713</v>
      </c>
      <c r="P27" s="81"/>
      <c r="Q27" s="66" t="b">
        <v>0</v>
      </c>
      <c r="R27" s="83"/>
      <c r="S27" s="88" t="b">
        <v>1</v>
      </c>
      <c r="T27" s="87">
        <v>45713</v>
      </c>
      <c r="U27" s="83" t="s">
        <v>116</v>
      </c>
      <c r="V2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7" s="81"/>
      <c r="Z27" s="81"/>
      <c r="AA27" s="109"/>
      <c r="AB27" s="110"/>
    </row>
    <row r="28" spans="1:28" ht="15" customHeight="1" x14ac:dyDescent="0.35">
      <c r="A28" s="87">
        <v>45679</v>
      </c>
      <c r="B28" s="81" t="s">
        <v>117</v>
      </c>
      <c r="C28" s="81" t="s">
        <v>118</v>
      </c>
      <c r="D28" s="87">
        <v>45671</v>
      </c>
      <c r="E28" s="81">
        <v>17</v>
      </c>
      <c r="F28" s="82" t="str">
        <f>IF(Feedback_List[[#This Row],[Date Added]]="","",_xlfn.XLOOKUP(MONTH(Feedback_List[[#This Row],[Date Received]]),Dropdown!$D$4:$D$15,Dropdown!$A$4:$A$15,""))</f>
        <v>2025B01</v>
      </c>
      <c r="G28" t="s">
        <v>25</v>
      </c>
      <c r="H28" s="81" t="s">
        <v>23</v>
      </c>
      <c r="I28" s="8">
        <f>IF(Feedback_List[[#This Row],[Date Added]]="","",IF(Feedback_List[[#This Row],[Date Received]]&gt;=Guidance!$B$20,Feedback_List[[#This Row],[Date Received]]+Guidance!$C$18,Feedback_List[[#This Row],[Date Received]]+Guidance!$C$16))</f>
        <v>45731</v>
      </c>
      <c r="J28" s="8">
        <f>IF(Feedback_List[[#This Row],[Date Added]]="","",IF(Feedback_List[[#This Row],[Date Received]]&gt;=Guidance!$B$20,Feedback_List[[#This Row],[Date Received]]+Guidance!$C$17,Feedback_List[[#This Row],[Date Received]]+Guidance!$C$15))</f>
        <v>45761</v>
      </c>
      <c r="K28" s="88" t="b">
        <v>1</v>
      </c>
      <c r="L28" s="87">
        <v>45701</v>
      </c>
      <c r="M28" s="83"/>
      <c r="N28" s="88" t="b">
        <v>1</v>
      </c>
      <c r="O28" s="87">
        <v>45705</v>
      </c>
      <c r="P28" s="81"/>
      <c r="Q28" s="66" t="b">
        <v>0</v>
      </c>
      <c r="R28" s="83"/>
      <c r="S28" s="88" t="b">
        <v>1</v>
      </c>
      <c r="T28" s="87">
        <v>45707</v>
      </c>
      <c r="U28" s="83"/>
      <c r="V2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8" s="81"/>
      <c r="Z28" s="81"/>
      <c r="AA28" s="109"/>
      <c r="AB28" s="110"/>
    </row>
    <row r="29" spans="1:28" ht="15" customHeight="1" x14ac:dyDescent="0.35">
      <c r="A29" s="87">
        <v>45679</v>
      </c>
      <c r="B29" s="81" t="s">
        <v>119</v>
      </c>
      <c r="C29" s="81" t="s">
        <v>120</v>
      </c>
      <c r="D29" s="87">
        <v>45671</v>
      </c>
      <c r="E29" s="81">
        <v>26</v>
      </c>
      <c r="F29" s="82" t="str">
        <f>IF(Feedback_List[[#This Row],[Date Added]]="","",_xlfn.XLOOKUP(MONTH(Feedback_List[[#This Row],[Date Received]]),Dropdown!$D$4:$D$15,Dropdown!$A$4:$A$15,""))</f>
        <v>2025B01</v>
      </c>
      <c r="G29" s="81" t="s">
        <v>25</v>
      </c>
      <c r="H29" s="81" t="s">
        <v>23</v>
      </c>
      <c r="I29" s="8">
        <f>IF(Feedback_List[[#This Row],[Date Added]]="","",IF(Feedback_List[[#This Row],[Date Received]]&gt;=Guidance!$B$20,Feedback_List[[#This Row],[Date Received]]+Guidance!$C$18,Feedback_List[[#This Row],[Date Received]]+Guidance!$C$16))</f>
        <v>45731</v>
      </c>
      <c r="J29" s="8">
        <f>IF(Feedback_List[[#This Row],[Date Added]]="","",IF(Feedback_List[[#This Row],[Date Received]]&gt;=Guidance!$B$20,Feedback_List[[#This Row],[Date Received]]+Guidance!$C$17,Feedback_List[[#This Row],[Date Received]]+Guidance!$C$15))</f>
        <v>45761</v>
      </c>
      <c r="K29" s="88" t="b">
        <v>1</v>
      </c>
      <c r="L29" s="87">
        <v>45702</v>
      </c>
      <c r="M29" s="83"/>
      <c r="N29" s="88" t="b">
        <v>1</v>
      </c>
      <c r="O29" s="87">
        <v>45706</v>
      </c>
      <c r="P29" s="81"/>
      <c r="Q29" s="66" t="b">
        <v>0</v>
      </c>
      <c r="R29" s="83"/>
      <c r="S29" s="88" t="b">
        <v>1</v>
      </c>
      <c r="T29" s="87">
        <v>45707</v>
      </c>
      <c r="U29" s="83"/>
      <c r="V2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" s="81"/>
      <c r="Z29" s="81"/>
      <c r="AA29" s="109"/>
      <c r="AB29" s="110"/>
    </row>
    <row r="30" spans="1:28" ht="15" customHeight="1" x14ac:dyDescent="0.35">
      <c r="A30" s="87">
        <v>45679</v>
      </c>
      <c r="B30" s="81" t="s">
        <v>121</v>
      </c>
      <c r="C30" s="81" t="s">
        <v>122</v>
      </c>
      <c r="D30" s="87">
        <v>45671</v>
      </c>
      <c r="E30" s="81">
        <v>1</v>
      </c>
      <c r="F30" s="82" t="str">
        <f>IF(Feedback_List[[#This Row],[Date Added]]="","",_xlfn.XLOOKUP(MONTH(Feedback_List[[#This Row],[Date Received]]),Dropdown!$D$4:$D$15,Dropdown!$A$4:$A$15,""))</f>
        <v>2025B01</v>
      </c>
      <c r="G30" s="81" t="s">
        <v>25</v>
      </c>
      <c r="H30" s="81" t="s">
        <v>23</v>
      </c>
      <c r="I30" s="8">
        <f>IF(Feedback_List[[#This Row],[Date Added]]="","",IF(Feedback_List[[#This Row],[Date Received]]&gt;=Guidance!$B$20,Feedback_List[[#This Row],[Date Received]]+Guidance!$C$18,Feedback_List[[#This Row],[Date Received]]+Guidance!$C$16))</f>
        <v>45731</v>
      </c>
      <c r="J30" s="8">
        <f>IF(Feedback_List[[#This Row],[Date Added]]="","",IF(Feedback_List[[#This Row],[Date Received]]&gt;=Guidance!$B$20,Feedback_List[[#This Row],[Date Received]]+Guidance!$C$17,Feedback_List[[#This Row],[Date Received]]+Guidance!$C$15))</f>
        <v>45761</v>
      </c>
      <c r="K30" s="88" t="b">
        <v>1</v>
      </c>
      <c r="L30" s="87">
        <v>45706</v>
      </c>
      <c r="M30" s="83"/>
      <c r="N30" s="88" t="b">
        <v>1</v>
      </c>
      <c r="O30" s="87">
        <v>45706</v>
      </c>
      <c r="P30" s="81"/>
      <c r="Q30" s="66" t="b">
        <v>0</v>
      </c>
      <c r="R30" s="83"/>
      <c r="S30" s="88" t="b">
        <v>1</v>
      </c>
      <c r="T30" s="87">
        <v>45714</v>
      </c>
      <c r="U30" s="83"/>
      <c r="V3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" s="81"/>
      <c r="Z30" s="81"/>
      <c r="AA30" s="109"/>
      <c r="AB30" s="110"/>
    </row>
    <row r="31" spans="1:28" ht="15" customHeight="1" x14ac:dyDescent="0.35">
      <c r="A31" s="87">
        <v>45679</v>
      </c>
      <c r="B31" s="81" t="s">
        <v>123</v>
      </c>
      <c r="C31" s="81" t="s">
        <v>124</v>
      </c>
      <c r="D31" s="87">
        <v>45672</v>
      </c>
      <c r="E31" s="81">
        <v>44</v>
      </c>
      <c r="F31" s="82" t="str">
        <f>IF(Feedback_List[[#This Row],[Date Added]]="","",_xlfn.XLOOKUP(MONTH(Feedback_List[[#This Row],[Date Received]]),Dropdown!$D$4:$D$15,Dropdown!$A$4:$A$15,""))</f>
        <v>2025B01</v>
      </c>
      <c r="G31" s="81" t="s">
        <v>25</v>
      </c>
      <c r="H31" s="81" t="s">
        <v>23</v>
      </c>
      <c r="I31" s="8">
        <f>IF(Feedback_List[[#This Row],[Date Added]]="","",IF(Feedback_List[[#This Row],[Date Received]]&gt;=Guidance!$B$20,Feedback_List[[#This Row],[Date Received]]+Guidance!$C$18,Feedback_List[[#This Row],[Date Received]]+Guidance!$C$16))</f>
        <v>45732</v>
      </c>
      <c r="J31" s="8">
        <f>IF(Feedback_List[[#This Row],[Date Added]]="","",IF(Feedback_List[[#This Row],[Date Received]]&gt;=Guidance!$B$20,Feedback_List[[#This Row],[Date Received]]+Guidance!$C$17,Feedback_List[[#This Row],[Date Received]]+Guidance!$C$15))</f>
        <v>45762</v>
      </c>
      <c r="K31" s="88" t="b">
        <v>1</v>
      </c>
      <c r="L31" s="87">
        <v>45705</v>
      </c>
      <c r="M31" s="83"/>
      <c r="N31" s="88" t="b">
        <v>1</v>
      </c>
      <c r="O31" s="87">
        <v>45706</v>
      </c>
      <c r="P31" s="81"/>
      <c r="Q31" s="66" t="b">
        <v>0</v>
      </c>
      <c r="R31" s="83"/>
      <c r="S31" s="88" t="b">
        <v>1</v>
      </c>
      <c r="T31" s="87">
        <v>45707</v>
      </c>
      <c r="U31" s="83"/>
      <c r="V3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" s="81"/>
      <c r="Z31" s="81"/>
      <c r="AA31" s="109"/>
      <c r="AB31" s="110"/>
    </row>
    <row r="32" spans="1:28" ht="15" customHeight="1" x14ac:dyDescent="0.35">
      <c r="A32" s="87">
        <v>45679</v>
      </c>
      <c r="B32" s="81" t="s">
        <v>125</v>
      </c>
      <c r="C32" s="81" t="s">
        <v>126</v>
      </c>
      <c r="D32" s="87">
        <v>45672</v>
      </c>
      <c r="E32" s="81">
        <v>36</v>
      </c>
      <c r="F32" s="82" t="str">
        <f>IF(Feedback_List[[#This Row],[Date Added]]="","",_xlfn.XLOOKUP(MONTH(Feedback_List[[#This Row],[Date Received]]),Dropdown!$D$4:$D$15,Dropdown!$A$4:$A$15,""))</f>
        <v>2025B01</v>
      </c>
      <c r="G32" s="81" t="s">
        <v>25</v>
      </c>
      <c r="H32" s="81" t="s">
        <v>23</v>
      </c>
      <c r="I32" s="8">
        <f>IF(Feedback_List[[#This Row],[Date Added]]="","",IF(Feedback_List[[#This Row],[Date Received]]&gt;=Guidance!$B$20,Feedback_List[[#This Row],[Date Received]]+Guidance!$C$18,Feedback_List[[#This Row],[Date Received]]+Guidance!$C$16))</f>
        <v>45732</v>
      </c>
      <c r="J32" s="8">
        <f>IF(Feedback_List[[#This Row],[Date Added]]="","",IF(Feedback_List[[#This Row],[Date Received]]&gt;=Guidance!$B$20,Feedback_List[[#This Row],[Date Received]]+Guidance!$C$17,Feedback_List[[#This Row],[Date Received]]+Guidance!$C$15))</f>
        <v>45762</v>
      </c>
      <c r="K32" s="88" t="b">
        <v>1</v>
      </c>
      <c r="L32" s="87">
        <v>45705</v>
      </c>
      <c r="M32" s="83"/>
      <c r="N32" s="88" t="b">
        <v>1</v>
      </c>
      <c r="O32" s="87">
        <v>45712</v>
      </c>
      <c r="P32" s="81"/>
      <c r="Q32" s="66" t="b">
        <v>0</v>
      </c>
      <c r="R32" s="83"/>
      <c r="S32" s="88" t="b">
        <v>1</v>
      </c>
      <c r="T32" s="87">
        <v>45714</v>
      </c>
      <c r="U32" s="83"/>
      <c r="V3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2" s="81"/>
      <c r="Z32" s="81"/>
      <c r="AA32" s="109"/>
      <c r="AB32" s="110"/>
    </row>
    <row r="33" spans="1:28" ht="15" customHeight="1" x14ac:dyDescent="0.35">
      <c r="A33" s="87">
        <v>45679</v>
      </c>
      <c r="B33" s="81" t="s">
        <v>127</v>
      </c>
      <c r="C33" s="81" t="s">
        <v>128</v>
      </c>
      <c r="D33" s="87">
        <v>45672</v>
      </c>
      <c r="E33" s="24">
        <v>14</v>
      </c>
      <c r="F33" s="82" t="str">
        <f>IF(Feedback_List[[#This Row],[Date Added]]="","",_xlfn.XLOOKUP(MONTH(Feedback_List[[#This Row],[Date Received]]),Dropdown!$D$4:$D$15,Dropdown!$A$4:$A$15,""))</f>
        <v>2025B01</v>
      </c>
      <c r="G33" s="81" t="s">
        <v>25</v>
      </c>
      <c r="H33" s="81" t="s">
        <v>23</v>
      </c>
      <c r="I33" s="8">
        <f>IF(Feedback_List[[#This Row],[Date Added]]="","",IF(Feedback_List[[#This Row],[Date Received]]&gt;=Guidance!$B$20,Feedback_List[[#This Row],[Date Received]]+Guidance!$C$18,Feedback_List[[#This Row],[Date Received]]+Guidance!$C$16))</f>
        <v>45732</v>
      </c>
      <c r="J33" s="8">
        <f>IF(Feedback_List[[#This Row],[Date Added]]="","",IF(Feedback_List[[#This Row],[Date Received]]&gt;=Guidance!$B$20,Feedback_List[[#This Row],[Date Received]]+Guidance!$C$17,Feedback_List[[#This Row],[Date Received]]+Guidance!$C$15))</f>
        <v>45762</v>
      </c>
      <c r="K33" s="88" t="b">
        <v>1</v>
      </c>
      <c r="L33" s="87">
        <v>45706</v>
      </c>
      <c r="M33" s="83"/>
      <c r="N33" s="88" t="b">
        <v>1</v>
      </c>
      <c r="O33" s="87">
        <v>45706</v>
      </c>
      <c r="P33" s="81"/>
      <c r="Q33" s="66" t="b">
        <v>0</v>
      </c>
      <c r="R33" s="83"/>
      <c r="S33" s="88" t="b">
        <v>1</v>
      </c>
      <c r="T33" s="87">
        <v>45714</v>
      </c>
      <c r="U33" s="83"/>
      <c r="V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3" s="81"/>
      <c r="Z33" s="81"/>
      <c r="AA33" s="109"/>
      <c r="AB33" s="110"/>
    </row>
    <row r="34" spans="1:28" ht="15" customHeight="1" x14ac:dyDescent="0.35">
      <c r="A34" s="87">
        <v>45679</v>
      </c>
      <c r="B34" s="81" t="s">
        <v>129</v>
      </c>
      <c r="C34" s="81" t="s">
        <v>130</v>
      </c>
      <c r="D34" s="87">
        <v>45673</v>
      </c>
      <c r="E34" s="81">
        <v>78</v>
      </c>
      <c r="F34" s="82" t="str">
        <f>IF(Feedback_List[[#This Row],[Date Added]]="","",_xlfn.XLOOKUP(MONTH(Feedback_List[[#This Row],[Date Received]]),Dropdown!$D$4:$D$15,Dropdown!$A$4:$A$15,""))</f>
        <v>2025B01</v>
      </c>
      <c r="G34" s="81" t="s">
        <v>33</v>
      </c>
      <c r="H34" s="81" t="s">
        <v>33</v>
      </c>
      <c r="I34" s="8">
        <f>IF(Feedback_List[[#This Row],[Date Added]]="","",IF(Feedback_List[[#This Row],[Date Received]]&gt;=Guidance!$B$20,Feedback_List[[#This Row],[Date Received]]+Guidance!$C$18,Feedback_List[[#This Row],[Date Received]]+Guidance!$C$16))</f>
        <v>45733</v>
      </c>
      <c r="J34" s="8">
        <f>IF(Feedback_List[[#This Row],[Date Added]]="","",IF(Feedback_List[[#This Row],[Date Received]]&gt;=Guidance!$B$20,Feedback_List[[#This Row],[Date Received]]+Guidance!$C$17,Feedback_List[[#This Row],[Date Received]]+Guidance!$C$15))</f>
        <v>45763</v>
      </c>
      <c r="K34" s="88" t="b">
        <v>1</v>
      </c>
      <c r="L34" s="87">
        <v>45694</v>
      </c>
      <c r="M34" s="83"/>
      <c r="N34" s="88" t="b">
        <v>1</v>
      </c>
      <c r="O34" s="87">
        <v>45694</v>
      </c>
      <c r="P34" s="81" t="s">
        <v>68</v>
      </c>
      <c r="Q34" s="66" t="b">
        <v>0</v>
      </c>
      <c r="R34" s="83"/>
      <c r="S34" s="88" t="b">
        <v>1</v>
      </c>
      <c r="T34" s="87">
        <v>45751</v>
      </c>
      <c r="U34" s="83" t="s">
        <v>131</v>
      </c>
      <c r="V3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" s="81"/>
      <c r="Z34" s="81"/>
      <c r="AA34" s="109"/>
      <c r="AB34" s="110"/>
    </row>
    <row r="35" spans="1:28" ht="15" customHeight="1" x14ac:dyDescent="0.35">
      <c r="A35" s="87">
        <v>45679</v>
      </c>
      <c r="B35" s="81" t="s">
        <v>132</v>
      </c>
      <c r="C35" s="81" t="s">
        <v>133</v>
      </c>
      <c r="D35" s="87">
        <v>45673</v>
      </c>
      <c r="E35" s="81">
        <v>18</v>
      </c>
      <c r="F35" s="82" t="str">
        <f>IF(Feedback_List[[#This Row],[Date Added]]="","",_xlfn.XLOOKUP(MONTH(Feedback_List[[#This Row],[Date Received]]),Dropdown!$D$4:$D$15,Dropdown!$A$4:$A$15,""))</f>
        <v>2025B01</v>
      </c>
      <c r="G35" s="81" t="s">
        <v>25</v>
      </c>
      <c r="H35" s="81" t="s">
        <v>23</v>
      </c>
      <c r="I35" s="8">
        <f>IF(Feedback_List[[#This Row],[Date Added]]="","",IF(Feedback_List[[#This Row],[Date Received]]&gt;=Guidance!$B$20,Feedback_List[[#This Row],[Date Received]]+Guidance!$C$18,Feedback_List[[#This Row],[Date Received]]+Guidance!$C$16))</f>
        <v>45733</v>
      </c>
      <c r="J35" s="8">
        <f>IF(Feedback_List[[#This Row],[Date Added]]="","",IF(Feedback_List[[#This Row],[Date Received]]&gt;=Guidance!$B$20,Feedback_List[[#This Row],[Date Received]]+Guidance!$C$17,Feedback_List[[#This Row],[Date Received]]+Guidance!$C$15))</f>
        <v>45763</v>
      </c>
      <c r="K35" s="88" t="b">
        <v>1</v>
      </c>
      <c r="L35" s="87">
        <v>45706</v>
      </c>
      <c r="M35" s="83"/>
      <c r="N35" s="88" t="b">
        <v>1</v>
      </c>
      <c r="O35" s="87">
        <v>45712</v>
      </c>
      <c r="P35" s="81"/>
      <c r="Q35" s="66" t="b">
        <v>0</v>
      </c>
      <c r="R35" s="83"/>
      <c r="S35" s="88" t="b">
        <v>1</v>
      </c>
      <c r="T35" s="87">
        <v>45714</v>
      </c>
      <c r="U35" s="83"/>
      <c r="V3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5" s="81"/>
      <c r="Z35" s="81"/>
      <c r="AA35" s="109"/>
      <c r="AB35" s="110"/>
    </row>
    <row r="36" spans="1:28" ht="15" customHeight="1" x14ac:dyDescent="0.35">
      <c r="A36" s="87">
        <v>45679</v>
      </c>
      <c r="B36" s="81" t="s">
        <v>134</v>
      </c>
      <c r="C36" s="81" t="s">
        <v>135</v>
      </c>
      <c r="D36" s="87">
        <v>45674</v>
      </c>
      <c r="E36" s="81">
        <v>26</v>
      </c>
      <c r="F36" s="82" t="str">
        <f>IF(Feedback_List[[#This Row],[Date Added]]="","",_xlfn.XLOOKUP(MONTH(Feedback_List[[#This Row],[Date Received]]),Dropdown!$D$4:$D$15,Dropdown!$A$4:$A$15,""))</f>
        <v>2025B01</v>
      </c>
      <c r="G36" t="s">
        <v>25</v>
      </c>
      <c r="H36" s="81" t="s">
        <v>23</v>
      </c>
      <c r="I36" s="8">
        <f>IF(Feedback_List[[#This Row],[Date Added]]="","",IF(Feedback_List[[#This Row],[Date Received]]&gt;=Guidance!$B$20,Feedback_List[[#This Row],[Date Received]]+Guidance!$C$18,Feedback_List[[#This Row],[Date Received]]+Guidance!$C$16))</f>
        <v>45734</v>
      </c>
      <c r="J36" s="8">
        <f>IF(Feedback_List[[#This Row],[Date Added]]="","",IF(Feedback_List[[#This Row],[Date Received]]&gt;=Guidance!$B$20,Feedback_List[[#This Row],[Date Received]]+Guidance!$C$17,Feedback_List[[#This Row],[Date Received]]+Guidance!$C$15))</f>
        <v>45764</v>
      </c>
      <c r="K36" s="88" t="b">
        <v>1</v>
      </c>
      <c r="L36" s="87">
        <v>45701</v>
      </c>
      <c r="M36" s="83"/>
      <c r="N36" s="88" t="b">
        <v>1</v>
      </c>
      <c r="O36" s="87">
        <v>45712</v>
      </c>
      <c r="P36" s="81"/>
      <c r="Q36" s="66" t="b">
        <v>0</v>
      </c>
      <c r="R36" s="83"/>
      <c r="S36" s="88" t="b">
        <v>1</v>
      </c>
      <c r="T36" s="87">
        <v>45714</v>
      </c>
      <c r="U36" s="83"/>
      <c r="V3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6" s="81"/>
      <c r="Z36" s="81"/>
      <c r="AA36" s="109"/>
      <c r="AB36" s="110"/>
    </row>
    <row r="37" spans="1:28" ht="15" customHeight="1" x14ac:dyDescent="0.35">
      <c r="A37" s="87">
        <v>45679</v>
      </c>
      <c r="B37" s="81" t="s">
        <v>136</v>
      </c>
      <c r="C37" s="81" t="s">
        <v>137</v>
      </c>
      <c r="D37" s="87">
        <v>45674</v>
      </c>
      <c r="E37" s="81">
        <v>33</v>
      </c>
      <c r="F37" s="82" t="str">
        <f>IF(Feedback_List[[#This Row],[Date Added]]="","",_xlfn.XLOOKUP(MONTH(Feedback_List[[#This Row],[Date Received]]),Dropdown!$D$4:$D$15,Dropdown!$A$4:$A$15,""))</f>
        <v>2025B01</v>
      </c>
      <c r="G37" s="81" t="s">
        <v>25</v>
      </c>
      <c r="H37" s="81" t="s">
        <v>23</v>
      </c>
      <c r="I37" s="8">
        <f>IF(Feedback_List[[#This Row],[Date Added]]="","",IF(Feedback_List[[#This Row],[Date Received]]&gt;=Guidance!$B$20,Feedback_List[[#This Row],[Date Received]]+Guidance!$C$18,Feedback_List[[#This Row],[Date Received]]+Guidance!$C$16))</f>
        <v>45734</v>
      </c>
      <c r="J37" s="8">
        <f>IF(Feedback_List[[#This Row],[Date Added]]="","",IF(Feedback_List[[#This Row],[Date Received]]&gt;=Guidance!$B$20,Feedback_List[[#This Row],[Date Received]]+Guidance!$C$17,Feedback_List[[#This Row],[Date Received]]+Guidance!$C$15))</f>
        <v>45764</v>
      </c>
      <c r="K37" s="88" t="b">
        <v>1</v>
      </c>
      <c r="L37" s="87">
        <v>45702</v>
      </c>
      <c r="M37" s="83"/>
      <c r="N37" s="88" t="b">
        <v>1</v>
      </c>
      <c r="O37" s="87">
        <v>45713</v>
      </c>
      <c r="P37" s="81"/>
      <c r="Q37" s="66" t="b">
        <v>0</v>
      </c>
      <c r="R37" s="83"/>
      <c r="S37" s="88" t="b">
        <v>1</v>
      </c>
      <c r="T37" s="87">
        <v>45714</v>
      </c>
      <c r="U37" s="83"/>
      <c r="V3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" s="81"/>
      <c r="Z37" s="81"/>
      <c r="AA37" s="109"/>
      <c r="AB37" s="110"/>
    </row>
    <row r="38" spans="1:28" ht="15" customHeight="1" x14ac:dyDescent="0.35">
      <c r="A38" s="87">
        <v>45679</v>
      </c>
      <c r="B38" s="81" t="s">
        <v>138</v>
      </c>
      <c r="C38" s="81" t="s">
        <v>139</v>
      </c>
      <c r="D38" s="87">
        <v>45674</v>
      </c>
      <c r="E38" s="81">
        <v>27</v>
      </c>
      <c r="F38" s="82" t="str">
        <f>IF(Feedback_List[[#This Row],[Date Added]]="","",_xlfn.XLOOKUP(MONTH(Feedback_List[[#This Row],[Date Received]]),Dropdown!$D$4:$D$15,Dropdown!$A$4:$A$15,""))</f>
        <v>2025B01</v>
      </c>
      <c r="G38" t="s">
        <v>25</v>
      </c>
      <c r="H38" s="81" t="s">
        <v>23</v>
      </c>
      <c r="I38" s="8">
        <f>IF(Feedback_List[[#This Row],[Date Added]]="","",IF(Feedback_List[[#This Row],[Date Received]]&gt;=Guidance!$B$20,Feedback_List[[#This Row],[Date Received]]+Guidance!$C$18,Feedback_List[[#This Row],[Date Received]]+Guidance!$C$16))</f>
        <v>45734</v>
      </c>
      <c r="J38" s="8">
        <f>IF(Feedback_List[[#This Row],[Date Added]]="","",IF(Feedback_List[[#This Row],[Date Received]]&gt;=Guidance!$B$20,Feedback_List[[#This Row],[Date Received]]+Guidance!$C$17,Feedback_List[[#This Row],[Date Received]]+Guidance!$C$15))</f>
        <v>45764</v>
      </c>
      <c r="K38" s="88" t="b">
        <v>1</v>
      </c>
      <c r="L38" s="87">
        <v>45702</v>
      </c>
      <c r="M38" s="83"/>
      <c r="N38" s="88" t="b">
        <v>1</v>
      </c>
      <c r="O38" s="87">
        <v>45713</v>
      </c>
      <c r="P38" s="81"/>
      <c r="Q38" s="66" t="b">
        <v>0</v>
      </c>
      <c r="R38" s="83"/>
      <c r="S38" s="88" t="b">
        <v>1</v>
      </c>
      <c r="T38" s="87">
        <v>45714</v>
      </c>
      <c r="U38" s="83"/>
      <c r="V3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" s="81"/>
      <c r="Z38" s="81"/>
      <c r="AA38" s="109"/>
      <c r="AB38" s="110"/>
    </row>
    <row r="39" spans="1:28" ht="15" customHeight="1" x14ac:dyDescent="0.35">
      <c r="A39" s="87">
        <v>45679</v>
      </c>
      <c r="B39" s="81" t="s">
        <v>140</v>
      </c>
      <c r="C39" s="81" t="s">
        <v>141</v>
      </c>
      <c r="D39" s="87">
        <v>45677</v>
      </c>
      <c r="E39" s="81">
        <v>57</v>
      </c>
      <c r="F39" s="82" t="str">
        <f>IF(Feedback_List[[#This Row],[Date Added]]="","",_xlfn.XLOOKUP(MONTH(Feedback_List[[#This Row],[Date Received]]),Dropdown!$D$4:$D$15,Dropdown!$A$4:$A$15,""))</f>
        <v>2025B01</v>
      </c>
      <c r="G39" t="s">
        <v>25</v>
      </c>
      <c r="H39" s="81" t="s">
        <v>23</v>
      </c>
      <c r="I39" s="8">
        <f>IF(Feedback_List[[#This Row],[Date Added]]="","",IF(Feedback_List[[#This Row],[Date Received]]&gt;=Guidance!$B$20,Feedback_List[[#This Row],[Date Received]]+Guidance!$C$18,Feedback_List[[#This Row],[Date Received]]+Guidance!$C$16))</f>
        <v>45737</v>
      </c>
      <c r="J39" s="8">
        <f>IF(Feedback_List[[#This Row],[Date Added]]="","",IF(Feedback_List[[#This Row],[Date Received]]&gt;=Guidance!$B$20,Feedback_List[[#This Row],[Date Received]]+Guidance!$C$17,Feedback_List[[#This Row],[Date Received]]+Guidance!$C$15))</f>
        <v>45767</v>
      </c>
      <c r="K39" s="88" t="b">
        <v>1</v>
      </c>
      <c r="L39" s="87">
        <v>45702</v>
      </c>
      <c r="M39" s="83"/>
      <c r="N39" s="88" t="b">
        <v>1</v>
      </c>
      <c r="O39" s="87">
        <v>45713</v>
      </c>
      <c r="P39" s="81"/>
      <c r="Q39" s="66" t="b">
        <v>0</v>
      </c>
      <c r="R39" s="83"/>
      <c r="S39" s="88" t="b">
        <v>1</v>
      </c>
      <c r="T39" s="87">
        <v>45714</v>
      </c>
      <c r="U39" s="83"/>
      <c r="V3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" s="81"/>
      <c r="Z39" s="81"/>
      <c r="AA39" s="109"/>
      <c r="AB39" s="110"/>
    </row>
    <row r="40" spans="1:28" ht="15" customHeight="1" x14ac:dyDescent="0.35">
      <c r="A40" s="87">
        <v>45679</v>
      </c>
      <c r="B40" s="81" t="s">
        <v>142</v>
      </c>
      <c r="C40" s="81" t="s">
        <v>143</v>
      </c>
      <c r="D40" s="87">
        <v>45677</v>
      </c>
      <c r="E40" s="81">
        <v>1</v>
      </c>
      <c r="F40" s="82" t="str">
        <f>IF(Feedback_List[[#This Row],[Date Added]]="","",_xlfn.XLOOKUP(MONTH(Feedback_List[[#This Row],[Date Received]]),Dropdown!$D$4:$D$15,Dropdown!$A$4:$A$15,""))</f>
        <v>2025B01</v>
      </c>
      <c r="G40" s="81" t="s">
        <v>22</v>
      </c>
      <c r="H40" s="81" t="s">
        <v>22</v>
      </c>
      <c r="I40" s="8">
        <f>IF(Feedback_List[[#This Row],[Date Added]]="","",IF(Feedback_List[[#This Row],[Date Received]]&gt;=Guidance!$B$20,Feedback_List[[#This Row],[Date Received]]+Guidance!$C$18,Feedback_List[[#This Row],[Date Received]]+Guidance!$C$16))</f>
        <v>45737</v>
      </c>
      <c r="J40" s="8">
        <f>IF(Feedback_List[[#This Row],[Date Added]]="","",IF(Feedback_List[[#This Row],[Date Received]]&gt;=Guidance!$B$20,Feedback_List[[#This Row],[Date Received]]+Guidance!$C$17,Feedback_List[[#This Row],[Date Received]]+Guidance!$C$15))</f>
        <v>45767</v>
      </c>
      <c r="K40" s="88" t="b">
        <v>1</v>
      </c>
      <c r="L40" s="87">
        <v>45686</v>
      </c>
      <c r="M40" s="83"/>
      <c r="N40" s="88" t="b">
        <v>1</v>
      </c>
      <c r="O40" s="87">
        <v>45686</v>
      </c>
      <c r="P40" s="81"/>
      <c r="Q40" s="66" t="b">
        <v>0</v>
      </c>
      <c r="R40" s="83"/>
      <c r="S40" s="88" t="b">
        <v>1</v>
      </c>
      <c r="T40" s="87">
        <v>45686</v>
      </c>
      <c r="U40" s="83"/>
      <c r="V4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" s="81"/>
      <c r="Z40" s="81"/>
      <c r="AA40" s="109"/>
      <c r="AB40" s="110"/>
    </row>
    <row r="41" spans="1:28" ht="15" customHeight="1" x14ac:dyDescent="0.35">
      <c r="A41" s="87">
        <v>45679</v>
      </c>
      <c r="B41" s="81" t="s">
        <v>144</v>
      </c>
      <c r="C41" s="81" t="s">
        <v>145</v>
      </c>
      <c r="D41" s="87">
        <v>45677</v>
      </c>
      <c r="E41" s="81">
        <v>24</v>
      </c>
      <c r="F41" s="82" t="str">
        <f>IF(Feedback_List[[#This Row],[Date Added]]="","",_xlfn.XLOOKUP(MONTH(Feedback_List[[#This Row],[Date Received]]),Dropdown!$D$4:$D$15,Dropdown!$A$4:$A$15,""))</f>
        <v>2025B01</v>
      </c>
      <c r="G41" s="81" t="s">
        <v>22</v>
      </c>
      <c r="H41" s="81" t="s">
        <v>22</v>
      </c>
      <c r="I41" s="8">
        <f>IF(Feedback_List[[#This Row],[Date Added]]="","",IF(Feedback_List[[#This Row],[Date Received]]&gt;=Guidance!$B$20,Feedback_List[[#This Row],[Date Received]]+Guidance!$C$18,Feedback_List[[#This Row],[Date Received]]+Guidance!$C$16))</f>
        <v>45737</v>
      </c>
      <c r="J41" s="8">
        <f>IF(Feedback_List[[#This Row],[Date Added]]="","",IF(Feedback_List[[#This Row],[Date Received]]&gt;=Guidance!$B$20,Feedback_List[[#This Row],[Date Received]]+Guidance!$C$17,Feedback_List[[#This Row],[Date Received]]+Guidance!$C$15))</f>
        <v>45767</v>
      </c>
      <c r="K41" s="88" t="b">
        <v>1</v>
      </c>
      <c r="L41" s="87">
        <v>45702</v>
      </c>
      <c r="M41" s="83"/>
      <c r="N41" s="88" t="b">
        <v>1</v>
      </c>
      <c r="O41" s="87">
        <v>45702</v>
      </c>
      <c r="P41" s="81"/>
      <c r="Q41" s="66" t="b">
        <v>0</v>
      </c>
      <c r="R41" s="83"/>
      <c r="S41" s="88" t="b">
        <v>1</v>
      </c>
      <c r="T41" s="87">
        <v>45701</v>
      </c>
      <c r="U41" s="83" t="s">
        <v>146</v>
      </c>
      <c r="V4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" s="81"/>
      <c r="Z41" s="81"/>
      <c r="AA41" s="109"/>
      <c r="AB41" s="110"/>
    </row>
    <row r="42" spans="1:28" customFormat="1" ht="15" customHeight="1" x14ac:dyDescent="0.35">
      <c r="A42" s="87">
        <v>45686</v>
      </c>
      <c r="B42" s="81" t="s">
        <v>147</v>
      </c>
      <c r="C42" s="81" t="s">
        <v>148</v>
      </c>
      <c r="D42" s="87">
        <v>45679</v>
      </c>
      <c r="E42" s="81">
        <v>147</v>
      </c>
      <c r="F42" s="82" t="str">
        <f>IF(Feedback_List[[#This Row],[Date Added]]="","",_xlfn.XLOOKUP(MONTH(Feedback_List[[#This Row],[Date Received]]),Dropdown!$D$4:$D$15,Dropdown!$A$4:$A$15,""))</f>
        <v>2025B01</v>
      </c>
      <c r="G42" s="81" t="s">
        <v>26</v>
      </c>
      <c r="H42" s="81" t="s">
        <v>23</v>
      </c>
      <c r="I42" s="8">
        <f>IF(Feedback_List[[#This Row],[Date Added]]="","",IF(Feedback_List[[#This Row],[Date Received]]&gt;=Guidance!$B$20,Feedback_List[[#This Row],[Date Received]]+Guidance!$C$18,Feedback_List[[#This Row],[Date Received]]+Guidance!$C$16))</f>
        <v>45739</v>
      </c>
      <c r="J42" s="8">
        <f>IF(Feedback_List[[#This Row],[Date Added]]="","",IF(Feedback_List[[#This Row],[Date Received]]&gt;=Guidance!$B$20,Feedback_List[[#This Row],[Date Received]]+Guidance!$C$17,Feedback_List[[#This Row],[Date Received]]+Guidance!$C$15))</f>
        <v>45769</v>
      </c>
      <c r="K42" s="88" t="b">
        <v>1</v>
      </c>
      <c r="L42" s="87">
        <v>45702</v>
      </c>
      <c r="M42" s="83"/>
      <c r="N42" s="88" t="b">
        <v>1</v>
      </c>
      <c r="O42" s="87">
        <v>45707</v>
      </c>
      <c r="P42" s="81"/>
      <c r="Q42" s="66" t="b">
        <v>0</v>
      </c>
      <c r="R42" s="83"/>
      <c r="S42" s="88" t="b">
        <v>1</v>
      </c>
      <c r="T42" s="87">
        <v>45707</v>
      </c>
      <c r="U42" s="83"/>
      <c r="V4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" s="81"/>
      <c r="AA42" s="109"/>
      <c r="AB42" s="110"/>
    </row>
    <row r="43" spans="1:28" ht="15" customHeight="1" x14ac:dyDescent="0.35">
      <c r="A43" s="87">
        <v>45686</v>
      </c>
      <c r="B43" s="81" t="s">
        <v>149</v>
      </c>
      <c r="C43" s="81" t="s">
        <v>150</v>
      </c>
      <c r="D43" s="87">
        <v>45679</v>
      </c>
      <c r="E43" s="81">
        <v>88</v>
      </c>
      <c r="F43" s="82" t="str">
        <f>IF(Feedback_List[[#This Row],[Date Added]]="","",_xlfn.XLOOKUP(MONTH(Feedback_List[[#This Row],[Date Received]]),Dropdown!$D$4:$D$15,Dropdown!$A$4:$A$15,""))</f>
        <v>2025B01</v>
      </c>
      <c r="G43" s="81" t="s">
        <v>26</v>
      </c>
      <c r="H43" s="81" t="s">
        <v>23</v>
      </c>
      <c r="I43" s="8">
        <f>IF(Feedback_List[[#This Row],[Date Added]]="","",IF(Feedback_List[[#This Row],[Date Received]]&gt;=Guidance!$B$20,Feedback_List[[#This Row],[Date Received]]+Guidance!$C$18,Feedback_List[[#This Row],[Date Received]]+Guidance!$C$16))</f>
        <v>45739</v>
      </c>
      <c r="J43" s="8">
        <f>IF(Feedback_List[[#This Row],[Date Added]]="","",IF(Feedback_List[[#This Row],[Date Received]]&gt;=Guidance!$B$20,Feedback_List[[#This Row],[Date Received]]+Guidance!$C$17,Feedback_List[[#This Row],[Date Received]]+Guidance!$C$15))</f>
        <v>45769</v>
      </c>
      <c r="K43" s="88" t="b">
        <v>1</v>
      </c>
      <c r="L43" s="87">
        <v>45714</v>
      </c>
      <c r="M43" s="83"/>
      <c r="N43" s="88" t="b">
        <v>1</v>
      </c>
      <c r="O43" s="87">
        <v>45719</v>
      </c>
      <c r="P43" s="81"/>
      <c r="Q43" s="66" t="b">
        <v>0</v>
      </c>
      <c r="R43" s="83"/>
      <c r="S43" s="88" t="b">
        <v>1</v>
      </c>
      <c r="T43" s="87">
        <v>45733</v>
      </c>
      <c r="U43" s="83"/>
      <c r="V4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" s="81"/>
      <c r="Z43" s="81"/>
      <c r="AA43" s="109"/>
      <c r="AB43" s="110"/>
    </row>
    <row r="44" spans="1:28" ht="15" customHeight="1" x14ac:dyDescent="0.35">
      <c r="A44" s="87">
        <v>45686</v>
      </c>
      <c r="B44" s="81" t="s">
        <v>151</v>
      </c>
      <c r="C44" s="81" t="s">
        <v>152</v>
      </c>
      <c r="D44" s="87">
        <v>45682</v>
      </c>
      <c r="E44" s="81">
        <v>19</v>
      </c>
      <c r="F44" s="82" t="str">
        <f>IF(Feedback_List[[#This Row],[Date Added]]="","",_xlfn.XLOOKUP(MONTH(Feedback_List[[#This Row],[Date Received]]),Dropdown!$D$4:$D$15,Dropdown!$A$4:$A$15,""))</f>
        <v>2025B01</v>
      </c>
      <c r="G44" s="81" t="s">
        <v>26</v>
      </c>
      <c r="H44" s="81" t="s">
        <v>23</v>
      </c>
      <c r="I44" s="8">
        <f>IF(Feedback_List[[#This Row],[Date Added]]="","",IF(Feedback_List[[#This Row],[Date Received]]&gt;=Guidance!$B$20,Feedback_List[[#This Row],[Date Received]]+Guidance!$C$18,Feedback_List[[#This Row],[Date Received]]+Guidance!$C$16))</f>
        <v>45742</v>
      </c>
      <c r="J44" s="8">
        <f>IF(Feedback_List[[#This Row],[Date Added]]="","",IF(Feedback_List[[#This Row],[Date Received]]&gt;=Guidance!$B$20,Feedback_List[[#This Row],[Date Received]]+Guidance!$C$17,Feedback_List[[#This Row],[Date Received]]+Guidance!$C$15))</f>
        <v>45772</v>
      </c>
      <c r="K44" s="88" t="b">
        <v>1</v>
      </c>
      <c r="L44" s="87">
        <v>45734</v>
      </c>
      <c r="M44" s="83"/>
      <c r="N44" s="88" t="b">
        <v>1</v>
      </c>
      <c r="O44" s="87">
        <v>45737</v>
      </c>
      <c r="P44" s="81"/>
      <c r="Q44" s="66" t="b">
        <v>0</v>
      </c>
      <c r="R44" s="83"/>
      <c r="S44" s="88" t="b">
        <v>1</v>
      </c>
      <c r="T44" s="87">
        <v>45741</v>
      </c>
      <c r="U44" s="83"/>
      <c r="V4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4" s="81"/>
      <c r="Z44" s="81"/>
      <c r="AA44" s="109"/>
      <c r="AB44" s="110"/>
    </row>
    <row r="45" spans="1:28" ht="15" customHeight="1" x14ac:dyDescent="0.35">
      <c r="A45" s="87">
        <v>45686</v>
      </c>
      <c r="B45" s="81" t="s">
        <v>153</v>
      </c>
      <c r="C45" s="81" t="s">
        <v>154</v>
      </c>
      <c r="D45" s="87">
        <v>45684</v>
      </c>
      <c r="E45" s="81">
        <v>70</v>
      </c>
      <c r="F45" s="82" t="str">
        <f>IF(Feedback_List[[#This Row],[Date Added]]="","",_xlfn.XLOOKUP(MONTH(Feedback_List[[#This Row],[Date Received]]),Dropdown!$D$4:$D$15,Dropdown!$A$4:$A$15,""))</f>
        <v>2025B01</v>
      </c>
      <c r="G45" s="81" t="s">
        <v>26</v>
      </c>
      <c r="H45" s="81" t="s">
        <v>23</v>
      </c>
      <c r="I45" s="8">
        <f>IF(Feedback_List[[#This Row],[Date Added]]="","",IF(Feedback_List[[#This Row],[Date Received]]&gt;=Guidance!$B$20,Feedback_List[[#This Row],[Date Received]]+Guidance!$C$18,Feedback_List[[#This Row],[Date Received]]+Guidance!$C$16))</f>
        <v>45744</v>
      </c>
      <c r="J45" s="8">
        <f>IF(Feedback_List[[#This Row],[Date Added]]="","",IF(Feedback_List[[#This Row],[Date Received]]&gt;=Guidance!$B$20,Feedback_List[[#This Row],[Date Received]]+Guidance!$C$17,Feedback_List[[#This Row],[Date Received]]+Guidance!$C$15))</f>
        <v>45774</v>
      </c>
      <c r="K45" s="88" t="b">
        <v>1</v>
      </c>
      <c r="L45" s="87">
        <v>45698</v>
      </c>
      <c r="M45" s="83"/>
      <c r="N45" s="88" t="b">
        <v>1</v>
      </c>
      <c r="O45" s="87">
        <v>45698</v>
      </c>
      <c r="P45" s="81"/>
      <c r="Q45" s="66" t="b">
        <v>0</v>
      </c>
      <c r="R45" s="83"/>
      <c r="S45" s="88" t="b">
        <v>1</v>
      </c>
      <c r="T45" s="87">
        <v>45701</v>
      </c>
      <c r="U45" s="83"/>
      <c r="V4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5" s="81"/>
      <c r="Z45" s="81"/>
      <c r="AA45" s="109"/>
      <c r="AB45" s="110"/>
    </row>
    <row r="46" spans="1:28" ht="15" customHeight="1" x14ac:dyDescent="0.35">
      <c r="A46" s="22">
        <v>45686</v>
      </c>
      <c r="B46" s="81" t="s">
        <v>87</v>
      </c>
      <c r="C46" s="81" t="s">
        <v>88</v>
      </c>
      <c r="D46" s="22">
        <v>45684</v>
      </c>
      <c r="E46">
        <v>34</v>
      </c>
      <c r="F46" s="23" t="str">
        <f>IF(Feedback_List[[#This Row],[Date Added]]="","",_xlfn.XLOOKUP(MONTH(Feedback_List[[#This Row],[Date Received]]),Dropdown!$D$4:$D$15,Dropdown!$A$4:$A$15,""))</f>
        <v>2025B01</v>
      </c>
      <c r="G46" t="s">
        <v>33</v>
      </c>
      <c r="H46" t="s">
        <v>22</v>
      </c>
      <c r="I46" s="8">
        <f>IF(Feedback_List[[#This Row],[Date Added]]="","",IF(Feedback_List[[#This Row],[Date Received]]&gt;=Guidance!$B$20,Feedback_List[[#This Row],[Date Received]]+Guidance!$C$18,Feedback_List[[#This Row],[Date Received]]+Guidance!$C$16))</f>
        <v>45744</v>
      </c>
      <c r="J46" s="8">
        <f>IF(Feedback_List[[#This Row],[Date Added]]="","",IF(Feedback_List[[#This Row],[Date Received]]&gt;=Guidance!$B$20,Feedback_List[[#This Row],[Date Received]]+Guidance!$C$17,Feedback_List[[#This Row],[Date Received]]+Guidance!$C$15))</f>
        <v>45774</v>
      </c>
      <c r="K46" s="52" t="b">
        <v>1</v>
      </c>
      <c r="L46" s="22">
        <v>45686</v>
      </c>
      <c r="M46" s="9"/>
      <c r="N46" s="52" t="b">
        <v>1</v>
      </c>
      <c r="O46" s="22">
        <v>45687</v>
      </c>
      <c r="P46"/>
      <c r="Q46" s="66" t="b">
        <v>0</v>
      </c>
      <c r="R46" s="9"/>
      <c r="S46" s="52" t="b">
        <v>1</v>
      </c>
      <c r="T46" s="22">
        <v>45687</v>
      </c>
      <c r="U46" s="9"/>
      <c r="V46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6"/>
      <c r="Z46" s="81"/>
      <c r="AA46" s="109"/>
      <c r="AB46" s="110"/>
    </row>
    <row r="47" spans="1:28" ht="15" customHeight="1" x14ac:dyDescent="0.35">
      <c r="A47" s="87">
        <v>45686</v>
      </c>
      <c r="B47" s="81" t="s">
        <v>155</v>
      </c>
      <c r="C47" s="81" t="s">
        <v>156</v>
      </c>
      <c r="D47" s="87">
        <v>45685</v>
      </c>
      <c r="E47" s="81">
        <v>29</v>
      </c>
      <c r="F47" s="82" t="str">
        <f>IF(Feedback_List[[#This Row],[Date Added]]="","",_xlfn.XLOOKUP(MONTH(Feedback_List[[#This Row],[Date Received]]),Dropdown!$D$4:$D$15,Dropdown!$A$4:$A$15,""))</f>
        <v>2025B01</v>
      </c>
      <c r="G47" s="81" t="s">
        <v>26</v>
      </c>
      <c r="H47" s="81" t="s">
        <v>23</v>
      </c>
      <c r="I47" s="8">
        <f>IF(Feedback_List[[#This Row],[Date Added]]="","",IF(Feedback_List[[#This Row],[Date Received]]&gt;=Guidance!$B$20,Feedback_List[[#This Row],[Date Received]]+Guidance!$C$18,Feedback_List[[#This Row],[Date Received]]+Guidance!$C$16))</f>
        <v>45745</v>
      </c>
      <c r="J47" s="8">
        <f>IF(Feedback_List[[#This Row],[Date Added]]="","",IF(Feedback_List[[#This Row],[Date Received]]&gt;=Guidance!$B$20,Feedback_List[[#This Row],[Date Received]]+Guidance!$C$17,Feedback_List[[#This Row],[Date Received]]+Guidance!$C$15))</f>
        <v>45775</v>
      </c>
      <c r="K47" s="88" t="b">
        <v>1</v>
      </c>
      <c r="L47" s="87">
        <v>45735</v>
      </c>
      <c r="M47" s="83"/>
      <c r="N47" s="88" t="b">
        <v>1</v>
      </c>
      <c r="O47" s="87">
        <v>45737</v>
      </c>
      <c r="P47" s="81"/>
      <c r="Q47" s="66" t="b">
        <v>0</v>
      </c>
      <c r="R47" s="83"/>
      <c r="S47" s="88" t="b">
        <v>1</v>
      </c>
      <c r="T47" s="87">
        <v>45741</v>
      </c>
      <c r="U47" s="83"/>
      <c r="V4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7" s="81"/>
      <c r="Z47" s="81"/>
      <c r="AA47" s="109"/>
      <c r="AB47" s="110"/>
    </row>
    <row r="48" spans="1:28" ht="14.5" x14ac:dyDescent="0.35">
      <c r="A48" s="87">
        <v>45686</v>
      </c>
      <c r="B48" s="81" t="s">
        <v>157</v>
      </c>
      <c r="C48" s="81" t="s">
        <v>158</v>
      </c>
      <c r="D48" s="87">
        <v>45685</v>
      </c>
      <c r="E48" s="81">
        <v>21</v>
      </c>
      <c r="F48" s="82" t="str">
        <f>IF(Feedback_List[[#This Row],[Date Added]]="","",_xlfn.XLOOKUP(MONTH(Feedback_List[[#This Row],[Date Received]]),Dropdown!$D$4:$D$15,Dropdown!$A$4:$A$15,""))</f>
        <v>2025B01</v>
      </c>
      <c r="G48" s="81" t="s">
        <v>26</v>
      </c>
      <c r="H48" s="81" t="s">
        <v>23</v>
      </c>
      <c r="I48" s="8">
        <f>IF(Feedback_List[[#This Row],[Date Added]]="","",IF(Feedback_List[[#This Row],[Date Received]]&gt;=Guidance!$B$20,Feedback_List[[#This Row],[Date Received]]+Guidance!$C$18,Feedback_List[[#This Row],[Date Received]]+Guidance!$C$16))</f>
        <v>45745</v>
      </c>
      <c r="J48" s="8">
        <f>IF(Feedback_List[[#This Row],[Date Added]]="","",IF(Feedback_List[[#This Row],[Date Received]]&gt;=Guidance!$B$20,Feedback_List[[#This Row],[Date Received]]+Guidance!$C$17,Feedback_List[[#This Row],[Date Received]]+Guidance!$C$15))</f>
        <v>45775</v>
      </c>
      <c r="K48" s="88" t="b">
        <v>1</v>
      </c>
      <c r="L48" s="87">
        <v>45735</v>
      </c>
      <c r="M48" s="83"/>
      <c r="N48" s="88" t="b">
        <v>1</v>
      </c>
      <c r="O48" s="87">
        <v>45737</v>
      </c>
      <c r="P48" s="81"/>
      <c r="Q48" s="66" t="b">
        <v>0</v>
      </c>
      <c r="R48" s="83"/>
      <c r="S48" s="88" t="b">
        <v>1</v>
      </c>
      <c r="T48" s="87">
        <v>45741</v>
      </c>
      <c r="U48" s="83"/>
      <c r="V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" s="81"/>
      <c r="Z48" s="81"/>
      <c r="AA48" s="109"/>
      <c r="AB48" s="110"/>
    </row>
    <row r="49" spans="1:28" ht="14.5" x14ac:dyDescent="0.35">
      <c r="A49" s="87">
        <v>45686</v>
      </c>
      <c r="B49" s="81" t="s">
        <v>159</v>
      </c>
      <c r="C49" s="81" t="s">
        <v>160</v>
      </c>
      <c r="D49" s="87">
        <v>45685</v>
      </c>
      <c r="E49" s="81">
        <v>6</v>
      </c>
      <c r="F49" s="82" t="str">
        <f>IF(Feedback_List[[#This Row],[Date Added]]="","",_xlfn.XLOOKUP(MONTH(Feedback_List[[#This Row],[Date Received]]),Dropdown!$D$4:$D$15,Dropdown!$A$4:$A$15,""))</f>
        <v>2025B01</v>
      </c>
      <c r="G49" s="81" t="s">
        <v>26</v>
      </c>
      <c r="H49" s="81" t="s">
        <v>33</v>
      </c>
      <c r="I49" s="8">
        <f>IF(Feedback_List[[#This Row],[Date Added]]="","",IF(Feedback_List[[#This Row],[Date Received]]&gt;=Guidance!$B$20,Feedback_List[[#This Row],[Date Received]]+Guidance!$C$18,Feedback_List[[#This Row],[Date Received]]+Guidance!$C$16))</f>
        <v>45745</v>
      </c>
      <c r="J49" s="8">
        <f>IF(Feedback_List[[#This Row],[Date Added]]="","",IF(Feedback_List[[#This Row],[Date Received]]&gt;=Guidance!$B$20,Feedback_List[[#This Row],[Date Received]]+Guidance!$C$17,Feedback_List[[#This Row],[Date Received]]+Guidance!$C$15))</f>
        <v>45775</v>
      </c>
      <c r="K49" s="88" t="b">
        <v>1</v>
      </c>
      <c r="L49" s="87">
        <v>45734</v>
      </c>
      <c r="M49" s="83"/>
      <c r="N49" s="88" t="b">
        <v>1</v>
      </c>
      <c r="O49" s="87">
        <v>45740</v>
      </c>
      <c r="P49" s="81" t="s">
        <v>68</v>
      </c>
      <c r="Q49" s="66" t="b">
        <v>0</v>
      </c>
      <c r="R49" s="83"/>
      <c r="S49" s="88" t="b">
        <v>1</v>
      </c>
      <c r="T49" s="87">
        <v>45775</v>
      </c>
      <c r="U49" s="83" t="s">
        <v>68</v>
      </c>
      <c r="V4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9" s="81"/>
      <c r="Z49" s="81"/>
      <c r="AA49" s="109"/>
      <c r="AB49" s="110"/>
    </row>
    <row r="50" spans="1:28" ht="15" customHeight="1" x14ac:dyDescent="0.35">
      <c r="A50" s="87">
        <v>45686</v>
      </c>
      <c r="B50" s="81" t="s">
        <v>161</v>
      </c>
      <c r="C50" s="81" t="s">
        <v>162</v>
      </c>
      <c r="D50" s="87">
        <v>45685</v>
      </c>
      <c r="E50" s="81">
        <v>92</v>
      </c>
      <c r="F50" s="82" t="str">
        <f>IF(Feedback_List[[#This Row],[Date Added]]="","",_xlfn.XLOOKUP(MONTH(Feedback_List[[#This Row],[Date Received]]),Dropdown!$D$4:$D$15,Dropdown!$A$4:$A$15,""))</f>
        <v>2025B01</v>
      </c>
      <c r="G50" s="81" t="s">
        <v>26</v>
      </c>
      <c r="H50" s="81" t="s">
        <v>23</v>
      </c>
      <c r="I50" s="8">
        <f>IF(Feedback_List[[#This Row],[Date Added]]="","",IF(Feedback_List[[#This Row],[Date Received]]&gt;=Guidance!$B$20,Feedback_List[[#This Row],[Date Received]]+Guidance!$C$18,Feedback_List[[#This Row],[Date Received]]+Guidance!$C$16))</f>
        <v>45745</v>
      </c>
      <c r="J50" s="8">
        <f>IF(Feedback_List[[#This Row],[Date Added]]="","",IF(Feedback_List[[#This Row],[Date Received]]&gt;=Guidance!$B$20,Feedback_List[[#This Row],[Date Received]]+Guidance!$C$17,Feedback_List[[#This Row],[Date Received]]+Guidance!$C$15))</f>
        <v>45775</v>
      </c>
      <c r="K50" s="88" t="b">
        <v>1</v>
      </c>
      <c r="L50" s="87">
        <v>45695</v>
      </c>
      <c r="M50" s="83"/>
      <c r="N50" s="88" t="b">
        <v>1</v>
      </c>
      <c r="O50" s="87">
        <v>45698</v>
      </c>
      <c r="P50" s="81"/>
      <c r="Q50" s="66" t="b">
        <v>0</v>
      </c>
      <c r="R50" s="83"/>
      <c r="S50" s="88" t="b">
        <v>1</v>
      </c>
      <c r="T50" s="87">
        <v>45707</v>
      </c>
      <c r="U50" s="83"/>
      <c r="V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0" s="81"/>
      <c r="Z50" s="81"/>
      <c r="AA50" s="109"/>
      <c r="AB50" s="110"/>
    </row>
    <row r="51" spans="1:28" ht="15" customHeight="1" x14ac:dyDescent="0.35">
      <c r="A51" s="87">
        <v>45692</v>
      </c>
      <c r="B51" s="81" t="s">
        <v>73</v>
      </c>
      <c r="C51" s="81" t="s">
        <v>74</v>
      </c>
      <c r="D51" s="73">
        <v>45686</v>
      </c>
      <c r="E51" s="81">
        <v>50</v>
      </c>
      <c r="F51" s="82" t="str">
        <f>IF(Feedback_List[[#This Row],[Date Added]]="","",_xlfn.XLOOKUP(MONTH(Feedback_List[[#This Row],[Date Received]]),Dropdown!$D$4:$D$15,Dropdown!$A$4:$A$15,""))</f>
        <v>2025B01</v>
      </c>
      <c r="G51" s="81" t="s">
        <v>25</v>
      </c>
      <c r="H51" s="81" t="s">
        <v>22</v>
      </c>
      <c r="I51" s="8">
        <f>IF(Feedback_List[[#This Row],[Date Added]]="","",IF(Feedback_List[[#This Row],[Date Received]]&gt;=Guidance!$B$20,Feedback_List[[#This Row],[Date Received]]+Guidance!$C$18,Feedback_List[[#This Row],[Date Received]]+Guidance!$C$16))</f>
        <v>45746</v>
      </c>
      <c r="J51" s="8">
        <f>IF(Feedback_List[[#This Row],[Date Added]]="","",IF(Feedback_List[[#This Row],[Date Received]]&gt;=Guidance!$B$20,Feedback_List[[#This Row],[Date Received]]+Guidance!$C$17,Feedback_List[[#This Row],[Date Received]]+Guidance!$C$15))</f>
        <v>45776</v>
      </c>
      <c r="K51" s="88" t="b">
        <v>1</v>
      </c>
      <c r="L51" s="87">
        <v>45693</v>
      </c>
      <c r="M51" s="83"/>
      <c r="N51" s="88" t="b">
        <v>1</v>
      </c>
      <c r="O51" s="87">
        <v>45735</v>
      </c>
      <c r="P51" s="81"/>
      <c r="Q51" s="66" t="b">
        <v>0</v>
      </c>
      <c r="R51" s="83" t="s">
        <v>163</v>
      </c>
      <c r="S51" s="88" t="b">
        <v>1</v>
      </c>
      <c r="T51" s="87">
        <v>45735</v>
      </c>
      <c r="U51" s="83" t="s">
        <v>164</v>
      </c>
      <c r="V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1" s="81"/>
      <c r="Z51" s="81"/>
      <c r="AA51" s="109"/>
      <c r="AB51" s="110"/>
    </row>
    <row r="52" spans="1:28" ht="15" customHeight="1" x14ac:dyDescent="0.35">
      <c r="A52" s="87">
        <v>45692</v>
      </c>
      <c r="B52" s="81" t="s">
        <v>165</v>
      </c>
      <c r="C52" s="81" t="s">
        <v>166</v>
      </c>
      <c r="D52" s="73">
        <v>45687</v>
      </c>
      <c r="E52" s="81">
        <v>94</v>
      </c>
      <c r="F52" s="82" t="str">
        <f>IF(Feedback_List[[#This Row],[Date Added]]="","",_xlfn.XLOOKUP(MONTH(Feedback_List[[#This Row],[Date Received]]),Dropdown!$D$4:$D$15,Dropdown!$A$4:$A$15,""))</f>
        <v>2025B01</v>
      </c>
      <c r="G52" s="81" t="s">
        <v>26</v>
      </c>
      <c r="H52" s="81" t="s">
        <v>33</v>
      </c>
      <c r="I52" s="8">
        <f>IF(Feedback_List[[#This Row],[Date Added]]="","",IF(Feedback_List[[#This Row],[Date Received]]&gt;=Guidance!$B$20,Feedback_List[[#This Row],[Date Received]]+Guidance!$C$18,Feedback_List[[#This Row],[Date Received]]+Guidance!$C$16))</f>
        <v>45747</v>
      </c>
      <c r="J52" s="8">
        <f>IF(Feedback_List[[#This Row],[Date Added]]="","",IF(Feedback_List[[#This Row],[Date Received]]&gt;=Guidance!$B$20,Feedback_List[[#This Row],[Date Received]]+Guidance!$C$17,Feedback_List[[#This Row],[Date Received]]+Guidance!$C$15))</f>
        <v>45777</v>
      </c>
      <c r="K52" s="88" t="b">
        <v>1</v>
      </c>
      <c r="L52" s="87">
        <v>45706</v>
      </c>
      <c r="M52" s="83"/>
      <c r="N52" s="88" t="b">
        <v>1</v>
      </c>
      <c r="O52" s="87">
        <v>45734</v>
      </c>
      <c r="P52" s="81" t="s">
        <v>68</v>
      </c>
      <c r="Q52" s="66" t="b">
        <v>0</v>
      </c>
      <c r="R52" s="83"/>
      <c r="S52" s="88" t="b">
        <v>1</v>
      </c>
      <c r="T52" s="87">
        <v>45777</v>
      </c>
      <c r="U52" s="83" t="s">
        <v>167</v>
      </c>
      <c r="V5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2" s="81"/>
      <c r="Z52" s="81"/>
      <c r="AA52" s="109"/>
      <c r="AB52" s="110"/>
    </row>
    <row r="53" spans="1:28" ht="15" customHeight="1" x14ac:dyDescent="0.35">
      <c r="A53" s="87">
        <v>45692</v>
      </c>
      <c r="B53" s="81" t="s">
        <v>168</v>
      </c>
      <c r="C53" s="81" t="s">
        <v>169</v>
      </c>
      <c r="D53" s="73">
        <v>45687</v>
      </c>
      <c r="E53" s="81">
        <v>12</v>
      </c>
      <c r="F53" s="82" t="str">
        <f>IF(Feedback_List[[#This Row],[Date Added]]="","",_xlfn.XLOOKUP(MONTH(Feedback_List[[#This Row],[Date Received]]),Dropdown!$D$4:$D$15,Dropdown!$A$4:$A$15,""))</f>
        <v>2025B01</v>
      </c>
      <c r="G53" s="81" t="s">
        <v>26</v>
      </c>
      <c r="H53" s="81" t="s">
        <v>23</v>
      </c>
      <c r="I53" s="8">
        <f>IF(Feedback_List[[#This Row],[Date Added]]="","",IF(Feedback_List[[#This Row],[Date Received]]&gt;=Guidance!$B$20,Feedback_List[[#This Row],[Date Received]]+Guidance!$C$18,Feedback_List[[#This Row],[Date Received]]+Guidance!$C$16))</f>
        <v>45747</v>
      </c>
      <c r="J53" s="8">
        <f>IF(Feedback_List[[#This Row],[Date Added]]="","",IF(Feedback_List[[#This Row],[Date Received]]&gt;=Guidance!$B$20,Feedback_List[[#This Row],[Date Received]]+Guidance!$C$17,Feedback_List[[#This Row],[Date Received]]+Guidance!$C$15))</f>
        <v>45777</v>
      </c>
      <c r="K53" s="88" t="b">
        <v>1</v>
      </c>
      <c r="L53" s="87">
        <v>45736</v>
      </c>
      <c r="M53" s="83"/>
      <c r="N53" s="88" t="b">
        <v>1</v>
      </c>
      <c r="O53" s="87">
        <v>45749</v>
      </c>
      <c r="P53" s="81"/>
      <c r="Q53" s="66" t="b">
        <v>0</v>
      </c>
      <c r="R53" s="83"/>
      <c r="S53" s="88" t="b">
        <v>1</v>
      </c>
      <c r="T53" s="87">
        <v>45749</v>
      </c>
      <c r="U53" s="83"/>
      <c r="V5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3" s="81"/>
      <c r="Z53" s="81"/>
      <c r="AA53" s="109"/>
      <c r="AB53" s="110"/>
    </row>
    <row r="54" spans="1:28" ht="15" customHeight="1" x14ac:dyDescent="0.35">
      <c r="A54" s="87">
        <v>45692</v>
      </c>
      <c r="B54" s="81" t="s">
        <v>170</v>
      </c>
      <c r="C54" s="81" t="s">
        <v>171</v>
      </c>
      <c r="D54" s="73">
        <v>45687</v>
      </c>
      <c r="E54" s="81">
        <v>9</v>
      </c>
      <c r="F54" s="82" t="str">
        <f>IF(Feedback_List[[#This Row],[Date Added]]="","",_xlfn.XLOOKUP(MONTH(Feedback_List[[#This Row],[Date Received]]),Dropdown!$D$4:$D$15,Dropdown!$A$4:$A$15,""))</f>
        <v>2025B01</v>
      </c>
      <c r="G54" s="81" t="s">
        <v>26</v>
      </c>
      <c r="H54" s="81" t="s">
        <v>23</v>
      </c>
      <c r="I54" s="8">
        <f>IF(Feedback_List[[#This Row],[Date Added]]="","",IF(Feedback_List[[#This Row],[Date Received]]&gt;=Guidance!$B$20,Feedback_List[[#This Row],[Date Received]]+Guidance!$C$18,Feedback_List[[#This Row],[Date Received]]+Guidance!$C$16))</f>
        <v>45747</v>
      </c>
      <c r="J54" s="8">
        <f>IF(Feedback_List[[#This Row],[Date Added]]="","",IF(Feedback_List[[#This Row],[Date Received]]&gt;=Guidance!$B$20,Feedback_List[[#This Row],[Date Received]]+Guidance!$C$17,Feedback_List[[#This Row],[Date Received]]+Guidance!$C$15))</f>
        <v>45777</v>
      </c>
      <c r="K54" s="88" t="b">
        <v>1</v>
      </c>
      <c r="L54" s="87">
        <v>45735</v>
      </c>
      <c r="M54" s="83"/>
      <c r="N54" s="88" t="b">
        <v>1</v>
      </c>
      <c r="O54" s="87">
        <v>45737</v>
      </c>
      <c r="P54" s="81"/>
      <c r="Q54" s="66" t="b">
        <v>0</v>
      </c>
      <c r="R54" s="83"/>
      <c r="S54" s="88" t="b">
        <v>1</v>
      </c>
      <c r="T54" s="87">
        <v>45741</v>
      </c>
      <c r="U54" s="83"/>
      <c r="V5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4" s="81"/>
      <c r="Z54" s="81"/>
      <c r="AA54" s="109"/>
      <c r="AB54" s="110"/>
    </row>
    <row r="55" spans="1:28" ht="14.25" customHeight="1" x14ac:dyDescent="0.35">
      <c r="A55" s="87">
        <v>45692</v>
      </c>
      <c r="B55" s="81" t="s">
        <v>172</v>
      </c>
      <c r="C55" s="81" t="s">
        <v>173</v>
      </c>
      <c r="D55" s="73">
        <v>45687</v>
      </c>
      <c r="E55" s="81">
        <v>46</v>
      </c>
      <c r="F55" s="82" t="str">
        <f>IF(Feedback_List[[#This Row],[Date Added]]="","",_xlfn.XLOOKUP(MONTH(Feedback_List[[#This Row],[Date Received]]),Dropdown!$D$4:$D$15,Dropdown!$A$4:$A$15,""))</f>
        <v>2025B01</v>
      </c>
      <c r="G55" s="81" t="s">
        <v>26</v>
      </c>
      <c r="H55" s="81" t="s">
        <v>33</v>
      </c>
      <c r="I55" s="8">
        <f>IF(Feedback_List[[#This Row],[Date Added]]="","",IF(Feedback_List[[#This Row],[Date Received]]&gt;=Guidance!$B$20,Feedback_List[[#This Row],[Date Received]]+Guidance!$C$18,Feedback_List[[#This Row],[Date Received]]+Guidance!$C$16))</f>
        <v>45747</v>
      </c>
      <c r="J55" s="8">
        <f>IF(Feedback_List[[#This Row],[Date Added]]="","",IF(Feedback_List[[#This Row],[Date Received]]&gt;=Guidance!$B$20,Feedback_List[[#This Row],[Date Received]]+Guidance!$C$17,Feedback_List[[#This Row],[Date Received]]+Guidance!$C$15))</f>
        <v>45777</v>
      </c>
      <c r="K55" s="88" t="b">
        <v>1</v>
      </c>
      <c r="L55" s="87">
        <v>45714</v>
      </c>
      <c r="M55" s="83"/>
      <c r="N55" s="88" t="b">
        <v>1</v>
      </c>
      <c r="O55" s="87">
        <v>45740</v>
      </c>
      <c r="P55" s="81" t="s">
        <v>174</v>
      </c>
      <c r="Q55" s="66" t="b">
        <v>0</v>
      </c>
      <c r="R55" s="83"/>
      <c r="S55" s="88" t="b">
        <v>1</v>
      </c>
      <c r="T55" s="87">
        <v>45777</v>
      </c>
      <c r="U55" s="83" t="s">
        <v>175</v>
      </c>
      <c r="V5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5" s="81"/>
      <c r="Z55" s="81"/>
      <c r="AA55" s="109"/>
      <c r="AB55" s="110"/>
    </row>
    <row r="56" spans="1:28" ht="15" customHeight="1" x14ac:dyDescent="0.35">
      <c r="A56" s="87">
        <v>45692</v>
      </c>
      <c r="B56" s="81" t="s">
        <v>176</v>
      </c>
      <c r="C56" s="81" t="s">
        <v>177</v>
      </c>
      <c r="D56" s="73">
        <v>45688</v>
      </c>
      <c r="E56" s="81">
        <v>6</v>
      </c>
      <c r="F56" s="82" t="str">
        <f>IF(Feedback_List[[#This Row],[Date Added]]="","",_xlfn.XLOOKUP(MONTH(Feedback_List[[#This Row],[Date Received]]),Dropdown!$D$4:$D$15,Dropdown!$A$4:$A$15,""))</f>
        <v>2025B01</v>
      </c>
      <c r="G56" s="81" t="s">
        <v>26</v>
      </c>
      <c r="H56" s="81" t="s">
        <v>23</v>
      </c>
      <c r="I56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56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56" s="88" t="b">
        <v>1</v>
      </c>
      <c r="L56" s="87">
        <v>45735</v>
      </c>
      <c r="M56" s="83"/>
      <c r="N56" s="88" t="b">
        <v>1</v>
      </c>
      <c r="O56" s="87">
        <v>45737</v>
      </c>
      <c r="P56" s="81"/>
      <c r="Q56" s="66" t="b">
        <v>0</v>
      </c>
      <c r="R56" s="83"/>
      <c r="S56" s="88" t="b">
        <v>1</v>
      </c>
      <c r="T56" s="87">
        <v>45741</v>
      </c>
      <c r="U56" s="83"/>
      <c r="V5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6" s="81"/>
      <c r="Z56" s="81"/>
      <c r="AA56" s="109"/>
      <c r="AB56" s="110"/>
    </row>
    <row r="57" spans="1:28" ht="15" customHeight="1" x14ac:dyDescent="0.35">
      <c r="A57" s="87">
        <v>45692</v>
      </c>
      <c r="B57" s="81" t="s">
        <v>153</v>
      </c>
      <c r="C57" s="81" t="s">
        <v>154</v>
      </c>
      <c r="D57" s="73">
        <v>45688</v>
      </c>
      <c r="E57" s="81">
        <v>89</v>
      </c>
      <c r="F57" s="82" t="str">
        <f>IF(Feedback_List[[#This Row],[Date Added]]="","",_xlfn.XLOOKUP(MONTH(Feedback_List[[#This Row],[Date Received]]),Dropdown!$D$4:$D$15,Dropdown!$A$4:$A$15,""))</f>
        <v>2025B01</v>
      </c>
      <c r="G57" s="81" t="s">
        <v>26</v>
      </c>
      <c r="H57" s="81" t="s">
        <v>23</v>
      </c>
      <c r="I57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57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57" s="88" t="b">
        <v>1</v>
      </c>
      <c r="L57" s="87">
        <v>45702</v>
      </c>
      <c r="M57" s="83"/>
      <c r="N57" s="88" t="b">
        <v>1</v>
      </c>
      <c r="O57" s="87">
        <v>45714</v>
      </c>
      <c r="P57" s="81"/>
      <c r="Q57" s="66" t="b">
        <v>0</v>
      </c>
      <c r="R57" s="83"/>
      <c r="S57" s="88" t="b">
        <v>1</v>
      </c>
      <c r="T57" s="87">
        <v>45714</v>
      </c>
      <c r="U57" s="83"/>
      <c r="V5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7" s="81"/>
      <c r="Z57" s="81"/>
      <c r="AA57" s="109"/>
      <c r="AB57" s="110"/>
    </row>
    <row r="58" spans="1:28" ht="15" customHeight="1" x14ac:dyDescent="0.35">
      <c r="A58" s="87">
        <v>45692</v>
      </c>
      <c r="B58" s="81" t="s">
        <v>178</v>
      </c>
      <c r="C58" s="81" t="s">
        <v>179</v>
      </c>
      <c r="D58" s="73">
        <v>45688</v>
      </c>
      <c r="E58" s="81">
        <v>33</v>
      </c>
      <c r="F58" s="82" t="str">
        <f>IF(Feedback_List[[#This Row],[Date Added]]="","",_xlfn.XLOOKUP(MONTH(Feedback_List[[#This Row],[Date Received]]),Dropdown!$D$4:$D$15,Dropdown!$A$4:$A$15,""))</f>
        <v>2025B01</v>
      </c>
      <c r="G58" s="81" t="s">
        <v>26</v>
      </c>
      <c r="H58" s="81" t="s">
        <v>23</v>
      </c>
      <c r="I58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58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58" s="88" t="b">
        <v>1</v>
      </c>
      <c r="L58" s="87">
        <v>45736</v>
      </c>
      <c r="M58" s="83"/>
      <c r="N58" s="88" t="b">
        <v>1</v>
      </c>
      <c r="O58" s="87">
        <v>45749</v>
      </c>
      <c r="P58" s="81"/>
      <c r="Q58" s="66" t="b">
        <v>0</v>
      </c>
      <c r="R58" s="83"/>
      <c r="S58" s="88" t="b">
        <v>1</v>
      </c>
      <c r="T58" s="87">
        <v>45749</v>
      </c>
      <c r="U58" s="83"/>
      <c r="V5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8" s="81"/>
      <c r="Z58" s="81"/>
      <c r="AA58" s="109"/>
      <c r="AB58" s="110"/>
    </row>
    <row r="59" spans="1:28" ht="15" customHeight="1" x14ac:dyDescent="0.35">
      <c r="A59" s="87">
        <v>45692</v>
      </c>
      <c r="B59" s="81" t="s">
        <v>180</v>
      </c>
      <c r="C59" s="81" t="s">
        <v>181</v>
      </c>
      <c r="D59" s="73">
        <v>45688</v>
      </c>
      <c r="E59" s="81">
        <v>114</v>
      </c>
      <c r="F59" s="82" t="str">
        <f>IF(Feedback_List[[#This Row],[Date Added]]="","",_xlfn.XLOOKUP(MONTH(Feedback_List[[#This Row],[Date Received]]),Dropdown!$D$4:$D$15,Dropdown!$A$4:$A$15,""))</f>
        <v>2025B01</v>
      </c>
      <c r="G59" s="81" t="s">
        <v>26</v>
      </c>
      <c r="H59" s="81" t="s">
        <v>33</v>
      </c>
      <c r="I59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59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59" s="88" t="b">
        <v>1</v>
      </c>
      <c r="L59" s="87">
        <v>45730</v>
      </c>
      <c r="M59" s="34" t="s">
        <v>182</v>
      </c>
      <c r="N59" s="88" t="b">
        <v>1</v>
      </c>
      <c r="O59" s="87">
        <v>45740</v>
      </c>
      <c r="P59" s="81" t="s">
        <v>68</v>
      </c>
      <c r="Q59" s="66" t="b">
        <v>0</v>
      </c>
      <c r="R59" s="83"/>
      <c r="S59" s="88" t="b">
        <v>1</v>
      </c>
      <c r="T59" s="87">
        <v>45744</v>
      </c>
      <c r="U59" s="89" t="s">
        <v>183</v>
      </c>
      <c r="V5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9" s="81"/>
      <c r="Z59" s="81"/>
      <c r="AA59" s="109"/>
      <c r="AB59" s="110"/>
    </row>
    <row r="60" spans="1:28" ht="15" customHeight="1" x14ac:dyDescent="0.35">
      <c r="A60" s="87">
        <v>45692</v>
      </c>
      <c r="B60" s="81" t="s">
        <v>184</v>
      </c>
      <c r="C60" s="81" t="s">
        <v>185</v>
      </c>
      <c r="D60" s="73">
        <v>45688</v>
      </c>
      <c r="E60" s="81">
        <v>21</v>
      </c>
      <c r="F60" s="82" t="str">
        <f>IF(Feedback_List[[#This Row],[Date Added]]="","",_xlfn.XLOOKUP(MONTH(Feedback_List[[#This Row],[Date Received]]),Dropdown!$D$4:$D$15,Dropdown!$A$4:$A$15,""))</f>
        <v>2025B01</v>
      </c>
      <c r="G60" s="81" t="s">
        <v>25</v>
      </c>
      <c r="H60" s="81" t="s">
        <v>22</v>
      </c>
      <c r="I60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60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60" s="88" t="b">
        <v>1</v>
      </c>
      <c r="L60" s="87">
        <v>45707</v>
      </c>
      <c r="M60" s="83"/>
      <c r="N60" s="88" t="b">
        <v>1</v>
      </c>
      <c r="O60" s="87">
        <v>45712</v>
      </c>
      <c r="P60" s="81"/>
      <c r="Q60" s="66" t="b">
        <v>0</v>
      </c>
      <c r="R60" s="83"/>
      <c r="S60" s="88" t="b">
        <v>1</v>
      </c>
      <c r="T60" s="87">
        <v>45712</v>
      </c>
      <c r="U60" s="83"/>
      <c r="V6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0" s="81"/>
      <c r="Z60" s="81"/>
      <c r="AA60" s="109"/>
      <c r="AB60" s="110"/>
    </row>
    <row r="61" spans="1:28" ht="15" customHeight="1" x14ac:dyDescent="0.35">
      <c r="A61" s="87">
        <v>45692</v>
      </c>
      <c r="B61" s="81" t="s">
        <v>186</v>
      </c>
      <c r="C61" s="81" t="s">
        <v>187</v>
      </c>
      <c r="D61" s="73">
        <v>45688</v>
      </c>
      <c r="E61" s="81">
        <v>11</v>
      </c>
      <c r="F61" s="82" t="str">
        <f>IF(Feedback_List[[#This Row],[Date Added]]="","",_xlfn.XLOOKUP(MONTH(Feedback_List[[#This Row],[Date Received]]),Dropdown!$D$4:$D$15,Dropdown!$A$4:$A$15,""))</f>
        <v>2025B01</v>
      </c>
      <c r="G61" s="81" t="s">
        <v>25</v>
      </c>
      <c r="H61" s="81" t="s">
        <v>23</v>
      </c>
      <c r="I61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61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61" s="88" t="b">
        <v>1</v>
      </c>
      <c r="L61" s="87">
        <v>45734</v>
      </c>
      <c r="M61" s="79"/>
      <c r="N61" s="88" t="b">
        <v>1</v>
      </c>
      <c r="O61" s="87">
        <v>45736</v>
      </c>
      <c r="P61" s="81"/>
      <c r="Q61" s="66" t="b">
        <v>0</v>
      </c>
      <c r="R61" s="83"/>
      <c r="S61" s="88" t="b">
        <v>1</v>
      </c>
      <c r="T61" s="87">
        <v>45744</v>
      </c>
      <c r="U61" s="83"/>
      <c r="V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1" s="81"/>
      <c r="Z61" s="81"/>
      <c r="AA61" s="109"/>
      <c r="AB61" s="110"/>
    </row>
    <row r="62" spans="1:28" ht="15" customHeight="1" x14ac:dyDescent="0.35">
      <c r="A62" s="87">
        <v>45692</v>
      </c>
      <c r="B62" s="81" t="s">
        <v>188</v>
      </c>
      <c r="C62" s="81" t="s">
        <v>189</v>
      </c>
      <c r="D62" s="73">
        <v>45688</v>
      </c>
      <c r="E62" s="81">
        <v>13</v>
      </c>
      <c r="F62" s="82" t="str">
        <f>IF(Feedback_List[[#This Row],[Date Added]]="","",_xlfn.XLOOKUP(MONTH(Feedback_List[[#This Row],[Date Received]]),Dropdown!$D$4:$D$15,Dropdown!$A$4:$A$15,""))</f>
        <v>2025B01</v>
      </c>
      <c r="G62" s="81" t="s">
        <v>25</v>
      </c>
      <c r="H62" s="81" t="s">
        <v>23</v>
      </c>
      <c r="I62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62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62" s="88" t="b">
        <v>1</v>
      </c>
      <c r="L62" s="87">
        <v>45734</v>
      </c>
      <c r="M62" s="79"/>
      <c r="N62" s="88" t="b">
        <v>1</v>
      </c>
      <c r="O62" s="87">
        <v>45737</v>
      </c>
      <c r="P62" s="81"/>
      <c r="Q62" s="66" t="b">
        <v>0</v>
      </c>
      <c r="R62" s="83"/>
      <c r="S62" s="88" t="b">
        <v>1</v>
      </c>
      <c r="T62" s="87">
        <v>45744</v>
      </c>
      <c r="U62" s="83"/>
      <c r="V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2" s="81"/>
      <c r="Z62" s="81"/>
      <c r="AA62" s="109"/>
      <c r="AB62" s="110"/>
    </row>
    <row r="63" spans="1:28" ht="15" customHeight="1" x14ac:dyDescent="0.35">
      <c r="A63" s="87">
        <v>45692</v>
      </c>
      <c r="B63" s="81" t="s">
        <v>190</v>
      </c>
      <c r="C63" s="81" t="s">
        <v>191</v>
      </c>
      <c r="D63" s="73">
        <v>45688</v>
      </c>
      <c r="E63" s="81">
        <v>46</v>
      </c>
      <c r="F63" s="82" t="str">
        <f>IF(Feedback_List[[#This Row],[Date Added]]="","",_xlfn.XLOOKUP(MONTH(Feedback_List[[#This Row],[Date Received]]),Dropdown!$D$4:$D$15,Dropdown!$A$4:$A$15,""))</f>
        <v>2025B01</v>
      </c>
      <c r="G63" s="81" t="s">
        <v>25</v>
      </c>
      <c r="H63" s="81" t="s">
        <v>33</v>
      </c>
      <c r="I63" s="8">
        <f>IF(Feedback_List[[#This Row],[Date Added]]="","",IF(Feedback_List[[#This Row],[Date Received]]&gt;=Guidance!$B$20,Feedback_List[[#This Row],[Date Received]]+Guidance!$C$18,Feedback_List[[#This Row],[Date Received]]+Guidance!$C$16))</f>
        <v>45748</v>
      </c>
      <c r="J63" s="8">
        <f>IF(Feedback_List[[#This Row],[Date Added]]="","",IF(Feedback_List[[#This Row],[Date Received]]&gt;=Guidance!$B$20,Feedback_List[[#This Row],[Date Received]]+Guidance!$C$17,Feedback_List[[#This Row],[Date Received]]+Guidance!$C$15))</f>
        <v>45778</v>
      </c>
      <c r="K63" s="88" t="b">
        <v>1</v>
      </c>
      <c r="L63" s="87">
        <v>45734</v>
      </c>
      <c r="M63" s="79"/>
      <c r="N63" s="88" t="b">
        <v>1</v>
      </c>
      <c r="O63" s="87">
        <v>45742</v>
      </c>
      <c r="P63" s="81" t="s">
        <v>68</v>
      </c>
      <c r="Q63" s="66" t="b">
        <v>0</v>
      </c>
      <c r="R63" s="83"/>
      <c r="S63" s="88" t="b">
        <v>1</v>
      </c>
      <c r="T63" s="87">
        <v>45778</v>
      </c>
      <c r="U63" s="83" t="s">
        <v>68</v>
      </c>
      <c r="V6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3" s="81"/>
      <c r="Z63" s="81"/>
      <c r="AA63" s="109"/>
      <c r="AB63" s="110"/>
    </row>
    <row r="64" spans="1:28" ht="15" customHeight="1" x14ac:dyDescent="0.35">
      <c r="A64" s="87">
        <v>45692</v>
      </c>
      <c r="B64" s="81" t="s">
        <v>192</v>
      </c>
      <c r="C64" s="81" t="s">
        <v>193</v>
      </c>
      <c r="D64" s="73">
        <v>45689</v>
      </c>
      <c r="E64" s="81">
        <v>46</v>
      </c>
      <c r="F64" s="82" t="str">
        <f>IF(Feedback_List[[#This Row],[Date Added]]="","",_xlfn.XLOOKUP(MONTH(Feedback_List[[#This Row],[Date Received]]),Dropdown!$D$4:$D$15,Dropdown!$A$4:$A$15,""))</f>
        <v>2025B02</v>
      </c>
      <c r="G64" s="81" t="s">
        <v>25</v>
      </c>
      <c r="H64" s="81" t="s">
        <v>23</v>
      </c>
      <c r="I64" s="8">
        <f>IF(Feedback_List[[#This Row],[Date Added]]="","",IF(Feedback_List[[#This Row],[Date Received]]&gt;=Guidance!$B$20,Feedback_List[[#This Row],[Date Received]]+Guidance!$C$18,Feedback_List[[#This Row],[Date Received]]+Guidance!$C$16))</f>
        <v>45749</v>
      </c>
      <c r="J64" s="8">
        <f>IF(Feedback_List[[#This Row],[Date Added]]="","",IF(Feedback_List[[#This Row],[Date Received]]&gt;=Guidance!$B$20,Feedback_List[[#This Row],[Date Received]]+Guidance!$C$17,Feedback_List[[#This Row],[Date Received]]+Guidance!$C$15))</f>
        <v>45779</v>
      </c>
      <c r="K64" s="88" t="b">
        <v>1</v>
      </c>
      <c r="L64" s="87">
        <v>45707</v>
      </c>
      <c r="M64" s="78"/>
      <c r="N64" s="88" t="b">
        <v>1</v>
      </c>
      <c r="O64" s="87">
        <v>45721</v>
      </c>
      <c r="P64" s="81"/>
      <c r="Q64" s="66" t="b">
        <v>0</v>
      </c>
      <c r="R64" s="83"/>
      <c r="S64" s="88" t="b">
        <v>1</v>
      </c>
      <c r="T64" s="87">
        <v>45733</v>
      </c>
      <c r="U64" s="83"/>
      <c r="V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4" s="81"/>
      <c r="Z64" s="81"/>
      <c r="AA64" s="109"/>
      <c r="AB64" s="110"/>
    </row>
    <row r="65" spans="1:28" ht="15" customHeight="1" x14ac:dyDescent="0.35">
      <c r="A65" s="87">
        <v>45692</v>
      </c>
      <c r="B65" s="81" t="s">
        <v>194</v>
      </c>
      <c r="C65" s="81" t="s">
        <v>195</v>
      </c>
      <c r="D65" s="73">
        <v>45689</v>
      </c>
      <c r="E65" s="81">
        <v>20</v>
      </c>
      <c r="F65" s="82" t="str">
        <f>IF(Feedback_List[[#This Row],[Date Added]]="","",_xlfn.XLOOKUP(MONTH(Feedback_List[[#This Row],[Date Received]]),Dropdown!$D$4:$D$15,Dropdown!$A$4:$A$15,""))</f>
        <v>2025B02</v>
      </c>
      <c r="G65" s="81" t="s">
        <v>26</v>
      </c>
      <c r="H65" s="81" t="s">
        <v>33</v>
      </c>
      <c r="I65" s="8">
        <f>IF(Feedback_List[[#This Row],[Date Added]]="","",IF(Feedback_List[[#This Row],[Date Received]]&gt;=Guidance!$B$20,Feedback_List[[#This Row],[Date Received]]+Guidance!$C$18,Feedback_List[[#This Row],[Date Received]]+Guidance!$C$16))</f>
        <v>45749</v>
      </c>
      <c r="J65" s="8">
        <f>IF(Feedback_List[[#This Row],[Date Added]]="","",IF(Feedback_List[[#This Row],[Date Received]]&gt;=Guidance!$B$20,Feedback_List[[#This Row],[Date Received]]+Guidance!$C$17,Feedback_List[[#This Row],[Date Received]]+Guidance!$C$15))</f>
        <v>45779</v>
      </c>
      <c r="K65" s="88" t="b">
        <v>1</v>
      </c>
      <c r="L65" s="87">
        <v>45722</v>
      </c>
      <c r="M65" s="83"/>
      <c r="N65" s="88" t="b">
        <v>1</v>
      </c>
      <c r="O65" s="87">
        <v>45750</v>
      </c>
      <c r="P65" s="91" t="s">
        <v>196</v>
      </c>
      <c r="Q65" s="66" t="b">
        <v>0</v>
      </c>
      <c r="R65" s="83"/>
      <c r="S65" s="88" t="b">
        <v>1</v>
      </c>
      <c r="T65" s="87">
        <v>45778</v>
      </c>
      <c r="U65" s="83" t="s">
        <v>197</v>
      </c>
      <c r="V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5" s="81"/>
      <c r="Z65" s="81"/>
      <c r="AA65" s="109"/>
      <c r="AB65" s="110"/>
    </row>
    <row r="66" spans="1:28" ht="15" customHeight="1" x14ac:dyDescent="0.35">
      <c r="A66" s="87">
        <v>45698</v>
      </c>
      <c r="B66" s="81" t="s">
        <v>198</v>
      </c>
      <c r="C66" s="81" t="s">
        <v>199</v>
      </c>
      <c r="D66" s="73">
        <v>45693</v>
      </c>
      <c r="E66" s="81">
        <v>6</v>
      </c>
      <c r="F66" s="82" t="str">
        <f>IF(Feedback_List[[#This Row],[Date Added]]="","",_xlfn.XLOOKUP(MONTH(Feedback_List[[#This Row],[Date Received]]),Dropdown!$D$4:$D$15,Dropdown!$A$4:$A$15,""))</f>
        <v>2025B02</v>
      </c>
      <c r="G66" s="81" t="s">
        <v>26</v>
      </c>
      <c r="H66" s="81" t="s">
        <v>33</v>
      </c>
      <c r="I66" s="8">
        <f>IF(Feedback_List[[#This Row],[Date Added]]="","",IF(Feedback_List[[#This Row],[Date Received]]&gt;=Guidance!$B$20,Feedback_List[[#This Row],[Date Received]]+Guidance!$C$18,Feedback_List[[#This Row],[Date Received]]+Guidance!$C$16))</f>
        <v>45753</v>
      </c>
      <c r="J66" s="8">
        <f>IF(Feedback_List[[#This Row],[Date Added]]="","",IF(Feedback_List[[#This Row],[Date Received]]&gt;=Guidance!$B$20,Feedback_List[[#This Row],[Date Received]]+Guidance!$C$17,Feedback_List[[#This Row],[Date Received]]+Guidance!$C$15))</f>
        <v>45783</v>
      </c>
      <c r="K66" s="88" t="b">
        <v>1</v>
      </c>
      <c r="L66" s="87">
        <v>45731</v>
      </c>
      <c r="M66" s="83"/>
      <c r="N66" s="88" t="b">
        <v>1</v>
      </c>
      <c r="O66" s="87">
        <v>45750</v>
      </c>
      <c r="P66" s="81" t="s">
        <v>68</v>
      </c>
      <c r="Q66" s="66" t="b">
        <v>0</v>
      </c>
      <c r="R66" s="83"/>
      <c r="S66" s="88" t="b">
        <v>1</v>
      </c>
      <c r="T66" s="87">
        <v>45782</v>
      </c>
      <c r="U66" s="83" t="s">
        <v>197</v>
      </c>
      <c r="V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6" s="81"/>
      <c r="Z66" s="81"/>
      <c r="AA66" s="109"/>
      <c r="AB66" s="110"/>
    </row>
    <row r="67" spans="1:28" ht="15" customHeight="1" x14ac:dyDescent="0.35">
      <c r="A67" s="87">
        <v>45699</v>
      </c>
      <c r="B67" s="81" t="s">
        <v>200</v>
      </c>
      <c r="C67" s="81" t="s">
        <v>201</v>
      </c>
      <c r="D67" s="73">
        <v>45698</v>
      </c>
      <c r="E67" s="81">
        <v>11</v>
      </c>
      <c r="F67" s="82" t="str">
        <f>IF(Feedback_List[[#This Row],[Date Added]]="","",_xlfn.XLOOKUP(MONTH(Feedback_List[[#This Row],[Date Received]]),Dropdown!$D$4:$D$15,Dropdown!$A$4:$A$15,""))</f>
        <v>2025B02</v>
      </c>
      <c r="G67" s="81" t="s">
        <v>22</v>
      </c>
      <c r="H67" s="81" t="s">
        <v>22</v>
      </c>
      <c r="I67" s="8">
        <f>IF(Feedback_List[[#This Row],[Date Added]]="","",IF(Feedback_List[[#This Row],[Date Received]]&gt;=Guidance!$B$20,Feedback_List[[#This Row],[Date Received]]+Guidance!$C$18,Feedback_List[[#This Row],[Date Received]]+Guidance!$C$16))</f>
        <v>45758</v>
      </c>
      <c r="J67" s="8">
        <f>IF(Feedback_List[[#This Row],[Date Added]]="","",IF(Feedback_List[[#This Row],[Date Received]]&gt;=Guidance!$B$20,Feedback_List[[#This Row],[Date Received]]+Guidance!$C$17,Feedback_List[[#This Row],[Date Received]]+Guidance!$C$15))</f>
        <v>45788</v>
      </c>
      <c r="K67" s="88" t="b">
        <v>1</v>
      </c>
      <c r="L67" s="87">
        <v>45731</v>
      </c>
      <c r="M67" s="83" t="s">
        <v>202</v>
      </c>
      <c r="N67" s="88" t="b">
        <v>1</v>
      </c>
      <c r="O67" s="87">
        <v>45731</v>
      </c>
      <c r="P67" s="81"/>
      <c r="Q67" s="66" t="b">
        <v>0</v>
      </c>
      <c r="R67" s="83"/>
      <c r="S67" s="88" t="b">
        <v>1</v>
      </c>
      <c r="T67" s="87">
        <v>45731</v>
      </c>
      <c r="U67" s="83" t="s">
        <v>203</v>
      </c>
      <c r="V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7" s="81"/>
      <c r="Z67" s="81"/>
      <c r="AA67" s="109"/>
      <c r="AB67" s="110"/>
    </row>
    <row r="68" spans="1:28" ht="15" customHeight="1" x14ac:dyDescent="0.35">
      <c r="A68" s="22">
        <v>45702</v>
      </c>
      <c r="B68" s="81" t="s">
        <v>204</v>
      </c>
      <c r="C68" s="81" t="s">
        <v>205</v>
      </c>
      <c r="D68" s="22">
        <v>45701</v>
      </c>
      <c r="E68" s="81">
        <v>29</v>
      </c>
      <c r="F68" s="82" t="str">
        <f>IF(Feedback_List[[#This Row],[Date Added]]="","",_xlfn.XLOOKUP(MONTH(Feedback_List[[#This Row],[Date Received]]),Dropdown!$D$4:$D$15,Dropdown!$A$4:$A$15,""))</f>
        <v>2025B02</v>
      </c>
      <c r="G68" s="81" t="s">
        <v>25</v>
      </c>
      <c r="H68" s="81" t="s">
        <v>22</v>
      </c>
      <c r="I68" s="8">
        <f>IF(Feedback_List[[#This Row],[Date Added]]="","",IF(Feedback_List[[#This Row],[Date Received]]&gt;=Guidance!$B$20,Feedback_List[[#This Row],[Date Received]]+Guidance!$C$18,Feedback_List[[#This Row],[Date Received]]+Guidance!$C$16))</f>
        <v>45761</v>
      </c>
      <c r="J68" s="8">
        <f>IF(Feedback_List[[#This Row],[Date Added]]="","",IF(Feedback_List[[#This Row],[Date Received]]&gt;=Guidance!$B$20,Feedback_List[[#This Row],[Date Received]]+Guidance!$C$17,Feedback_List[[#This Row],[Date Received]]+Guidance!$C$15))</f>
        <v>45791</v>
      </c>
      <c r="K68" s="88" t="b">
        <v>1</v>
      </c>
      <c r="L68" s="87">
        <v>45706</v>
      </c>
      <c r="M68" s="83"/>
      <c r="N68" s="88" t="b">
        <v>1</v>
      </c>
      <c r="O68" s="87">
        <v>45712</v>
      </c>
      <c r="P68" s="81"/>
      <c r="Q68" s="66" t="b">
        <v>0</v>
      </c>
      <c r="R68" s="83"/>
      <c r="S68" s="88" t="b">
        <v>1</v>
      </c>
      <c r="T68" s="87">
        <v>45712</v>
      </c>
      <c r="U68" s="83" t="s">
        <v>206</v>
      </c>
      <c r="V6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8" s="81"/>
      <c r="Z68" s="81"/>
      <c r="AA68" s="109"/>
      <c r="AB68" s="110"/>
    </row>
    <row r="69" spans="1:28" ht="15" customHeight="1" x14ac:dyDescent="0.35">
      <c r="A69" s="22">
        <v>45702</v>
      </c>
      <c r="B69" s="81" t="s">
        <v>207</v>
      </c>
      <c r="C69" s="81" t="s">
        <v>208</v>
      </c>
      <c r="D69" s="22">
        <v>45701</v>
      </c>
      <c r="E69" s="81">
        <v>20</v>
      </c>
      <c r="F69" s="82" t="str">
        <f>IF(Feedback_List[[#This Row],[Date Added]]="","",_xlfn.XLOOKUP(MONTH(Feedback_List[[#This Row],[Date Received]]),Dropdown!$D$4:$D$15,Dropdown!$A$4:$A$15,""))</f>
        <v>2025B02</v>
      </c>
      <c r="G69" s="81" t="s">
        <v>25</v>
      </c>
      <c r="H69" s="81" t="s">
        <v>22</v>
      </c>
      <c r="I69" s="8">
        <f>IF(Feedback_List[[#This Row],[Date Added]]="","",IF(Feedback_List[[#This Row],[Date Received]]&gt;=Guidance!$B$20,Feedback_List[[#This Row],[Date Received]]+Guidance!$C$18,Feedback_List[[#This Row],[Date Received]]+Guidance!$C$16))</f>
        <v>45761</v>
      </c>
      <c r="J69" s="8">
        <f>IF(Feedback_List[[#This Row],[Date Added]]="","",IF(Feedback_List[[#This Row],[Date Received]]&gt;=Guidance!$B$20,Feedback_List[[#This Row],[Date Received]]+Guidance!$C$17,Feedback_List[[#This Row],[Date Received]]+Guidance!$C$15))</f>
        <v>45791</v>
      </c>
      <c r="K69" s="88" t="b">
        <v>1</v>
      </c>
      <c r="L69" s="87">
        <v>45706</v>
      </c>
      <c r="M69" s="83"/>
      <c r="N69" s="88" t="b">
        <v>1</v>
      </c>
      <c r="O69" s="87">
        <v>45734</v>
      </c>
      <c r="P69" s="81"/>
      <c r="Q69" s="66" t="b">
        <v>0</v>
      </c>
      <c r="R69" s="83"/>
      <c r="S69" s="88" t="b">
        <v>1</v>
      </c>
      <c r="T69" s="87">
        <v>45734</v>
      </c>
      <c r="U69" s="83" t="s">
        <v>203</v>
      </c>
      <c r="V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69" s="81"/>
      <c r="Z69" s="81"/>
      <c r="AA69" s="109"/>
      <c r="AB69" s="110"/>
    </row>
    <row r="70" spans="1:28" ht="15" customHeight="1" x14ac:dyDescent="0.35">
      <c r="A70" s="22">
        <v>45702</v>
      </c>
      <c r="B70" s="81" t="s">
        <v>209</v>
      </c>
      <c r="C70" s="81" t="s">
        <v>210</v>
      </c>
      <c r="D70" s="22">
        <v>45701</v>
      </c>
      <c r="E70">
        <v>1</v>
      </c>
      <c r="F70" s="82" t="str">
        <f>IF(Feedback_List[[#This Row],[Date Added]]="","",_xlfn.XLOOKUP(MONTH(Feedback_List[[#This Row],[Date Received]]),Dropdown!$D$4:$D$15,Dropdown!$A$4:$A$15,""))</f>
        <v>2025B02</v>
      </c>
      <c r="G70" s="81" t="s">
        <v>22</v>
      </c>
      <c r="H70" s="81" t="s">
        <v>22</v>
      </c>
      <c r="I70" s="8">
        <f>IF(Feedback_List[[#This Row],[Date Added]]="","",IF(Feedback_List[[#This Row],[Date Received]]&gt;=Guidance!$B$20,Feedback_List[[#This Row],[Date Received]]+Guidance!$C$18,Feedback_List[[#This Row],[Date Received]]+Guidance!$C$16))</f>
        <v>45761</v>
      </c>
      <c r="J70" s="8">
        <f>IF(Feedback_List[[#This Row],[Date Added]]="","",IF(Feedback_List[[#This Row],[Date Received]]&gt;=Guidance!$B$20,Feedback_List[[#This Row],[Date Received]]+Guidance!$C$17,Feedback_List[[#This Row],[Date Received]]+Guidance!$C$15))</f>
        <v>45791</v>
      </c>
      <c r="K70" s="88" t="b">
        <v>1</v>
      </c>
      <c r="L70" s="87">
        <v>45702</v>
      </c>
      <c r="M70" s="83"/>
      <c r="N70" s="88" t="b">
        <v>1</v>
      </c>
      <c r="O70" s="87">
        <v>45702</v>
      </c>
      <c r="P70" s="81"/>
      <c r="Q70" s="66" t="b">
        <v>0</v>
      </c>
      <c r="R70" s="83"/>
      <c r="S70" s="88" t="b">
        <v>1</v>
      </c>
      <c r="T70" s="87">
        <v>45702</v>
      </c>
      <c r="U70" s="83" t="s">
        <v>211</v>
      </c>
      <c r="V7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0" s="81"/>
      <c r="Z70" s="81"/>
      <c r="AA70" s="109"/>
      <c r="AB70" s="110"/>
    </row>
    <row r="71" spans="1:28" ht="15" customHeight="1" x14ac:dyDescent="0.35">
      <c r="A71" s="22">
        <v>45707</v>
      </c>
      <c r="B71" s="81" t="s">
        <v>212</v>
      </c>
      <c r="C71" s="81" t="s">
        <v>213</v>
      </c>
      <c r="D71" s="22">
        <v>45706</v>
      </c>
      <c r="E71" s="81">
        <v>20</v>
      </c>
      <c r="F71" s="82" t="str">
        <f>IF(Feedback_List[[#This Row],[Date Added]]="","",_xlfn.XLOOKUP(MONTH(Feedback_List[[#This Row],[Date Received]]),Dropdown!$D$4:$D$15,Dropdown!$A$4:$A$15,""))</f>
        <v>2025B02</v>
      </c>
      <c r="G71" s="81" t="s">
        <v>25</v>
      </c>
      <c r="H71" s="81" t="s">
        <v>23</v>
      </c>
      <c r="I71" s="8">
        <f>IF(Feedback_List[[#This Row],[Date Added]]="","",IF(Feedback_List[[#This Row],[Date Received]]&gt;=Guidance!$B$20,Feedback_List[[#This Row],[Date Received]]+Guidance!$C$18,Feedback_List[[#This Row],[Date Received]]+Guidance!$C$16))</f>
        <v>45766</v>
      </c>
      <c r="J71" s="8">
        <f>IF(Feedback_List[[#This Row],[Date Added]]="","",IF(Feedback_List[[#This Row],[Date Received]]&gt;=Guidance!$B$20,Feedback_List[[#This Row],[Date Received]]+Guidance!$C$17,Feedback_List[[#This Row],[Date Received]]+Guidance!$C$15))</f>
        <v>45796</v>
      </c>
      <c r="K71" s="88" t="b">
        <v>1</v>
      </c>
      <c r="L71" s="87">
        <v>45719</v>
      </c>
      <c r="M71" s="79"/>
      <c r="N71" s="88" t="b">
        <v>1</v>
      </c>
      <c r="O71" s="87">
        <v>45726</v>
      </c>
      <c r="P71" s="81"/>
      <c r="Q71" s="66" t="b">
        <v>0</v>
      </c>
      <c r="R71" s="83"/>
      <c r="S71" s="88" t="b">
        <v>1</v>
      </c>
      <c r="T71" s="87">
        <v>45733</v>
      </c>
      <c r="U71" s="83"/>
      <c r="V7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1" s="81"/>
      <c r="Z71" s="81"/>
      <c r="AA71" s="109"/>
      <c r="AB71" s="110"/>
    </row>
    <row r="72" spans="1:28" ht="15" customHeight="1" x14ac:dyDescent="0.35">
      <c r="A72" s="22">
        <v>45707</v>
      </c>
      <c r="B72" s="81" t="s">
        <v>214</v>
      </c>
      <c r="C72" s="81" t="s">
        <v>215</v>
      </c>
      <c r="D72" s="73">
        <v>45706</v>
      </c>
      <c r="E72" s="81">
        <v>1</v>
      </c>
      <c r="F72" s="82" t="str">
        <f>IF(Feedback_List[[#This Row],[Date Added]]="","",_xlfn.XLOOKUP(MONTH(Feedback_List[[#This Row],[Date Received]]),Dropdown!$D$4:$D$15,Dropdown!$A$4:$A$15,""))</f>
        <v>2025B02</v>
      </c>
      <c r="G72" s="81" t="s">
        <v>25</v>
      </c>
      <c r="H72" s="81" t="s">
        <v>25</v>
      </c>
      <c r="I72" s="8">
        <f>IF(Feedback_List[[#This Row],[Date Added]]="","",IF(Feedback_List[[#This Row],[Date Received]]&gt;=Guidance!$B$20,Feedback_List[[#This Row],[Date Received]]+Guidance!$C$18,Feedback_List[[#This Row],[Date Received]]+Guidance!$C$16))</f>
        <v>45766</v>
      </c>
      <c r="J72" s="8">
        <f>IF(Feedback_List[[#This Row],[Date Added]]="","",IF(Feedback_List[[#This Row],[Date Received]]&gt;=Guidance!$B$20,Feedback_List[[#This Row],[Date Received]]+Guidance!$C$17,Feedback_List[[#This Row],[Date Received]]+Guidance!$C$15))</f>
        <v>45796</v>
      </c>
      <c r="K72" s="88" t="b">
        <v>1</v>
      </c>
      <c r="L72" s="87">
        <v>45719</v>
      </c>
      <c r="M72" s="83" t="s">
        <v>216</v>
      </c>
      <c r="N72" s="88" t="b">
        <v>1</v>
      </c>
      <c r="O72" s="87">
        <v>45719</v>
      </c>
      <c r="P72" s="81"/>
      <c r="Q72" s="66" t="b">
        <v>0</v>
      </c>
      <c r="R72" s="83"/>
      <c r="S72" s="88" t="b">
        <v>1</v>
      </c>
      <c r="T72" s="87">
        <v>45719</v>
      </c>
      <c r="U72" s="83"/>
      <c r="V7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2" s="81"/>
      <c r="Z72" s="81"/>
      <c r="AA72" s="109"/>
      <c r="AB72" s="110"/>
    </row>
    <row r="73" spans="1:28" ht="15" customHeight="1" x14ac:dyDescent="0.35">
      <c r="A73" s="87">
        <v>45709</v>
      </c>
      <c r="B73" s="81" t="s">
        <v>217</v>
      </c>
      <c r="C73" s="81" t="s">
        <v>218</v>
      </c>
      <c r="D73" s="73">
        <v>45707</v>
      </c>
      <c r="E73" s="81">
        <v>24</v>
      </c>
      <c r="F73" s="82" t="str">
        <f>IF(Feedback_List[[#This Row],[Date Added]]="","",_xlfn.XLOOKUP(MONTH(Feedback_List[[#This Row],[Date Received]]),Dropdown!$D$4:$D$15,Dropdown!$A$4:$A$15,""))</f>
        <v>2025B02</v>
      </c>
      <c r="G73" s="81" t="s">
        <v>25</v>
      </c>
      <c r="H73" s="81" t="s">
        <v>23</v>
      </c>
      <c r="I73" s="8">
        <f>IF(Feedback_List[[#This Row],[Date Added]]="","",IF(Feedback_List[[#This Row],[Date Received]]&gt;=Guidance!$B$20,Feedback_List[[#This Row],[Date Received]]+Guidance!$C$18,Feedback_List[[#This Row],[Date Received]]+Guidance!$C$16))</f>
        <v>45767</v>
      </c>
      <c r="J73" s="8">
        <f>IF(Feedback_List[[#This Row],[Date Added]]="","",IF(Feedback_List[[#This Row],[Date Received]]&gt;=Guidance!$B$20,Feedback_List[[#This Row],[Date Received]]+Guidance!$C$17,Feedback_List[[#This Row],[Date Received]]+Guidance!$C$15))</f>
        <v>45797</v>
      </c>
      <c r="K73" s="88" t="b">
        <v>1</v>
      </c>
      <c r="L73" s="87">
        <v>45719</v>
      </c>
      <c r="M73" s="79"/>
      <c r="N73" s="88" t="b">
        <v>1</v>
      </c>
      <c r="O73" s="87">
        <v>45743</v>
      </c>
      <c r="P73" s="81"/>
      <c r="Q73" s="66" t="b">
        <v>0</v>
      </c>
      <c r="R73" s="83"/>
      <c r="S73" s="88" t="b">
        <v>1</v>
      </c>
      <c r="T73" s="87"/>
      <c r="U73" s="83"/>
      <c r="V7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3" s="81"/>
      <c r="Z73" s="81"/>
      <c r="AA73" s="109"/>
      <c r="AB73" s="110"/>
    </row>
    <row r="74" spans="1:28" ht="15" customHeight="1" x14ac:dyDescent="0.35">
      <c r="A74" s="87">
        <v>45709</v>
      </c>
      <c r="B74" s="81" t="s">
        <v>219</v>
      </c>
      <c r="C74" s="81" t="s">
        <v>220</v>
      </c>
      <c r="D74" s="73">
        <v>45707</v>
      </c>
      <c r="E74" s="81">
        <v>4</v>
      </c>
      <c r="F74" s="82" t="str">
        <f>IF(Feedback_List[[#This Row],[Date Added]]="","",_xlfn.XLOOKUP(MONTH(Feedback_List[[#This Row],[Date Received]]),Dropdown!$D$4:$D$15,Dropdown!$A$4:$A$15,""))</f>
        <v>2025B02</v>
      </c>
      <c r="G74" s="81" t="s">
        <v>25</v>
      </c>
      <c r="H74" s="81" t="s">
        <v>23</v>
      </c>
      <c r="I74" s="8">
        <f>IF(Feedback_List[[#This Row],[Date Added]]="","",IF(Feedback_List[[#This Row],[Date Received]]&gt;=Guidance!$B$20,Feedback_List[[#This Row],[Date Received]]+Guidance!$C$18,Feedback_List[[#This Row],[Date Received]]+Guidance!$C$16))</f>
        <v>45767</v>
      </c>
      <c r="J74" s="8">
        <f>IF(Feedback_List[[#This Row],[Date Added]]="","",IF(Feedback_List[[#This Row],[Date Received]]&gt;=Guidance!$B$20,Feedback_List[[#This Row],[Date Received]]+Guidance!$C$17,Feedback_List[[#This Row],[Date Received]]+Guidance!$C$15))</f>
        <v>45797</v>
      </c>
      <c r="K74" s="88" t="b">
        <v>1</v>
      </c>
      <c r="L74" s="87">
        <v>45733</v>
      </c>
      <c r="M74" s="79"/>
      <c r="N74" s="88" t="b">
        <v>1</v>
      </c>
      <c r="O74" s="87">
        <v>45740</v>
      </c>
      <c r="P74" s="81"/>
      <c r="Q74" s="66" t="b">
        <v>0</v>
      </c>
      <c r="R74" s="83"/>
      <c r="S74" s="88" t="b">
        <v>1</v>
      </c>
      <c r="T74" s="87">
        <v>45744</v>
      </c>
      <c r="U74" s="83"/>
      <c r="V7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4" s="81"/>
      <c r="Z74" s="81"/>
      <c r="AA74" s="109"/>
      <c r="AB74" s="110"/>
    </row>
    <row r="75" spans="1:28" ht="15" customHeight="1" x14ac:dyDescent="0.35">
      <c r="A75" s="87">
        <v>45709</v>
      </c>
      <c r="B75" s="81" t="s">
        <v>221</v>
      </c>
      <c r="C75" s="81" t="s">
        <v>222</v>
      </c>
      <c r="D75" s="73">
        <v>45708</v>
      </c>
      <c r="E75" s="81">
        <v>10</v>
      </c>
      <c r="F75" s="82" t="str">
        <f>IF(Feedback_List[[#This Row],[Date Added]]="","",_xlfn.XLOOKUP(MONTH(Feedback_List[[#This Row],[Date Received]]),Dropdown!$D$4:$D$15,Dropdown!$A$4:$A$15,""))</f>
        <v>2025B02</v>
      </c>
      <c r="G75" s="81" t="s">
        <v>25</v>
      </c>
      <c r="H75" s="81" t="s">
        <v>23</v>
      </c>
      <c r="I75" s="8">
        <f>IF(Feedback_List[[#This Row],[Date Added]]="","",IF(Feedback_List[[#This Row],[Date Received]]&gt;=Guidance!$B$20,Feedback_List[[#This Row],[Date Received]]+Guidance!$C$18,Feedback_List[[#This Row],[Date Received]]+Guidance!$C$16))</f>
        <v>45768</v>
      </c>
      <c r="J75" s="8">
        <f>IF(Feedback_List[[#This Row],[Date Added]]="","",IF(Feedback_List[[#This Row],[Date Received]]&gt;=Guidance!$B$20,Feedback_List[[#This Row],[Date Received]]+Guidance!$C$17,Feedback_List[[#This Row],[Date Received]]+Guidance!$C$15))</f>
        <v>45798</v>
      </c>
      <c r="K75" s="88" t="b">
        <v>1</v>
      </c>
      <c r="L75" s="87">
        <v>45730</v>
      </c>
      <c r="M75" s="79"/>
      <c r="N75" s="88" t="b">
        <v>1</v>
      </c>
      <c r="O75" s="87">
        <v>45740</v>
      </c>
      <c r="P75" s="81"/>
      <c r="Q75" s="66" t="b">
        <v>0</v>
      </c>
      <c r="R75" s="83"/>
      <c r="S75" s="88" t="b">
        <v>1</v>
      </c>
      <c r="T75" s="87">
        <v>45744</v>
      </c>
      <c r="U75" s="83"/>
      <c r="V7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5" s="81"/>
      <c r="Z75" s="81"/>
      <c r="AA75" s="109"/>
      <c r="AB75" s="110"/>
    </row>
    <row r="76" spans="1:28" ht="15" customHeight="1" x14ac:dyDescent="0.35">
      <c r="A76" s="87">
        <v>45709</v>
      </c>
      <c r="B76" s="81" t="s">
        <v>223</v>
      </c>
      <c r="C76" s="81" t="s">
        <v>224</v>
      </c>
      <c r="D76" s="73">
        <v>45708</v>
      </c>
      <c r="E76" s="81">
        <v>19</v>
      </c>
      <c r="F76" s="82" t="str">
        <f>IF(Feedback_List[[#This Row],[Date Added]]="","",_xlfn.XLOOKUP(MONTH(Feedback_List[[#This Row],[Date Received]]),Dropdown!$D$4:$D$15,Dropdown!$A$4:$A$15,""))</f>
        <v>2025B02</v>
      </c>
      <c r="G76" s="81" t="s">
        <v>25</v>
      </c>
      <c r="H76" s="81" t="s">
        <v>23</v>
      </c>
      <c r="I76" s="8">
        <f>IF(Feedback_List[[#This Row],[Date Added]]="","",IF(Feedback_List[[#This Row],[Date Received]]&gt;=Guidance!$B$20,Feedback_List[[#This Row],[Date Received]]+Guidance!$C$18,Feedback_List[[#This Row],[Date Received]]+Guidance!$C$16))</f>
        <v>45768</v>
      </c>
      <c r="J76" s="8">
        <f>IF(Feedback_List[[#This Row],[Date Added]]="","",IF(Feedback_List[[#This Row],[Date Received]]&gt;=Guidance!$B$20,Feedback_List[[#This Row],[Date Received]]+Guidance!$C$17,Feedback_List[[#This Row],[Date Received]]+Guidance!$C$15))</f>
        <v>45798</v>
      </c>
      <c r="K76" s="88" t="b">
        <v>1</v>
      </c>
      <c r="L76" s="87">
        <v>45730</v>
      </c>
      <c r="M76" s="79"/>
      <c r="N76" s="88" t="b">
        <v>1</v>
      </c>
      <c r="O76" s="87">
        <v>45740</v>
      </c>
      <c r="P76" s="81"/>
      <c r="Q76" s="66" t="b">
        <v>0</v>
      </c>
      <c r="R76" s="83"/>
      <c r="S76" s="88" t="b">
        <v>1</v>
      </c>
      <c r="T76" s="87">
        <v>45744</v>
      </c>
      <c r="U76" s="83"/>
      <c r="V7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6" s="81"/>
      <c r="Z76" s="81"/>
      <c r="AA76" s="109"/>
      <c r="AB76" s="110"/>
    </row>
    <row r="77" spans="1:28" ht="15" customHeight="1" x14ac:dyDescent="0.35">
      <c r="A77" s="87">
        <v>45709</v>
      </c>
      <c r="B77" s="81" t="s">
        <v>225</v>
      </c>
      <c r="C77" s="81" t="s">
        <v>226</v>
      </c>
      <c r="D77" s="73">
        <v>45709</v>
      </c>
      <c r="E77" s="81">
        <v>127</v>
      </c>
      <c r="F77" s="82" t="str">
        <f>IF(Feedback_List[[#This Row],[Date Added]]="","",_xlfn.XLOOKUP(MONTH(Feedback_List[[#This Row],[Date Received]]),Dropdown!$D$4:$D$15,Dropdown!$A$4:$A$15,""))</f>
        <v>2025B02</v>
      </c>
      <c r="G77" s="81" t="s">
        <v>25</v>
      </c>
      <c r="H77" s="81" t="s">
        <v>23</v>
      </c>
      <c r="I77" s="8">
        <f>IF(Feedback_List[[#This Row],[Date Added]]="","",IF(Feedback_List[[#This Row],[Date Received]]&gt;=Guidance!$B$20,Feedback_List[[#This Row],[Date Received]]+Guidance!$C$18,Feedback_List[[#This Row],[Date Received]]+Guidance!$C$16))</f>
        <v>45769</v>
      </c>
      <c r="J77" s="8">
        <f>IF(Feedback_List[[#This Row],[Date Added]]="","",IF(Feedback_List[[#This Row],[Date Received]]&gt;=Guidance!$B$20,Feedback_List[[#This Row],[Date Received]]+Guidance!$C$17,Feedback_List[[#This Row],[Date Received]]+Guidance!$C$15))</f>
        <v>45799</v>
      </c>
      <c r="K77" s="88" t="b">
        <v>1</v>
      </c>
      <c r="L77" s="87">
        <v>45730</v>
      </c>
      <c r="M77" s="80"/>
      <c r="N77" s="88" t="b">
        <v>1</v>
      </c>
      <c r="O77" s="87">
        <v>45742</v>
      </c>
      <c r="P77" s="81"/>
      <c r="Q77" s="66" t="b">
        <v>0</v>
      </c>
      <c r="R77" s="83"/>
      <c r="S77" s="88" t="b">
        <v>1</v>
      </c>
      <c r="T77" s="87">
        <v>45744</v>
      </c>
      <c r="U77" s="89" t="s">
        <v>227</v>
      </c>
      <c r="V7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7" s="81"/>
      <c r="Z77" s="81"/>
      <c r="AA77" s="109"/>
      <c r="AB77" s="110"/>
    </row>
    <row r="78" spans="1:28" ht="15" customHeight="1" x14ac:dyDescent="0.35">
      <c r="A78" s="87">
        <v>45709</v>
      </c>
      <c r="B78" s="81" t="s">
        <v>228</v>
      </c>
      <c r="C78" s="81" t="s">
        <v>229</v>
      </c>
      <c r="D78" s="73">
        <v>45709</v>
      </c>
      <c r="E78" s="81">
        <v>13</v>
      </c>
      <c r="F78" s="82" t="str">
        <f>IF(Feedback_List[[#This Row],[Date Added]]="","",_xlfn.XLOOKUP(MONTH(Feedback_List[[#This Row],[Date Received]]),Dropdown!$D$4:$D$15,Dropdown!$A$4:$A$15,""))</f>
        <v>2025B02</v>
      </c>
      <c r="G78" s="81" t="s">
        <v>25</v>
      </c>
      <c r="H78" s="81" t="s">
        <v>23</v>
      </c>
      <c r="I78" s="8">
        <f>IF(Feedback_List[[#This Row],[Date Added]]="","",IF(Feedback_List[[#This Row],[Date Received]]&gt;=Guidance!$B$20,Feedback_List[[#This Row],[Date Received]]+Guidance!$C$18,Feedback_List[[#This Row],[Date Received]]+Guidance!$C$16))</f>
        <v>45769</v>
      </c>
      <c r="J78" s="8">
        <f>IF(Feedback_List[[#This Row],[Date Added]]="","",IF(Feedback_List[[#This Row],[Date Received]]&gt;=Guidance!$B$20,Feedback_List[[#This Row],[Date Received]]+Guidance!$C$17,Feedback_List[[#This Row],[Date Received]]+Guidance!$C$15))</f>
        <v>45799</v>
      </c>
      <c r="K78" s="88" t="b">
        <v>1</v>
      </c>
      <c r="L78" s="87">
        <v>45733</v>
      </c>
      <c r="M78" s="79"/>
      <c r="N78" s="88" t="b">
        <v>1</v>
      </c>
      <c r="O78" s="87">
        <v>45742</v>
      </c>
      <c r="P78" s="81"/>
      <c r="Q78" s="66" t="b">
        <v>0</v>
      </c>
      <c r="R78" s="83"/>
      <c r="S78" s="88" t="b">
        <v>1</v>
      </c>
      <c r="T78" s="87">
        <v>45744</v>
      </c>
      <c r="U78" s="83"/>
      <c r="V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8" s="81"/>
      <c r="Z78" s="81"/>
      <c r="AA78" s="109"/>
      <c r="AB78" s="110"/>
    </row>
    <row r="79" spans="1:28" ht="15" customHeight="1" x14ac:dyDescent="0.35">
      <c r="A79" s="87">
        <v>45713</v>
      </c>
      <c r="B79" s="81" t="s">
        <v>230</v>
      </c>
      <c r="C79" s="81" t="s">
        <v>231</v>
      </c>
      <c r="D79" s="73">
        <v>45712</v>
      </c>
      <c r="E79" s="81">
        <v>94</v>
      </c>
      <c r="F79" s="82" t="str">
        <f>IF(Feedback_List[[#This Row],[Date Added]]="","",_xlfn.XLOOKUP(MONTH(Feedback_List[[#This Row],[Date Received]]),Dropdown!$D$4:$D$15,Dropdown!$A$4:$A$15,""))</f>
        <v>2025B02</v>
      </c>
      <c r="G79" s="81" t="s">
        <v>26</v>
      </c>
      <c r="H79" s="81" t="s">
        <v>33</v>
      </c>
      <c r="I79" s="8">
        <f>IF(Feedback_List[[#This Row],[Date Added]]="","",IF(Feedback_List[[#This Row],[Date Received]]&gt;=Guidance!$B$20,Feedback_List[[#This Row],[Date Received]]+Guidance!$C$18,Feedback_List[[#This Row],[Date Received]]+Guidance!$C$16))</f>
        <v>45772</v>
      </c>
      <c r="J79" s="8">
        <f>IF(Feedback_List[[#This Row],[Date Added]]="","",IF(Feedback_List[[#This Row],[Date Received]]&gt;=Guidance!$B$20,Feedback_List[[#This Row],[Date Received]]+Guidance!$C$17,Feedback_List[[#This Row],[Date Received]]+Guidance!$C$15))</f>
        <v>45802</v>
      </c>
      <c r="K79" s="88" t="b">
        <v>1</v>
      </c>
      <c r="L79" s="87">
        <v>45730</v>
      </c>
      <c r="M79" s="89" t="s">
        <v>182</v>
      </c>
      <c r="N79" s="88" t="b">
        <v>1</v>
      </c>
      <c r="O79" s="87">
        <v>45737</v>
      </c>
      <c r="P79" s="81" t="s">
        <v>68</v>
      </c>
      <c r="Q79" s="66" t="b">
        <v>0</v>
      </c>
      <c r="R79" s="83"/>
      <c r="S79" s="88" t="b">
        <v>1</v>
      </c>
      <c r="T79" s="87">
        <v>45744</v>
      </c>
      <c r="U79" s="83" t="s">
        <v>232</v>
      </c>
      <c r="V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7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7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79" s="81"/>
      <c r="Z79" s="81"/>
      <c r="AA79" s="109"/>
      <c r="AB79" s="110"/>
    </row>
    <row r="80" spans="1:28" ht="15" customHeight="1" x14ac:dyDescent="0.35">
      <c r="A80" s="87">
        <v>45713</v>
      </c>
      <c r="B80" s="81" t="s">
        <v>233</v>
      </c>
      <c r="C80" s="81" t="s">
        <v>234</v>
      </c>
      <c r="D80" s="73">
        <v>45712</v>
      </c>
      <c r="E80" s="81">
        <v>80</v>
      </c>
      <c r="F80" s="82" t="str">
        <f>IF(Feedback_List[[#This Row],[Date Added]]="","",_xlfn.XLOOKUP(MONTH(Feedback_List[[#This Row],[Date Received]]),Dropdown!$D$4:$D$15,Dropdown!$A$4:$A$15,""))</f>
        <v>2025B02</v>
      </c>
      <c r="G80" s="81" t="s">
        <v>26</v>
      </c>
      <c r="H80" s="81" t="s">
        <v>23</v>
      </c>
      <c r="I80" s="8">
        <f>IF(Feedback_List[[#This Row],[Date Added]]="","",IF(Feedback_List[[#This Row],[Date Received]]&gt;=Guidance!$B$20,Feedback_List[[#This Row],[Date Received]]+Guidance!$C$18,Feedback_List[[#This Row],[Date Received]]+Guidance!$C$16))</f>
        <v>45772</v>
      </c>
      <c r="J80" s="8">
        <f>IF(Feedback_List[[#This Row],[Date Added]]="","",IF(Feedback_List[[#This Row],[Date Received]]&gt;=Guidance!$B$20,Feedback_List[[#This Row],[Date Received]]+Guidance!$C$17,Feedback_List[[#This Row],[Date Received]]+Guidance!$C$15))</f>
        <v>45802</v>
      </c>
      <c r="K80" s="88" t="b">
        <v>1</v>
      </c>
      <c r="L80" s="87">
        <v>45715</v>
      </c>
      <c r="M80" s="83"/>
      <c r="N80" s="88" t="b">
        <v>1</v>
      </c>
      <c r="O80" s="87">
        <v>45741</v>
      </c>
      <c r="P80" s="81"/>
      <c r="Q80" s="66" t="b">
        <v>0</v>
      </c>
      <c r="R80" s="83"/>
      <c r="S80" s="88" t="b">
        <v>1</v>
      </c>
      <c r="T80" s="87">
        <v>45747</v>
      </c>
      <c r="U80" s="83"/>
      <c r="V8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0" s="81"/>
      <c r="Z80" s="81"/>
      <c r="AA80" s="109"/>
      <c r="AB80" s="110"/>
    </row>
    <row r="81" spans="1:28" ht="15" customHeight="1" x14ac:dyDescent="0.35">
      <c r="A81" s="87">
        <v>45715</v>
      </c>
      <c r="B81" s="81" t="s">
        <v>235</v>
      </c>
      <c r="C81" s="81" t="s">
        <v>236</v>
      </c>
      <c r="D81" s="73">
        <v>45714</v>
      </c>
      <c r="E81" s="81">
        <v>2</v>
      </c>
      <c r="F81" s="82" t="str">
        <f>IF(Feedback_List[[#This Row],[Date Added]]="","",_xlfn.XLOOKUP(MONTH(Feedback_List[[#This Row],[Date Received]]),Dropdown!$D$4:$D$15,Dropdown!$A$4:$A$15,""))</f>
        <v>2025B02</v>
      </c>
      <c r="G81" s="81" t="s">
        <v>25</v>
      </c>
      <c r="H81" s="81" t="s">
        <v>33</v>
      </c>
      <c r="I81" s="8">
        <f>IF(Feedback_List[[#This Row],[Date Added]]="","",IF(Feedback_List[[#This Row],[Date Received]]&gt;=Guidance!$B$20,Feedback_List[[#This Row],[Date Received]]+Guidance!$C$18,Feedback_List[[#This Row],[Date Received]]+Guidance!$C$16))</f>
        <v>45774</v>
      </c>
      <c r="J81" s="8">
        <f>IF(Feedback_List[[#This Row],[Date Added]]="","",IF(Feedback_List[[#This Row],[Date Received]]&gt;=Guidance!$B$20,Feedback_List[[#This Row],[Date Received]]+Guidance!$C$17,Feedback_List[[#This Row],[Date Received]]+Guidance!$C$15))</f>
        <v>45804</v>
      </c>
      <c r="K81" s="88" t="b">
        <v>1</v>
      </c>
      <c r="L81" s="87">
        <v>45733</v>
      </c>
      <c r="M81" s="79"/>
      <c r="N81" s="88" t="b">
        <v>1</v>
      </c>
      <c r="O81" s="87">
        <v>45742</v>
      </c>
      <c r="P81" s="81" t="s">
        <v>237</v>
      </c>
      <c r="Q81" s="66" t="b">
        <v>0</v>
      </c>
      <c r="R81" s="83"/>
      <c r="S81" s="88" t="b">
        <v>1</v>
      </c>
      <c r="T81" s="87">
        <v>45782</v>
      </c>
      <c r="U81" s="83" t="s">
        <v>131</v>
      </c>
      <c r="V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1" s="81"/>
      <c r="Z81" s="81"/>
      <c r="AA81" s="109"/>
      <c r="AB81" s="110"/>
    </row>
    <row r="82" spans="1:28" ht="15" customHeight="1" x14ac:dyDescent="0.35">
      <c r="A82" s="87">
        <v>45715</v>
      </c>
      <c r="B82" s="81" t="s">
        <v>238</v>
      </c>
      <c r="C82" s="81" t="s">
        <v>239</v>
      </c>
      <c r="D82" s="73">
        <v>45714</v>
      </c>
      <c r="E82" s="81">
        <v>66</v>
      </c>
      <c r="F82" s="82" t="str">
        <f>IF(Feedback_List[[#This Row],[Date Added]]="","",_xlfn.XLOOKUP(MONTH(Feedback_List[[#This Row],[Date Received]]),Dropdown!$D$4:$D$15,Dropdown!$A$4:$A$15,""))</f>
        <v>2025B02</v>
      </c>
      <c r="G82" s="81" t="s">
        <v>25</v>
      </c>
      <c r="H82" s="81" t="s">
        <v>33</v>
      </c>
      <c r="I82" s="8">
        <f>IF(Feedback_List[[#This Row],[Date Added]]="","",IF(Feedback_List[[#This Row],[Date Received]]&gt;=Guidance!$B$20,Feedback_List[[#This Row],[Date Received]]+Guidance!$C$18,Feedback_List[[#This Row],[Date Received]]+Guidance!$C$16))</f>
        <v>45774</v>
      </c>
      <c r="J82" s="8">
        <f>IF(Feedback_List[[#This Row],[Date Added]]="","",IF(Feedback_List[[#This Row],[Date Received]]&gt;=Guidance!$B$20,Feedback_List[[#This Row],[Date Received]]+Guidance!$C$17,Feedback_List[[#This Row],[Date Received]]+Guidance!$C$15))</f>
        <v>45804</v>
      </c>
      <c r="K82" s="88" t="b">
        <v>1</v>
      </c>
      <c r="L82" s="87">
        <v>45733</v>
      </c>
      <c r="M82" s="79"/>
      <c r="N82" s="88" t="b">
        <v>1</v>
      </c>
      <c r="O82" s="87">
        <v>45742</v>
      </c>
      <c r="P82" s="81" t="s">
        <v>240</v>
      </c>
      <c r="Q82" s="66" t="b">
        <v>0</v>
      </c>
      <c r="R82" s="83"/>
      <c r="S82" s="88" t="b">
        <v>1</v>
      </c>
      <c r="T82" s="87">
        <v>45776</v>
      </c>
      <c r="U82" s="83" t="s">
        <v>241</v>
      </c>
      <c r="V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2" s="81"/>
      <c r="Z82" s="81"/>
      <c r="AA82" s="109"/>
      <c r="AB82" s="110"/>
    </row>
    <row r="83" spans="1:28" ht="15" customHeight="1" x14ac:dyDescent="0.35">
      <c r="A83" s="87">
        <v>45715</v>
      </c>
      <c r="B83" s="81" t="s">
        <v>242</v>
      </c>
      <c r="C83" s="81" t="s">
        <v>243</v>
      </c>
      <c r="D83" s="73">
        <v>45714</v>
      </c>
      <c r="E83" s="81">
        <v>26</v>
      </c>
      <c r="F83" s="82" t="str">
        <f>IF(Feedback_List[[#This Row],[Date Added]]="","",_xlfn.XLOOKUP(MONTH(Feedback_List[[#This Row],[Date Received]]),Dropdown!$D$4:$D$15,Dropdown!$A$4:$A$15,""))</f>
        <v>2025B02</v>
      </c>
      <c r="G83" s="81" t="s">
        <v>22</v>
      </c>
      <c r="H83" s="81" t="s">
        <v>22</v>
      </c>
      <c r="I83" s="8">
        <f>IF(Feedback_List[[#This Row],[Date Added]]="","",IF(Feedback_List[[#This Row],[Date Received]]&gt;=Guidance!$B$20,Feedback_List[[#This Row],[Date Received]]+Guidance!$C$18,Feedback_List[[#This Row],[Date Received]]+Guidance!$C$16))</f>
        <v>45774</v>
      </c>
      <c r="J83" s="8">
        <f>IF(Feedback_List[[#This Row],[Date Added]]="","",IF(Feedback_List[[#This Row],[Date Received]]&gt;=Guidance!$B$20,Feedback_List[[#This Row],[Date Received]]+Guidance!$C$17,Feedback_List[[#This Row],[Date Received]]+Guidance!$C$15))</f>
        <v>45804</v>
      </c>
      <c r="K83" s="88" t="b">
        <v>1</v>
      </c>
      <c r="L83" s="87">
        <v>45716</v>
      </c>
      <c r="M83" s="83"/>
      <c r="N83" s="88" t="b">
        <v>1</v>
      </c>
      <c r="O83" s="87">
        <v>45716</v>
      </c>
      <c r="P83" s="81"/>
      <c r="Q83" s="66" t="b">
        <v>0</v>
      </c>
      <c r="R83" s="83"/>
      <c r="S83" s="88" t="b">
        <v>1</v>
      </c>
      <c r="T83" s="87">
        <v>45716</v>
      </c>
      <c r="U83" s="83" t="s">
        <v>206</v>
      </c>
      <c r="V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3" s="81"/>
      <c r="Z83" s="81"/>
      <c r="AA83" s="109"/>
      <c r="AB83" s="110"/>
    </row>
    <row r="84" spans="1:28" ht="15" customHeight="1" x14ac:dyDescent="0.35">
      <c r="A84" s="87">
        <v>45715</v>
      </c>
      <c r="B84" s="81" t="s">
        <v>244</v>
      </c>
      <c r="C84" s="81" t="s">
        <v>245</v>
      </c>
      <c r="D84" s="73">
        <v>45715</v>
      </c>
      <c r="E84" s="81">
        <v>46</v>
      </c>
      <c r="F84" s="82" t="str">
        <f>IF(Feedback_List[[#This Row],[Date Added]]="","",_xlfn.XLOOKUP(MONTH(Feedback_List[[#This Row],[Date Received]]),Dropdown!$D$4:$D$15,Dropdown!$A$4:$A$15,""))</f>
        <v>2025B02</v>
      </c>
      <c r="G84" s="81" t="s">
        <v>25</v>
      </c>
      <c r="H84" s="81" t="s">
        <v>33</v>
      </c>
      <c r="I84" s="8">
        <f>IF(Feedback_List[[#This Row],[Date Added]]="","",IF(Feedback_List[[#This Row],[Date Received]]&gt;=Guidance!$B$20,Feedback_List[[#This Row],[Date Received]]+Guidance!$C$18,Feedback_List[[#This Row],[Date Received]]+Guidance!$C$16))</f>
        <v>45775</v>
      </c>
      <c r="J84" s="8">
        <f>IF(Feedback_List[[#This Row],[Date Added]]="","",IF(Feedback_List[[#This Row],[Date Received]]&gt;=Guidance!$B$20,Feedback_List[[#This Row],[Date Received]]+Guidance!$C$17,Feedback_List[[#This Row],[Date Received]]+Guidance!$C$15))</f>
        <v>45805</v>
      </c>
      <c r="K84" s="88" t="b">
        <v>1</v>
      </c>
      <c r="L84" s="87">
        <v>45733</v>
      </c>
      <c r="M84" s="79"/>
      <c r="N84" s="88" t="b">
        <v>1</v>
      </c>
      <c r="O84" s="87">
        <v>45742</v>
      </c>
      <c r="P84" s="81" t="s">
        <v>68</v>
      </c>
      <c r="Q84" s="66" t="b">
        <v>0</v>
      </c>
      <c r="R84" s="83"/>
      <c r="S84" s="88" t="b">
        <v>1</v>
      </c>
      <c r="T84" s="87">
        <v>45790</v>
      </c>
      <c r="U84" s="83" t="s">
        <v>246</v>
      </c>
      <c r="V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4" s="81"/>
      <c r="Z84" s="81"/>
      <c r="AA84" s="109"/>
      <c r="AB84" s="110"/>
    </row>
    <row r="85" spans="1:28" ht="15" customHeight="1" x14ac:dyDescent="0.35">
      <c r="A85" s="87">
        <v>45716</v>
      </c>
      <c r="B85" s="81" t="s">
        <v>247</v>
      </c>
      <c r="C85" s="81" t="s">
        <v>248</v>
      </c>
      <c r="D85" s="73">
        <v>45715</v>
      </c>
      <c r="E85" s="81">
        <v>24</v>
      </c>
      <c r="F85" s="82" t="str">
        <f>IF(Feedback_List[[#This Row],[Date Added]]="","",_xlfn.XLOOKUP(MONTH(Feedback_List[[#This Row],[Date Received]]),Dropdown!$D$4:$D$15,Dropdown!$A$4:$A$15,""))</f>
        <v>2025B02</v>
      </c>
      <c r="G85" s="81" t="s">
        <v>25</v>
      </c>
      <c r="H85" s="81" t="s">
        <v>33</v>
      </c>
      <c r="I85" s="8">
        <f>IF(Feedback_List[[#This Row],[Date Added]]="","",IF(Feedback_List[[#This Row],[Date Received]]&gt;=Guidance!$B$20,Feedback_List[[#This Row],[Date Received]]+Guidance!$C$18,Feedback_List[[#This Row],[Date Received]]+Guidance!$C$16))</f>
        <v>45775</v>
      </c>
      <c r="J85" s="8">
        <f>IF(Feedback_List[[#This Row],[Date Added]]="","",IF(Feedback_List[[#This Row],[Date Received]]&gt;=Guidance!$B$20,Feedback_List[[#This Row],[Date Received]]+Guidance!$C$17,Feedback_List[[#This Row],[Date Received]]+Guidance!$C$15))</f>
        <v>45805</v>
      </c>
      <c r="K85" s="88" t="b">
        <v>1</v>
      </c>
      <c r="L85" s="87">
        <v>45733</v>
      </c>
      <c r="M85" s="79"/>
      <c r="N85" s="88" t="b">
        <v>1</v>
      </c>
      <c r="O85" s="87">
        <v>45742</v>
      </c>
      <c r="P85" s="81" t="s">
        <v>249</v>
      </c>
      <c r="Q85" s="66" t="b">
        <v>0</v>
      </c>
      <c r="R85" s="83"/>
      <c r="S85" s="88" t="b">
        <v>1</v>
      </c>
      <c r="T85" s="87">
        <v>45790</v>
      </c>
      <c r="U85" s="83" t="s">
        <v>250</v>
      </c>
      <c r="V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5" s="81"/>
      <c r="Z85" s="81"/>
      <c r="AA85" s="109"/>
      <c r="AB85" s="110"/>
    </row>
    <row r="86" spans="1:28" ht="15" customHeight="1" x14ac:dyDescent="0.35">
      <c r="A86" s="87">
        <v>45716</v>
      </c>
      <c r="B86" s="81" t="s">
        <v>251</v>
      </c>
      <c r="C86" s="81" t="s">
        <v>252</v>
      </c>
      <c r="D86" s="73">
        <v>45715</v>
      </c>
      <c r="E86" s="81">
        <v>20</v>
      </c>
      <c r="F86" s="82" t="str">
        <f>IF(Feedback_List[[#This Row],[Date Added]]="","",_xlfn.XLOOKUP(MONTH(Feedback_List[[#This Row],[Date Received]]),Dropdown!$D$4:$D$15,Dropdown!$A$4:$A$15,""))</f>
        <v>2025B02</v>
      </c>
      <c r="G86" s="81" t="s">
        <v>25</v>
      </c>
      <c r="H86" s="81" t="s">
        <v>33</v>
      </c>
      <c r="I86" s="8">
        <f>IF(Feedback_List[[#This Row],[Date Added]]="","",IF(Feedback_List[[#This Row],[Date Received]]&gt;=Guidance!$B$20,Feedback_List[[#This Row],[Date Received]]+Guidance!$C$18,Feedback_List[[#This Row],[Date Received]]+Guidance!$C$16))</f>
        <v>45775</v>
      </c>
      <c r="J86" s="8">
        <f>IF(Feedback_List[[#This Row],[Date Added]]="","",IF(Feedback_List[[#This Row],[Date Received]]&gt;=Guidance!$B$20,Feedback_List[[#This Row],[Date Received]]+Guidance!$C$17,Feedback_List[[#This Row],[Date Received]]+Guidance!$C$15))</f>
        <v>45805</v>
      </c>
      <c r="K86" s="88" t="b">
        <v>1</v>
      </c>
      <c r="L86" s="87">
        <v>45733</v>
      </c>
      <c r="M86" s="79"/>
      <c r="N86" s="88" t="b">
        <v>1</v>
      </c>
      <c r="O86" s="87">
        <v>45742</v>
      </c>
      <c r="P86" s="81" t="s">
        <v>68</v>
      </c>
      <c r="Q86" s="66" t="b">
        <v>0</v>
      </c>
      <c r="R86" s="83"/>
      <c r="S86" s="88" t="b">
        <v>1</v>
      </c>
      <c r="T86" s="87">
        <v>45792</v>
      </c>
      <c r="U86" s="83" t="s">
        <v>68</v>
      </c>
      <c r="V8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6" s="81"/>
      <c r="Z86" s="81"/>
      <c r="AA86" s="109"/>
      <c r="AB86" s="110"/>
    </row>
    <row r="87" spans="1:28" ht="15" customHeight="1" x14ac:dyDescent="0.35">
      <c r="A87" s="87">
        <v>45716</v>
      </c>
      <c r="B87" s="81" t="s">
        <v>253</v>
      </c>
      <c r="C87" s="81" t="s">
        <v>254</v>
      </c>
      <c r="D87" s="73">
        <v>45715</v>
      </c>
      <c r="E87" s="81">
        <v>58</v>
      </c>
      <c r="F87" s="82" t="str">
        <f>IF(Feedback_List[[#This Row],[Date Added]]="","",_xlfn.XLOOKUP(MONTH(Feedback_List[[#This Row],[Date Received]]),Dropdown!$D$4:$D$15,Dropdown!$A$4:$A$15,""))</f>
        <v>2025B02</v>
      </c>
      <c r="G87" s="81" t="s">
        <v>25</v>
      </c>
      <c r="H87" s="81" t="s">
        <v>33</v>
      </c>
      <c r="I87" s="8">
        <f>IF(Feedback_List[[#This Row],[Date Added]]="","",IF(Feedback_List[[#This Row],[Date Received]]&gt;=Guidance!$B$20,Feedback_List[[#This Row],[Date Received]]+Guidance!$C$18,Feedback_List[[#This Row],[Date Received]]+Guidance!$C$16))</f>
        <v>45775</v>
      </c>
      <c r="J87" s="8">
        <f>IF(Feedback_List[[#This Row],[Date Added]]="","",IF(Feedback_List[[#This Row],[Date Received]]&gt;=Guidance!$B$20,Feedback_List[[#This Row],[Date Received]]+Guidance!$C$17,Feedback_List[[#This Row],[Date Received]]+Guidance!$C$15))</f>
        <v>45805</v>
      </c>
      <c r="K87" s="88" t="b">
        <v>1</v>
      </c>
      <c r="L87" s="87">
        <v>45734</v>
      </c>
      <c r="M87" s="80"/>
      <c r="N87" s="88" t="b">
        <v>1</v>
      </c>
      <c r="O87" s="87">
        <v>45743</v>
      </c>
      <c r="P87" s="91" t="s">
        <v>255</v>
      </c>
      <c r="Q87" s="66" t="b">
        <v>0</v>
      </c>
      <c r="R87" s="83"/>
      <c r="S87" s="88" t="b">
        <v>1</v>
      </c>
      <c r="T87" s="87">
        <v>45792</v>
      </c>
      <c r="U87" s="83" t="s">
        <v>256</v>
      </c>
      <c r="V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7" s="81"/>
      <c r="Z87" s="81"/>
      <c r="AA87" s="109"/>
      <c r="AB87" s="110"/>
    </row>
    <row r="88" spans="1:28" ht="15" customHeight="1" x14ac:dyDescent="0.35">
      <c r="A88" s="87">
        <v>45716</v>
      </c>
      <c r="B88" s="81" t="s">
        <v>225</v>
      </c>
      <c r="C88" s="81" t="s">
        <v>226</v>
      </c>
      <c r="D88" s="73">
        <v>45716</v>
      </c>
      <c r="E88" s="81">
        <v>8</v>
      </c>
      <c r="F88" s="82" t="str">
        <f>IF(Feedback_List[[#This Row],[Date Added]]="","",_xlfn.XLOOKUP(MONTH(Feedback_List[[#This Row],[Date Received]]),Dropdown!$D$4:$D$15,Dropdown!$A$4:$A$15,""))</f>
        <v>2025B02</v>
      </c>
      <c r="G88" s="81" t="s">
        <v>25</v>
      </c>
      <c r="H88" s="81" t="s">
        <v>22</v>
      </c>
      <c r="I88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88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88" s="88" t="b">
        <v>1</v>
      </c>
      <c r="L88" s="87">
        <v>45730</v>
      </c>
      <c r="M88" s="80"/>
      <c r="N88" s="88" t="b">
        <v>1</v>
      </c>
      <c r="O88" s="87">
        <v>45749</v>
      </c>
      <c r="P88" s="81"/>
      <c r="Q88" s="66" t="b">
        <v>0</v>
      </c>
      <c r="R88" s="83"/>
      <c r="S88" s="88" t="b">
        <v>1</v>
      </c>
      <c r="T88" s="87">
        <v>45749</v>
      </c>
      <c r="U88" s="83" t="s">
        <v>257</v>
      </c>
      <c r="V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8" s="81"/>
      <c r="Z88" s="81"/>
      <c r="AA88" s="109"/>
      <c r="AB88" s="110"/>
    </row>
    <row r="89" spans="1:28" ht="15" customHeight="1" x14ac:dyDescent="0.35">
      <c r="A89" s="87">
        <v>45716</v>
      </c>
      <c r="B89" s="81" t="s">
        <v>258</v>
      </c>
      <c r="C89" s="81" t="s">
        <v>259</v>
      </c>
      <c r="D89" s="73">
        <v>45716</v>
      </c>
      <c r="E89" s="81">
        <v>94</v>
      </c>
      <c r="F89" s="82" t="str">
        <f>IF(Feedback_List[[#This Row],[Date Added]]="","",_xlfn.XLOOKUP(MONTH(Feedback_List[[#This Row],[Date Received]]),Dropdown!$D$4:$D$15,Dropdown!$A$4:$A$15,""))</f>
        <v>2025B02</v>
      </c>
      <c r="G89" s="81" t="s">
        <v>26</v>
      </c>
      <c r="H89" s="81" t="s">
        <v>23</v>
      </c>
      <c r="I89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89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89" s="88" t="b">
        <v>1</v>
      </c>
      <c r="L89" s="87">
        <v>45715</v>
      </c>
      <c r="M89" s="89"/>
      <c r="N89" s="88" t="b">
        <v>1</v>
      </c>
      <c r="O89" s="87">
        <v>45743</v>
      </c>
      <c r="P89" s="81"/>
      <c r="Q89" s="66" t="b">
        <v>0</v>
      </c>
      <c r="R89" s="83"/>
      <c r="S89" s="88" t="b">
        <v>1</v>
      </c>
      <c r="T89" s="87">
        <v>45744</v>
      </c>
      <c r="U89" s="89" t="s">
        <v>260</v>
      </c>
      <c r="V8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8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8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89" s="81"/>
      <c r="Z89" s="81"/>
      <c r="AA89" s="109"/>
      <c r="AB89" s="110"/>
    </row>
    <row r="90" spans="1:28" ht="15" customHeight="1" x14ac:dyDescent="0.35">
      <c r="A90" s="87">
        <v>45717</v>
      </c>
      <c r="B90" s="81" t="s">
        <v>261</v>
      </c>
      <c r="C90" s="81" t="s">
        <v>262</v>
      </c>
      <c r="D90" s="73">
        <v>45716</v>
      </c>
      <c r="E90" s="81">
        <v>160</v>
      </c>
      <c r="F90" s="82" t="str">
        <f>IF(Feedback_List[[#This Row],[Date Added]]="","",_xlfn.XLOOKUP(MONTH(Feedback_List[[#This Row],[Date Received]]),Dropdown!$D$4:$D$15,Dropdown!$A$4:$A$15,""))</f>
        <v>2025B02</v>
      </c>
      <c r="G90" s="81" t="s">
        <v>26</v>
      </c>
      <c r="H90" s="81" t="s">
        <v>33</v>
      </c>
      <c r="I90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0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0" s="88" t="b">
        <v>1</v>
      </c>
      <c r="L90" s="87">
        <v>45743</v>
      </c>
      <c r="M90" s="83"/>
      <c r="N90" s="88" t="b">
        <v>1</v>
      </c>
      <c r="O90" s="87">
        <v>45749</v>
      </c>
      <c r="P90" s="81" t="s">
        <v>68</v>
      </c>
      <c r="Q90" s="66" t="b">
        <v>0</v>
      </c>
      <c r="R90" s="89"/>
      <c r="S90" s="88" t="b">
        <v>1</v>
      </c>
      <c r="T90" s="87">
        <v>45775</v>
      </c>
      <c r="U90" s="83" t="s">
        <v>68</v>
      </c>
      <c r="V9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0" s="81"/>
      <c r="Z90" s="81"/>
      <c r="AA90" s="109"/>
      <c r="AB90" s="110"/>
    </row>
    <row r="91" spans="1:28" ht="15" customHeight="1" x14ac:dyDescent="0.35">
      <c r="A91" s="87">
        <v>45717</v>
      </c>
      <c r="B91" s="81" t="s">
        <v>263</v>
      </c>
      <c r="C91" s="81" t="s">
        <v>264</v>
      </c>
      <c r="D91" s="73">
        <v>45716</v>
      </c>
      <c r="E91" s="81">
        <v>11</v>
      </c>
      <c r="F91" s="82" t="str">
        <f>IF(Feedback_List[[#This Row],[Date Added]]="","",_xlfn.XLOOKUP(MONTH(Feedback_List[[#This Row],[Date Received]]),Dropdown!$D$4:$D$15,Dropdown!$A$4:$A$15,""))</f>
        <v>2025B02</v>
      </c>
      <c r="G91" s="81" t="s">
        <v>25</v>
      </c>
      <c r="H91" s="81" t="s">
        <v>33</v>
      </c>
      <c r="I91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1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1" s="88" t="b">
        <v>1</v>
      </c>
      <c r="L91" s="87">
        <v>45735</v>
      </c>
      <c r="M91" s="80"/>
      <c r="N91" s="88" t="b">
        <v>1</v>
      </c>
      <c r="O91" s="87">
        <v>45756</v>
      </c>
      <c r="P91" s="91" t="s">
        <v>265</v>
      </c>
      <c r="Q91" s="66" t="b">
        <v>0</v>
      </c>
      <c r="R91" s="83"/>
      <c r="S91" s="88" t="b">
        <v>1</v>
      </c>
      <c r="T91" s="87">
        <v>45798</v>
      </c>
      <c r="U91" s="83" t="s">
        <v>266</v>
      </c>
      <c r="V9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1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1" s="81"/>
      <c r="Z91" s="81"/>
      <c r="AA91" s="109"/>
      <c r="AB91" s="110"/>
    </row>
    <row r="92" spans="1:28" ht="15" customHeight="1" x14ac:dyDescent="0.35">
      <c r="A92" s="87">
        <v>45717</v>
      </c>
      <c r="B92" s="81" t="s">
        <v>267</v>
      </c>
      <c r="C92" s="81" t="s">
        <v>268</v>
      </c>
      <c r="D92" s="73">
        <v>45716</v>
      </c>
      <c r="E92" s="81">
        <v>18</v>
      </c>
      <c r="F92" s="82" t="str">
        <f>IF(Feedback_List[[#This Row],[Date Added]]="","",_xlfn.XLOOKUP(MONTH(Feedback_List[[#This Row],[Date Received]]),Dropdown!$D$4:$D$15,Dropdown!$A$4:$A$15,""))</f>
        <v>2025B02</v>
      </c>
      <c r="G92" s="81" t="s">
        <v>25</v>
      </c>
      <c r="H92" s="81" t="s">
        <v>33</v>
      </c>
      <c r="I92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2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2" s="88" t="b">
        <v>1</v>
      </c>
      <c r="L92" s="87">
        <v>45735</v>
      </c>
      <c r="M92" s="80"/>
      <c r="N92" s="88" t="b">
        <v>1</v>
      </c>
      <c r="O92" s="87">
        <v>45756</v>
      </c>
      <c r="P92" s="91" t="s">
        <v>265</v>
      </c>
      <c r="Q92" s="66" t="b">
        <v>0</v>
      </c>
      <c r="R92" s="83"/>
      <c r="S92" s="88" t="b">
        <v>1</v>
      </c>
      <c r="T92" s="87">
        <v>45798</v>
      </c>
      <c r="U92" s="83" t="s">
        <v>269</v>
      </c>
      <c r="V9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2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2" s="81"/>
      <c r="Z92" s="81"/>
      <c r="AA92" s="109"/>
      <c r="AB92" s="110"/>
    </row>
    <row r="93" spans="1:28" ht="15" customHeight="1" x14ac:dyDescent="0.35">
      <c r="A93" s="87">
        <v>45717</v>
      </c>
      <c r="B93" s="81" t="s">
        <v>270</v>
      </c>
      <c r="C93" s="81" t="s">
        <v>271</v>
      </c>
      <c r="D93" s="73">
        <v>45716</v>
      </c>
      <c r="E93" s="81">
        <v>75</v>
      </c>
      <c r="F93" s="82" t="str">
        <f>IF(Feedback_List[[#This Row],[Date Added]]="","",_xlfn.XLOOKUP(MONTH(Feedback_List[[#This Row],[Date Received]]),Dropdown!$D$4:$D$15,Dropdown!$A$4:$A$15,""))</f>
        <v>2025B02</v>
      </c>
      <c r="G93" s="81" t="s">
        <v>25</v>
      </c>
      <c r="H93" s="81" t="s">
        <v>33</v>
      </c>
      <c r="I93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3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3" s="88" t="b">
        <v>1</v>
      </c>
      <c r="L93" s="87">
        <v>45735</v>
      </c>
      <c r="M93" s="80"/>
      <c r="N93" s="88" t="b">
        <v>1</v>
      </c>
      <c r="O93" s="87">
        <v>45762</v>
      </c>
      <c r="P93" s="81" t="s">
        <v>272</v>
      </c>
      <c r="Q93" s="66" t="b">
        <v>0</v>
      </c>
      <c r="R93" s="83"/>
      <c r="S93" s="88" t="b">
        <v>1</v>
      </c>
      <c r="T93" s="87">
        <v>45798</v>
      </c>
      <c r="U93" s="83" t="s">
        <v>273</v>
      </c>
      <c r="V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3" s="81"/>
      <c r="Z93" s="81"/>
      <c r="AA93" s="109"/>
      <c r="AB93" s="110"/>
    </row>
    <row r="94" spans="1:28" ht="15" customHeight="1" x14ac:dyDescent="0.35">
      <c r="A94" s="87">
        <v>45716</v>
      </c>
      <c r="B94" s="81" t="s">
        <v>274</v>
      </c>
      <c r="C94" s="81" t="s">
        <v>275</v>
      </c>
      <c r="D94" s="73">
        <v>45716</v>
      </c>
      <c r="E94" s="81">
        <v>57</v>
      </c>
      <c r="F94" s="82" t="str">
        <f>IF(Feedback_List[[#This Row],[Date Added]]="","",_xlfn.XLOOKUP(MONTH(Feedback_List[[#This Row],[Date Received]]),Dropdown!$D$4:$D$15,Dropdown!$A$4:$A$15,""))</f>
        <v>2025B02</v>
      </c>
      <c r="G94" s="81" t="s">
        <v>25</v>
      </c>
      <c r="H94" s="81" t="s">
        <v>33</v>
      </c>
      <c r="I94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4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4" s="88" t="b">
        <v>1</v>
      </c>
      <c r="L94" s="87">
        <v>45736</v>
      </c>
      <c r="M94" s="80"/>
      <c r="N94" s="88" t="b">
        <v>1</v>
      </c>
      <c r="O94" s="87">
        <v>45748</v>
      </c>
      <c r="P94" s="81" t="s">
        <v>68</v>
      </c>
      <c r="Q94" s="66" t="b">
        <v>0</v>
      </c>
      <c r="R94" s="83"/>
      <c r="S94" s="88" t="b">
        <v>1</v>
      </c>
      <c r="T94" s="87">
        <v>45790</v>
      </c>
      <c r="U94" s="83" t="s">
        <v>276</v>
      </c>
      <c r="V9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4" s="81"/>
      <c r="Z94" s="81"/>
      <c r="AA94" s="109"/>
      <c r="AB94" s="110"/>
    </row>
    <row r="95" spans="1:28" ht="15" customHeight="1" x14ac:dyDescent="0.35">
      <c r="A95" s="87">
        <v>45717</v>
      </c>
      <c r="B95" s="81" t="s">
        <v>277</v>
      </c>
      <c r="C95" s="81" t="s">
        <v>278</v>
      </c>
      <c r="D95" s="73">
        <v>45716</v>
      </c>
      <c r="E95" s="81">
        <v>23</v>
      </c>
      <c r="F95" s="82" t="str">
        <f>IF(Feedback_List[[#This Row],[Date Added]]="","",_xlfn.XLOOKUP(MONTH(Feedback_List[[#This Row],[Date Received]]),Dropdown!$D$4:$D$15,Dropdown!$A$4:$A$15,""))</f>
        <v>2025B02</v>
      </c>
      <c r="G95" s="81" t="s">
        <v>25</v>
      </c>
      <c r="H95" s="81" t="s">
        <v>33</v>
      </c>
      <c r="I95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5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5" s="88" t="b">
        <v>1</v>
      </c>
      <c r="L95" s="87">
        <v>45736</v>
      </c>
      <c r="M95" s="80"/>
      <c r="N95" s="88" t="b">
        <v>1</v>
      </c>
      <c r="O95" s="87">
        <v>45769</v>
      </c>
      <c r="P95" s="81" t="s">
        <v>68</v>
      </c>
      <c r="Q95" s="66" t="b">
        <v>0</v>
      </c>
      <c r="R95" s="83"/>
      <c r="S95" s="88" t="b">
        <v>1</v>
      </c>
      <c r="T95" s="87">
        <v>45798</v>
      </c>
      <c r="U95" s="83" t="s">
        <v>246</v>
      </c>
      <c r="V9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5" s="81"/>
      <c r="Z95" s="81"/>
      <c r="AA95" s="109"/>
      <c r="AB95" s="110"/>
    </row>
    <row r="96" spans="1:28" ht="15" customHeight="1" x14ac:dyDescent="0.35">
      <c r="A96" s="87">
        <v>45716</v>
      </c>
      <c r="B96" s="81" t="s">
        <v>279</v>
      </c>
      <c r="C96" s="81" t="s">
        <v>280</v>
      </c>
      <c r="D96" s="73">
        <v>45716</v>
      </c>
      <c r="E96" s="81">
        <v>46</v>
      </c>
      <c r="F96" s="82" t="str">
        <f>IF(Feedback_List[[#This Row],[Date Added]]="","",_xlfn.XLOOKUP(MONTH(Feedback_List[[#This Row],[Date Received]]),Dropdown!$D$4:$D$15,Dropdown!$A$4:$A$15,""))</f>
        <v>2025B02</v>
      </c>
      <c r="G96" s="81" t="s">
        <v>25</v>
      </c>
      <c r="H96" s="81" t="s">
        <v>33</v>
      </c>
      <c r="I96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6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6" s="88" t="b">
        <v>1</v>
      </c>
      <c r="L96" s="87">
        <v>45737</v>
      </c>
      <c r="M96" s="80"/>
      <c r="N96" s="88" t="b">
        <v>1</v>
      </c>
      <c r="O96" s="87">
        <v>45744</v>
      </c>
      <c r="P96" s="81" t="s">
        <v>68</v>
      </c>
      <c r="Q96" s="66" t="b">
        <v>0</v>
      </c>
      <c r="R96" s="83"/>
      <c r="S96" s="88" t="b">
        <v>1</v>
      </c>
      <c r="T96" s="87">
        <v>45791</v>
      </c>
      <c r="U96" s="83" t="s">
        <v>68</v>
      </c>
      <c r="V9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6" s="81"/>
      <c r="Z96" s="81"/>
      <c r="AA96" s="109"/>
      <c r="AB96" s="110"/>
    </row>
    <row r="97" spans="1:28" ht="15" customHeight="1" x14ac:dyDescent="0.35">
      <c r="A97" s="87">
        <v>45727</v>
      </c>
      <c r="B97" s="81" t="s">
        <v>281</v>
      </c>
      <c r="C97" s="81" t="s">
        <v>282</v>
      </c>
      <c r="D97" s="87">
        <v>45716</v>
      </c>
      <c r="E97" s="81">
        <v>7</v>
      </c>
      <c r="F97" s="82" t="str">
        <f>IF(Feedback_List[[#This Row],[Date Added]]="","",_xlfn.XLOOKUP(MONTH(Feedback_List[[#This Row],[Date Received]]),Dropdown!$D$4:$D$15,Dropdown!$A$4:$A$15,""))</f>
        <v>2025B02</v>
      </c>
      <c r="G97" s="81" t="s">
        <v>22</v>
      </c>
      <c r="H97" s="81" t="s">
        <v>22</v>
      </c>
      <c r="I97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7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7" s="88" t="b">
        <v>1</v>
      </c>
      <c r="L97" s="87">
        <v>45727</v>
      </c>
      <c r="M97" s="83"/>
      <c r="N97" s="88" t="b">
        <v>1</v>
      </c>
      <c r="O97" s="87">
        <v>45727</v>
      </c>
      <c r="P97" s="81"/>
      <c r="Q97" s="66" t="b">
        <v>0</v>
      </c>
      <c r="R97" s="83"/>
      <c r="S97" s="88" t="b">
        <v>1</v>
      </c>
      <c r="T97" s="87">
        <v>45727</v>
      </c>
      <c r="U97" s="83" t="s">
        <v>283</v>
      </c>
      <c r="V9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7" s="81"/>
      <c r="Z97" s="81"/>
      <c r="AA97" s="109"/>
      <c r="AB97" s="110"/>
    </row>
    <row r="98" spans="1:28" s="74" customFormat="1" ht="15" customHeight="1" x14ac:dyDescent="0.35">
      <c r="A98" s="87">
        <v>45716</v>
      </c>
      <c r="B98" s="81" t="s">
        <v>284</v>
      </c>
      <c r="C98" s="81" t="s">
        <v>285</v>
      </c>
      <c r="D98" s="73">
        <v>45716</v>
      </c>
      <c r="E98" s="81">
        <v>11</v>
      </c>
      <c r="F98" s="82" t="str">
        <f>IF(Feedback_List[[#This Row],[Date Added]]="","",_xlfn.XLOOKUP(MONTH(Feedback_List[[#This Row],[Date Received]]),Dropdown!$D$4:$D$15,Dropdown!$A$4:$A$15,""))</f>
        <v>2025B02</v>
      </c>
      <c r="G98" s="81" t="s">
        <v>25</v>
      </c>
      <c r="H98" s="81" t="s">
        <v>33</v>
      </c>
      <c r="I98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8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8" s="88" t="b">
        <v>1</v>
      </c>
      <c r="L98" s="87">
        <v>45737</v>
      </c>
      <c r="M98" s="80"/>
      <c r="N98" s="88" t="b">
        <v>1</v>
      </c>
      <c r="O98" s="87">
        <v>45769</v>
      </c>
      <c r="P98" s="81" t="s">
        <v>68</v>
      </c>
      <c r="Q98" s="66" t="b">
        <v>0</v>
      </c>
      <c r="R98" s="83"/>
      <c r="S98" s="88" t="b">
        <v>1</v>
      </c>
      <c r="T98" s="87">
        <v>45798</v>
      </c>
      <c r="U98" s="83" t="s">
        <v>286</v>
      </c>
      <c r="V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8" s="81"/>
      <c r="Z98" s="90"/>
      <c r="AA98" s="109"/>
      <c r="AB98" s="110"/>
    </row>
    <row r="99" spans="1:28" s="74" customFormat="1" ht="15" customHeight="1" x14ac:dyDescent="0.35">
      <c r="A99" s="87">
        <v>45716</v>
      </c>
      <c r="B99" s="81" t="s">
        <v>287</v>
      </c>
      <c r="C99" s="81" t="s">
        <v>288</v>
      </c>
      <c r="D99" s="73">
        <v>45716</v>
      </c>
      <c r="E99" s="81">
        <v>52</v>
      </c>
      <c r="F99" s="82" t="str">
        <f>IF(Feedback_List[[#This Row],[Date Added]]="","",_xlfn.XLOOKUP(MONTH(Feedback_List[[#This Row],[Date Received]]),Dropdown!$D$4:$D$15,Dropdown!$A$4:$A$15,""))</f>
        <v>2025B02</v>
      </c>
      <c r="G99" s="81" t="s">
        <v>25</v>
      </c>
      <c r="H99" s="81" t="s">
        <v>33</v>
      </c>
      <c r="I99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99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99" s="88" t="b">
        <v>1</v>
      </c>
      <c r="L99" s="87">
        <v>45737</v>
      </c>
      <c r="M99" s="80"/>
      <c r="N99" s="88" t="b">
        <v>1</v>
      </c>
      <c r="O99" s="87">
        <v>45769</v>
      </c>
      <c r="P99" s="81" t="s">
        <v>289</v>
      </c>
      <c r="Q99" s="66" t="b">
        <v>0</v>
      </c>
      <c r="R99" s="83"/>
      <c r="S99" s="88" t="b">
        <v>1</v>
      </c>
      <c r="T99" s="87">
        <v>45799</v>
      </c>
      <c r="U99" s="83" t="s">
        <v>290</v>
      </c>
      <c r="V9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9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9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99" s="81"/>
      <c r="Z99" s="90"/>
      <c r="AA99" s="109"/>
      <c r="AB99" s="110"/>
    </row>
    <row r="100" spans="1:28" s="74" customFormat="1" ht="15" customHeight="1" x14ac:dyDescent="0.35">
      <c r="A100" s="87">
        <v>45717</v>
      </c>
      <c r="B100" s="81" t="s">
        <v>291</v>
      </c>
      <c r="C100" s="81" t="s">
        <v>292</v>
      </c>
      <c r="D100" s="87">
        <v>45716</v>
      </c>
      <c r="E100" s="81">
        <v>8</v>
      </c>
      <c r="F100" s="82" t="str">
        <f>IF(Feedback_List[[#This Row],[Date Added]]="","",_xlfn.XLOOKUP(MONTH(Feedback_List[[#This Row],[Date Received]]),Dropdown!$D$4:$D$15,Dropdown!$A$4:$A$15,""))</f>
        <v>2025B02</v>
      </c>
      <c r="G100" s="81" t="s">
        <v>25</v>
      </c>
      <c r="H100" s="81" t="s">
        <v>33</v>
      </c>
      <c r="I100" s="8">
        <f>IF(Feedback_List[[#This Row],[Date Added]]="","",IF(Feedback_List[[#This Row],[Date Received]]&gt;=Guidance!$B$20,Feedback_List[[#This Row],[Date Received]]+Guidance!$C$18,Feedback_List[[#This Row],[Date Received]]+Guidance!$C$16))</f>
        <v>45776</v>
      </c>
      <c r="J100" s="8">
        <f>IF(Feedback_List[[#This Row],[Date Added]]="","",IF(Feedback_List[[#This Row],[Date Received]]&gt;=Guidance!$B$20,Feedback_List[[#This Row],[Date Received]]+Guidance!$C$17,Feedback_List[[#This Row],[Date Received]]+Guidance!$C$15))</f>
        <v>45806</v>
      </c>
      <c r="K100" s="88" t="b">
        <v>1</v>
      </c>
      <c r="L100" s="87">
        <v>45737</v>
      </c>
      <c r="M100" s="80"/>
      <c r="N100" s="88" t="b">
        <v>1</v>
      </c>
      <c r="O100" s="87">
        <v>45769</v>
      </c>
      <c r="P100" s="81" t="s">
        <v>68</v>
      </c>
      <c r="Q100" s="66" t="b">
        <v>0</v>
      </c>
      <c r="R100" s="83"/>
      <c r="S100" s="88" t="b">
        <v>1</v>
      </c>
      <c r="T100" s="87">
        <v>45799</v>
      </c>
      <c r="U100" s="83" t="s">
        <v>68</v>
      </c>
      <c r="V10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0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0" s="81"/>
      <c r="Z100" s="90"/>
      <c r="AA100" s="109"/>
      <c r="AB100" s="110"/>
    </row>
    <row r="101" spans="1:28" s="74" customFormat="1" ht="15" customHeight="1" x14ac:dyDescent="0.35">
      <c r="A101" s="87">
        <v>45717</v>
      </c>
      <c r="B101" s="81" t="s">
        <v>293</v>
      </c>
      <c r="C101" s="81" t="s">
        <v>294</v>
      </c>
      <c r="D101" s="73">
        <v>45717</v>
      </c>
      <c r="E101" s="81">
        <v>19</v>
      </c>
      <c r="F101" s="82" t="str">
        <f>IF(Feedback_List[[#This Row],[Date Added]]="","",_xlfn.XLOOKUP(MONTH(Feedback_List[[#This Row],[Date Received]]),Dropdown!$D$4:$D$15,Dropdown!$A$4:$A$15,""))</f>
        <v>2025B03</v>
      </c>
      <c r="G101" s="81" t="s">
        <v>25</v>
      </c>
      <c r="H101" s="81" t="s">
        <v>33</v>
      </c>
      <c r="I101" s="8">
        <f>IF(Feedback_List[[#This Row],[Date Added]]="","",IF(Feedback_List[[#This Row],[Date Received]]&gt;=Guidance!$B$20,Feedback_List[[#This Row],[Date Received]]+Guidance!$C$18,Feedback_List[[#This Row],[Date Received]]+Guidance!$C$16))</f>
        <v>45777</v>
      </c>
      <c r="J101" s="8">
        <f>IF(Feedback_List[[#This Row],[Date Added]]="","",IF(Feedback_List[[#This Row],[Date Received]]&gt;=Guidance!$B$20,Feedback_List[[#This Row],[Date Received]]+Guidance!$C$17,Feedback_List[[#This Row],[Date Received]]+Guidance!$C$15))</f>
        <v>45807</v>
      </c>
      <c r="K101" s="88" t="b">
        <v>1</v>
      </c>
      <c r="L101" s="87">
        <v>45736</v>
      </c>
      <c r="M101" s="80"/>
      <c r="N101" s="88" t="b">
        <v>1</v>
      </c>
      <c r="O101" s="87">
        <v>45769</v>
      </c>
      <c r="P101" s="81" t="s">
        <v>295</v>
      </c>
      <c r="Q101" s="66" t="b">
        <v>0</v>
      </c>
      <c r="R101" s="83"/>
      <c r="S101" s="88" t="b">
        <v>1</v>
      </c>
      <c r="T101" s="87">
        <v>45807</v>
      </c>
      <c r="U101" s="83" t="s">
        <v>296</v>
      </c>
      <c r="V10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1" s="81"/>
      <c r="Z101" s="90"/>
      <c r="AA101" s="109"/>
      <c r="AB101" s="110"/>
    </row>
    <row r="102" spans="1:28" s="74" customFormat="1" ht="15" customHeight="1" x14ac:dyDescent="0.35">
      <c r="A102" s="87">
        <v>45717</v>
      </c>
      <c r="B102" s="81" t="s">
        <v>297</v>
      </c>
      <c r="C102" s="81" t="s">
        <v>298</v>
      </c>
      <c r="D102" s="87">
        <v>45717</v>
      </c>
      <c r="E102" s="81">
        <v>23</v>
      </c>
      <c r="F102" s="82" t="str">
        <f>IF(Feedback_List[[#This Row],[Date Added]]="","",_xlfn.XLOOKUP(MONTH(Feedback_List[[#This Row],[Date Received]]),Dropdown!$D$4:$D$15,Dropdown!$A$4:$A$15,""))</f>
        <v>2025B03</v>
      </c>
      <c r="G102" s="81" t="s">
        <v>25</v>
      </c>
      <c r="H102" s="81" t="s">
        <v>33</v>
      </c>
      <c r="I102" s="8">
        <f>IF(Feedback_List[[#This Row],[Date Added]]="","",IF(Feedback_List[[#This Row],[Date Received]]&gt;=Guidance!$B$20,Feedback_List[[#This Row],[Date Received]]+Guidance!$C$18,Feedback_List[[#This Row],[Date Received]]+Guidance!$C$16))</f>
        <v>45777</v>
      </c>
      <c r="J102" s="8">
        <f>IF(Feedback_List[[#This Row],[Date Added]]="","",IF(Feedback_List[[#This Row],[Date Received]]&gt;=Guidance!$B$20,Feedback_List[[#This Row],[Date Received]]+Guidance!$C$17,Feedback_List[[#This Row],[Date Received]]+Guidance!$C$15))</f>
        <v>45807</v>
      </c>
      <c r="K102" s="88" t="b">
        <v>1</v>
      </c>
      <c r="L102" s="87">
        <v>45737</v>
      </c>
      <c r="M102" s="80"/>
      <c r="N102" s="88" t="b">
        <v>1</v>
      </c>
      <c r="O102" s="87">
        <v>45770</v>
      </c>
      <c r="P102" s="81" t="s">
        <v>68</v>
      </c>
      <c r="Q102" s="66" t="b">
        <v>0</v>
      </c>
      <c r="R102" s="83"/>
      <c r="S102" s="88" t="b">
        <v>1</v>
      </c>
      <c r="T102" s="87">
        <v>45807</v>
      </c>
      <c r="U102" s="83" t="s">
        <v>68</v>
      </c>
      <c r="V10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2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2" s="81"/>
      <c r="Z102" s="90"/>
      <c r="AA102" s="109"/>
      <c r="AB102" s="110"/>
    </row>
    <row r="103" spans="1:28" s="74" customFormat="1" ht="15" customHeight="1" x14ac:dyDescent="0.35">
      <c r="A103" s="87">
        <v>45725</v>
      </c>
      <c r="B103" s="81" t="s">
        <v>299</v>
      </c>
      <c r="C103" s="81" t="s">
        <v>300</v>
      </c>
      <c r="D103" s="87">
        <v>45720</v>
      </c>
      <c r="E103" s="81">
        <v>34</v>
      </c>
      <c r="F103" s="82" t="str">
        <f>IF(Feedback_List[[#This Row],[Date Added]]="","",_xlfn.XLOOKUP(MONTH(Feedback_List[[#This Row],[Date Received]]),Dropdown!$D$4:$D$15,Dropdown!$A$4:$A$15,""))</f>
        <v>2025B03</v>
      </c>
      <c r="G103" s="81" t="s">
        <v>25</v>
      </c>
      <c r="H103" s="81" t="s">
        <v>22</v>
      </c>
      <c r="I103" s="8">
        <f>IF(Feedback_List[[#This Row],[Date Added]]="","",IF(Feedback_List[[#This Row],[Date Received]]&gt;=Guidance!$B$20,Feedback_List[[#This Row],[Date Received]]+Guidance!$C$18,Feedback_List[[#This Row],[Date Received]]+Guidance!$C$16))</f>
        <v>45780</v>
      </c>
      <c r="J103" s="8">
        <f>IF(Feedback_List[[#This Row],[Date Added]]="","",IF(Feedback_List[[#This Row],[Date Received]]&gt;=Guidance!$B$20,Feedback_List[[#This Row],[Date Received]]+Guidance!$C$17,Feedback_List[[#This Row],[Date Received]]+Guidance!$C$15))</f>
        <v>45810</v>
      </c>
      <c r="K103" s="88" t="b">
        <v>1</v>
      </c>
      <c r="L103" s="87">
        <v>45735</v>
      </c>
      <c r="M103" s="80"/>
      <c r="N103" s="88" t="b">
        <v>1</v>
      </c>
      <c r="O103" s="87">
        <v>45755</v>
      </c>
      <c r="P103" s="81"/>
      <c r="Q103" s="66" t="b">
        <v>0</v>
      </c>
      <c r="R103" s="83"/>
      <c r="S103" s="88" t="b">
        <v>1</v>
      </c>
      <c r="T103" s="87">
        <v>45755</v>
      </c>
      <c r="U103" s="83"/>
      <c r="V10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3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3" s="81"/>
      <c r="Z103" s="90"/>
      <c r="AA103" s="109"/>
      <c r="AB103" s="110"/>
    </row>
    <row r="104" spans="1:28" s="74" customFormat="1" ht="15" customHeight="1" x14ac:dyDescent="0.35">
      <c r="A104" s="87">
        <v>45725</v>
      </c>
      <c r="B104" s="81" t="s">
        <v>301</v>
      </c>
      <c r="C104" s="81" t="s">
        <v>302</v>
      </c>
      <c r="D104" s="87">
        <v>45720</v>
      </c>
      <c r="E104" s="81">
        <v>275</v>
      </c>
      <c r="F104" s="82" t="str">
        <f>IF(Feedback_List[[#This Row],[Date Added]]="","",_xlfn.XLOOKUP(MONTH(Feedback_List[[#This Row],[Date Received]]),Dropdown!$D$4:$D$15,Dropdown!$A$4:$A$15,""))</f>
        <v>2025B03</v>
      </c>
      <c r="G104" s="81" t="s">
        <v>26</v>
      </c>
      <c r="H104" s="81" t="s">
        <v>33</v>
      </c>
      <c r="I104" s="8">
        <f>IF(Feedback_List[[#This Row],[Date Added]]="","",IF(Feedback_List[[#This Row],[Date Received]]&gt;=Guidance!$B$20,Feedback_List[[#This Row],[Date Received]]+Guidance!$C$18,Feedback_List[[#This Row],[Date Received]]+Guidance!$C$16))</f>
        <v>45780</v>
      </c>
      <c r="J104" s="8">
        <f>IF(Feedback_List[[#This Row],[Date Added]]="","",IF(Feedback_List[[#This Row],[Date Received]]&gt;=Guidance!$B$20,Feedback_List[[#This Row],[Date Received]]+Guidance!$C$17,Feedback_List[[#This Row],[Date Received]]+Guidance!$C$15))</f>
        <v>45810</v>
      </c>
      <c r="K104" s="88" t="b">
        <v>1</v>
      </c>
      <c r="L104" s="87">
        <v>45735</v>
      </c>
      <c r="M104" s="83"/>
      <c r="N104" s="88" t="b">
        <v>1</v>
      </c>
      <c r="O104" s="87">
        <v>45761</v>
      </c>
      <c r="P104" s="81" t="s">
        <v>303</v>
      </c>
      <c r="Q104" s="66" t="b">
        <v>0</v>
      </c>
      <c r="R104" s="83"/>
      <c r="S104" s="88" t="b">
        <v>1</v>
      </c>
      <c r="T104" s="87">
        <v>45796</v>
      </c>
      <c r="U104" s="83" t="s">
        <v>304</v>
      </c>
      <c r="V10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4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4" s="81"/>
      <c r="Z104" s="90"/>
      <c r="AA104" s="109"/>
      <c r="AB104" s="110"/>
    </row>
    <row r="105" spans="1:28" s="74" customFormat="1" ht="15" customHeight="1" x14ac:dyDescent="0.35">
      <c r="A105" s="87">
        <v>45725</v>
      </c>
      <c r="B105" s="81" t="s">
        <v>305</v>
      </c>
      <c r="C105" s="81" t="s">
        <v>306</v>
      </c>
      <c r="D105" s="87">
        <v>45721</v>
      </c>
      <c r="E105" s="81">
        <v>39</v>
      </c>
      <c r="F105" s="82" t="str">
        <f>IF(Feedback_List[[#This Row],[Date Added]]="","",_xlfn.XLOOKUP(MONTH(Feedback_List[[#This Row],[Date Received]]),Dropdown!$D$4:$D$15,Dropdown!$A$4:$A$15,""))</f>
        <v>2025B03</v>
      </c>
      <c r="G105" s="81" t="s">
        <v>25</v>
      </c>
      <c r="H105" s="81" t="s">
        <v>33</v>
      </c>
      <c r="I105" s="8">
        <f>IF(Feedback_List[[#This Row],[Date Added]]="","",IF(Feedback_List[[#This Row],[Date Received]]&gt;=Guidance!$B$20,Feedback_List[[#This Row],[Date Received]]+Guidance!$C$18,Feedback_List[[#This Row],[Date Received]]+Guidance!$C$16))</f>
        <v>45781</v>
      </c>
      <c r="J105" s="8">
        <f>IF(Feedback_List[[#This Row],[Date Added]]="","",IF(Feedback_List[[#This Row],[Date Received]]&gt;=Guidance!$B$20,Feedback_List[[#This Row],[Date Received]]+Guidance!$C$17,Feedback_List[[#This Row],[Date Received]]+Guidance!$C$15))</f>
        <v>45811</v>
      </c>
      <c r="K105" s="88" t="b">
        <v>1</v>
      </c>
      <c r="L105" s="87">
        <v>45736</v>
      </c>
      <c r="M105" s="80"/>
      <c r="N105" s="88" t="b">
        <v>1</v>
      </c>
      <c r="O105" s="87">
        <v>45770</v>
      </c>
      <c r="P105" s="81" t="s">
        <v>68</v>
      </c>
      <c r="Q105" s="66" t="b">
        <v>0</v>
      </c>
      <c r="R105" s="83"/>
      <c r="S105" s="88" t="b">
        <v>1</v>
      </c>
      <c r="T105" s="87">
        <v>45799</v>
      </c>
      <c r="U105" s="83" t="s">
        <v>307</v>
      </c>
      <c r="V10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5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5" s="81"/>
      <c r="Z105" s="90"/>
      <c r="AA105" s="109"/>
      <c r="AB105" s="110"/>
    </row>
    <row r="106" spans="1:28" ht="15" customHeight="1" x14ac:dyDescent="0.35">
      <c r="A106" s="87">
        <v>45725</v>
      </c>
      <c r="B106" s="81" t="s">
        <v>308</v>
      </c>
      <c r="C106" s="81" t="s">
        <v>309</v>
      </c>
      <c r="D106" s="87">
        <v>45722</v>
      </c>
      <c r="E106" s="81">
        <v>15</v>
      </c>
      <c r="F106" s="82" t="str">
        <f>IF(Feedback_List[[#This Row],[Date Added]]="","",_xlfn.XLOOKUP(MONTH(Feedback_List[[#This Row],[Date Received]]),Dropdown!$D$4:$D$15,Dropdown!$A$4:$A$15,""))</f>
        <v>2025B03</v>
      </c>
      <c r="G106" s="81" t="s">
        <v>25</v>
      </c>
      <c r="H106" s="81" t="s">
        <v>33</v>
      </c>
      <c r="I106" s="8">
        <f>IF(Feedback_List[[#This Row],[Date Added]]="","",IF(Feedback_List[[#This Row],[Date Received]]&gt;=Guidance!$B$20,Feedback_List[[#This Row],[Date Received]]+Guidance!$C$18,Feedback_List[[#This Row],[Date Received]]+Guidance!$C$16))</f>
        <v>45782</v>
      </c>
      <c r="J106" s="8">
        <f>IF(Feedback_List[[#This Row],[Date Added]]="","",IF(Feedback_List[[#This Row],[Date Received]]&gt;=Guidance!$B$20,Feedback_List[[#This Row],[Date Received]]+Guidance!$C$17,Feedback_List[[#This Row],[Date Received]]+Guidance!$C$15))</f>
        <v>45812</v>
      </c>
      <c r="K106" s="88" t="b">
        <v>1</v>
      </c>
      <c r="L106" s="87">
        <v>45740</v>
      </c>
      <c r="M106" s="80"/>
      <c r="N106" s="88" t="b">
        <v>1</v>
      </c>
      <c r="O106" s="87">
        <v>45771</v>
      </c>
      <c r="P106" s="81"/>
      <c r="Q106" s="66" t="b">
        <v>0</v>
      </c>
      <c r="R106" s="83"/>
      <c r="S106" s="88" t="b">
        <v>1</v>
      </c>
      <c r="T106" s="87">
        <v>45812</v>
      </c>
      <c r="U106" s="83" t="s">
        <v>310</v>
      </c>
      <c r="V10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6" s="90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6" s="81"/>
      <c r="Z106" s="81"/>
      <c r="AA106" s="109"/>
      <c r="AB106" s="110"/>
    </row>
    <row r="107" spans="1:28" ht="15" customHeight="1" x14ac:dyDescent="0.35">
      <c r="A107" s="87">
        <v>45727</v>
      </c>
      <c r="B107" s="81" t="s">
        <v>311</v>
      </c>
      <c r="C107" s="81" t="s">
        <v>312</v>
      </c>
      <c r="D107" s="87">
        <v>45726</v>
      </c>
      <c r="E107" s="81">
        <v>7</v>
      </c>
      <c r="F107" s="82" t="str">
        <f>IF(Feedback_List[[#This Row],[Date Added]]="","",_xlfn.XLOOKUP(MONTH(Feedback_List[[#This Row],[Date Received]]),Dropdown!$D$4:$D$15,Dropdown!$A$4:$A$15,""))</f>
        <v>2025B03</v>
      </c>
      <c r="G107" s="81" t="s">
        <v>22</v>
      </c>
      <c r="H107" s="81" t="s">
        <v>22</v>
      </c>
      <c r="I107" s="8">
        <f>IF(Feedback_List[[#This Row],[Date Added]]="","",IF(Feedback_List[[#This Row],[Date Received]]&gt;=Guidance!$B$20,Feedback_List[[#This Row],[Date Received]]+Guidance!$C$18,Feedback_List[[#This Row],[Date Received]]+Guidance!$C$16))</f>
        <v>45786</v>
      </c>
      <c r="J107" s="8">
        <f>IF(Feedback_List[[#This Row],[Date Added]]="","",IF(Feedback_List[[#This Row],[Date Received]]&gt;=Guidance!$B$20,Feedback_List[[#This Row],[Date Received]]+Guidance!$C$17,Feedback_List[[#This Row],[Date Received]]+Guidance!$C$15))</f>
        <v>45816</v>
      </c>
      <c r="K107" s="88" t="b">
        <v>1</v>
      </c>
      <c r="L107" s="87">
        <v>45735</v>
      </c>
      <c r="M107" s="83"/>
      <c r="N107" s="88" t="b">
        <v>1</v>
      </c>
      <c r="O107" s="87">
        <v>45735</v>
      </c>
      <c r="P107" s="81"/>
      <c r="Q107" s="66" t="b">
        <v>0</v>
      </c>
      <c r="R107" s="83"/>
      <c r="S107" s="88" t="b">
        <v>1</v>
      </c>
      <c r="T107" s="22">
        <v>45735</v>
      </c>
      <c r="U107" s="83" t="s">
        <v>313</v>
      </c>
      <c r="V10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7" s="81"/>
      <c r="Z107" s="81"/>
      <c r="AA107" s="109"/>
      <c r="AB107" s="110"/>
    </row>
    <row r="108" spans="1:28" ht="15" customHeight="1" x14ac:dyDescent="0.35">
      <c r="A108" s="87">
        <v>45727</v>
      </c>
      <c r="B108" s="81" t="s">
        <v>314</v>
      </c>
      <c r="C108" s="81" t="s">
        <v>315</v>
      </c>
      <c r="D108" s="87">
        <v>45726</v>
      </c>
      <c r="E108" s="81">
        <v>12</v>
      </c>
      <c r="F108" s="82" t="str">
        <f>IF(Feedback_List[[#This Row],[Date Added]]="","",_xlfn.XLOOKUP(MONTH(Feedback_List[[#This Row],[Date Received]]),Dropdown!$D$4:$D$15,Dropdown!$A$4:$A$15,""))</f>
        <v>2025B03</v>
      </c>
      <c r="G108" s="81" t="s">
        <v>25</v>
      </c>
      <c r="H108" s="81" t="s">
        <v>33</v>
      </c>
      <c r="I108" s="8">
        <f>IF(Feedback_List[[#This Row],[Date Added]]="","",IF(Feedback_List[[#This Row],[Date Received]]&gt;=Guidance!$B$20,Feedback_List[[#This Row],[Date Received]]+Guidance!$C$18,Feedback_List[[#This Row],[Date Received]]+Guidance!$C$16))</f>
        <v>45786</v>
      </c>
      <c r="J108" s="8">
        <f>IF(Feedback_List[[#This Row],[Date Added]]="","",IF(Feedback_List[[#This Row],[Date Received]]&gt;=Guidance!$B$20,Feedback_List[[#This Row],[Date Received]]+Guidance!$C$17,Feedback_List[[#This Row],[Date Received]]+Guidance!$C$15))</f>
        <v>45816</v>
      </c>
      <c r="K108" s="88" t="b">
        <v>1</v>
      </c>
      <c r="L108" s="87">
        <v>45740</v>
      </c>
      <c r="M108" s="80"/>
      <c r="N108" s="88" t="b">
        <v>1</v>
      </c>
      <c r="O108" s="87">
        <v>45771</v>
      </c>
      <c r="P108" s="81" t="s">
        <v>68</v>
      </c>
      <c r="Q108" s="66" t="b">
        <v>0</v>
      </c>
      <c r="R108" s="83"/>
      <c r="S108" s="88" t="b">
        <v>1</v>
      </c>
      <c r="T108" s="87">
        <v>45816</v>
      </c>
      <c r="U108" s="83" t="s">
        <v>68</v>
      </c>
      <c r="V10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8" s="81"/>
      <c r="Z108" s="81"/>
      <c r="AA108" s="109"/>
      <c r="AB108" s="110"/>
    </row>
    <row r="109" spans="1:28" ht="15" customHeight="1" x14ac:dyDescent="0.35">
      <c r="A109" s="87">
        <v>45728</v>
      </c>
      <c r="B109" s="81" t="s">
        <v>316</v>
      </c>
      <c r="C109" s="81" t="s">
        <v>317</v>
      </c>
      <c r="D109" s="87">
        <v>45727</v>
      </c>
      <c r="E109" s="81">
        <v>26</v>
      </c>
      <c r="F109" s="82" t="str">
        <f>IF(Feedback_List[[#This Row],[Date Added]]="","",_xlfn.XLOOKUP(MONTH(Feedback_List[[#This Row],[Date Received]]),Dropdown!$D$4:$D$15,Dropdown!$A$4:$A$15,""))</f>
        <v>2025B03</v>
      </c>
      <c r="G109" s="81" t="s">
        <v>25</v>
      </c>
      <c r="H109" s="81" t="s">
        <v>33</v>
      </c>
      <c r="I109" s="8">
        <f>IF(Feedback_List[[#This Row],[Date Added]]="","",IF(Feedback_List[[#This Row],[Date Received]]&gt;=Guidance!$B$20,Feedback_List[[#This Row],[Date Received]]+Guidance!$C$18,Feedback_List[[#This Row],[Date Received]]+Guidance!$C$16))</f>
        <v>45787</v>
      </c>
      <c r="J109" s="8">
        <f>IF(Feedback_List[[#This Row],[Date Added]]="","",IF(Feedback_List[[#This Row],[Date Received]]&gt;=Guidance!$B$20,Feedback_List[[#This Row],[Date Received]]+Guidance!$C$17,Feedback_List[[#This Row],[Date Received]]+Guidance!$C$15))</f>
        <v>45817</v>
      </c>
      <c r="K109" s="88" t="b">
        <v>1</v>
      </c>
      <c r="L109" s="87">
        <v>45740</v>
      </c>
      <c r="M109" s="80"/>
      <c r="N109" s="88" t="b">
        <v>1</v>
      </c>
      <c r="O109" s="87">
        <v>45770</v>
      </c>
      <c r="P109" s="81" t="s">
        <v>318</v>
      </c>
      <c r="Q109" s="66" t="b">
        <v>0</v>
      </c>
      <c r="R109" s="83"/>
      <c r="S109" s="88" t="b">
        <v>1</v>
      </c>
      <c r="T109" s="87">
        <v>45817</v>
      </c>
      <c r="U109" s="83" t="s">
        <v>68</v>
      </c>
      <c r="V10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0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0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09" s="81"/>
      <c r="Z109" s="81"/>
      <c r="AA109" s="109"/>
      <c r="AB109" s="110"/>
    </row>
    <row r="110" spans="1:28" ht="15" customHeight="1" x14ac:dyDescent="0.35">
      <c r="A110" s="87">
        <v>45728</v>
      </c>
      <c r="B110" s="81" t="s">
        <v>319</v>
      </c>
      <c r="C110" s="81" t="s">
        <v>320</v>
      </c>
      <c r="D110" s="87">
        <v>45728</v>
      </c>
      <c r="E110" s="81">
        <v>9</v>
      </c>
      <c r="F110" s="82" t="str">
        <f>IF(Feedback_List[[#This Row],[Date Added]]="","",_xlfn.XLOOKUP(MONTH(Feedback_List[[#This Row],[Date Received]]),Dropdown!$D$4:$D$15,Dropdown!$A$4:$A$15,""))</f>
        <v>2025B03</v>
      </c>
      <c r="G110" s="81" t="s">
        <v>25</v>
      </c>
      <c r="H110" s="81" t="s">
        <v>33</v>
      </c>
      <c r="I110" s="8">
        <f>IF(Feedback_List[[#This Row],[Date Added]]="","",IF(Feedback_List[[#This Row],[Date Received]]&gt;=Guidance!$B$20,Feedback_List[[#This Row],[Date Received]]+Guidance!$C$18,Feedback_List[[#This Row],[Date Received]]+Guidance!$C$16))</f>
        <v>45788</v>
      </c>
      <c r="J110" s="8">
        <f>IF(Feedback_List[[#This Row],[Date Added]]="","",IF(Feedback_List[[#This Row],[Date Received]]&gt;=Guidance!$B$20,Feedback_List[[#This Row],[Date Received]]+Guidance!$C$17,Feedback_List[[#This Row],[Date Received]]+Guidance!$C$15))</f>
        <v>45818</v>
      </c>
      <c r="K110" s="88" t="b">
        <v>1</v>
      </c>
      <c r="L110" s="87">
        <v>45740</v>
      </c>
      <c r="M110" s="80"/>
      <c r="N110" s="88" t="b">
        <v>1</v>
      </c>
      <c r="O110" s="87">
        <v>45771</v>
      </c>
      <c r="P110" s="81"/>
      <c r="Q110" s="66" t="b">
        <v>0</v>
      </c>
      <c r="R110" s="83"/>
      <c r="S110" s="88" t="b">
        <v>1</v>
      </c>
      <c r="T110" s="87">
        <v>45818</v>
      </c>
      <c r="U110" s="83" t="s">
        <v>68</v>
      </c>
      <c r="V11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0" s="81"/>
      <c r="Z110" s="81"/>
      <c r="AA110" s="109"/>
      <c r="AB110" s="110"/>
    </row>
    <row r="111" spans="1:28" ht="15" customHeight="1" x14ac:dyDescent="0.35">
      <c r="A111" s="87">
        <v>45731</v>
      </c>
      <c r="B111" s="81" t="s">
        <v>321</v>
      </c>
      <c r="C111" s="81" t="s">
        <v>322</v>
      </c>
      <c r="D111" s="87">
        <v>45728</v>
      </c>
      <c r="E111" s="81">
        <v>3</v>
      </c>
      <c r="F111" s="82" t="str">
        <f>IF(Feedback_List[[#This Row],[Date Added]]="","",_xlfn.XLOOKUP(MONTH(Feedback_List[[#This Row],[Date Received]]),Dropdown!$D$4:$D$15,Dropdown!$A$4:$A$15,""))</f>
        <v>2025B03</v>
      </c>
      <c r="G111" s="81" t="s">
        <v>22</v>
      </c>
      <c r="H111" s="81" t="s">
        <v>22</v>
      </c>
      <c r="I111" s="8">
        <f>IF(Feedback_List[[#This Row],[Date Added]]="","",IF(Feedback_List[[#This Row],[Date Received]]&gt;=Guidance!$B$20,Feedback_List[[#This Row],[Date Received]]+Guidance!$C$18,Feedback_List[[#This Row],[Date Received]]+Guidance!$C$16))</f>
        <v>45788</v>
      </c>
      <c r="J111" s="8">
        <f>IF(Feedback_List[[#This Row],[Date Added]]="","",IF(Feedback_List[[#This Row],[Date Received]]&gt;=Guidance!$B$20,Feedback_List[[#This Row],[Date Received]]+Guidance!$C$17,Feedback_List[[#This Row],[Date Received]]+Guidance!$C$15))</f>
        <v>45818</v>
      </c>
      <c r="K111" s="88" t="b">
        <v>1</v>
      </c>
      <c r="L111" s="87">
        <v>45731</v>
      </c>
      <c r="M111" s="72"/>
      <c r="N111" s="88" t="b">
        <v>1</v>
      </c>
      <c r="O111" s="87">
        <v>45731</v>
      </c>
      <c r="P111" s="81"/>
      <c r="Q111" s="66" t="b">
        <v>0</v>
      </c>
      <c r="R111" s="83"/>
      <c r="S111" s="88" t="b">
        <v>1</v>
      </c>
      <c r="T111" s="87">
        <v>45731</v>
      </c>
      <c r="U111" s="83" t="s">
        <v>323</v>
      </c>
      <c r="V11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1" s="81"/>
      <c r="Z111" s="81"/>
      <c r="AA111" s="109"/>
      <c r="AB111" s="110"/>
    </row>
    <row r="112" spans="1:28" ht="15" customHeight="1" x14ac:dyDescent="0.35">
      <c r="A112" s="87">
        <v>45731</v>
      </c>
      <c r="B112" s="81" t="s">
        <v>85</v>
      </c>
      <c r="C112" s="81" t="s">
        <v>86</v>
      </c>
      <c r="D112" s="87">
        <v>45728</v>
      </c>
      <c r="E112" s="81">
        <v>29</v>
      </c>
      <c r="F112" s="82" t="str">
        <f>IF(Feedback_List[[#This Row],[Date Added]]="","",_xlfn.XLOOKUP(MONTH(Feedback_List[[#This Row],[Date Received]]),Dropdown!$D$4:$D$15,Dropdown!$A$4:$A$15,""))</f>
        <v>2025B03</v>
      </c>
      <c r="G112" s="81" t="s">
        <v>25</v>
      </c>
      <c r="H112" s="81" t="s">
        <v>33</v>
      </c>
      <c r="I112" s="8">
        <f>IF(Feedback_List[[#This Row],[Date Added]]="","",IF(Feedback_List[[#This Row],[Date Received]]&gt;=Guidance!$B$20,Feedback_List[[#This Row],[Date Received]]+Guidance!$C$18,Feedback_List[[#This Row],[Date Received]]+Guidance!$C$16))</f>
        <v>45788</v>
      </c>
      <c r="J112" s="8">
        <f>IF(Feedback_List[[#This Row],[Date Added]]="","",IF(Feedback_List[[#This Row],[Date Received]]&gt;=Guidance!$B$20,Feedback_List[[#This Row],[Date Received]]+Guidance!$C$17,Feedback_List[[#This Row],[Date Received]]+Guidance!$C$15))</f>
        <v>45818</v>
      </c>
      <c r="K112" s="88" t="b">
        <v>1</v>
      </c>
      <c r="L112" s="87">
        <v>45740</v>
      </c>
      <c r="M112" s="80"/>
      <c r="N112" s="88" t="b">
        <v>1</v>
      </c>
      <c r="O112" s="87">
        <v>45771</v>
      </c>
      <c r="P112" s="81" t="s">
        <v>324</v>
      </c>
      <c r="Q112" s="66" t="b">
        <v>0</v>
      </c>
      <c r="R112" s="83"/>
      <c r="S112" s="88" t="b">
        <v>1</v>
      </c>
      <c r="T112" s="87">
        <v>45818</v>
      </c>
      <c r="U112" s="83" t="s">
        <v>68</v>
      </c>
      <c r="V11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2" s="81"/>
      <c r="Z112" s="81"/>
      <c r="AA112" s="109"/>
      <c r="AB112" s="110"/>
    </row>
    <row r="113" spans="1:28" ht="15" customHeight="1" x14ac:dyDescent="0.35">
      <c r="A113" s="87">
        <v>45731</v>
      </c>
      <c r="B113" s="81" t="s">
        <v>325</v>
      </c>
      <c r="C113" s="81" t="s">
        <v>326</v>
      </c>
      <c r="D113" s="87">
        <v>45731</v>
      </c>
      <c r="E113" s="81">
        <v>12</v>
      </c>
      <c r="F113" s="82" t="str">
        <f>IF(Feedback_List[[#This Row],[Date Added]]="","",_xlfn.XLOOKUP(MONTH(Feedback_List[[#This Row],[Date Received]]),Dropdown!$D$4:$D$15,Dropdown!$A$4:$A$15,""))</f>
        <v>2025B03</v>
      </c>
      <c r="G113" s="81" t="s">
        <v>25</v>
      </c>
      <c r="H113" s="81" t="s">
        <v>33</v>
      </c>
      <c r="I113" s="8">
        <f>IF(Feedback_List[[#This Row],[Date Added]]="","",IF(Feedback_List[[#This Row],[Date Received]]&gt;=Guidance!$B$20,Feedback_List[[#This Row],[Date Received]]+Guidance!$C$18,Feedback_List[[#This Row],[Date Received]]+Guidance!$C$16))</f>
        <v>45791</v>
      </c>
      <c r="J113" s="8">
        <f>IF(Feedback_List[[#This Row],[Date Added]]="","",IF(Feedback_List[[#This Row],[Date Received]]&gt;=Guidance!$B$20,Feedback_List[[#This Row],[Date Received]]+Guidance!$C$17,Feedback_List[[#This Row],[Date Received]]+Guidance!$C$15))</f>
        <v>45821</v>
      </c>
      <c r="K113" s="88" t="b">
        <v>1</v>
      </c>
      <c r="L113" s="87">
        <v>45740</v>
      </c>
      <c r="M113" s="80"/>
      <c r="N113" s="88" t="b">
        <v>1</v>
      </c>
      <c r="O113" s="87">
        <v>45771</v>
      </c>
      <c r="P113" s="81" t="s">
        <v>68</v>
      </c>
      <c r="Q113" s="66" t="b">
        <v>0</v>
      </c>
      <c r="R113" s="83"/>
      <c r="S113" s="88" t="b">
        <v>1</v>
      </c>
      <c r="T113" s="87">
        <v>45818</v>
      </c>
      <c r="U113" s="83" t="s">
        <v>307</v>
      </c>
      <c r="V11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3" s="81"/>
      <c r="Z113" s="81"/>
      <c r="AA113" s="109"/>
      <c r="AB113" s="110"/>
    </row>
    <row r="114" spans="1:28" ht="15" customHeight="1" x14ac:dyDescent="0.35">
      <c r="A114" s="87">
        <v>45731</v>
      </c>
      <c r="B114" s="81" t="s">
        <v>327</v>
      </c>
      <c r="C114" s="81" t="s">
        <v>328</v>
      </c>
      <c r="D114" s="87">
        <v>45731</v>
      </c>
      <c r="E114" s="81">
        <v>7</v>
      </c>
      <c r="F114" s="82" t="str">
        <f>IF(Feedback_List[[#This Row],[Date Added]]="","",_xlfn.XLOOKUP(MONTH(Feedback_List[[#This Row],[Date Received]]),Dropdown!$D$4:$D$15,Dropdown!$A$4:$A$15,""))</f>
        <v>2025B03</v>
      </c>
      <c r="G114" s="81" t="s">
        <v>22</v>
      </c>
      <c r="H114" s="81" t="s">
        <v>22</v>
      </c>
      <c r="I114" s="8">
        <f>IF(Feedback_List[[#This Row],[Date Added]]="","",IF(Feedback_List[[#This Row],[Date Received]]&gt;=Guidance!$B$20,Feedback_List[[#This Row],[Date Received]]+Guidance!$C$18,Feedback_List[[#This Row],[Date Received]]+Guidance!$C$16))</f>
        <v>45791</v>
      </c>
      <c r="J114" s="8">
        <f>IF(Feedback_List[[#This Row],[Date Added]]="","",IF(Feedback_List[[#This Row],[Date Received]]&gt;=Guidance!$B$20,Feedback_List[[#This Row],[Date Received]]+Guidance!$C$17,Feedback_List[[#This Row],[Date Received]]+Guidance!$C$15))</f>
        <v>45821</v>
      </c>
      <c r="K114" s="88" t="b">
        <v>1</v>
      </c>
      <c r="L114" s="87">
        <v>45735</v>
      </c>
      <c r="M114" s="83"/>
      <c r="N114" s="88" t="b">
        <v>1</v>
      </c>
      <c r="O114" s="87">
        <v>45735</v>
      </c>
      <c r="P114" s="81"/>
      <c r="Q114" s="66" t="b">
        <v>0</v>
      </c>
      <c r="R114" s="83"/>
      <c r="S114" s="88" t="b">
        <v>1</v>
      </c>
      <c r="T114" s="87">
        <v>45735</v>
      </c>
      <c r="U114" s="83" t="s">
        <v>329</v>
      </c>
      <c r="V11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4" s="81"/>
      <c r="Z114" s="81"/>
      <c r="AA114" s="109"/>
      <c r="AB114" s="110"/>
    </row>
    <row r="115" spans="1:28" ht="15" customHeight="1" x14ac:dyDescent="0.35">
      <c r="A115" s="87">
        <v>45731</v>
      </c>
      <c r="B115" s="81" t="s">
        <v>330</v>
      </c>
      <c r="C115" s="81" t="s">
        <v>331</v>
      </c>
      <c r="D115" s="87">
        <v>45731</v>
      </c>
      <c r="E115" s="81">
        <v>29</v>
      </c>
      <c r="F115" s="82" t="str">
        <f>IF(Feedback_List[[#This Row],[Date Added]]="","",_xlfn.XLOOKUP(MONTH(Feedback_List[[#This Row],[Date Received]]),Dropdown!$D$4:$D$15,Dropdown!$A$4:$A$15,""))</f>
        <v>2025B03</v>
      </c>
      <c r="G115" s="81" t="s">
        <v>25</v>
      </c>
      <c r="H115" s="81" t="s">
        <v>33</v>
      </c>
      <c r="I115" s="8">
        <f>IF(Feedback_List[[#This Row],[Date Added]]="","",IF(Feedback_List[[#This Row],[Date Received]]&gt;=Guidance!$B$20,Feedback_List[[#This Row],[Date Received]]+Guidance!$C$18,Feedback_List[[#This Row],[Date Received]]+Guidance!$C$16))</f>
        <v>45791</v>
      </c>
      <c r="J115" s="8">
        <f>IF(Feedback_List[[#This Row],[Date Added]]="","",IF(Feedback_List[[#This Row],[Date Received]]&gt;=Guidance!$B$20,Feedback_List[[#This Row],[Date Received]]+Guidance!$C$17,Feedback_List[[#This Row],[Date Received]]+Guidance!$C$15))</f>
        <v>45821</v>
      </c>
      <c r="K115" s="88" t="b">
        <v>1</v>
      </c>
      <c r="L115" s="87">
        <v>45740</v>
      </c>
      <c r="M115" s="83"/>
      <c r="N115" s="88" t="b">
        <v>1</v>
      </c>
      <c r="O115" s="87">
        <v>45772</v>
      </c>
      <c r="P115" s="81" t="s">
        <v>332</v>
      </c>
      <c r="Q115" s="66" t="b">
        <v>0</v>
      </c>
      <c r="R115" s="83"/>
      <c r="S115" s="88" t="b">
        <v>1</v>
      </c>
      <c r="T115" s="87">
        <v>45818</v>
      </c>
      <c r="U115" s="83" t="s">
        <v>333</v>
      </c>
      <c r="V11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5" s="81"/>
      <c r="Z115" s="81"/>
      <c r="AA115" s="109"/>
      <c r="AB115" s="110"/>
    </row>
    <row r="116" spans="1:28" ht="15" customHeight="1" x14ac:dyDescent="0.35">
      <c r="A116" s="87">
        <v>45735</v>
      </c>
      <c r="B116" s="81" t="s">
        <v>334</v>
      </c>
      <c r="C116" s="81" t="s">
        <v>335</v>
      </c>
      <c r="D116" s="87">
        <v>45734</v>
      </c>
      <c r="E116" s="81">
        <v>22</v>
      </c>
      <c r="F116" s="82" t="str">
        <f>IF(Feedback_List[[#This Row],[Date Added]]="","",_xlfn.XLOOKUP(MONTH(Feedback_List[[#This Row],[Date Received]]),Dropdown!$D$4:$D$15,Dropdown!$A$4:$A$15,""))</f>
        <v>2025B03</v>
      </c>
      <c r="G116" s="81" t="s">
        <v>25</v>
      </c>
      <c r="H116" s="81" t="s">
        <v>33</v>
      </c>
      <c r="I116" s="8">
        <f>IF(Feedback_List[[#This Row],[Date Added]]="","",IF(Feedback_List[[#This Row],[Date Received]]&gt;=Guidance!$B$20,Feedback_List[[#This Row],[Date Received]]+Guidance!$C$18,Feedback_List[[#This Row],[Date Received]]+Guidance!$C$16))</f>
        <v>45794</v>
      </c>
      <c r="J116" s="8">
        <f>IF(Feedback_List[[#This Row],[Date Added]]="","",IF(Feedback_List[[#This Row],[Date Received]]&gt;=Guidance!$B$20,Feedback_List[[#This Row],[Date Received]]+Guidance!$C$17,Feedback_List[[#This Row],[Date Received]]+Guidance!$C$15))</f>
        <v>45824</v>
      </c>
      <c r="K116" s="88" t="b">
        <v>1</v>
      </c>
      <c r="L116" s="87">
        <v>45740</v>
      </c>
      <c r="M116" s="83"/>
      <c r="N116" s="88" t="b">
        <v>1</v>
      </c>
      <c r="O116" s="87">
        <v>45772</v>
      </c>
      <c r="P116" s="81" t="s">
        <v>336</v>
      </c>
      <c r="Q116" s="66" t="b">
        <v>0</v>
      </c>
      <c r="R116" s="83"/>
      <c r="S116" s="88" t="b">
        <v>1</v>
      </c>
      <c r="T116" s="87">
        <v>45824</v>
      </c>
      <c r="U116" s="83"/>
      <c r="V11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6" s="81"/>
      <c r="Z116" s="81"/>
      <c r="AA116" s="109"/>
      <c r="AB116" s="110"/>
    </row>
    <row r="117" spans="1:28" ht="15" customHeight="1" x14ac:dyDescent="0.35">
      <c r="A117" s="87">
        <v>45735</v>
      </c>
      <c r="B117" s="81" t="s">
        <v>337</v>
      </c>
      <c r="C117" s="81" t="s">
        <v>338</v>
      </c>
      <c r="D117" s="87">
        <v>45734</v>
      </c>
      <c r="E117" s="81">
        <v>90</v>
      </c>
      <c r="F117" s="82" t="str">
        <f>IF(Feedback_List[[#This Row],[Date Added]]="","",_xlfn.XLOOKUP(MONTH(Feedback_List[[#This Row],[Date Received]]),Dropdown!$D$4:$D$15,Dropdown!$A$4:$A$15,""))</f>
        <v>2025B03</v>
      </c>
      <c r="G117" s="81" t="s">
        <v>25</v>
      </c>
      <c r="H117" s="81" t="s">
        <v>33</v>
      </c>
      <c r="I117" s="8">
        <f>IF(Feedback_List[[#This Row],[Date Added]]="","",IF(Feedback_List[[#This Row],[Date Received]]&gt;=Guidance!$B$20,Feedback_List[[#This Row],[Date Received]]+Guidance!$C$18,Feedback_List[[#This Row],[Date Received]]+Guidance!$C$16))</f>
        <v>45794</v>
      </c>
      <c r="J117" s="8">
        <f>IF(Feedback_List[[#This Row],[Date Added]]="","",IF(Feedback_List[[#This Row],[Date Received]]&gt;=Guidance!$B$20,Feedback_List[[#This Row],[Date Received]]+Guidance!$C$17,Feedback_List[[#This Row],[Date Received]]+Guidance!$C$15))</f>
        <v>45824</v>
      </c>
      <c r="K117" s="88" t="b">
        <v>1</v>
      </c>
      <c r="L117" s="87">
        <v>45742</v>
      </c>
      <c r="M117" s="83"/>
      <c r="N117" s="88" t="b">
        <v>1</v>
      </c>
      <c r="O117" s="87">
        <v>45768</v>
      </c>
      <c r="P117" s="81" t="s">
        <v>68</v>
      </c>
      <c r="Q117" s="66" t="b">
        <v>0</v>
      </c>
      <c r="R117" s="83"/>
      <c r="S117" s="88" t="b">
        <v>1</v>
      </c>
      <c r="T117" s="87">
        <v>45791</v>
      </c>
      <c r="U117" s="83" t="s">
        <v>68</v>
      </c>
      <c r="V11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7" s="81"/>
      <c r="Z117" s="81"/>
      <c r="AA117" s="109"/>
      <c r="AB117" s="110"/>
    </row>
    <row r="118" spans="1:28" ht="15" customHeight="1" x14ac:dyDescent="0.35">
      <c r="A118" s="87">
        <v>45741</v>
      </c>
      <c r="B118" s="81" t="s">
        <v>339</v>
      </c>
      <c r="C118" s="81" t="s">
        <v>340</v>
      </c>
      <c r="D118" s="87">
        <v>45740</v>
      </c>
      <c r="E118" s="81">
        <v>13</v>
      </c>
      <c r="F118" s="82" t="str">
        <f>IF(Feedback_List[[#This Row],[Date Added]]="","",_xlfn.XLOOKUP(MONTH(Feedback_List[[#This Row],[Date Received]]),Dropdown!$D$4:$D$15,Dropdown!$A$4:$A$15,""))</f>
        <v>2025B03</v>
      </c>
      <c r="G118" s="81" t="s">
        <v>25</v>
      </c>
      <c r="H118" s="81" t="s">
        <v>22</v>
      </c>
      <c r="I118" s="8">
        <f>IF(Feedback_List[[#This Row],[Date Added]]="","",IF(Feedback_List[[#This Row],[Date Received]]&gt;=Guidance!$B$20,Feedback_List[[#This Row],[Date Received]]+Guidance!$C$18,Feedback_List[[#This Row],[Date Received]]+Guidance!$C$16))</f>
        <v>45800</v>
      </c>
      <c r="J118" s="8">
        <f>IF(Feedback_List[[#This Row],[Date Added]]="","",IF(Feedback_List[[#This Row],[Date Received]]&gt;=Guidance!$B$20,Feedback_List[[#This Row],[Date Received]]+Guidance!$C$17,Feedback_List[[#This Row],[Date Received]]+Guidance!$C$15))</f>
        <v>45830</v>
      </c>
      <c r="K118" s="88" t="b">
        <v>1</v>
      </c>
      <c r="L118" s="87">
        <v>45741</v>
      </c>
      <c r="M118" s="83"/>
      <c r="N118" s="88" t="b">
        <v>1</v>
      </c>
      <c r="O118" s="87">
        <v>45770</v>
      </c>
      <c r="P118" s="81"/>
      <c r="Q118" s="66" t="b">
        <v>0</v>
      </c>
      <c r="R118" s="83"/>
      <c r="S118" s="88" t="b">
        <v>1</v>
      </c>
      <c r="T118" s="87">
        <v>45770</v>
      </c>
      <c r="U118" s="83" t="s">
        <v>341</v>
      </c>
      <c r="V11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8" s="81"/>
      <c r="Z118" s="81"/>
      <c r="AA118" s="109"/>
      <c r="AB118" s="110"/>
    </row>
    <row r="119" spans="1:28" ht="15" customHeight="1" x14ac:dyDescent="0.35">
      <c r="A119" s="87">
        <v>45741</v>
      </c>
      <c r="B119" s="81" t="s">
        <v>342</v>
      </c>
      <c r="C119" s="81" t="s">
        <v>343</v>
      </c>
      <c r="D119" s="87">
        <v>45740</v>
      </c>
      <c r="E119" s="81">
        <v>14</v>
      </c>
      <c r="F119" s="82" t="str">
        <f>IF(Feedback_List[[#This Row],[Date Added]]="","",_xlfn.XLOOKUP(MONTH(Feedback_List[[#This Row],[Date Received]]),Dropdown!$D$4:$D$15,Dropdown!$A$4:$A$15,""))</f>
        <v>2025B03</v>
      </c>
      <c r="G119" s="81" t="s">
        <v>25</v>
      </c>
      <c r="H119" s="81" t="s">
        <v>22</v>
      </c>
      <c r="I119" s="8">
        <f>IF(Feedback_List[[#This Row],[Date Added]]="","",IF(Feedback_List[[#This Row],[Date Received]]&gt;=Guidance!$B$20,Feedback_List[[#This Row],[Date Received]]+Guidance!$C$18,Feedback_List[[#This Row],[Date Received]]+Guidance!$C$16))</f>
        <v>45800</v>
      </c>
      <c r="J119" s="8">
        <f>IF(Feedback_List[[#This Row],[Date Added]]="","",IF(Feedback_List[[#This Row],[Date Received]]&gt;=Guidance!$B$20,Feedback_List[[#This Row],[Date Received]]+Guidance!$C$17,Feedback_List[[#This Row],[Date Received]]+Guidance!$C$15))</f>
        <v>45830</v>
      </c>
      <c r="K119" s="88" t="b">
        <v>1</v>
      </c>
      <c r="L119" s="87">
        <v>45741</v>
      </c>
      <c r="M119" s="83"/>
      <c r="N119" s="88" t="b">
        <v>1</v>
      </c>
      <c r="O119" s="87">
        <v>45770</v>
      </c>
      <c r="P119" s="81"/>
      <c r="Q119" s="66" t="b">
        <v>0</v>
      </c>
      <c r="R119" s="83"/>
      <c r="S119" s="88" t="b">
        <v>1</v>
      </c>
      <c r="T119" s="87">
        <v>45770</v>
      </c>
      <c r="U119" s="83" t="s">
        <v>341</v>
      </c>
      <c r="V11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1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1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19" s="81"/>
      <c r="Z119" s="81"/>
      <c r="AA119" s="109"/>
      <c r="AB119" s="110"/>
    </row>
    <row r="120" spans="1:28" ht="15" customHeight="1" x14ac:dyDescent="0.35">
      <c r="A120" s="87">
        <v>45741</v>
      </c>
      <c r="B120" s="81" t="s">
        <v>344</v>
      </c>
      <c r="C120" s="81" t="s">
        <v>345</v>
      </c>
      <c r="D120" s="87">
        <v>45740</v>
      </c>
      <c r="E120" s="81">
        <v>25</v>
      </c>
      <c r="F120" s="82" t="str">
        <f>IF(Feedback_List[[#This Row],[Date Added]]="","",_xlfn.XLOOKUP(MONTH(Feedback_List[[#This Row],[Date Received]]),Dropdown!$D$4:$D$15,Dropdown!$A$4:$A$15,""))</f>
        <v>2025B03</v>
      </c>
      <c r="G120" s="81" t="s">
        <v>25</v>
      </c>
      <c r="H120" s="81" t="s">
        <v>22</v>
      </c>
      <c r="I120" s="8">
        <f>IF(Feedback_List[[#This Row],[Date Added]]="","",IF(Feedback_List[[#This Row],[Date Received]]&gt;=Guidance!$B$20,Feedback_List[[#This Row],[Date Received]]+Guidance!$C$18,Feedback_List[[#This Row],[Date Received]]+Guidance!$C$16))</f>
        <v>45800</v>
      </c>
      <c r="J120" s="8">
        <f>IF(Feedback_List[[#This Row],[Date Added]]="","",IF(Feedback_List[[#This Row],[Date Received]]&gt;=Guidance!$B$20,Feedback_List[[#This Row],[Date Received]]+Guidance!$C$17,Feedback_List[[#This Row],[Date Received]]+Guidance!$C$15))</f>
        <v>45830</v>
      </c>
      <c r="K120" s="88" t="b">
        <v>1</v>
      </c>
      <c r="L120" s="87">
        <v>45741</v>
      </c>
      <c r="M120" s="83"/>
      <c r="N120" s="88" t="b">
        <v>1</v>
      </c>
      <c r="O120" s="87">
        <v>45770</v>
      </c>
      <c r="P120" s="81"/>
      <c r="Q120" s="66" t="b">
        <v>0</v>
      </c>
      <c r="R120" s="83"/>
      <c r="S120" s="88" t="b">
        <v>1</v>
      </c>
      <c r="T120" s="87">
        <v>45770</v>
      </c>
      <c r="U120" s="83" t="s">
        <v>346</v>
      </c>
      <c r="V12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0" s="81"/>
      <c r="Z120" s="81"/>
      <c r="AA120" s="109"/>
      <c r="AB120" s="110"/>
    </row>
    <row r="121" spans="1:28" ht="15" customHeight="1" x14ac:dyDescent="0.35">
      <c r="A121" s="87">
        <v>45741</v>
      </c>
      <c r="B121" s="81" t="s">
        <v>347</v>
      </c>
      <c r="C121" s="81" t="s">
        <v>348</v>
      </c>
      <c r="D121" s="87">
        <v>45740</v>
      </c>
      <c r="E121" s="81">
        <v>52</v>
      </c>
      <c r="F121" s="82" t="str">
        <f>IF(Feedback_List[[#This Row],[Date Added]]="","",_xlfn.XLOOKUP(MONTH(Feedback_List[[#This Row],[Date Received]]),Dropdown!$D$4:$D$15,Dropdown!$A$4:$A$15,""))</f>
        <v>2025B03</v>
      </c>
      <c r="G121" s="81" t="s">
        <v>25</v>
      </c>
      <c r="H121" s="81" t="s">
        <v>23</v>
      </c>
      <c r="I121" s="8">
        <f>IF(Feedback_List[[#This Row],[Date Added]]="","",IF(Feedback_List[[#This Row],[Date Received]]&gt;=Guidance!$B$20,Feedback_List[[#This Row],[Date Received]]+Guidance!$C$18,Feedback_List[[#This Row],[Date Received]]+Guidance!$C$16))</f>
        <v>45800</v>
      </c>
      <c r="J121" s="8">
        <f>IF(Feedback_List[[#This Row],[Date Added]]="","",IF(Feedback_List[[#This Row],[Date Received]]&gt;=Guidance!$B$20,Feedback_List[[#This Row],[Date Received]]+Guidance!$C$17,Feedback_List[[#This Row],[Date Received]]+Guidance!$C$15))</f>
        <v>45830</v>
      </c>
      <c r="K121" s="88" t="b">
        <v>1</v>
      </c>
      <c r="L121" s="87">
        <v>45741</v>
      </c>
      <c r="M121" s="83"/>
      <c r="N121" s="88" t="b">
        <v>1</v>
      </c>
      <c r="O121" s="87">
        <v>45744</v>
      </c>
      <c r="P121" s="91" t="s">
        <v>349</v>
      </c>
      <c r="Q121" s="66" t="b">
        <v>0</v>
      </c>
      <c r="R121" s="83"/>
      <c r="S121" s="88" t="b">
        <v>1</v>
      </c>
      <c r="T121" s="87">
        <v>45747</v>
      </c>
      <c r="U121" s="83"/>
      <c r="V12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1" s="81"/>
      <c r="Z121" s="81"/>
      <c r="AA121" s="109"/>
      <c r="AB121" s="110"/>
    </row>
    <row r="122" spans="1:28" ht="15" customHeight="1" x14ac:dyDescent="0.35">
      <c r="A122" s="87">
        <v>45743</v>
      </c>
      <c r="B122" t="s">
        <v>350</v>
      </c>
      <c r="C122" s="81" t="s">
        <v>351</v>
      </c>
      <c r="D122" s="87">
        <v>45742</v>
      </c>
      <c r="E122" s="81">
        <v>46</v>
      </c>
      <c r="F122" s="82" t="str">
        <f>IF(Feedback_List[[#This Row],[Date Added]]="","",_xlfn.XLOOKUP(MONTH(Feedback_List[[#This Row],[Date Received]]),Dropdown!$D$4:$D$15,Dropdown!$A$4:$A$15,""))</f>
        <v>2025B03</v>
      </c>
      <c r="G122" s="81" t="s">
        <v>26</v>
      </c>
      <c r="H122" s="81" t="s">
        <v>25</v>
      </c>
      <c r="I122" s="8">
        <f>IF(Feedback_List[[#This Row],[Date Added]]="","",IF(Feedback_List[[#This Row],[Date Received]]&gt;=Guidance!$B$20,Feedback_List[[#This Row],[Date Received]]+Guidance!$C$18,Feedback_List[[#This Row],[Date Received]]+Guidance!$C$16))</f>
        <v>45802</v>
      </c>
      <c r="J122" s="8">
        <f>IF(Feedback_List[[#This Row],[Date Added]]="","",IF(Feedback_List[[#This Row],[Date Received]]&gt;=Guidance!$B$20,Feedback_List[[#This Row],[Date Received]]+Guidance!$C$17,Feedback_List[[#This Row],[Date Received]]+Guidance!$C$15))</f>
        <v>45832</v>
      </c>
      <c r="K122" s="88" t="b">
        <v>1</v>
      </c>
      <c r="L122" s="87">
        <v>45744</v>
      </c>
      <c r="M122" s="83"/>
      <c r="N122" s="88" t="b">
        <v>1</v>
      </c>
      <c r="O122" s="87">
        <v>45744</v>
      </c>
      <c r="P122" s="81"/>
      <c r="Q122" s="66" t="b">
        <v>0</v>
      </c>
      <c r="R122" s="83"/>
      <c r="S122" s="88" t="b">
        <v>1</v>
      </c>
      <c r="T122" s="87">
        <v>45807</v>
      </c>
      <c r="U122" s="83"/>
      <c r="V1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2" s="81"/>
      <c r="Z122" s="81"/>
      <c r="AA122" s="109"/>
      <c r="AB122" s="110"/>
    </row>
    <row r="123" spans="1:28" ht="15" customHeight="1" x14ac:dyDescent="0.45">
      <c r="A123" s="87">
        <v>45743</v>
      </c>
      <c r="B123" s="81" t="s">
        <v>352</v>
      </c>
      <c r="C123" s="81" t="s">
        <v>353</v>
      </c>
      <c r="D123" s="87">
        <v>45742</v>
      </c>
      <c r="E123" s="81">
        <v>39</v>
      </c>
      <c r="F123" s="82" t="str">
        <f>IF(Feedback_List[[#This Row],[Date Added]]="","",_xlfn.XLOOKUP(MONTH(Feedback_List[[#This Row],[Date Received]]),Dropdown!$D$4:$D$15,Dropdown!$A$4:$A$15,""))</f>
        <v>2025B03</v>
      </c>
      <c r="G123" s="81" t="s">
        <v>26</v>
      </c>
      <c r="H123" s="81" t="s">
        <v>25</v>
      </c>
      <c r="I123" s="8">
        <f>IF(Feedback_List[[#This Row],[Date Added]]="","",IF(Feedback_List[[#This Row],[Date Received]]&gt;=Guidance!$B$20,Feedback_List[[#This Row],[Date Received]]+Guidance!$C$18,Feedback_List[[#This Row],[Date Received]]+Guidance!$C$16))</f>
        <v>45802</v>
      </c>
      <c r="J123" s="8">
        <f>IF(Feedback_List[[#This Row],[Date Added]]="","",IF(Feedback_List[[#This Row],[Date Received]]&gt;=Guidance!$B$20,Feedback_List[[#This Row],[Date Received]]+Guidance!$C$17,Feedback_List[[#This Row],[Date Received]]+Guidance!$C$15))</f>
        <v>45832</v>
      </c>
      <c r="K123" s="88" t="b">
        <v>1</v>
      </c>
      <c r="L123" s="87">
        <v>45744</v>
      </c>
      <c r="M123" s="83"/>
      <c r="N123" s="88" t="b">
        <v>1</v>
      </c>
      <c r="O123" s="101">
        <v>45755</v>
      </c>
      <c r="P123" s="81"/>
      <c r="Q123" s="66" t="b">
        <v>0</v>
      </c>
      <c r="R123" s="83"/>
      <c r="S123" s="88" t="b">
        <v>1</v>
      </c>
      <c r="T123" s="102">
        <v>45762</v>
      </c>
      <c r="U123" s="83"/>
      <c r="V12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3" s="81"/>
      <c r="Z123" s="81"/>
      <c r="AA123" s="109"/>
      <c r="AB123" s="110"/>
    </row>
    <row r="124" spans="1:28" ht="15" customHeight="1" x14ac:dyDescent="0.45">
      <c r="A124" s="87">
        <v>45743</v>
      </c>
      <c r="B124" s="81" t="s">
        <v>354</v>
      </c>
      <c r="C124" s="81" t="s">
        <v>355</v>
      </c>
      <c r="D124" s="87">
        <v>45742</v>
      </c>
      <c r="E124" s="81">
        <v>8</v>
      </c>
      <c r="F124" s="82" t="str">
        <f>IF(Feedback_List[[#This Row],[Date Added]]="","",_xlfn.XLOOKUP(MONTH(Feedback_List[[#This Row],[Date Received]]),Dropdown!$D$4:$D$15,Dropdown!$A$4:$A$15,""))</f>
        <v>2025B03</v>
      </c>
      <c r="G124" s="81" t="s">
        <v>26</v>
      </c>
      <c r="H124" s="81" t="s">
        <v>25</v>
      </c>
      <c r="I124" s="8">
        <f>IF(Feedback_List[[#This Row],[Date Added]]="","",IF(Feedback_List[[#This Row],[Date Received]]&gt;=Guidance!$B$20,Feedback_List[[#This Row],[Date Received]]+Guidance!$C$18,Feedback_List[[#This Row],[Date Received]]+Guidance!$C$16))</f>
        <v>45802</v>
      </c>
      <c r="J124" s="8">
        <f>IF(Feedback_List[[#This Row],[Date Added]]="","",IF(Feedback_List[[#This Row],[Date Received]]&gt;=Guidance!$B$20,Feedback_List[[#This Row],[Date Received]]+Guidance!$C$17,Feedback_List[[#This Row],[Date Received]]+Guidance!$C$15))</f>
        <v>45832</v>
      </c>
      <c r="K124" s="88" t="b">
        <v>1</v>
      </c>
      <c r="L124" s="87">
        <v>45744</v>
      </c>
      <c r="M124" s="83"/>
      <c r="N124" s="88" t="b">
        <v>1</v>
      </c>
      <c r="O124" s="101">
        <v>45755</v>
      </c>
      <c r="P124" s="81"/>
      <c r="Q124" s="66" t="b">
        <v>0</v>
      </c>
      <c r="R124" s="83"/>
      <c r="S124" s="88" t="b">
        <v>1</v>
      </c>
      <c r="T124" s="102">
        <v>45762</v>
      </c>
      <c r="U124" s="83"/>
      <c r="V12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4" s="81"/>
      <c r="Z124" s="81"/>
      <c r="AA124" s="109"/>
      <c r="AB124" s="110"/>
    </row>
    <row r="125" spans="1:28" ht="15" customHeight="1" x14ac:dyDescent="0.45">
      <c r="A125" s="87">
        <v>45743</v>
      </c>
      <c r="B125" s="81" t="s">
        <v>356</v>
      </c>
      <c r="C125" s="81" t="s">
        <v>357</v>
      </c>
      <c r="D125" s="87">
        <v>45742</v>
      </c>
      <c r="E125" s="81">
        <v>52</v>
      </c>
      <c r="F125" s="82" t="str">
        <f>IF(Feedback_List[[#This Row],[Date Added]]="","",_xlfn.XLOOKUP(MONTH(Feedback_List[[#This Row],[Date Received]]),Dropdown!$D$4:$D$15,Dropdown!$A$4:$A$15,""))</f>
        <v>2025B03</v>
      </c>
      <c r="G125" s="81" t="s">
        <v>26</v>
      </c>
      <c r="H125" s="81" t="s">
        <v>25</v>
      </c>
      <c r="I125" s="8">
        <f>IF(Feedback_List[[#This Row],[Date Added]]="","",IF(Feedback_List[[#This Row],[Date Received]]&gt;=Guidance!$B$20,Feedback_List[[#This Row],[Date Received]]+Guidance!$C$18,Feedback_List[[#This Row],[Date Received]]+Guidance!$C$16))</f>
        <v>45802</v>
      </c>
      <c r="J125" s="8">
        <f>IF(Feedback_List[[#This Row],[Date Added]]="","",IF(Feedback_List[[#This Row],[Date Received]]&gt;=Guidance!$B$20,Feedback_List[[#This Row],[Date Received]]+Guidance!$C$17,Feedback_List[[#This Row],[Date Received]]+Guidance!$C$15))</f>
        <v>45832</v>
      </c>
      <c r="K125" s="88" t="b">
        <v>1</v>
      </c>
      <c r="L125" s="87">
        <v>45744</v>
      </c>
      <c r="M125" s="83"/>
      <c r="N125" s="88" t="b">
        <v>1</v>
      </c>
      <c r="O125" s="101">
        <v>45755</v>
      </c>
      <c r="P125" s="81" t="s">
        <v>358</v>
      </c>
      <c r="Q125" s="66" t="b">
        <v>0</v>
      </c>
      <c r="R125" s="83"/>
      <c r="S125" s="88" t="b">
        <v>1</v>
      </c>
      <c r="T125" s="102">
        <v>45762</v>
      </c>
      <c r="U125" s="83"/>
      <c r="V12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5" s="81"/>
      <c r="Z125" s="81"/>
      <c r="AA125" s="109"/>
      <c r="AB125" s="110"/>
    </row>
    <row r="126" spans="1:28" ht="15" customHeight="1" x14ac:dyDescent="0.45">
      <c r="A126" s="87">
        <v>45743</v>
      </c>
      <c r="B126" s="81" t="s">
        <v>359</v>
      </c>
      <c r="C126" s="81" t="s">
        <v>360</v>
      </c>
      <c r="D126" s="87">
        <v>45743</v>
      </c>
      <c r="E126" s="81">
        <v>56</v>
      </c>
      <c r="F126" s="82" t="str">
        <f>IF(Feedback_List[[#This Row],[Date Added]]="","",_xlfn.XLOOKUP(MONTH(Feedback_List[[#This Row],[Date Received]]),Dropdown!$D$4:$D$15,Dropdown!$A$4:$A$15,""))</f>
        <v>2025B03</v>
      </c>
      <c r="G126" s="81" t="s">
        <v>26</v>
      </c>
      <c r="H126" s="81" t="s">
        <v>25</v>
      </c>
      <c r="I126" s="8">
        <f>IF(Feedback_List[[#This Row],[Date Added]]="","",IF(Feedback_List[[#This Row],[Date Received]]&gt;=Guidance!$B$20,Feedback_List[[#This Row],[Date Received]]+Guidance!$C$18,Feedback_List[[#This Row],[Date Received]]+Guidance!$C$16))</f>
        <v>45803</v>
      </c>
      <c r="J126" s="8">
        <f>IF(Feedback_List[[#This Row],[Date Added]]="","",IF(Feedback_List[[#This Row],[Date Received]]&gt;=Guidance!$B$20,Feedback_List[[#This Row],[Date Received]]+Guidance!$C$17,Feedback_List[[#This Row],[Date Received]]+Guidance!$C$15))</f>
        <v>45833</v>
      </c>
      <c r="K126" s="88" t="b">
        <v>1</v>
      </c>
      <c r="L126" s="87">
        <v>45744</v>
      </c>
      <c r="M126" s="83"/>
      <c r="N126" s="88" t="b">
        <v>1</v>
      </c>
      <c r="O126" s="101">
        <v>45756</v>
      </c>
      <c r="P126" s="81"/>
      <c r="Q126" s="66" t="b">
        <v>0</v>
      </c>
      <c r="R126" s="83"/>
      <c r="S126" s="88" t="b">
        <v>1</v>
      </c>
      <c r="T126" s="102">
        <v>45763</v>
      </c>
      <c r="U126" s="83"/>
      <c r="V12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6" s="81"/>
      <c r="Z126" s="81"/>
      <c r="AA126" s="109"/>
      <c r="AB126" s="110"/>
    </row>
    <row r="127" spans="1:28" ht="15" customHeight="1" x14ac:dyDescent="0.45">
      <c r="A127" s="87">
        <v>45748</v>
      </c>
      <c r="B127" s="81" t="s">
        <v>361</v>
      </c>
      <c r="C127" s="81" t="s">
        <v>362</v>
      </c>
      <c r="D127" s="87">
        <v>45743</v>
      </c>
      <c r="E127" s="81">
        <v>60</v>
      </c>
      <c r="F127" s="82" t="str">
        <f>IF(Feedback_List[[#This Row],[Date Added]]="","",_xlfn.XLOOKUP(MONTH(Feedback_List[[#This Row],[Date Received]]),Dropdown!$D$4:$D$15,Dropdown!$A$4:$A$15,""))</f>
        <v>2025B03</v>
      </c>
      <c r="G127" s="81" t="s">
        <v>26</v>
      </c>
      <c r="H127" s="81" t="s">
        <v>25</v>
      </c>
      <c r="I127" s="8">
        <f>IF(Feedback_List[[#This Row],[Date Added]]="","",IF(Feedback_List[[#This Row],[Date Received]]&gt;=Guidance!$B$20,Feedback_List[[#This Row],[Date Received]]+Guidance!$C$18,Feedback_List[[#This Row],[Date Received]]+Guidance!$C$16))</f>
        <v>45803</v>
      </c>
      <c r="J127" s="8">
        <f>IF(Feedback_List[[#This Row],[Date Added]]="","",IF(Feedback_List[[#This Row],[Date Received]]&gt;=Guidance!$B$20,Feedback_List[[#This Row],[Date Received]]+Guidance!$C$17,Feedback_List[[#This Row],[Date Received]]+Guidance!$C$15))</f>
        <v>45833</v>
      </c>
      <c r="K127" s="88" t="b">
        <v>1</v>
      </c>
      <c r="L127" s="87">
        <v>45754</v>
      </c>
      <c r="M127" s="83"/>
      <c r="N127" s="88" t="b">
        <v>1</v>
      </c>
      <c r="O127" s="101">
        <v>45756</v>
      </c>
      <c r="P127" s="81" t="s">
        <v>363</v>
      </c>
      <c r="Q127" s="66" t="b">
        <v>0</v>
      </c>
      <c r="R127" s="83"/>
      <c r="S127" s="88" t="b">
        <v>1</v>
      </c>
      <c r="T127" s="102">
        <v>45763</v>
      </c>
      <c r="U127" s="83"/>
      <c r="V12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7" s="81"/>
      <c r="Z127" s="81"/>
      <c r="AA127" s="109"/>
      <c r="AB127" s="110"/>
    </row>
    <row r="128" spans="1:28" ht="15" customHeight="1" x14ac:dyDescent="0.45">
      <c r="A128" s="87">
        <v>45748</v>
      </c>
      <c r="B128" s="81" t="s">
        <v>364</v>
      </c>
      <c r="C128" s="81" t="s">
        <v>365</v>
      </c>
      <c r="D128" s="87">
        <v>45744</v>
      </c>
      <c r="E128" s="81">
        <v>91</v>
      </c>
      <c r="F128" s="82" t="str">
        <f>IF(Feedback_List[[#This Row],[Date Added]]="","",_xlfn.XLOOKUP(MONTH(Feedback_List[[#This Row],[Date Received]]),Dropdown!$D$4:$D$15,Dropdown!$A$4:$A$15,""))</f>
        <v>2025B03</v>
      </c>
      <c r="G128" s="81" t="s">
        <v>26</v>
      </c>
      <c r="H128" s="81" t="s">
        <v>25</v>
      </c>
      <c r="I128" s="8">
        <f>IF(Feedback_List[[#This Row],[Date Added]]="","",IF(Feedback_List[[#This Row],[Date Received]]&gt;=Guidance!$B$20,Feedback_List[[#This Row],[Date Received]]+Guidance!$C$18,Feedback_List[[#This Row],[Date Received]]+Guidance!$C$16))</f>
        <v>45804</v>
      </c>
      <c r="J128" s="8">
        <f>IF(Feedback_List[[#This Row],[Date Added]]="","",IF(Feedback_List[[#This Row],[Date Received]]&gt;=Guidance!$B$20,Feedback_List[[#This Row],[Date Received]]+Guidance!$C$17,Feedback_List[[#This Row],[Date Received]]+Guidance!$C$15))</f>
        <v>45834</v>
      </c>
      <c r="K128" s="88" t="b">
        <v>1</v>
      </c>
      <c r="L128" s="87">
        <v>45755</v>
      </c>
      <c r="M128" s="83"/>
      <c r="N128" s="88" t="b">
        <v>1</v>
      </c>
      <c r="O128" s="101">
        <v>45757</v>
      </c>
      <c r="P128" s="81"/>
      <c r="Q128" s="66" t="b">
        <v>0</v>
      </c>
      <c r="R128" s="83"/>
      <c r="S128" s="88" t="b">
        <v>1</v>
      </c>
      <c r="T128" s="102">
        <v>45772</v>
      </c>
      <c r="U128" s="83"/>
      <c r="V12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8" s="81"/>
      <c r="Z128" s="81"/>
      <c r="AA128" s="109"/>
      <c r="AB128" s="110"/>
    </row>
    <row r="129" spans="1:28" ht="15" customHeight="1" x14ac:dyDescent="0.45">
      <c r="A129" s="87">
        <v>45748</v>
      </c>
      <c r="B129" s="81" t="s">
        <v>366</v>
      </c>
      <c r="C129" s="81" t="s">
        <v>367</v>
      </c>
      <c r="D129" s="87">
        <v>45744</v>
      </c>
      <c r="E129" s="81">
        <v>48</v>
      </c>
      <c r="F129" s="82" t="str">
        <f>IF(Feedback_List[[#This Row],[Date Added]]="","",_xlfn.XLOOKUP(MONTH(Feedback_List[[#This Row],[Date Received]]),Dropdown!$D$4:$D$15,Dropdown!$A$4:$A$15,""))</f>
        <v>2025B03</v>
      </c>
      <c r="G129" s="81" t="s">
        <v>22</v>
      </c>
      <c r="H129" s="81" t="s">
        <v>22</v>
      </c>
      <c r="I129" s="8">
        <f>IF(Feedback_List[[#This Row],[Date Added]]="","",IF(Feedback_List[[#This Row],[Date Received]]&gt;=Guidance!$B$20,Feedback_List[[#This Row],[Date Received]]+Guidance!$C$18,Feedback_List[[#This Row],[Date Received]]+Guidance!$C$16))</f>
        <v>45804</v>
      </c>
      <c r="J129" s="8">
        <f>IF(Feedback_List[[#This Row],[Date Added]]="","",IF(Feedback_List[[#This Row],[Date Received]]&gt;=Guidance!$B$20,Feedback_List[[#This Row],[Date Received]]+Guidance!$C$17,Feedback_List[[#This Row],[Date Received]]+Guidance!$C$15))</f>
        <v>45834</v>
      </c>
      <c r="K129" s="88" t="b">
        <v>1</v>
      </c>
      <c r="L129" s="87">
        <v>45757</v>
      </c>
      <c r="M129" s="83"/>
      <c r="N129" s="88" t="b">
        <v>1</v>
      </c>
      <c r="O129" s="87">
        <v>45757</v>
      </c>
      <c r="P129" s="81"/>
      <c r="Q129" s="66" t="b">
        <v>0</v>
      </c>
      <c r="R129" s="83"/>
      <c r="S129" s="88" t="b">
        <v>1</v>
      </c>
      <c r="T129" s="102">
        <v>45764</v>
      </c>
      <c r="U129" s="83" t="s">
        <v>368</v>
      </c>
      <c r="V12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2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2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29" s="81"/>
      <c r="Z129" s="81"/>
      <c r="AA129" s="109"/>
      <c r="AB129" s="110"/>
    </row>
    <row r="130" spans="1:28" ht="15" customHeight="1" x14ac:dyDescent="0.45">
      <c r="A130" s="87">
        <v>45748</v>
      </c>
      <c r="B130" s="81" t="s">
        <v>369</v>
      </c>
      <c r="C130" s="81" t="s">
        <v>370</v>
      </c>
      <c r="D130" s="87">
        <v>45744</v>
      </c>
      <c r="E130" s="81">
        <v>37</v>
      </c>
      <c r="F130" s="82" t="str">
        <f>IF(Feedback_List[[#This Row],[Date Added]]="","",_xlfn.XLOOKUP(MONTH(Feedback_List[[#This Row],[Date Received]]),Dropdown!$D$4:$D$15,Dropdown!$A$4:$A$15,""))</f>
        <v>2025B03</v>
      </c>
      <c r="G130" s="81" t="s">
        <v>26</v>
      </c>
      <c r="H130" s="81" t="s">
        <v>25</v>
      </c>
      <c r="I130" s="8">
        <f>IF(Feedback_List[[#This Row],[Date Added]]="","",IF(Feedback_List[[#This Row],[Date Received]]&gt;=Guidance!$B$20,Feedback_List[[#This Row],[Date Received]]+Guidance!$C$18,Feedback_List[[#This Row],[Date Received]]+Guidance!$C$16))</f>
        <v>45804</v>
      </c>
      <c r="J130" s="8">
        <f>IF(Feedback_List[[#This Row],[Date Added]]="","",IF(Feedback_List[[#This Row],[Date Received]]&gt;=Guidance!$B$20,Feedback_List[[#This Row],[Date Received]]+Guidance!$C$17,Feedback_List[[#This Row],[Date Received]]+Guidance!$C$15))</f>
        <v>45834</v>
      </c>
      <c r="K130" s="88" t="b">
        <v>1</v>
      </c>
      <c r="L130" s="87">
        <v>45756</v>
      </c>
      <c r="M130" s="83"/>
      <c r="N130" s="88" t="b">
        <v>1</v>
      </c>
      <c r="O130" s="87">
        <v>45761</v>
      </c>
      <c r="P130" s="81"/>
      <c r="Q130" s="66" t="b">
        <v>0</v>
      </c>
      <c r="R130" s="83"/>
      <c r="S130" s="88" t="b">
        <v>1</v>
      </c>
      <c r="T130" s="102">
        <v>45772</v>
      </c>
      <c r="U130" s="83"/>
      <c r="V13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0" s="81"/>
      <c r="Z130" s="81"/>
      <c r="AA130" s="109"/>
      <c r="AB130" s="110"/>
    </row>
    <row r="131" spans="1:28" ht="15" customHeight="1" x14ac:dyDescent="0.35">
      <c r="A131" s="87">
        <v>45748</v>
      </c>
      <c r="B131" s="81" t="s">
        <v>371</v>
      </c>
      <c r="C131" s="81" t="s">
        <v>372</v>
      </c>
      <c r="D131" s="87">
        <v>45744</v>
      </c>
      <c r="E131" s="81">
        <v>36</v>
      </c>
      <c r="F131" s="82" t="str">
        <f>IF(Feedback_List[[#This Row],[Date Added]]="","",_xlfn.XLOOKUP(MONTH(Feedback_List[[#This Row],[Date Received]]),Dropdown!$D$4:$D$15,Dropdown!$A$4:$A$15,""))</f>
        <v>2025B03</v>
      </c>
      <c r="G131" s="81" t="s">
        <v>25</v>
      </c>
      <c r="H131" s="81" t="s">
        <v>22</v>
      </c>
      <c r="I131" s="8">
        <f>IF(Feedback_List[[#This Row],[Date Added]]="","",IF(Feedback_List[[#This Row],[Date Received]]&gt;=Guidance!$B$20,Feedback_List[[#This Row],[Date Received]]+Guidance!$C$18,Feedback_List[[#This Row],[Date Received]]+Guidance!$C$16))</f>
        <v>45804</v>
      </c>
      <c r="J131" s="8">
        <f>IF(Feedback_List[[#This Row],[Date Added]]="","",IF(Feedback_List[[#This Row],[Date Received]]&gt;=Guidance!$B$20,Feedback_List[[#This Row],[Date Received]]+Guidance!$C$17,Feedback_List[[#This Row],[Date Received]]+Guidance!$C$15))</f>
        <v>45834</v>
      </c>
      <c r="K131" s="88" t="b">
        <v>1</v>
      </c>
      <c r="L131" s="87">
        <v>45744</v>
      </c>
      <c r="M131" s="83"/>
      <c r="N131" s="88" t="b">
        <v>1</v>
      </c>
      <c r="O131" s="87">
        <v>45761</v>
      </c>
      <c r="P131" s="81"/>
      <c r="Q131" s="66" t="b">
        <v>0</v>
      </c>
      <c r="R131" s="83"/>
      <c r="S131" s="88" t="b">
        <v>1</v>
      </c>
      <c r="T131" s="87">
        <v>45761</v>
      </c>
      <c r="U131" s="83" t="s">
        <v>373</v>
      </c>
      <c r="V13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1" s="81"/>
      <c r="Z131" s="81"/>
      <c r="AA131" s="109"/>
      <c r="AB131" s="110"/>
    </row>
    <row r="132" spans="1:28" ht="15" customHeight="1" x14ac:dyDescent="0.35">
      <c r="A132" s="87">
        <v>45748</v>
      </c>
      <c r="B132" s="81" t="s">
        <v>374</v>
      </c>
      <c r="C132" s="81" t="s">
        <v>375</v>
      </c>
      <c r="D132" s="87">
        <v>45744</v>
      </c>
      <c r="E132" s="81">
        <v>92</v>
      </c>
      <c r="F132" s="82" t="str">
        <f>IF(Feedback_List[[#This Row],[Date Added]]="","",_xlfn.XLOOKUP(MONTH(Feedback_List[[#This Row],[Date Received]]),Dropdown!$D$4:$D$15,Dropdown!$A$4:$A$15,""))</f>
        <v>2025B03</v>
      </c>
      <c r="G132" s="81" t="s">
        <v>25</v>
      </c>
      <c r="H132" s="81" t="s">
        <v>22</v>
      </c>
      <c r="I132" s="8">
        <f>IF(Feedback_List[[#This Row],[Date Added]]="","",IF(Feedback_List[[#This Row],[Date Received]]&gt;=Guidance!$B$20,Feedback_List[[#This Row],[Date Received]]+Guidance!$C$18,Feedback_List[[#This Row],[Date Received]]+Guidance!$C$16))</f>
        <v>45804</v>
      </c>
      <c r="J132" s="8">
        <f>IF(Feedback_List[[#This Row],[Date Added]]="","",IF(Feedback_List[[#This Row],[Date Received]]&gt;=Guidance!$B$20,Feedback_List[[#This Row],[Date Received]]+Guidance!$C$17,Feedback_List[[#This Row],[Date Received]]+Guidance!$C$15))</f>
        <v>45834</v>
      </c>
      <c r="K132" s="88" t="b">
        <v>1</v>
      </c>
      <c r="L132" s="87">
        <v>45744</v>
      </c>
      <c r="M132" s="83"/>
      <c r="N132" s="88" t="b">
        <v>1</v>
      </c>
      <c r="O132" s="87">
        <v>45761</v>
      </c>
      <c r="P132" s="81"/>
      <c r="Q132" s="66" t="b">
        <v>0</v>
      </c>
      <c r="R132" s="83"/>
      <c r="S132" s="88" t="b">
        <v>1</v>
      </c>
      <c r="T132" s="87">
        <v>45761</v>
      </c>
      <c r="U132" s="83"/>
      <c r="V13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2" s="81"/>
      <c r="Z132" s="81"/>
      <c r="AA132" s="109"/>
      <c r="AB132" s="110"/>
    </row>
    <row r="133" spans="1:28" ht="15" customHeight="1" x14ac:dyDescent="0.35">
      <c r="A133" s="87">
        <v>45748</v>
      </c>
      <c r="B133" s="81" t="s">
        <v>376</v>
      </c>
      <c r="C133" s="81" t="s">
        <v>377</v>
      </c>
      <c r="D133" s="87">
        <v>45745</v>
      </c>
      <c r="E133" s="81">
        <v>53</v>
      </c>
      <c r="F133" s="82" t="str">
        <f>IF(Feedback_List[[#This Row],[Date Added]]="","",_xlfn.XLOOKUP(MONTH(Feedback_List[[#This Row],[Date Received]]),Dropdown!$D$4:$D$15,Dropdown!$A$4:$A$15,""))</f>
        <v>2025B03</v>
      </c>
      <c r="G133" s="81" t="s">
        <v>26</v>
      </c>
      <c r="H133" s="81" t="s">
        <v>22</v>
      </c>
      <c r="I133" s="8">
        <f>IF(Feedback_List[[#This Row],[Date Added]]="","",IF(Feedback_List[[#This Row],[Date Received]]&gt;=Guidance!$B$20,Feedback_List[[#This Row],[Date Received]]+Guidance!$C$18,Feedback_List[[#This Row],[Date Received]]+Guidance!$C$16))</f>
        <v>45805</v>
      </c>
      <c r="J133" s="8">
        <f>IF(Feedback_List[[#This Row],[Date Added]]="","",IF(Feedback_List[[#This Row],[Date Received]]&gt;=Guidance!$B$20,Feedback_List[[#This Row],[Date Received]]+Guidance!$C$17,Feedback_List[[#This Row],[Date Received]]+Guidance!$C$15))</f>
        <v>45835</v>
      </c>
      <c r="K133" s="88" t="b">
        <v>1</v>
      </c>
      <c r="L133" s="87">
        <v>45757</v>
      </c>
      <c r="M133" s="83"/>
      <c r="N133" s="88" t="b">
        <v>1</v>
      </c>
      <c r="O133" s="87">
        <v>45771</v>
      </c>
      <c r="P133" s="81"/>
      <c r="Q133" s="66" t="b">
        <v>0</v>
      </c>
      <c r="R133" s="83"/>
      <c r="S133" s="88" t="b">
        <v>1</v>
      </c>
      <c r="T133" s="87">
        <v>45771</v>
      </c>
      <c r="U133" s="83" t="s">
        <v>341</v>
      </c>
      <c r="V1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3" s="81"/>
      <c r="Z133" s="81"/>
      <c r="AA133" s="109"/>
      <c r="AB133" s="110"/>
    </row>
    <row r="134" spans="1:28" ht="15" customHeight="1" x14ac:dyDescent="0.35">
      <c r="A134" s="87">
        <v>45748</v>
      </c>
      <c r="B134" s="81" t="s">
        <v>378</v>
      </c>
      <c r="C134" s="81" t="s">
        <v>379</v>
      </c>
      <c r="D134" s="87">
        <v>45747</v>
      </c>
      <c r="E134" s="81">
        <v>20</v>
      </c>
      <c r="F134" s="82" t="str">
        <f>IF(Feedback_List[[#This Row],[Date Added]]="","",_xlfn.XLOOKUP(MONTH(Feedback_List[[#This Row],[Date Received]]),Dropdown!$D$4:$D$15,Dropdown!$A$4:$A$15,""))</f>
        <v>2025B03</v>
      </c>
      <c r="G134" s="81" t="s">
        <v>26</v>
      </c>
      <c r="H134" s="81" t="s">
        <v>25</v>
      </c>
      <c r="I134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34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34" s="88" t="b">
        <v>1</v>
      </c>
      <c r="L134" s="87">
        <v>45770</v>
      </c>
      <c r="M134" s="83"/>
      <c r="N134" s="88" t="b">
        <v>1</v>
      </c>
      <c r="O134" s="87">
        <v>45771</v>
      </c>
      <c r="P134" s="81"/>
      <c r="Q134" s="66" t="b">
        <v>0</v>
      </c>
      <c r="R134" s="83"/>
      <c r="S134" s="88" t="b">
        <v>1</v>
      </c>
      <c r="T134" s="87">
        <v>45807</v>
      </c>
      <c r="U134" s="83"/>
      <c r="V13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4" s="81"/>
      <c r="Z134" s="81"/>
      <c r="AA134" s="109"/>
      <c r="AB134" s="110"/>
    </row>
    <row r="135" spans="1:28" ht="15" customHeight="1" x14ac:dyDescent="0.35">
      <c r="A135" s="87">
        <v>45748</v>
      </c>
      <c r="B135" s="81" t="s">
        <v>380</v>
      </c>
      <c r="C135" s="81" t="s">
        <v>381</v>
      </c>
      <c r="D135" s="87">
        <v>45747</v>
      </c>
      <c r="E135" s="81">
        <v>111</v>
      </c>
      <c r="F135" s="82" t="str">
        <f>IF(Feedback_List[[#This Row],[Date Added]]="","",_xlfn.XLOOKUP(MONTH(Feedback_List[[#This Row],[Date Received]]),Dropdown!$D$4:$D$15,Dropdown!$A$4:$A$15,""))</f>
        <v>2025B03</v>
      </c>
      <c r="G135" s="81" t="s">
        <v>25</v>
      </c>
      <c r="H135" s="81" t="s">
        <v>22</v>
      </c>
      <c r="I135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35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35" s="88" t="b">
        <v>1</v>
      </c>
      <c r="L135" s="87">
        <v>45748</v>
      </c>
      <c r="M135" s="83"/>
      <c r="N135" s="88" t="b">
        <v>1</v>
      </c>
      <c r="O135" s="87">
        <v>45763</v>
      </c>
      <c r="P135" s="81"/>
      <c r="Q135" s="66" t="b">
        <v>0</v>
      </c>
      <c r="R135" s="83"/>
      <c r="S135" s="88" t="b">
        <v>1</v>
      </c>
      <c r="T135" s="87">
        <v>45763</v>
      </c>
      <c r="U135" s="83"/>
      <c r="V13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5" s="81"/>
      <c r="Z135" s="81"/>
      <c r="AA135" s="109"/>
      <c r="AB135" s="110"/>
    </row>
    <row r="136" spans="1:28" ht="15" customHeight="1" x14ac:dyDescent="0.35">
      <c r="A136" s="87">
        <v>45749</v>
      </c>
      <c r="B136" s="81" t="s">
        <v>382</v>
      </c>
      <c r="C136" s="81" t="s">
        <v>383</v>
      </c>
      <c r="D136" s="87">
        <v>45747</v>
      </c>
      <c r="E136" s="99">
        <v>26</v>
      </c>
      <c r="F136" s="82" t="str">
        <f>IF(Feedback_List[[#This Row],[Date Added]]="","",_xlfn.XLOOKUP(MONTH(Feedback_List[[#This Row],[Date Received]]),Dropdown!$D$4:$D$15,Dropdown!$A$4:$A$15,""))</f>
        <v>2025B03</v>
      </c>
      <c r="G136" s="81" t="s">
        <v>26</v>
      </c>
      <c r="H136" s="81" t="s">
        <v>25</v>
      </c>
      <c r="I136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36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36" s="88" t="b">
        <v>1</v>
      </c>
      <c r="L136" s="87">
        <v>45791</v>
      </c>
      <c r="M136" s="83" t="s">
        <v>384</v>
      </c>
      <c r="N136" s="88" t="b">
        <v>1</v>
      </c>
      <c r="O136" s="87">
        <v>45793</v>
      </c>
      <c r="P136" s="81"/>
      <c r="Q136" s="66" t="b">
        <v>0</v>
      </c>
      <c r="R136" s="83"/>
      <c r="S136" s="88" t="b">
        <v>1</v>
      </c>
      <c r="T136" s="87">
        <v>45807</v>
      </c>
      <c r="U136" s="83"/>
      <c r="V13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6" s="81"/>
      <c r="Z136" s="81"/>
      <c r="AA136" s="109"/>
      <c r="AB136" s="110"/>
    </row>
    <row r="137" spans="1:28" ht="15" customHeight="1" x14ac:dyDescent="0.35">
      <c r="A137" s="30">
        <v>45769</v>
      </c>
      <c r="B137" s="81" t="s">
        <v>385</v>
      </c>
      <c r="C137" s="2" t="s">
        <v>386</v>
      </c>
      <c r="D137" s="87">
        <v>45747</v>
      </c>
      <c r="E137" s="81">
        <f>61+32</f>
        <v>93</v>
      </c>
      <c r="F137" s="37" t="str">
        <f>IF(Feedback_List[[#This Row],[Date Added]]="","",_xlfn.XLOOKUP(MONTH(Feedback_List[[#This Row],[Date Received]]),Dropdown!$D$4:$D$15,Dropdown!$A$4:$A$15,""))</f>
        <v>2025B03</v>
      </c>
      <c r="G137" s="81" t="s">
        <v>26</v>
      </c>
      <c r="H137" s="81" t="s">
        <v>22</v>
      </c>
      <c r="I137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37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37" s="88" t="b">
        <v>1</v>
      </c>
      <c r="L137" s="87">
        <v>45775</v>
      </c>
      <c r="M137" s="83"/>
      <c r="N137" s="88" t="b">
        <v>1</v>
      </c>
      <c r="O137" s="87">
        <v>45784</v>
      </c>
      <c r="P137" s="81"/>
      <c r="Q137" s="66" t="b">
        <v>0</v>
      </c>
      <c r="R137" s="83"/>
      <c r="S137" s="88" t="b">
        <v>1</v>
      </c>
      <c r="T137" s="87">
        <v>45784</v>
      </c>
      <c r="U137" s="83" t="s">
        <v>387</v>
      </c>
      <c r="V13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7" s="81"/>
      <c r="Z137" s="81"/>
      <c r="AA137" s="109"/>
      <c r="AB137" s="110"/>
    </row>
    <row r="138" spans="1:28" ht="15" customHeight="1" x14ac:dyDescent="0.35">
      <c r="A138" s="30">
        <v>45769</v>
      </c>
      <c r="B138" t="s">
        <v>388</v>
      </c>
      <c r="C138" t="s">
        <v>389</v>
      </c>
      <c r="D138" s="22">
        <v>45747</v>
      </c>
      <c r="E138" s="81">
        <v>143</v>
      </c>
      <c r="F138" s="37" t="str">
        <f>IF(Feedback_List[[#This Row],[Date Added]]="","",_xlfn.XLOOKUP(MONTH(Feedback_List[[#This Row],[Date Received]]),Dropdown!$D$4:$D$15,Dropdown!$A$4:$A$15,""))</f>
        <v>2025B03</v>
      </c>
      <c r="G138" s="81" t="s">
        <v>25</v>
      </c>
      <c r="H138" s="81" t="s">
        <v>22</v>
      </c>
      <c r="I138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38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38" s="88" t="b">
        <v>1</v>
      </c>
      <c r="L138" s="87">
        <v>45771</v>
      </c>
      <c r="M138" s="83"/>
      <c r="N138" s="88" t="b">
        <v>1</v>
      </c>
      <c r="O138" s="87">
        <v>45783</v>
      </c>
      <c r="P138" s="81"/>
      <c r="Q138" s="66" t="b">
        <v>0</v>
      </c>
      <c r="R138" s="83"/>
      <c r="S138" s="88" t="b">
        <v>1</v>
      </c>
      <c r="T138" s="87">
        <v>45783</v>
      </c>
      <c r="U138" s="83" t="s">
        <v>341</v>
      </c>
      <c r="V13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8" s="81"/>
      <c r="Z138" s="81"/>
      <c r="AA138" s="109"/>
      <c r="AB138" s="110"/>
    </row>
    <row r="139" spans="1:28" ht="15" customHeight="1" x14ac:dyDescent="0.35">
      <c r="A139" s="30">
        <v>45769</v>
      </c>
      <c r="B139" s="81" t="s">
        <v>390</v>
      </c>
      <c r="C139" s="81" t="s">
        <v>391</v>
      </c>
      <c r="D139" s="22">
        <v>45747</v>
      </c>
      <c r="E139" s="81">
        <v>24</v>
      </c>
      <c r="F139" s="37" t="str">
        <f>IF(Feedback_List[[#This Row],[Date Added]]="","",_xlfn.XLOOKUP(MONTH(Feedback_List[[#This Row],[Date Received]]),Dropdown!$D$4:$D$15,Dropdown!$A$4:$A$15,""))</f>
        <v>2025B03</v>
      </c>
      <c r="G139" s="81" t="s">
        <v>25</v>
      </c>
      <c r="H139" s="81" t="s">
        <v>22</v>
      </c>
      <c r="I139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39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39" s="88" t="b">
        <v>1</v>
      </c>
      <c r="L139" s="87">
        <v>45775</v>
      </c>
      <c r="M139" s="83"/>
      <c r="N139" s="88" t="b">
        <v>1</v>
      </c>
      <c r="O139" s="87">
        <v>45783</v>
      </c>
      <c r="P139" s="81"/>
      <c r="Q139" s="66" t="b">
        <v>0</v>
      </c>
      <c r="R139" s="83"/>
      <c r="S139" s="88" t="b">
        <v>1</v>
      </c>
      <c r="T139" s="87">
        <v>45783</v>
      </c>
      <c r="U139" s="83" t="s">
        <v>341</v>
      </c>
      <c r="V13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3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3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39" s="81"/>
      <c r="Z139" s="81"/>
      <c r="AA139" s="109"/>
      <c r="AB139" s="110"/>
    </row>
    <row r="140" spans="1:28" ht="15" customHeight="1" x14ac:dyDescent="0.35">
      <c r="A140" s="30">
        <v>45769</v>
      </c>
      <c r="B140" s="81" t="s">
        <v>392</v>
      </c>
      <c r="C140" s="81" t="s">
        <v>393</v>
      </c>
      <c r="D140" s="22">
        <v>45747</v>
      </c>
      <c r="E140" s="81">
        <v>4</v>
      </c>
      <c r="F140" s="37" t="str">
        <f>IF(Feedback_List[[#This Row],[Date Added]]="","",_xlfn.XLOOKUP(MONTH(Feedback_List[[#This Row],[Date Received]]),Dropdown!$D$4:$D$15,Dropdown!$A$4:$A$15,""))</f>
        <v>2025B03</v>
      </c>
      <c r="G140" s="81" t="s">
        <v>25</v>
      </c>
      <c r="H140" s="81" t="s">
        <v>22</v>
      </c>
      <c r="I140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40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40" s="88" t="b">
        <v>1</v>
      </c>
      <c r="L140" s="87">
        <v>45775</v>
      </c>
      <c r="M140" s="83"/>
      <c r="N140" s="88" t="b">
        <v>1</v>
      </c>
      <c r="O140" s="87">
        <v>45782</v>
      </c>
      <c r="P140" s="81"/>
      <c r="Q140" s="66" t="b">
        <v>0</v>
      </c>
      <c r="R140" s="83"/>
      <c r="S140" s="88" t="b">
        <v>1</v>
      </c>
      <c r="T140" s="87">
        <v>45782</v>
      </c>
      <c r="U140" s="83" t="s">
        <v>341</v>
      </c>
      <c r="V14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0" s="81"/>
      <c r="Z140" s="81"/>
      <c r="AA140" s="109"/>
      <c r="AB140" s="110"/>
    </row>
    <row r="141" spans="1:28" ht="15" customHeight="1" x14ac:dyDescent="0.35">
      <c r="A141" s="30">
        <v>45769</v>
      </c>
      <c r="B141" t="s">
        <v>394</v>
      </c>
      <c r="C141" s="81" t="s">
        <v>395</v>
      </c>
      <c r="D141" s="22">
        <v>45747</v>
      </c>
      <c r="E141" s="81">
        <v>99</v>
      </c>
      <c r="F141" s="37" t="str">
        <f>IF(Feedback_List[[#This Row],[Date Added]]="","",_xlfn.XLOOKUP(MONTH(Feedback_List[[#This Row],[Date Received]]),Dropdown!$D$4:$D$15,Dropdown!$A$4:$A$15,""))</f>
        <v>2025B03</v>
      </c>
      <c r="G141" s="81" t="s">
        <v>26</v>
      </c>
      <c r="H141" s="81" t="s">
        <v>22</v>
      </c>
      <c r="I141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41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41" s="88" t="b">
        <v>1</v>
      </c>
      <c r="L141" s="87">
        <v>45772</v>
      </c>
      <c r="M141" s="83"/>
      <c r="N141" s="88" t="b">
        <v>1</v>
      </c>
      <c r="O141" s="87">
        <v>45789</v>
      </c>
      <c r="P141" s="81"/>
      <c r="Q141" s="66" t="b">
        <v>0</v>
      </c>
      <c r="R141" s="83"/>
      <c r="S141" s="88" t="b">
        <v>1</v>
      </c>
      <c r="T141" s="87">
        <v>45789</v>
      </c>
      <c r="U141" s="83" t="s">
        <v>341</v>
      </c>
      <c r="V14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1" s="81"/>
      <c r="Z141" s="81"/>
      <c r="AA141" s="109"/>
      <c r="AB141" s="110"/>
    </row>
    <row r="142" spans="1:28" ht="15" customHeight="1" x14ac:dyDescent="0.35">
      <c r="A142" s="30">
        <v>45769</v>
      </c>
      <c r="B142" t="s">
        <v>396</v>
      </c>
      <c r="C142" s="81" t="s">
        <v>397</v>
      </c>
      <c r="D142" s="22">
        <v>45747</v>
      </c>
      <c r="E142" s="81">
        <v>188</v>
      </c>
      <c r="F142" s="37" t="str">
        <f>IF(Feedback_List[[#This Row],[Date Added]]="","",_xlfn.XLOOKUP(MONTH(Feedback_List[[#This Row],[Date Received]]),Dropdown!$D$4:$D$15,Dropdown!$A$4:$A$15,""))</f>
        <v>2025B03</v>
      </c>
      <c r="G142" s="81" t="s">
        <v>26</v>
      </c>
      <c r="H142" s="81" t="s">
        <v>25</v>
      </c>
      <c r="I142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42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42" s="88" t="b">
        <v>1</v>
      </c>
      <c r="L142" s="87">
        <v>45770</v>
      </c>
      <c r="M142" s="83"/>
      <c r="N142" s="88" t="b">
        <v>1</v>
      </c>
      <c r="O142" s="87">
        <v>45783</v>
      </c>
      <c r="P142" s="81"/>
      <c r="Q142" s="66" t="b">
        <v>0</v>
      </c>
      <c r="R142" s="83"/>
      <c r="S142" s="88" t="b">
        <v>1</v>
      </c>
      <c r="T142" s="87">
        <v>45792</v>
      </c>
      <c r="U142" s="83"/>
      <c r="V14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2" s="81"/>
      <c r="Z142" s="81"/>
      <c r="AA142" s="109"/>
      <c r="AB142" s="110"/>
    </row>
    <row r="143" spans="1:28" ht="15" customHeight="1" x14ac:dyDescent="0.35">
      <c r="A143" s="30">
        <v>45769</v>
      </c>
      <c r="B143" s="81" t="s">
        <v>398</v>
      </c>
      <c r="C143" s="81" t="s">
        <v>399</v>
      </c>
      <c r="D143" s="22">
        <v>45747</v>
      </c>
      <c r="E143" s="81">
        <v>2</v>
      </c>
      <c r="F143" s="37" t="str">
        <f>IF(Feedback_List[[#This Row],[Date Added]]="","",_xlfn.XLOOKUP(MONTH(Feedback_List[[#This Row],[Date Received]]),Dropdown!$D$4:$D$15,Dropdown!$A$4:$A$15,""))</f>
        <v>2025B03</v>
      </c>
      <c r="G143" s="81" t="s">
        <v>22</v>
      </c>
      <c r="H143" s="81" t="s">
        <v>22</v>
      </c>
      <c r="I143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43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43" s="88" t="b">
        <v>1</v>
      </c>
      <c r="L143" s="87">
        <v>45769</v>
      </c>
      <c r="M143" s="83"/>
      <c r="N143" s="88" t="b">
        <v>1</v>
      </c>
      <c r="O143" s="87">
        <v>45769</v>
      </c>
      <c r="P143" s="81"/>
      <c r="Q143" s="66" t="b">
        <v>0</v>
      </c>
      <c r="R143" s="83"/>
      <c r="S143" s="88" t="b">
        <v>1</v>
      </c>
      <c r="T143" s="22">
        <v>45769</v>
      </c>
      <c r="U143" s="83" t="s">
        <v>400</v>
      </c>
      <c r="V14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3" s="81"/>
      <c r="Z143" s="81"/>
      <c r="AA143" s="109"/>
      <c r="AB143" s="110"/>
    </row>
    <row r="144" spans="1:28" ht="15" customHeight="1" x14ac:dyDescent="0.45">
      <c r="A144" s="30">
        <v>45769</v>
      </c>
      <c r="B144" s="103" t="s">
        <v>401</v>
      </c>
      <c r="C144" s="81" t="s">
        <v>402</v>
      </c>
      <c r="D144" s="22">
        <v>45747</v>
      </c>
      <c r="E144" s="81">
        <v>8</v>
      </c>
      <c r="F144" s="37" t="str">
        <f>IF(Feedback_List[[#This Row],[Date Added]]="","",_xlfn.XLOOKUP(MONTH(Feedback_List[[#This Row],[Date Received]]),Dropdown!$D$4:$D$15,Dropdown!$A$4:$A$15,""))</f>
        <v>2025B03</v>
      </c>
      <c r="G144" s="81" t="s">
        <v>22</v>
      </c>
      <c r="H144" s="81" t="s">
        <v>22</v>
      </c>
      <c r="I144" s="8">
        <f>IF(Feedback_List[[#This Row],[Date Added]]="","",IF(Feedback_List[[#This Row],[Date Received]]&gt;=Guidance!$B$20,Feedback_List[[#This Row],[Date Received]]+Guidance!$C$18,Feedback_List[[#This Row],[Date Received]]+Guidance!$C$16))</f>
        <v>45807</v>
      </c>
      <c r="J144" s="8">
        <f>IF(Feedback_List[[#This Row],[Date Added]]="","",IF(Feedback_List[[#This Row],[Date Received]]&gt;=Guidance!$B$20,Feedback_List[[#This Row],[Date Received]]+Guidance!$C$17,Feedback_List[[#This Row],[Date Received]]+Guidance!$C$15))</f>
        <v>45837</v>
      </c>
      <c r="K144" s="88" t="b">
        <v>1</v>
      </c>
      <c r="L144" s="87">
        <v>45769</v>
      </c>
      <c r="M144" s="83"/>
      <c r="N144" s="88" t="b">
        <v>1</v>
      </c>
      <c r="O144" s="87">
        <v>45769</v>
      </c>
      <c r="P144" s="81"/>
      <c r="Q144" s="66" t="b">
        <v>0</v>
      </c>
      <c r="R144" s="83"/>
      <c r="S144" s="88" t="b">
        <v>1</v>
      </c>
      <c r="T144" s="22">
        <v>45769</v>
      </c>
      <c r="U144" s="83" t="s">
        <v>341</v>
      </c>
      <c r="V14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4" s="81"/>
      <c r="Z144" s="81"/>
      <c r="AA144" s="109"/>
      <c r="AB144" s="110"/>
    </row>
    <row r="145" spans="1:28" ht="15" customHeight="1" x14ac:dyDescent="0.35">
      <c r="A145" s="87">
        <v>45749</v>
      </c>
      <c r="B145" s="81" t="s">
        <v>403</v>
      </c>
      <c r="C145" s="81" t="s">
        <v>404</v>
      </c>
      <c r="D145" s="87">
        <v>45748</v>
      </c>
      <c r="E145" s="81">
        <v>61</v>
      </c>
      <c r="F145" s="82" t="str">
        <f>IF(Feedback_List[[#This Row],[Date Added]]="","",_xlfn.XLOOKUP(MONTH(Feedback_List[[#This Row],[Date Received]]),Dropdown!$D$4:$D$15,Dropdown!$A$4:$A$15,""))</f>
        <v>2025B04</v>
      </c>
      <c r="G145" s="81" t="s">
        <v>25</v>
      </c>
      <c r="H145" s="81" t="s">
        <v>22</v>
      </c>
      <c r="I145" s="8">
        <f>IF(Feedback_List[[#This Row],[Date Added]]="","",IF(Feedback_List[[#This Row],[Date Received]]&gt;=Guidance!$B$20,Feedback_List[[#This Row],[Date Received]]+Guidance!$C$18,Feedback_List[[#This Row],[Date Received]]+Guidance!$C$16))</f>
        <v>45808</v>
      </c>
      <c r="J145" s="8">
        <f>IF(Feedback_List[[#This Row],[Date Added]]="","",IF(Feedback_List[[#This Row],[Date Received]]&gt;=Guidance!$B$20,Feedback_List[[#This Row],[Date Received]]+Guidance!$C$17,Feedback_List[[#This Row],[Date Received]]+Guidance!$C$15))</f>
        <v>45838</v>
      </c>
      <c r="K145" s="88" t="b">
        <v>1</v>
      </c>
      <c r="L145" s="87">
        <v>45749</v>
      </c>
      <c r="M145" s="83"/>
      <c r="N145" s="88" t="b">
        <v>1</v>
      </c>
      <c r="O145" s="87">
        <v>45764</v>
      </c>
      <c r="P145" s="81"/>
      <c r="Q145" s="66" t="b">
        <v>0</v>
      </c>
      <c r="R145" s="83"/>
      <c r="S145" s="88" t="b">
        <v>1</v>
      </c>
      <c r="T145" s="100">
        <v>45764</v>
      </c>
      <c r="U145" s="83" t="s">
        <v>405</v>
      </c>
      <c r="V14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5" s="81"/>
      <c r="Z145" s="81"/>
      <c r="AA145" s="109"/>
      <c r="AB145" s="110"/>
    </row>
    <row r="146" spans="1:28" ht="15" customHeight="1" x14ac:dyDescent="0.35">
      <c r="A146" s="87">
        <v>45750</v>
      </c>
      <c r="B146" s="81" t="s">
        <v>374</v>
      </c>
      <c r="C146" s="81" t="s">
        <v>375</v>
      </c>
      <c r="D146" s="87">
        <v>45748</v>
      </c>
      <c r="E146" s="81">
        <v>87</v>
      </c>
      <c r="F146" s="82" t="str">
        <f>IF(Feedback_List[[#This Row],[Date Added]]="","",_xlfn.XLOOKUP(MONTH(Feedback_List[[#This Row],[Date Received]]),Dropdown!$D$4:$D$15,Dropdown!$A$4:$A$15,""))</f>
        <v>2025B04</v>
      </c>
      <c r="G146" s="81" t="s">
        <v>25</v>
      </c>
      <c r="H146" s="81" t="s">
        <v>22</v>
      </c>
      <c r="I146" s="8">
        <f>IF(Feedback_List[[#This Row],[Date Added]]="","",IF(Feedback_List[[#This Row],[Date Received]]&gt;=Guidance!$B$20,Feedback_List[[#This Row],[Date Received]]+Guidance!$C$18,Feedback_List[[#This Row],[Date Received]]+Guidance!$C$16))</f>
        <v>45808</v>
      </c>
      <c r="J146" s="8">
        <f>IF(Feedback_List[[#This Row],[Date Added]]="","",IF(Feedback_List[[#This Row],[Date Received]]&gt;=Guidance!$B$20,Feedback_List[[#This Row],[Date Received]]+Guidance!$C$17,Feedback_List[[#This Row],[Date Received]]+Guidance!$C$15))</f>
        <v>45838</v>
      </c>
      <c r="K146" s="88" t="b">
        <v>1</v>
      </c>
      <c r="L146" s="87">
        <v>45751</v>
      </c>
      <c r="M146" s="83"/>
      <c r="N146" s="88" t="b">
        <v>1</v>
      </c>
      <c r="O146" s="87">
        <v>45761</v>
      </c>
      <c r="P146" s="81"/>
      <c r="Q146" s="66" t="b">
        <v>0</v>
      </c>
      <c r="R146" s="83"/>
      <c r="S146" s="88" t="b">
        <v>1</v>
      </c>
      <c r="T146" s="87">
        <v>45761</v>
      </c>
      <c r="U146" s="83"/>
      <c r="V14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6" s="81"/>
      <c r="Z146" s="81"/>
      <c r="AA146" s="109"/>
      <c r="AB146" s="110"/>
    </row>
    <row r="147" spans="1:28" ht="15" customHeight="1" x14ac:dyDescent="0.35">
      <c r="A147" s="87">
        <v>45749</v>
      </c>
      <c r="B147" s="81" t="s">
        <v>406</v>
      </c>
      <c r="C147" s="81" t="s">
        <v>407</v>
      </c>
      <c r="D147" s="87">
        <v>45749</v>
      </c>
      <c r="E147" s="81">
        <v>58</v>
      </c>
      <c r="F147" s="82" t="str">
        <f>IF(Feedback_List[[#This Row],[Date Added]]="","",_xlfn.XLOOKUP(MONTH(Feedback_List[[#This Row],[Date Received]]),Dropdown!$D$4:$D$15,Dropdown!$A$4:$A$15,""))</f>
        <v>2025B04</v>
      </c>
      <c r="G147" s="81" t="s">
        <v>25</v>
      </c>
      <c r="H147" s="81" t="s">
        <v>22</v>
      </c>
      <c r="I147" s="8">
        <f>IF(Feedback_List[[#This Row],[Date Added]]="","",IF(Feedback_List[[#This Row],[Date Received]]&gt;=Guidance!$B$20,Feedback_List[[#This Row],[Date Received]]+Guidance!$C$18,Feedback_List[[#This Row],[Date Received]]+Guidance!$C$16))</f>
        <v>45809</v>
      </c>
      <c r="J147" s="8">
        <f>IF(Feedback_List[[#This Row],[Date Added]]="","",IF(Feedback_List[[#This Row],[Date Received]]&gt;=Guidance!$B$20,Feedback_List[[#This Row],[Date Received]]+Guidance!$C$17,Feedback_List[[#This Row],[Date Received]]+Guidance!$C$15))</f>
        <v>45839</v>
      </c>
      <c r="K147" s="88" t="b">
        <v>1</v>
      </c>
      <c r="L147" s="87">
        <v>45749</v>
      </c>
      <c r="M147" s="83"/>
      <c r="N147" s="88" t="b">
        <v>1</v>
      </c>
      <c r="O147" s="87">
        <v>45769</v>
      </c>
      <c r="P147" s="81"/>
      <c r="Q147" s="66" t="b">
        <v>0</v>
      </c>
      <c r="R147" s="83"/>
      <c r="S147" s="88" t="b">
        <v>1</v>
      </c>
      <c r="T147" s="87">
        <v>45769</v>
      </c>
      <c r="U147" s="83" t="s">
        <v>408</v>
      </c>
      <c r="V14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7" s="81"/>
      <c r="Z147" s="81"/>
      <c r="AA147" s="109"/>
      <c r="AB147" s="110"/>
    </row>
    <row r="148" spans="1:28" ht="15" customHeight="1" x14ac:dyDescent="0.35">
      <c r="A148" s="22">
        <v>45751</v>
      </c>
      <c r="B148" s="81" t="s">
        <v>409</v>
      </c>
      <c r="C148" s="81" t="s">
        <v>410</v>
      </c>
      <c r="D148" s="87">
        <v>45749</v>
      </c>
      <c r="E148" s="81">
        <v>20</v>
      </c>
      <c r="F148" s="82" t="str">
        <f>IF(Feedback_List[[#This Row],[Date Added]]="","",_xlfn.XLOOKUP(MONTH(Feedback_List[[#This Row],[Date Received]]),Dropdown!$D$4:$D$15,Dropdown!$A$4:$A$15,""))</f>
        <v>2025B04</v>
      </c>
      <c r="G148" s="81" t="s">
        <v>26</v>
      </c>
      <c r="H148" s="81" t="s">
        <v>25</v>
      </c>
      <c r="I148" s="8">
        <f>IF(Feedback_List[[#This Row],[Date Added]]="","",IF(Feedback_List[[#This Row],[Date Received]]&gt;=Guidance!$B$20,Feedback_List[[#This Row],[Date Received]]+Guidance!$C$18,Feedback_List[[#This Row],[Date Received]]+Guidance!$C$16))</f>
        <v>45809</v>
      </c>
      <c r="J148" s="8">
        <f>IF(Feedback_List[[#This Row],[Date Added]]="","",IF(Feedback_List[[#This Row],[Date Received]]&gt;=Guidance!$B$20,Feedback_List[[#This Row],[Date Received]]+Guidance!$C$17,Feedback_List[[#This Row],[Date Received]]+Guidance!$C$15))</f>
        <v>45839</v>
      </c>
      <c r="K148" s="88" t="b">
        <v>1</v>
      </c>
      <c r="L148" s="22">
        <v>45768</v>
      </c>
      <c r="M148" s="83"/>
      <c r="N148" s="88" t="b">
        <v>1</v>
      </c>
      <c r="O148" s="87">
        <v>45769</v>
      </c>
      <c r="P148" s="81"/>
      <c r="Q148" s="66" t="b">
        <v>0</v>
      </c>
      <c r="R148" s="83"/>
      <c r="S148" s="88" t="b">
        <v>1</v>
      </c>
      <c r="T148" s="87">
        <v>45769</v>
      </c>
      <c r="U148" s="83"/>
      <c r="V1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8" s="81"/>
      <c r="Z148" s="81"/>
      <c r="AA148" s="109"/>
      <c r="AB148" s="110"/>
    </row>
    <row r="149" spans="1:28" ht="15" customHeight="1" x14ac:dyDescent="0.35">
      <c r="A149" s="87">
        <v>45754</v>
      </c>
      <c r="B149" s="81" t="s">
        <v>411</v>
      </c>
      <c r="C149" s="81" t="s">
        <v>412</v>
      </c>
      <c r="D149" s="87">
        <v>45749</v>
      </c>
      <c r="E149" s="81">
        <v>57</v>
      </c>
      <c r="F149" s="82" t="str">
        <f>IF(Feedback_List[[#This Row],[Date Added]]="","",_xlfn.XLOOKUP(MONTH(Feedback_List[[#This Row],[Date Received]]),Dropdown!$D$4:$D$15,Dropdown!$A$4:$A$15,""))</f>
        <v>2025B04</v>
      </c>
      <c r="G149" s="81" t="s">
        <v>25</v>
      </c>
      <c r="H149" s="81" t="s">
        <v>22</v>
      </c>
      <c r="I149" s="8">
        <f>IF(Feedback_List[[#This Row],[Date Added]]="","",IF(Feedback_List[[#This Row],[Date Received]]&gt;=Guidance!$B$20,Feedback_List[[#This Row],[Date Received]]+Guidance!$C$18,Feedback_List[[#This Row],[Date Received]]+Guidance!$C$16))</f>
        <v>45809</v>
      </c>
      <c r="J149" s="8">
        <f>IF(Feedback_List[[#This Row],[Date Added]]="","",IF(Feedback_List[[#This Row],[Date Received]]&gt;=Guidance!$B$20,Feedback_List[[#This Row],[Date Received]]+Guidance!$C$17,Feedback_List[[#This Row],[Date Received]]+Guidance!$C$15))</f>
        <v>45839</v>
      </c>
      <c r="K149" s="88" t="b">
        <v>1</v>
      </c>
      <c r="L149" s="87">
        <v>45755</v>
      </c>
      <c r="M149" s="82"/>
      <c r="N149" s="88" t="b">
        <v>1</v>
      </c>
      <c r="O149" s="87">
        <v>45771</v>
      </c>
      <c r="P149" s="81"/>
      <c r="Q149" s="66" t="b">
        <v>1</v>
      </c>
      <c r="R149" s="83" t="s">
        <v>413</v>
      </c>
      <c r="S149" s="88" t="b">
        <v>1</v>
      </c>
      <c r="T149" s="87">
        <v>45771</v>
      </c>
      <c r="U149" s="83" t="s">
        <v>414</v>
      </c>
      <c r="V14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4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4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49" s="81"/>
      <c r="Z149" s="81"/>
      <c r="AA149" s="109"/>
      <c r="AB149" s="110"/>
    </row>
    <row r="150" spans="1:28" ht="15" customHeight="1" x14ac:dyDescent="0.35">
      <c r="A150" s="22">
        <v>45751</v>
      </c>
      <c r="B150" s="81" t="s">
        <v>415</v>
      </c>
      <c r="C150" s="81" t="s">
        <v>416</v>
      </c>
      <c r="D150" s="22">
        <v>45750</v>
      </c>
      <c r="E150" s="81">
        <v>4</v>
      </c>
      <c r="F150" s="82" t="str">
        <f>IF(Feedback_List[[#This Row],[Date Added]]="","",_xlfn.XLOOKUP(MONTH(Feedback_List[[#This Row],[Date Received]]),Dropdown!$D$4:$D$15,Dropdown!$A$4:$A$15,""))</f>
        <v>2025B04</v>
      </c>
      <c r="G150" s="81" t="s">
        <v>25</v>
      </c>
      <c r="H150" s="81" t="s">
        <v>22</v>
      </c>
      <c r="I150" s="8">
        <f>IF(Feedback_List[[#This Row],[Date Added]]="","",IF(Feedback_List[[#This Row],[Date Received]]&gt;=Guidance!$B$20,Feedback_List[[#This Row],[Date Received]]+Guidance!$C$18,Feedback_List[[#This Row],[Date Received]]+Guidance!$C$16))</f>
        <v>45810</v>
      </c>
      <c r="J150" s="8">
        <f>IF(Feedback_List[[#This Row],[Date Added]]="","",IF(Feedback_List[[#This Row],[Date Received]]&gt;=Guidance!$B$20,Feedback_List[[#This Row],[Date Received]]+Guidance!$C$17,Feedback_List[[#This Row],[Date Received]]+Guidance!$C$15))</f>
        <v>45840</v>
      </c>
      <c r="K150" s="88" t="b">
        <v>1</v>
      </c>
      <c r="L150" s="87">
        <v>45751</v>
      </c>
      <c r="M150" s="83"/>
      <c r="N150" s="88" t="b">
        <v>1</v>
      </c>
      <c r="O150" s="87">
        <v>45754</v>
      </c>
      <c r="P150" s="81"/>
      <c r="Q150" s="66" t="b">
        <v>0</v>
      </c>
      <c r="R150" s="83"/>
      <c r="S150" s="88" t="b">
        <v>1</v>
      </c>
      <c r="T150" s="87">
        <v>45754</v>
      </c>
      <c r="U150" s="83" t="s">
        <v>341</v>
      </c>
      <c r="V1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0" s="81"/>
      <c r="Z150" s="81"/>
      <c r="AA150" s="109"/>
      <c r="AB150" s="110"/>
    </row>
    <row r="151" spans="1:28" ht="15" customHeight="1" x14ac:dyDescent="0.35">
      <c r="A151" s="22">
        <v>45751</v>
      </c>
      <c r="B151" s="81" t="s">
        <v>417</v>
      </c>
      <c r="C151" s="81" t="s">
        <v>418</v>
      </c>
      <c r="D151" s="87">
        <v>45750</v>
      </c>
      <c r="E151" s="81">
        <v>66</v>
      </c>
      <c r="F151" s="82" t="str">
        <f>IF(Feedback_List[[#This Row],[Date Added]]="","",_xlfn.XLOOKUP(MONTH(Feedback_List[[#This Row],[Date Received]]),Dropdown!$D$4:$D$15,Dropdown!$A$4:$A$15,""))</f>
        <v>2025B04</v>
      </c>
      <c r="G151" s="81" t="s">
        <v>26</v>
      </c>
      <c r="H151" s="81" t="s">
        <v>25</v>
      </c>
      <c r="I151" s="8">
        <f>IF(Feedback_List[[#This Row],[Date Added]]="","",IF(Feedback_List[[#This Row],[Date Received]]&gt;=Guidance!$B$20,Feedback_List[[#This Row],[Date Received]]+Guidance!$C$18,Feedback_List[[#This Row],[Date Received]]+Guidance!$C$16))</f>
        <v>45810</v>
      </c>
      <c r="J151" s="8">
        <f>IF(Feedback_List[[#This Row],[Date Added]]="","",IF(Feedback_List[[#This Row],[Date Received]]&gt;=Guidance!$B$20,Feedback_List[[#This Row],[Date Received]]+Guidance!$C$17,Feedback_List[[#This Row],[Date Received]]+Guidance!$C$15))</f>
        <v>45840</v>
      </c>
      <c r="K151" s="88" t="b">
        <v>1</v>
      </c>
      <c r="L151" s="22">
        <v>45768</v>
      </c>
      <c r="M151" s="83"/>
      <c r="N151" s="88" t="b">
        <v>1</v>
      </c>
      <c r="O151" s="87">
        <v>45769</v>
      </c>
      <c r="P151" s="81"/>
      <c r="Q151" s="66" t="b">
        <v>0</v>
      </c>
      <c r="R151" s="83"/>
      <c r="S151" s="88" t="b">
        <v>1</v>
      </c>
      <c r="T151" s="87">
        <v>45769</v>
      </c>
      <c r="U151" s="83"/>
      <c r="V1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1" s="81"/>
      <c r="Z151" s="81"/>
      <c r="AA151" s="109"/>
      <c r="AB151" s="110"/>
    </row>
    <row r="152" spans="1:28" ht="15" customHeight="1" x14ac:dyDescent="0.35">
      <c r="A152" s="22">
        <v>45751</v>
      </c>
      <c r="B152" s="81" t="s">
        <v>419</v>
      </c>
      <c r="C152" s="81" t="s">
        <v>420</v>
      </c>
      <c r="D152" s="87">
        <v>45750</v>
      </c>
      <c r="E152" s="81">
        <v>5</v>
      </c>
      <c r="F152" s="82" t="str">
        <f>IF(Feedback_List[[#This Row],[Date Added]]="","",_xlfn.XLOOKUP(MONTH(Feedback_List[[#This Row],[Date Received]]),Dropdown!$D$4:$D$15,Dropdown!$A$4:$A$15,""))</f>
        <v>2025B04</v>
      </c>
      <c r="G152" s="81" t="s">
        <v>25</v>
      </c>
      <c r="H152" s="81" t="s">
        <v>22</v>
      </c>
      <c r="I152" s="8">
        <f>IF(Feedback_List[[#This Row],[Date Added]]="","",IF(Feedback_List[[#This Row],[Date Received]]&gt;=Guidance!$B$20,Feedback_List[[#This Row],[Date Received]]+Guidance!$C$18,Feedback_List[[#This Row],[Date Received]]+Guidance!$C$16))</f>
        <v>45810</v>
      </c>
      <c r="J152" s="8">
        <f>IF(Feedback_List[[#This Row],[Date Added]]="","",IF(Feedback_List[[#This Row],[Date Received]]&gt;=Guidance!$B$20,Feedback_List[[#This Row],[Date Received]]+Guidance!$C$17,Feedback_List[[#This Row],[Date Received]]+Guidance!$C$15))</f>
        <v>45840</v>
      </c>
      <c r="K152" s="88" t="b">
        <v>1</v>
      </c>
      <c r="L152" s="87">
        <v>45751</v>
      </c>
      <c r="M152" s="83"/>
      <c r="N152" s="88" t="b">
        <v>1</v>
      </c>
      <c r="O152" s="87">
        <v>45754</v>
      </c>
      <c r="P152" s="81"/>
      <c r="Q152" s="66" t="b">
        <v>0</v>
      </c>
      <c r="R152" s="83"/>
      <c r="S152" s="88" t="b">
        <v>1</v>
      </c>
      <c r="T152" s="87">
        <v>45754</v>
      </c>
      <c r="U152" s="83" t="s">
        <v>341</v>
      </c>
      <c r="V15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2" s="81"/>
      <c r="Z152" s="81"/>
      <c r="AA152" s="109"/>
      <c r="AB152" s="110"/>
    </row>
    <row r="153" spans="1:28" ht="15" customHeight="1" x14ac:dyDescent="0.35">
      <c r="A153" s="87">
        <v>45754</v>
      </c>
      <c r="B153" s="81" t="s">
        <v>421</v>
      </c>
      <c r="C153" s="81" t="s">
        <v>422</v>
      </c>
      <c r="D153" s="87">
        <v>45751</v>
      </c>
      <c r="E153" s="81">
        <v>52</v>
      </c>
      <c r="F153" s="82" t="str">
        <f>IF(Feedback_List[[#This Row],[Date Added]]="","",_xlfn.XLOOKUP(MONTH(Feedback_List[[#This Row],[Date Received]]),Dropdown!$D$4:$D$15,Dropdown!$A$4:$A$15,""))</f>
        <v>2025B04</v>
      </c>
      <c r="G153" s="81" t="s">
        <v>25</v>
      </c>
      <c r="H153" s="81" t="s">
        <v>23</v>
      </c>
      <c r="I153" s="8">
        <f>IF(Feedback_List[[#This Row],[Date Added]]="","",IF(Feedback_List[[#This Row],[Date Received]]&gt;=Guidance!$B$20,Feedback_List[[#This Row],[Date Received]]+Guidance!$C$18,Feedback_List[[#This Row],[Date Received]]+Guidance!$C$16))</f>
        <v>45811</v>
      </c>
      <c r="J153" s="8">
        <f>IF(Feedback_List[[#This Row],[Date Added]]="","",IF(Feedback_List[[#This Row],[Date Received]]&gt;=Guidance!$B$20,Feedback_List[[#This Row],[Date Received]]+Guidance!$C$17,Feedback_List[[#This Row],[Date Received]]+Guidance!$C$15))</f>
        <v>45841</v>
      </c>
      <c r="K153" s="88" t="b">
        <v>1</v>
      </c>
      <c r="L153" s="87">
        <v>45754</v>
      </c>
      <c r="M153" s="83"/>
      <c r="N153" s="88" t="b">
        <v>1</v>
      </c>
      <c r="O153" s="87">
        <v>45757</v>
      </c>
      <c r="P153" s="81"/>
      <c r="Q153" s="66" t="b">
        <v>0</v>
      </c>
      <c r="R153" s="83"/>
      <c r="S153" s="88" t="b">
        <v>1</v>
      </c>
      <c r="T153" s="87">
        <v>45775</v>
      </c>
      <c r="U153" s="83"/>
      <c r="V15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3" s="81"/>
      <c r="Z153" s="81"/>
      <c r="AA153" s="109"/>
      <c r="AB153" s="110"/>
    </row>
    <row r="154" spans="1:28" ht="15" customHeight="1" x14ac:dyDescent="0.35">
      <c r="A154" s="87">
        <v>45754</v>
      </c>
      <c r="B154" s="81" t="s">
        <v>423</v>
      </c>
      <c r="C154" s="81" t="s">
        <v>424</v>
      </c>
      <c r="D154" s="87">
        <v>45751</v>
      </c>
      <c r="E154" s="81">
        <v>14</v>
      </c>
      <c r="F154" s="82" t="str">
        <f>IF(Feedback_List[[#This Row],[Date Added]]="","",_xlfn.XLOOKUP(MONTH(Feedback_List[[#This Row],[Date Received]]),Dropdown!$D$4:$D$15,Dropdown!$A$4:$A$15,""))</f>
        <v>2025B04</v>
      </c>
      <c r="G154" s="81" t="s">
        <v>25</v>
      </c>
      <c r="H154" s="81" t="s">
        <v>23</v>
      </c>
      <c r="I154" s="8">
        <f>IF(Feedback_List[[#This Row],[Date Added]]="","",IF(Feedback_List[[#This Row],[Date Received]]&gt;=Guidance!$B$20,Feedback_List[[#This Row],[Date Received]]+Guidance!$C$18,Feedback_List[[#This Row],[Date Received]]+Guidance!$C$16))</f>
        <v>45811</v>
      </c>
      <c r="J154" s="8">
        <f>IF(Feedback_List[[#This Row],[Date Added]]="","",IF(Feedback_List[[#This Row],[Date Received]]&gt;=Guidance!$B$20,Feedback_List[[#This Row],[Date Received]]+Guidance!$C$17,Feedback_List[[#This Row],[Date Received]]+Guidance!$C$15))</f>
        <v>45841</v>
      </c>
      <c r="K154" s="88" t="b">
        <v>1</v>
      </c>
      <c r="L154" s="87">
        <v>45754</v>
      </c>
      <c r="M154" s="83"/>
      <c r="N154" s="88" t="b">
        <v>1</v>
      </c>
      <c r="O154" s="87">
        <v>45758</v>
      </c>
      <c r="P154" s="81"/>
      <c r="Q154" s="66" t="b">
        <v>0</v>
      </c>
      <c r="R154" s="83"/>
      <c r="S154" s="88" t="b">
        <v>1</v>
      </c>
      <c r="T154" s="87">
        <v>45775</v>
      </c>
      <c r="U154" s="83"/>
      <c r="V15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4" s="81"/>
      <c r="Z154" s="81"/>
      <c r="AA154" s="109"/>
      <c r="AB154" s="110"/>
    </row>
    <row r="155" spans="1:28" ht="15" customHeight="1" x14ac:dyDescent="0.35">
      <c r="A155" s="87">
        <v>45756</v>
      </c>
      <c r="B155" s="81" t="s">
        <v>425</v>
      </c>
      <c r="C155" s="91" t="s">
        <v>426</v>
      </c>
      <c r="D155" s="87">
        <v>45755</v>
      </c>
      <c r="E155" s="81">
        <v>6</v>
      </c>
      <c r="F155" s="82" t="str">
        <f>IF(Feedback_List[[#This Row],[Date Added]]="","",_xlfn.XLOOKUP(MONTH(Feedback_List[[#This Row],[Date Received]]),Dropdown!$D$4:$D$15,Dropdown!$A$4:$A$15,""))</f>
        <v>2025B04</v>
      </c>
      <c r="G155" s="81" t="s">
        <v>25</v>
      </c>
      <c r="H155" s="81" t="s">
        <v>23</v>
      </c>
      <c r="I155" s="8">
        <f>IF(Feedback_List[[#This Row],[Date Added]]="","",IF(Feedback_List[[#This Row],[Date Received]]&gt;=Guidance!$B$20,Feedback_List[[#This Row],[Date Received]]+Guidance!$C$18,Feedback_List[[#This Row],[Date Received]]+Guidance!$C$16))</f>
        <v>45815</v>
      </c>
      <c r="J155" s="8">
        <f>IF(Feedback_List[[#This Row],[Date Added]]="","",IF(Feedback_List[[#This Row],[Date Received]]&gt;=Guidance!$B$20,Feedback_List[[#This Row],[Date Received]]+Guidance!$C$17,Feedback_List[[#This Row],[Date Received]]+Guidance!$C$15))</f>
        <v>45845</v>
      </c>
      <c r="K155" s="88" t="b">
        <v>1</v>
      </c>
      <c r="L155" s="87">
        <v>45771</v>
      </c>
      <c r="M155" s="83"/>
      <c r="N155" s="88" t="b">
        <v>1</v>
      </c>
      <c r="O155" s="87">
        <v>45761</v>
      </c>
      <c r="P155" s="81"/>
      <c r="Q155" s="66" t="b">
        <v>0</v>
      </c>
      <c r="R155" s="83"/>
      <c r="S155" s="88" t="b">
        <v>1</v>
      </c>
      <c r="T155" s="87">
        <v>45776</v>
      </c>
      <c r="U155" s="83"/>
      <c r="V15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5" s="81"/>
      <c r="Z155" s="81"/>
      <c r="AA155" s="109"/>
      <c r="AB155" s="110"/>
    </row>
    <row r="156" spans="1:28" ht="15" customHeight="1" x14ac:dyDescent="0.35">
      <c r="A156" s="87">
        <v>45761</v>
      </c>
      <c r="B156" s="81" t="s">
        <v>427</v>
      </c>
      <c r="C156" s="91" t="s">
        <v>428</v>
      </c>
      <c r="D156" s="87">
        <v>45757</v>
      </c>
      <c r="E156" s="81">
        <v>97</v>
      </c>
      <c r="F156" s="82" t="str">
        <f>IF(Feedback_List[[#This Row],[Date Added]]="","",_xlfn.XLOOKUP(MONTH(Feedback_List[[#This Row],[Date Received]]),Dropdown!$D$4:$D$15,Dropdown!$A$4:$A$15,""))</f>
        <v>2025B04</v>
      </c>
      <c r="G156" s="81" t="s">
        <v>26</v>
      </c>
      <c r="H156" s="81" t="s">
        <v>25</v>
      </c>
      <c r="I156" s="8">
        <f>IF(Feedback_List[[#This Row],[Date Added]]="","",IF(Feedback_List[[#This Row],[Date Received]]&gt;=Guidance!$B$20,Feedback_List[[#This Row],[Date Received]]+Guidance!$C$18,Feedback_List[[#This Row],[Date Received]]+Guidance!$C$16))</f>
        <v>45817</v>
      </c>
      <c r="J156" s="8">
        <f>IF(Feedback_List[[#This Row],[Date Added]]="","",IF(Feedback_List[[#This Row],[Date Received]]&gt;=Guidance!$B$20,Feedback_List[[#This Row],[Date Received]]+Guidance!$C$17,Feedback_List[[#This Row],[Date Received]]+Guidance!$C$15))</f>
        <v>45847</v>
      </c>
      <c r="K156" s="88" t="b">
        <v>1</v>
      </c>
      <c r="L156" s="87">
        <v>45792</v>
      </c>
      <c r="M156" s="83"/>
      <c r="N156" s="88" t="b">
        <v>1</v>
      </c>
      <c r="O156" s="87">
        <v>45799</v>
      </c>
      <c r="P156" s="81"/>
      <c r="Q156" s="66" t="b">
        <v>0</v>
      </c>
      <c r="R156" s="83"/>
      <c r="S156" s="88" t="b">
        <v>1</v>
      </c>
      <c r="T156" s="87">
        <v>45807</v>
      </c>
      <c r="U156" s="83"/>
      <c r="V15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6" s="81"/>
      <c r="Z156" s="81"/>
      <c r="AA156" s="109"/>
      <c r="AB156" s="110"/>
    </row>
    <row r="157" spans="1:28" ht="15" customHeight="1" x14ac:dyDescent="0.35">
      <c r="A157" s="87">
        <v>45764</v>
      </c>
      <c r="B157" s="81" t="s">
        <v>429</v>
      </c>
      <c r="C157" s="81" t="s">
        <v>430</v>
      </c>
      <c r="D157" s="87">
        <v>45761</v>
      </c>
      <c r="E157" s="81">
        <v>42</v>
      </c>
      <c r="F157" s="82" t="str">
        <f>IF(Feedback_List[[#This Row],[Date Added]]="","",_xlfn.XLOOKUP(MONTH(Feedback_List[[#This Row],[Date Received]]),Dropdown!$D$4:$D$15,Dropdown!$A$4:$A$15,""))</f>
        <v>2025B04</v>
      </c>
      <c r="G157" s="81" t="s">
        <v>26</v>
      </c>
      <c r="H157" s="81" t="s">
        <v>22</v>
      </c>
      <c r="I157" s="8">
        <f>IF(Feedback_List[[#This Row],[Date Added]]="","",IF(Feedback_List[[#This Row],[Date Received]]&gt;=Guidance!$B$20,Feedback_List[[#This Row],[Date Received]]+Guidance!$C$18,Feedback_List[[#This Row],[Date Received]]+Guidance!$C$16))</f>
        <v>45821</v>
      </c>
      <c r="J157" s="8">
        <f>IF(Feedback_List[[#This Row],[Date Added]]="","",IF(Feedback_List[[#This Row],[Date Received]]&gt;=Guidance!$B$20,Feedback_List[[#This Row],[Date Received]]+Guidance!$C$17,Feedback_List[[#This Row],[Date Received]]+Guidance!$C$15))</f>
        <v>45851</v>
      </c>
      <c r="K157" s="88" t="b">
        <v>1</v>
      </c>
      <c r="L157" s="87">
        <v>45775</v>
      </c>
      <c r="M157" s="83"/>
      <c r="N157" s="88" t="b">
        <v>1</v>
      </c>
      <c r="O157" s="87">
        <v>45803</v>
      </c>
      <c r="P157" s="81"/>
      <c r="Q157" s="66" t="b">
        <v>0</v>
      </c>
      <c r="R157" s="83"/>
      <c r="S157" s="88" t="b">
        <v>1</v>
      </c>
      <c r="T157" s="22">
        <v>45803</v>
      </c>
      <c r="U157" s="83"/>
      <c r="V15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7" s="81"/>
      <c r="Z157" s="81"/>
      <c r="AA157" s="109"/>
      <c r="AB157" s="110"/>
    </row>
    <row r="158" spans="1:28" ht="15" customHeight="1" x14ac:dyDescent="0.35">
      <c r="A158" s="87">
        <v>45764</v>
      </c>
      <c r="B158" s="81" t="s">
        <v>431</v>
      </c>
      <c r="C158" s="81" t="s">
        <v>432</v>
      </c>
      <c r="D158" s="87">
        <v>45761</v>
      </c>
      <c r="E158" s="81">
        <v>21</v>
      </c>
      <c r="F158" s="82" t="str">
        <f>IF(Feedback_List[[#This Row],[Date Added]]="","",_xlfn.XLOOKUP(MONTH(Feedback_List[[#This Row],[Date Received]]),Dropdown!$D$4:$D$15,Dropdown!$A$4:$A$15,""))</f>
        <v>2025B04</v>
      </c>
      <c r="G158" s="81" t="s">
        <v>26</v>
      </c>
      <c r="H158" s="81" t="s">
        <v>23</v>
      </c>
      <c r="I158" s="8">
        <f>IF(Feedback_List[[#This Row],[Date Added]]="","",IF(Feedback_List[[#This Row],[Date Received]]&gt;=Guidance!$B$20,Feedback_List[[#This Row],[Date Received]]+Guidance!$C$18,Feedback_List[[#This Row],[Date Received]]+Guidance!$C$16))</f>
        <v>45821</v>
      </c>
      <c r="J158" s="8">
        <f>IF(Feedback_List[[#This Row],[Date Added]]="","",IF(Feedback_List[[#This Row],[Date Received]]&gt;=Guidance!$B$20,Feedback_List[[#This Row],[Date Received]]+Guidance!$C$17,Feedback_List[[#This Row],[Date Received]]+Guidance!$C$15))</f>
        <v>45851</v>
      </c>
      <c r="K158" s="88" t="b">
        <v>1</v>
      </c>
      <c r="L158" s="87">
        <v>45771</v>
      </c>
      <c r="M158" s="83"/>
      <c r="N158" s="88" t="b">
        <v>1</v>
      </c>
      <c r="O158" s="87">
        <v>45761</v>
      </c>
      <c r="P158" s="81"/>
      <c r="Q158" s="66" t="b">
        <v>0</v>
      </c>
      <c r="R158" s="83"/>
      <c r="S158" s="88" t="b">
        <v>1</v>
      </c>
      <c r="T158" s="22">
        <v>45776</v>
      </c>
      <c r="U158" s="83"/>
      <c r="V15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8" s="81"/>
      <c r="Z158" s="81"/>
      <c r="AA158" s="109"/>
      <c r="AB158" s="110"/>
    </row>
    <row r="159" spans="1:28" ht="15" customHeight="1" x14ac:dyDescent="0.35">
      <c r="A159" s="87">
        <v>45764</v>
      </c>
      <c r="B159" s="81" t="s">
        <v>433</v>
      </c>
      <c r="C159" s="81" t="s">
        <v>434</v>
      </c>
      <c r="D159" s="87">
        <v>45762</v>
      </c>
      <c r="E159" s="81">
        <v>53</v>
      </c>
      <c r="F159" s="82" t="str">
        <f>IF(Feedback_List[[#This Row],[Date Added]]="","",_xlfn.XLOOKUP(MONTH(Feedback_List[[#This Row],[Date Received]]),Dropdown!$D$4:$D$15,Dropdown!$A$4:$A$15,""))</f>
        <v>2025B04</v>
      </c>
      <c r="G159" s="81" t="s">
        <v>25</v>
      </c>
      <c r="H159" s="81" t="s">
        <v>23</v>
      </c>
      <c r="I159" s="8">
        <f>IF(Feedback_List[[#This Row],[Date Added]]="","",IF(Feedback_List[[#This Row],[Date Received]]&gt;=Guidance!$B$20,Feedback_List[[#This Row],[Date Received]]+Guidance!$C$18,Feedback_List[[#This Row],[Date Received]]+Guidance!$C$16))</f>
        <v>45822</v>
      </c>
      <c r="J159" s="8">
        <f>IF(Feedback_List[[#This Row],[Date Added]]="","",IF(Feedback_List[[#This Row],[Date Received]]&gt;=Guidance!$B$20,Feedback_List[[#This Row],[Date Received]]+Guidance!$C$17,Feedback_List[[#This Row],[Date Received]]+Guidance!$C$15))</f>
        <v>45852</v>
      </c>
      <c r="K159" s="88" t="b">
        <v>1</v>
      </c>
      <c r="L159" s="87">
        <v>45775</v>
      </c>
      <c r="M159" t="s">
        <v>435</v>
      </c>
      <c r="N159" s="88" t="b">
        <v>1</v>
      </c>
      <c r="O159" s="87">
        <v>45764</v>
      </c>
      <c r="P159" s="81"/>
      <c r="Q159" s="66" t="b">
        <v>0</v>
      </c>
      <c r="R159" s="83"/>
      <c r="S159" s="88" t="b">
        <v>1</v>
      </c>
      <c r="T159" s="87">
        <v>45777</v>
      </c>
      <c r="U159" s="83"/>
      <c r="V15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5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5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59" s="81"/>
      <c r="Z159" s="81"/>
      <c r="AA159" s="109"/>
      <c r="AB159" s="110"/>
    </row>
    <row r="160" spans="1:28" ht="15" customHeight="1" x14ac:dyDescent="0.35">
      <c r="A160" s="87">
        <v>45764</v>
      </c>
      <c r="B160" s="81" t="s">
        <v>436</v>
      </c>
      <c r="C160" s="91" t="s">
        <v>437</v>
      </c>
      <c r="D160" s="87">
        <v>45764</v>
      </c>
      <c r="E160" s="81">
        <v>10</v>
      </c>
      <c r="F160" s="82" t="str">
        <f>IF(Feedback_List[[#This Row],[Date Added]]="","",_xlfn.XLOOKUP(MONTH(Feedback_List[[#This Row],[Date Received]]),Dropdown!$D$4:$D$15,Dropdown!$A$4:$A$15,""))</f>
        <v>2025B04</v>
      </c>
      <c r="G160" s="81" t="s">
        <v>26</v>
      </c>
      <c r="H160" s="81" t="s">
        <v>22</v>
      </c>
      <c r="I160" s="8">
        <f>IF(Feedback_List[[#This Row],[Date Added]]="","",IF(Feedback_List[[#This Row],[Date Received]]&gt;=Guidance!$B$20,Feedback_List[[#This Row],[Date Received]]+Guidance!$C$18,Feedback_List[[#This Row],[Date Received]]+Guidance!$C$16))</f>
        <v>45824</v>
      </c>
      <c r="J160" s="8">
        <f>IF(Feedback_List[[#This Row],[Date Added]]="","",IF(Feedback_List[[#This Row],[Date Received]]&gt;=Guidance!$B$20,Feedback_List[[#This Row],[Date Received]]+Guidance!$C$17,Feedback_List[[#This Row],[Date Received]]+Guidance!$C$15))</f>
        <v>45854</v>
      </c>
      <c r="K160" s="88" t="b">
        <v>1</v>
      </c>
      <c r="L160" s="87">
        <v>45771</v>
      </c>
      <c r="M160" s="83"/>
      <c r="N160" s="88" t="b">
        <v>1</v>
      </c>
      <c r="O160" s="87">
        <v>45806</v>
      </c>
      <c r="P160" s="81"/>
      <c r="Q160" s="66" t="b">
        <v>0</v>
      </c>
      <c r="R160" s="83"/>
      <c r="S160" s="88" t="b">
        <v>0</v>
      </c>
      <c r="T160" s="87">
        <v>45806</v>
      </c>
      <c r="U160" s="83" t="s">
        <v>438</v>
      </c>
      <c r="V16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160" s="81"/>
      <c r="Z160" s="81"/>
      <c r="AA160" s="109"/>
      <c r="AB160" s="110"/>
    </row>
    <row r="161" spans="1:28" ht="15" customHeight="1" x14ac:dyDescent="0.35">
      <c r="A161" s="87">
        <v>45764</v>
      </c>
      <c r="B161" s="81" t="s">
        <v>439</v>
      </c>
      <c r="C161" s="81" t="s">
        <v>440</v>
      </c>
      <c r="D161" s="87">
        <v>45764</v>
      </c>
      <c r="E161" s="81">
        <v>76</v>
      </c>
      <c r="F161" s="82" t="str">
        <f>IF(Feedback_List[[#This Row],[Date Added]]="","",_xlfn.XLOOKUP(MONTH(Feedback_List[[#This Row],[Date Received]]),Dropdown!$D$4:$D$15,Dropdown!$A$4:$A$15,""))</f>
        <v>2025B04</v>
      </c>
      <c r="G161" s="81" t="s">
        <v>25</v>
      </c>
      <c r="H161" s="81" t="s">
        <v>22</v>
      </c>
      <c r="I161" s="8">
        <f>IF(Feedback_List[[#This Row],[Date Added]]="","",IF(Feedback_List[[#This Row],[Date Received]]&gt;=Guidance!$B$20,Feedback_List[[#This Row],[Date Received]]+Guidance!$C$18,Feedback_List[[#This Row],[Date Received]]+Guidance!$C$16))</f>
        <v>45824</v>
      </c>
      <c r="J161" s="8">
        <f>IF(Feedback_List[[#This Row],[Date Added]]="","",IF(Feedback_List[[#This Row],[Date Received]]&gt;=Guidance!$B$20,Feedback_List[[#This Row],[Date Received]]+Guidance!$C$17,Feedback_List[[#This Row],[Date Received]]+Guidance!$C$15))</f>
        <v>45854</v>
      </c>
      <c r="K161" s="88" t="b">
        <v>1</v>
      </c>
      <c r="L161" s="87">
        <v>45768</v>
      </c>
      <c r="M161" s="83"/>
      <c r="N161" s="88" t="b">
        <v>1</v>
      </c>
      <c r="O161" s="87">
        <v>45768</v>
      </c>
      <c r="P161" s="81"/>
      <c r="Q161" s="66" t="b">
        <v>0</v>
      </c>
      <c r="R161" s="83"/>
      <c r="S161" s="88" t="b">
        <v>1</v>
      </c>
      <c r="T161" s="87">
        <v>45768</v>
      </c>
      <c r="U161" s="83" t="s">
        <v>441</v>
      </c>
      <c r="V1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1" s="81"/>
      <c r="Z161" s="81"/>
      <c r="AA161" s="109"/>
      <c r="AB161" s="110"/>
    </row>
    <row r="162" spans="1:28" ht="15" customHeight="1" x14ac:dyDescent="0.35">
      <c r="A162" s="22">
        <v>45768</v>
      </c>
      <c r="B162" s="81" t="s">
        <v>439</v>
      </c>
      <c r="C162" s="81" t="s">
        <v>440</v>
      </c>
      <c r="D162" s="87">
        <v>45765</v>
      </c>
      <c r="E162" s="81">
        <v>7</v>
      </c>
      <c r="F162" s="82" t="str">
        <f>IF(Feedback_List[[#This Row],[Date Added]]="","",_xlfn.XLOOKUP(MONTH(Feedback_List[[#This Row],[Date Received]]),Dropdown!$D$4:$D$15,Dropdown!$A$4:$A$15,""))</f>
        <v>2025B04</v>
      </c>
      <c r="G162" s="81" t="s">
        <v>25</v>
      </c>
      <c r="H162" s="81" t="s">
        <v>22</v>
      </c>
      <c r="I162" s="8">
        <f>IF(Feedback_List[[#This Row],[Date Added]]="","",IF(Feedback_List[[#This Row],[Date Received]]&gt;=Guidance!$B$20,Feedback_List[[#This Row],[Date Received]]+Guidance!$C$18,Feedback_List[[#This Row],[Date Received]]+Guidance!$C$16))</f>
        <v>45825</v>
      </c>
      <c r="J162" s="8">
        <f>IF(Feedback_List[[#This Row],[Date Added]]="","",IF(Feedback_List[[#This Row],[Date Received]]&gt;=Guidance!$B$20,Feedback_List[[#This Row],[Date Received]]+Guidance!$C$17,Feedback_List[[#This Row],[Date Received]]+Guidance!$C$15))</f>
        <v>45855</v>
      </c>
      <c r="K162" s="88" t="b">
        <v>1</v>
      </c>
      <c r="L162" s="87">
        <v>45768</v>
      </c>
      <c r="M162" s="83"/>
      <c r="N162" s="88" t="b">
        <v>1</v>
      </c>
      <c r="O162" s="87">
        <v>45768</v>
      </c>
      <c r="P162" s="81"/>
      <c r="Q162" s="66" t="b">
        <v>0</v>
      </c>
      <c r="R162" s="83"/>
      <c r="S162" s="88" t="b">
        <v>1</v>
      </c>
      <c r="T162" s="87">
        <v>45768</v>
      </c>
      <c r="U162" s="83" t="s">
        <v>441</v>
      </c>
      <c r="V1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2" s="81"/>
      <c r="Z162" s="81"/>
      <c r="AA162" s="109"/>
      <c r="AB162" s="110"/>
    </row>
    <row r="163" spans="1:28" ht="15" customHeight="1" x14ac:dyDescent="0.35">
      <c r="A163" s="32">
        <v>45770</v>
      </c>
      <c r="B163" s="81" t="s">
        <v>442</v>
      </c>
      <c r="C163" s="81" t="s">
        <v>443</v>
      </c>
      <c r="D163" s="87">
        <v>45768</v>
      </c>
      <c r="E163" s="81">
        <v>20</v>
      </c>
      <c r="F163" s="37" t="str">
        <f>IF(Feedback_List[[#This Row],[Date Added]]="","",_xlfn.XLOOKUP(MONTH(Feedback_List[[#This Row],[Date Received]]),Dropdown!$D$4:$D$15,Dropdown!$A$4:$A$15,""))</f>
        <v>2025B04</v>
      </c>
      <c r="G163" s="81" t="s">
        <v>26</v>
      </c>
      <c r="H163" s="81" t="s">
        <v>25</v>
      </c>
      <c r="I163" s="8">
        <f>IF(Feedback_List[[#This Row],[Date Added]]="","",IF(Feedback_List[[#This Row],[Date Received]]&gt;=Guidance!$B$20,Feedback_List[[#This Row],[Date Received]]+Guidance!$C$18,Feedback_List[[#This Row],[Date Received]]+Guidance!$C$16))</f>
        <v>45828</v>
      </c>
      <c r="J163" s="8">
        <f>IF(Feedback_List[[#This Row],[Date Added]]="","",IF(Feedback_List[[#This Row],[Date Received]]&gt;=Guidance!$B$20,Feedback_List[[#This Row],[Date Received]]+Guidance!$C$17,Feedback_List[[#This Row],[Date Received]]+Guidance!$C$15))</f>
        <v>45858</v>
      </c>
      <c r="K163" s="88" t="b">
        <v>1</v>
      </c>
      <c r="L163" s="87">
        <v>45782</v>
      </c>
      <c r="M163" s="83"/>
      <c r="N163" s="88" t="b">
        <v>1</v>
      </c>
      <c r="O163" s="87">
        <v>45789</v>
      </c>
      <c r="P163" s="81"/>
      <c r="Q163" s="66" t="b">
        <v>0</v>
      </c>
      <c r="R163" s="83"/>
      <c r="S163" s="88" t="b">
        <v>1</v>
      </c>
      <c r="T163" s="22">
        <v>45800</v>
      </c>
      <c r="U163" s="83"/>
      <c r="V16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3" s="81"/>
      <c r="Z163" s="81"/>
      <c r="AA163" s="109"/>
      <c r="AB163" s="110"/>
    </row>
    <row r="164" spans="1:28" ht="15" customHeight="1" x14ac:dyDescent="0.35">
      <c r="A164" s="32">
        <v>45770</v>
      </c>
      <c r="B164" s="81" t="s">
        <v>444</v>
      </c>
      <c r="C164" s="81" t="s">
        <v>445</v>
      </c>
      <c r="D164" s="87">
        <v>45769</v>
      </c>
      <c r="E164" s="81">
        <v>121</v>
      </c>
      <c r="F164" s="37" t="str">
        <f>IF(Feedback_List[[#This Row],[Date Added]]="","",_xlfn.XLOOKUP(MONTH(Feedback_List[[#This Row],[Date Received]]),Dropdown!$D$4:$D$15,Dropdown!$A$4:$A$15,""))</f>
        <v>2025B04</v>
      </c>
      <c r="G164" s="81" t="s">
        <v>26</v>
      </c>
      <c r="H164" s="81" t="s">
        <v>22</v>
      </c>
      <c r="I164" s="8">
        <f>IF(Feedback_List[[#This Row],[Date Added]]="","",IF(Feedback_List[[#This Row],[Date Received]]&gt;=Guidance!$B$20,Feedback_List[[#This Row],[Date Received]]+Guidance!$C$18,Feedback_List[[#This Row],[Date Received]]+Guidance!$C$16))</f>
        <v>45829</v>
      </c>
      <c r="J164" s="8">
        <f>IF(Feedback_List[[#This Row],[Date Added]]="","",IF(Feedback_List[[#This Row],[Date Received]]&gt;=Guidance!$B$20,Feedback_List[[#This Row],[Date Received]]+Guidance!$C$17,Feedback_List[[#This Row],[Date Received]]+Guidance!$C$15))</f>
        <v>45859</v>
      </c>
      <c r="K164" s="88" t="b">
        <v>1</v>
      </c>
      <c r="L164" s="87">
        <v>45775</v>
      </c>
      <c r="M164" s="83"/>
      <c r="N164" s="88" t="b">
        <v>1</v>
      </c>
      <c r="O164" s="87">
        <v>45775</v>
      </c>
      <c r="P164" s="81"/>
      <c r="Q164" s="66" t="b">
        <v>0</v>
      </c>
      <c r="R164" s="83"/>
      <c r="S164" s="88" t="b">
        <v>1</v>
      </c>
      <c r="T164" s="22">
        <v>45775</v>
      </c>
      <c r="U164" s="83"/>
      <c r="V1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4" s="81"/>
      <c r="Z164" s="81"/>
      <c r="AA164" s="109"/>
      <c r="AB164" s="110"/>
    </row>
    <row r="165" spans="1:28" ht="15" customHeight="1" x14ac:dyDescent="0.35">
      <c r="A165" s="32">
        <v>45770</v>
      </c>
      <c r="B165" s="81" t="s">
        <v>446</v>
      </c>
      <c r="C165" s="81" t="s">
        <v>447</v>
      </c>
      <c r="D165" s="87">
        <v>45769</v>
      </c>
      <c r="E165" s="81">
        <v>38</v>
      </c>
      <c r="F165" s="37" t="str">
        <f>IF(Feedback_List[[#This Row],[Date Added]]="","",_xlfn.XLOOKUP(MONTH(Feedback_List[[#This Row],[Date Received]]),Dropdown!$D$4:$D$15,Dropdown!$A$4:$A$15,""))</f>
        <v>2025B04</v>
      </c>
      <c r="G165" s="81" t="s">
        <v>26</v>
      </c>
      <c r="H165" s="81" t="s">
        <v>25</v>
      </c>
      <c r="I165" s="8">
        <f>IF(Feedback_List[[#This Row],[Date Added]]="","",IF(Feedback_List[[#This Row],[Date Received]]&gt;=Guidance!$B$20,Feedback_List[[#This Row],[Date Received]]+Guidance!$C$18,Feedback_List[[#This Row],[Date Received]]+Guidance!$C$16))</f>
        <v>45829</v>
      </c>
      <c r="J165" s="8">
        <f>IF(Feedback_List[[#This Row],[Date Added]]="","",IF(Feedback_List[[#This Row],[Date Received]]&gt;=Guidance!$B$20,Feedback_List[[#This Row],[Date Received]]+Guidance!$C$17,Feedback_List[[#This Row],[Date Received]]+Guidance!$C$15))</f>
        <v>45859</v>
      </c>
      <c r="K165" s="88" t="b">
        <v>1</v>
      </c>
      <c r="L165" s="87">
        <v>45782</v>
      </c>
      <c r="M165" s="83"/>
      <c r="N165" s="88" t="b">
        <v>1</v>
      </c>
      <c r="O165" s="87">
        <v>45789</v>
      </c>
      <c r="P165" s="81"/>
      <c r="Q165" s="66" t="b">
        <v>0</v>
      </c>
      <c r="R165" s="83"/>
      <c r="S165" s="88" t="b">
        <v>1</v>
      </c>
      <c r="T165" s="22">
        <v>45800</v>
      </c>
      <c r="U165" s="83"/>
      <c r="V1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5" s="81"/>
      <c r="Z165" s="81"/>
      <c r="AA165" s="109"/>
      <c r="AB165" s="110"/>
    </row>
    <row r="166" spans="1:28" ht="15" customHeight="1" x14ac:dyDescent="0.35">
      <c r="A166" s="32">
        <v>45770</v>
      </c>
      <c r="B166" s="81" t="s">
        <v>448</v>
      </c>
      <c r="C166" s="81" t="s">
        <v>449</v>
      </c>
      <c r="D166" s="87">
        <v>45770</v>
      </c>
      <c r="E166" s="81">
        <v>128</v>
      </c>
      <c r="F166" s="37" t="str">
        <f>IF(Feedback_List[[#This Row],[Date Added]]="","",_xlfn.XLOOKUP(MONTH(Feedback_List[[#This Row],[Date Received]]),Dropdown!$D$4:$D$15,Dropdown!$A$4:$A$15,""))</f>
        <v>2025B04</v>
      </c>
      <c r="G166" s="81" t="s">
        <v>23</v>
      </c>
      <c r="H166" s="81" t="s">
        <v>33</v>
      </c>
      <c r="I166" s="8">
        <f>IF(Feedback_List[[#This Row],[Date Added]]="","",IF(Feedback_List[[#This Row],[Date Received]]&gt;=Guidance!$B$20,Feedback_List[[#This Row],[Date Received]]+Guidance!$C$18,Feedback_List[[#This Row],[Date Received]]+Guidance!$C$16))</f>
        <v>45830</v>
      </c>
      <c r="J166" s="8">
        <f>IF(Feedback_List[[#This Row],[Date Added]]="","",IF(Feedback_List[[#This Row],[Date Received]]&gt;=Guidance!$B$20,Feedback_List[[#This Row],[Date Received]]+Guidance!$C$17,Feedback_List[[#This Row],[Date Received]]+Guidance!$C$15))</f>
        <v>45860</v>
      </c>
      <c r="K166" s="88" t="b">
        <v>1</v>
      </c>
      <c r="L166" s="87">
        <v>45773</v>
      </c>
      <c r="M166" s="83"/>
      <c r="N166" s="88" t="b">
        <v>1</v>
      </c>
      <c r="O166" s="87">
        <v>45806</v>
      </c>
      <c r="P166" s="81" t="s">
        <v>68</v>
      </c>
      <c r="Q166" s="66" t="b">
        <v>0</v>
      </c>
      <c r="R166" s="83"/>
      <c r="S166" s="88" t="b">
        <v>1</v>
      </c>
      <c r="T166" s="87">
        <v>45807</v>
      </c>
      <c r="U166" s="83" t="s">
        <v>68</v>
      </c>
      <c r="V1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6" s="81"/>
      <c r="Z166" s="81"/>
      <c r="AA166" s="109"/>
      <c r="AB166" s="110"/>
    </row>
    <row r="167" spans="1:28" ht="15" customHeight="1" x14ac:dyDescent="0.35">
      <c r="A167" s="32">
        <v>45770</v>
      </c>
      <c r="B167" s="81" t="s">
        <v>450</v>
      </c>
      <c r="C167" s="81" t="s">
        <v>451</v>
      </c>
      <c r="D167" s="87">
        <v>45770</v>
      </c>
      <c r="E167" s="81">
        <v>65</v>
      </c>
      <c r="F167" s="37" t="str">
        <f>IF(Feedback_List[[#This Row],[Date Added]]="","",_xlfn.XLOOKUP(MONTH(Feedback_List[[#This Row],[Date Received]]),Dropdown!$D$4:$D$15,Dropdown!$A$4:$A$15,""))</f>
        <v>2025B04</v>
      </c>
      <c r="G167" s="81" t="s">
        <v>23</v>
      </c>
      <c r="H167" s="81" t="s">
        <v>22</v>
      </c>
      <c r="I167" s="8">
        <f>IF(Feedback_List[[#This Row],[Date Added]]="","",IF(Feedback_List[[#This Row],[Date Received]]&gt;=Guidance!$B$20,Feedback_List[[#This Row],[Date Received]]+Guidance!$C$18,Feedback_List[[#This Row],[Date Received]]+Guidance!$C$16))</f>
        <v>45830</v>
      </c>
      <c r="J167" s="8">
        <f>IF(Feedback_List[[#This Row],[Date Added]]="","",IF(Feedback_List[[#This Row],[Date Received]]&gt;=Guidance!$B$20,Feedback_List[[#This Row],[Date Received]]+Guidance!$C$17,Feedback_List[[#This Row],[Date Received]]+Guidance!$C$15))</f>
        <v>45860</v>
      </c>
      <c r="K167" s="88" t="b">
        <v>1</v>
      </c>
      <c r="L167" s="87">
        <v>45773</v>
      </c>
      <c r="M167" s="83"/>
      <c r="N167" s="88" t="b">
        <v>1</v>
      </c>
      <c r="O167" s="87">
        <v>45818</v>
      </c>
      <c r="P167" s="81"/>
      <c r="Q167" s="66" t="b">
        <v>0</v>
      </c>
      <c r="R167" s="83"/>
      <c r="S167" s="88" t="b">
        <v>1</v>
      </c>
      <c r="T167" s="87">
        <v>45818</v>
      </c>
      <c r="U167" s="83" t="s">
        <v>452</v>
      </c>
      <c r="V1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7" s="81"/>
      <c r="Z167" s="81"/>
      <c r="AA167" s="109"/>
      <c r="AB167" s="110"/>
    </row>
    <row r="168" spans="1:28" ht="15" customHeight="1" x14ac:dyDescent="0.35">
      <c r="A168" s="32">
        <v>45770</v>
      </c>
      <c r="B168" s="81" t="s">
        <v>453</v>
      </c>
      <c r="C168" s="81" t="s">
        <v>454</v>
      </c>
      <c r="D168" s="87">
        <v>45770</v>
      </c>
      <c r="E168" s="81">
        <v>53</v>
      </c>
      <c r="F168" s="37" t="str">
        <f>IF(Feedback_List[[#This Row],[Date Added]]="","",_xlfn.XLOOKUP(MONTH(Feedback_List[[#This Row],[Date Received]]),Dropdown!$D$4:$D$15,Dropdown!$A$4:$A$15,""))</f>
        <v>2025B04</v>
      </c>
      <c r="G168" s="81" t="s">
        <v>23</v>
      </c>
      <c r="H168" s="81" t="s">
        <v>22</v>
      </c>
      <c r="I168" s="8">
        <f>IF(Feedback_List[[#This Row],[Date Added]]="","",IF(Feedback_List[[#This Row],[Date Received]]&gt;=Guidance!$B$20,Feedback_List[[#This Row],[Date Received]]+Guidance!$C$18,Feedback_List[[#This Row],[Date Received]]+Guidance!$C$16))</f>
        <v>45830</v>
      </c>
      <c r="J168" s="8">
        <f>IF(Feedback_List[[#This Row],[Date Added]]="","",IF(Feedback_List[[#This Row],[Date Received]]&gt;=Guidance!$B$20,Feedback_List[[#This Row],[Date Received]]+Guidance!$C$17,Feedback_List[[#This Row],[Date Received]]+Guidance!$C$15))</f>
        <v>45860</v>
      </c>
      <c r="K168" s="88" t="b">
        <v>1</v>
      </c>
      <c r="L168" s="87">
        <v>45775</v>
      </c>
      <c r="M168" s="83"/>
      <c r="N168" s="88" t="b">
        <v>1</v>
      </c>
      <c r="O168" s="87">
        <v>45805</v>
      </c>
      <c r="P168" s="81"/>
      <c r="Q168" s="66" t="b">
        <v>0</v>
      </c>
      <c r="R168" s="83"/>
      <c r="S168" s="88" t="b">
        <v>1</v>
      </c>
      <c r="T168" s="87">
        <v>45805</v>
      </c>
      <c r="U168" s="83"/>
      <c r="V16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8" s="81"/>
      <c r="Z168" s="81"/>
      <c r="AA168" s="109"/>
      <c r="AB168" s="110"/>
    </row>
    <row r="169" spans="1:28" ht="15" customHeight="1" x14ac:dyDescent="0.35">
      <c r="A169" s="30">
        <v>45771</v>
      </c>
      <c r="B169" s="81" t="s">
        <v>455</v>
      </c>
      <c r="C169" s="81" t="s">
        <v>456</v>
      </c>
      <c r="D169" s="87">
        <v>45770</v>
      </c>
      <c r="E169" s="81">
        <v>43</v>
      </c>
      <c r="F169" s="37" t="str">
        <f>IF(Feedback_List[[#This Row],[Date Added]]="","",_xlfn.XLOOKUP(MONTH(Feedback_List[[#This Row],[Date Received]]),Dropdown!$D$4:$D$15,Dropdown!$A$4:$A$15,""))</f>
        <v>2025B04</v>
      </c>
      <c r="G169" s="81" t="s">
        <v>23</v>
      </c>
      <c r="H169" s="81" t="s">
        <v>22</v>
      </c>
      <c r="I169" s="8">
        <f>IF(Feedback_List[[#This Row],[Date Added]]="","",IF(Feedback_List[[#This Row],[Date Received]]&gt;=Guidance!$B$20,Feedback_List[[#This Row],[Date Received]]+Guidance!$C$18,Feedback_List[[#This Row],[Date Received]]+Guidance!$C$16))</f>
        <v>45830</v>
      </c>
      <c r="J169" s="8">
        <f>IF(Feedback_List[[#This Row],[Date Added]]="","",IF(Feedback_List[[#This Row],[Date Received]]&gt;=Guidance!$B$20,Feedback_List[[#This Row],[Date Received]]+Guidance!$C$17,Feedback_List[[#This Row],[Date Received]]+Guidance!$C$15))</f>
        <v>45860</v>
      </c>
      <c r="K169" s="88" t="b">
        <v>1</v>
      </c>
      <c r="L169" s="87">
        <v>45775</v>
      </c>
      <c r="M169" s="83"/>
      <c r="N169" s="88" t="b">
        <v>1</v>
      </c>
      <c r="O169" s="87">
        <v>45818</v>
      </c>
      <c r="P169" s="81"/>
      <c r="Q169" s="66" t="b">
        <v>0</v>
      </c>
      <c r="R169" s="83"/>
      <c r="S169" s="88" t="b">
        <v>1</v>
      </c>
      <c r="T169" s="87">
        <v>45818</v>
      </c>
      <c r="U169" s="83" t="s">
        <v>452</v>
      </c>
      <c r="V1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69" s="81"/>
      <c r="Z169" s="81"/>
      <c r="AA169" s="109"/>
      <c r="AB169" s="110"/>
    </row>
    <row r="170" spans="1:28" ht="15" customHeight="1" x14ac:dyDescent="0.35">
      <c r="A170" s="30">
        <v>45771</v>
      </c>
      <c r="B170" s="81" t="s">
        <v>457</v>
      </c>
      <c r="C170" s="31" t="s">
        <v>458</v>
      </c>
      <c r="D170" s="87">
        <v>45771</v>
      </c>
      <c r="E170" s="81">
        <v>54</v>
      </c>
      <c r="F170" s="37" t="str">
        <f>IF(Feedback_List[[#This Row],[Date Added]]="","",_xlfn.XLOOKUP(MONTH(Feedback_List[[#This Row],[Date Received]]),Dropdown!$D$4:$D$15,Dropdown!$A$4:$A$15,""))</f>
        <v>2025B04</v>
      </c>
      <c r="G170" s="81" t="s">
        <v>23</v>
      </c>
      <c r="H170" s="81" t="s">
        <v>22</v>
      </c>
      <c r="I170" s="8">
        <f>IF(Feedback_List[[#This Row],[Date Added]]="","",IF(Feedback_List[[#This Row],[Date Received]]&gt;=Guidance!$B$20,Feedback_List[[#This Row],[Date Received]]+Guidance!$C$18,Feedback_List[[#This Row],[Date Received]]+Guidance!$C$16))</f>
        <v>45831</v>
      </c>
      <c r="J170" s="8">
        <f>IF(Feedback_List[[#This Row],[Date Added]]="","",IF(Feedback_List[[#This Row],[Date Received]]&gt;=Guidance!$B$20,Feedback_List[[#This Row],[Date Received]]+Guidance!$C$17,Feedback_List[[#This Row],[Date Received]]+Guidance!$C$15))</f>
        <v>45861</v>
      </c>
      <c r="K170" s="88" t="b">
        <v>1</v>
      </c>
      <c r="L170" s="87">
        <v>45775</v>
      </c>
      <c r="M170" s="83"/>
      <c r="N170" s="88" t="b">
        <v>1</v>
      </c>
      <c r="O170" s="87">
        <v>45819</v>
      </c>
      <c r="P170" s="81"/>
      <c r="Q170" s="66" t="b">
        <v>0</v>
      </c>
      <c r="R170" s="83"/>
      <c r="S170" s="88" t="b">
        <v>1</v>
      </c>
      <c r="T170" s="87">
        <v>45819</v>
      </c>
      <c r="U170" s="83" t="s">
        <v>459</v>
      </c>
      <c r="V17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0" s="81"/>
      <c r="Z170" s="81"/>
      <c r="AA170" s="109"/>
      <c r="AB170" s="110"/>
    </row>
    <row r="171" spans="1:28" ht="15" customHeight="1" x14ac:dyDescent="0.35">
      <c r="A171" s="30">
        <v>45771</v>
      </c>
      <c r="B171" s="81" t="s">
        <v>460</v>
      </c>
      <c r="C171" s="81" t="s">
        <v>461</v>
      </c>
      <c r="D171" s="87">
        <v>45771</v>
      </c>
      <c r="E171" s="81">
        <v>94</v>
      </c>
      <c r="F171" s="37" t="str">
        <f>IF(Feedback_List[[#This Row],[Date Added]]="","",_xlfn.XLOOKUP(MONTH(Feedback_List[[#This Row],[Date Received]]),Dropdown!$D$4:$D$15,Dropdown!$A$4:$A$15,""))</f>
        <v>2025B04</v>
      </c>
      <c r="G171" s="81" t="s">
        <v>23</v>
      </c>
      <c r="H171" s="81" t="s">
        <v>33</v>
      </c>
      <c r="I171" s="8">
        <f>IF(Feedback_List[[#This Row],[Date Added]]="","",IF(Feedback_List[[#This Row],[Date Received]]&gt;=Guidance!$B$20,Feedback_List[[#This Row],[Date Received]]+Guidance!$C$18,Feedback_List[[#This Row],[Date Received]]+Guidance!$C$16))</f>
        <v>45831</v>
      </c>
      <c r="J171" s="8">
        <f>IF(Feedback_List[[#This Row],[Date Added]]="","",IF(Feedback_List[[#This Row],[Date Received]]&gt;=Guidance!$B$20,Feedback_List[[#This Row],[Date Received]]+Guidance!$C$17,Feedback_List[[#This Row],[Date Received]]+Guidance!$C$15))</f>
        <v>45861</v>
      </c>
      <c r="K171" s="88" t="b">
        <v>1</v>
      </c>
      <c r="L171" s="87">
        <v>45776</v>
      </c>
      <c r="M171" s="83"/>
      <c r="N171" s="88" t="b">
        <v>1</v>
      </c>
      <c r="O171" s="87">
        <v>45807</v>
      </c>
      <c r="P171" s="81" t="s">
        <v>462</v>
      </c>
      <c r="Q171" s="66" t="b">
        <v>0</v>
      </c>
      <c r="R171" s="83"/>
      <c r="S171" s="88" t="b">
        <v>0</v>
      </c>
      <c r="T171" s="87"/>
      <c r="U171" s="83"/>
      <c r="V17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171" s="81"/>
      <c r="Z171" s="81"/>
      <c r="AA171" s="109"/>
      <c r="AB171" s="110"/>
    </row>
    <row r="172" spans="1:28" ht="15" customHeight="1" x14ac:dyDescent="0.35">
      <c r="A172" s="30">
        <v>45775</v>
      </c>
      <c r="B172" s="81" t="s">
        <v>463</v>
      </c>
      <c r="C172" s="81" t="s">
        <v>464</v>
      </c>
      <c r="D172" s="87">
        <v>45771</v>
      </c>
      <c r="E172" s="81">
        <v>41</v>
      </c>
      <c r="F172" s="37" t="str">
        <f>IF(Feedback_List[[#This Row],[Date Added]]="","",_xlfn.XLOOKUP(MONTH(Feedback_List[[#This Row],[Date Received]]),Dropdown!$D$4:$D$15,Dropdown!$A$4:$A$15,""))</f>
        <v>2025B04</v>
      </c>
      <c r="G172" s="81" t="s">
        <v>23</v>
      </c>
      <c r="H172" s="81" t="s">
        <v>23</v>
      </c>
      <c r="I172" s="8">
        <f>IF(Feedback_List[[#This Row],[Date Added]]="","",IF(Feedback_List[[#This Row],[Date Received]]&gt;=Guidance!$B$20,Feedback_List[[#This Row],[Date Received]]+Guidance!$C$18,Feedback_List[[#This Row],[Date Received]]+Guidance!$C$16))</f>
        <v>45831</v>
      </c>
      <c r="J172" s="8">
        <f>IF(Feedback_List[[#This Row],[Date Added]]="","",IF(Feedback_List[[#This Row],[Date Received]]&gt;=Guidance!$B$20,Feedback_List[[#This Row],[Date Received]]+Guidance!$C$17,Feedback_List[[#This Row],[Date Received]]+Guidance!$C$15))</f>
        <v>45861</v>
      </c>
      <c r="K172" s="88" t="b">
        <v>1</v>
      </c>
      <c r="L172" s="87">
        <v>45776</v>
      </c>
      <c r="M172" s="83"/>
      <c r="N172" s="88" t="b">
        <v>1</v>
      </c>
      <c r="O172" s="87">
        <v>45779</v>
      </c>
      <c r="P172" s="81"/>
      <c r="Q172" s="66" t="b">
        <v>0</v>
      </c>
      <c r="R172" s="83"/>
      <c r="S172" s="88" t="b">
        <v>1</v>
      </c>
      <c r="T172" s="87">
        <v>45785</v>
      </c>
      <c r="U172" s="83"/>
      <c r="V17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2" s="81"/>
      <c r="Z172" s="81"/>
      <c r="AA172" s="109"/>
      <c r="AB172" s="110"/>
    </row>
    <row r="173" spans="1:28" ht="15" customHeight="1" x14ac:dyDescent="0.35">
      <c r="A173" s="30">
        <v>45775</v>
      </c>
      <c r="B173" s="81" t="s">
        <v>465</v>
      </c>
      <c r="C173" s="81" t="s">
        <v>466</v>
      </c>
      <c r="D173" s="87">
        <v>45771</v>
      </c>
      <c r="E173" s="81">
        <v>2</v>
      </c>
      <c r="F173" s="37" t="str">
        <f>IF(Feedback_List[[#This Row],[Date Added]]="","",_xlfn.XLOOKUP(MONTH(Feedback_List[[#This Row],[Date Received]]),Dropdown!$D$4:$D$15,Dropdown!$A$4:$A$15,""))</f>
        <v>2025B04</v>
      </c>
      <c r="G173" s="81" t="s">
        <v>22</v>
      </c>
      <c r="H173" s="81" t="s">
        <v>22</v>
      </c>
      <c r="I173" s="8">
        <f>IF(Feedback_List[[#This Row],[Date Added]]="","",IF(Feedback_List[[#This Row],[Date Received]]&gt;=Guidance!$B$20,Feedback_List[[#This Row],[Date Received]]+Guidance!$C$18,Feedback_List[[#This Row],[Date Received]]+Guidance!$C$16))</f>
        <v>45831</v>
      </c>
      <c r="J173" s="8">
        <f>IF(Feedback_List[[#This Row],[Date Added]]="","",IF(Feedback_List[[#This Row],[Date Received]]&gt;=Guidance!$B$20,Feedback_List[[#This Row],[Date Received]]+Guidance!$C$17,Feedback_List[[#This Row],[Date Received]]+Guidance!$C$15))</f>
        <v>45861</v>
      </c>
      <c r="K173" s="88" t="b">
        <v>1</v>
      </c>
      <c r="L173" s="87">
        <v>45775</v>
      </c>
      <c r="M173" s="83"/>
      <c r="N173" s="88" t="b">
        <v>1</v>
      </c>
      <c r="O173" s="87">
        <v>45775</v>
      </c>
      <c r="P173" s="81"/>
      <c r="Q173" s="66" t="b">
        <v>0</v>
      </c>
      <c r="R173" s="83"/>
      <c r="S173" s="88" t="b">
        <v>1</v>
      </c>
      <c r="T173" s="87">
        <v>45775</v>
      </c>
      <c r="U173" s="83" t="s">
        <v>341</v>
      </c>
      <c r="V17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3" s="81"/>
      <c r="Z173" s="81"/>
      <c r="AA173" s="109"/>
      <c r="AB173" s="110"/>
    </row>
    <row r="174" spans="1:28" ht="15" customHeight="1" x14ac:dyDescent="0.35">
      <c r="A174" s="30">
        <v>45775</v>
      </c>
      <c r="B174" s="81" t="s">
        <v>467</v>
      </c>
      <c r="C174" s="81" t="s">
        <v>468</v>
      </c>
      <c r="D174" s="87">
        <v>45772</v>
      </c>
      <c r="E174" s="81">
        <v>92</v>
      </c>
      <c r="F174" s="37" t="str">
        <f>IF(Feedback_List[[#This Row],[Date Added]]="","",_xlfn.XLOOKUP(MONTH(Feedback_List[[#This Row],[Date Received]]),Dropdown!$D$4:$D$15,Dropdown!$A$4:$A$15,""))</f>
        <v>2025B04</v>
      </c>
      <c r="G174" s="81" t="s">
        <v>26</v>
      </c>
      <c r="H174" s="81" t="s">
        <v>25</v>
      </c>
      <c r="I174" s="8">
        <f>IF(Feedback_List[[#This Row],[Date Added]]="","",IF(Feedback_List[[#This Row],[Date Received]]&gt;=Guidance!$B$20,Feedback_List[[#This Row],[Date Received]]+Guidance!$C$18,Feedback_List[[#This Row],[Date Received]]+Guidance!$C$16))</f>
        <v>45832</v>
      </c>
      <c r="J174" s="8">
        <f>IF(Feedback_List[[#This Row],[Date Added]]="","",IF(Feedback_List[[#This Row],[Date Received]]&gt;=Guidance!$B$20,Feedback_List[[#This Row],[Date Received]]+Guidance!$C$17,Feedback_List[[#This Row],[Date Received]]+Guidance!$C$15))</f>
        <v>45862</v>
      </c>
      <c r="K174" s="88" t="b">
        <v>1</v>
      </c>
      <c r="L174" s="87">
        <v>45782</v>
      </c>
      <c r="M174" s="83"/>
      <c r="N174" s="88" t="b">
        <v>1</v>
      </c>
      <c r="O174" s="87">
        <v>45790</v>
      </c>
      <c r="P174" s="81"/>
      <c r="Q174" s="66" t="b">
        <v>0</v>
      </c>
      <c r="R174" s="83"/>
      <c r="S174" s="88" t="b">
        <v>1</v>
      </c>
      <c r="T174" s="87">
        <v>45792</v>
      </c>
      <c r="U174" s="83"/>
      <c r="V17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4" s="81"/>
      <c r="Z174" s="81"/>
      <c r="AA174" s="109"/>
      <c r="AB174" s="110"/>
    </row>
    <row r="175" spans="1:28" ht="15" customHeight="1" x14ac:dyDescent="0.35">
      <c r="A175" s="30">
        <v>45775</v>
      </c>
      <c r="B175" s="81" t="s">
        <v>469</v>
      </c>
      <c r="C175" s="81" t="s">
        <v>470</v>
      </c>
      <c r="D175" s="87">
        <v>45773</v>
      </c>
      <c r="E175" s="81">
        <v>102</v>
      </c>
      <c r="F175" s="37" t="str">
        <f>IF(Feedback_List[[#This Row],[Date Added]]="","",_xlfn.XLOOKUP(MONTH(Feedback_List[[#This Row],[Date Received]]),Dropdown!$D$4:$D$15,Dropdown!$A$4:$A$15,""))</f>
        <v>2025B04</v>
      </c>
      <c r="G175" s="81" t="s">
        <v>23</v>
      </c>
      <c r="H175" s="81" t="s">
        <v>33</v>
      </c>
      <c r="I175" s="8">
        <f>IF(Feedback_List[[#This Row],[Date Added]]="","",IF(Feedback_List[[#This Row],[Date Received]]&gt;=Guidance!$B$20,Feedback_List[[#This Row],[Date Received]]+Guidance!$C$18,Feedback_List[[#This Row],[Date Received]]+Guidance!$C$16))</f>
        <v>45833</v>
      </c>
      <c r="J175" s="8">
        <f>IF(Feedback_List[[#This Row],[Date Added]]="","",IF(Feedback_List[[#This Row],[Date Received]]&gt;=Guidance!$B$20,Feedback_List[[#This Row],[Date Received]]+Guidance!$C$17,Feedback_List[[#This Row],[Date Received]]+Guidance!$C$15))</f>
        <v>45863</v>
      </c>
      <c r="K175" s="88" t="b">
        <v>1</v>
      </c>
      <c r="L175" s="87">
        <v>45776</v>
      </c>
      <c r="M175" s="83"/>
      <c r="N175" s="88" t="b">
        <v>1</v>
      </c>
      <c r="O175" s="87">
        <v>45819</v>
      </c>
      <c r="P175" s="81" t="s">
        <v>68</v>
      </c>
      <c r="Q175" s="66" t="b">
        <v>0</v>
      </c>
      <c r="R175" s="83"/>
      <c r="S175" s="88" t="b">
        <v>0</v>
      </c>
      <c r="T175" s="87"/>
      <c r="U175" s="83"/>
      <c r="V17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175" s="81"/>
      <c r="Z175" s="81"/>
      <c r="AA175" s="109"/>
      <c r="AB175" s="110"/>
    </row>
    <row r="176" spans="1:28" ht="15" customHeight="1" x14ac:dyDescent="0.35">
      <c r="A176" s="30">
        <v>45775</v>
      </c>
      <c r="B176" s="81" t="s">
        <v>471</v>
      </c>
      <c r="C176" s="81" t="s">
        <v>472</v>
      </c>
      <c r="D176" s="87">
        <v>45773</v>
      </c>
      <c r="E176" s="81">
        <v>21</v>
      </c>
      <c r="F176" s="37" t="str">
        <f>IF(Feedback_List[[#This Row],[Date Added]]="","",_xlfn.XLOOKUP(MONTH(Feedback_List[[#This Row],[Date Received]]),Dropdown!$D$4:$D$15,Dropdown!$A$4:$A$15,""))</f>
        <v>2025B04</v>
      </c>
      <c r="G176" s="81" t="s">
        <v>23</v>
      </c>
      <c r="H176" s="81" t="s">
        <v>23</v>
      </c>
      <c r="I176" s="8">
        <f>IF(Feedback_List[[#This Row],[Date Added]]="","",IF(Feedback_List[[#This Row],[Date Received]]&gt;=Guidance!$B$20,Feedback_List[[#This Row],[Date Received]]+Guidance!$C$18,Feedback_List[[#This Row],[Date Received]]+Guidance!$C$16))</f>
        <v>45833</v>
      </c>
      <c r="J176" s="8">
        <f>IF(Feedback_List[[#This Row],[Date Added]]="","",IF(Feedback_List[[#This Row],[Date Received]]&gt;=Guidance!$B$20,Feedback_List[[#This Row],[Date Received]]+Guidance!$C$17,Feedback_List[[#This Row],[Date Received]]+Guidance!$C$15))</f>
        <v>45863</v>
      </c>
      <c r="K176" s="88" t="b">
        <v>1</v>
      </c>
      <c r="L176" s="87">
        <v>45777</v>
      </c>
      <c r="M176" s="83"/>
      <c r="N176" s="88" t="b">
        <v>1</v>
      </c>
      <c r="O176" s="87">
        <v>45779</v>
      </c>
      <c r="P176" s="81"/>
      <c r="Q176" s="66" t="b">
        <v>0</v>
      </c>
      <c r="R176" s="83"/>
      <c r="S176" s="88" t="b">
        <v>1</v>
      </c>
      <c r="T176" s="87">
        <v>45785</v>
      </c>
      <c r="U176" s="83"/>
      <c r="V17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6" s="81"/>
      <c r="Z176" s="81"/>
      <c r="AA176" s="109"/>
      <c r="AB176" s="110"/>
    </row>
    <row r="177" spans="1:28" ht="15" customHeight="1" x14ac:dyDescent="0.35">
      <c r="A177" s="30">
        <v>45775</v>
      </c>
      <c r="B177" s="81" t="s">
        <v>473</v>
      </c>
      <c r="C177" s="81" t="s">
        <v>474</v>
      </c>
      <c r="D177" s="87">
        <v>45773</v>
      </c>
      <c r="E177" s="81">
        <v>16</v>
      </c>
      <c r="F177" s="37" t="str">
        <f>IF(Feedback_List[[#This Row],[Date Added]]="","",_xlfn.XLOOKUP(MONTH(Feedback_List[[#This Row],[Date Received]]),Dropdown!$D$4:$D$15,Dropdown!$A$4:$A$15,""))</f>
        <v>2025B04</v>
      </c>
      <c r="G177" s="81" t="s">
        <v>23</v>
      </c>
      <c r="H177" s="81" t="s">
        <v>23</v>
      </c>
      <c r="I177" s="8">
        <f>IF(Feedback_List[[#This Row],[Date Added]]="","",IF(Feedback_List[[#This Row],[Date Received]]&gt;=Guidance!$B$20,Feedback_List[[#This Row],[Date Received]]+Guidance!$C$18,Feedback_List[[#This Row],[Date Received]]+Guidance!$C$16))</f>
        <v>45833</v>
      </c>
      <c r="J177" s="8">
        <f>IF(Feedback_List[[#This Row],[Date Added]]="","",IF(Feedback_List[[#This Row],[Date Received]]&gt;=Guidance!$B$20,Feedback_List[[#This Row],[Date Received]]+Guidance!$C$17,Feedback_List[[#This Row],[Date Received]]+Guidance!$C$15))</f>
        <v>45863</v>
      </c>
      <c r="K177" s="88" t="b">
        <v>1</v>
      </c>
      <c r="L177" s="87">
        <v>45777</v>
      </c>
      <c r="M177" s="83"/>
      <c r="N177" s="88" t="b">
        <v>1</v>
      </c>
      <c r="O177" s="87">
        <v>45779</v>
      </c>
      <c r="P177" s="81"/>
      <c r="Q177" s="66" t="b">
        <v>0</v>
      </c>
      <c r="R177" s="83"/>
      <c r="S177" s="88" t="b">
        <v>1</v>
      </c>
      <c r="T177" s="87">
        <v>45785</v>
      </c>
      <c r="U177" s="83"/>
      <c r="V17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7" s="81"/>
      <c r="Z177" s="81"/>
      <c r="AA177" s="109"/>
      <c r="AB177" s="110"/>
    </row>
    <row r="178" spans="1:28" ht="15" customHeight="1" x14ac:dyDescent="0.35">
      <c r="A178" s="30">
        <v>45775</v>
      </c>
      <c r="B178" s="81" t="s">
        <v>475</v>
      </c>
      <c r="C178" s="81" t="s">
        <v>476</v>
      </c>
      <c r="D178" s="87">
        <v>45774</v>
      </c>
      <c r="E178" s="81">
        <v>26</v>
      </c>
      <c r="F178" s="37" t="str">
        <f>IF(Feedback_List[[#This Row],[Date Added]]="","",_xlfn.XLOOKUP(MONTH(Feedback_List[[#This Row],[Date Received]]),Dropdown!$D$4:$D$15,Dropdown!$A$4:$A$15,""))</f>
        <v>2025B04</v>
      </c>
      <c r="G178" s="81" t="s">
        <v>23</v>
      </c>
      <c r="H178" s="81" t="s">
        <v>23</v>
      </c>
      <c r="I178" s="8">
        <f>IF(Feedback_List[[#This Row],[Date Added]]="","",IF(Feedback_List[[#This Row],[Date Received]]&gt;=Guidance!$B$20,Feedback_List[[#This Row],[Date Received]]+Guidance!$C$18,Feedback_List[[#This Row],[Date Received]]+Guidance!$C$16))</f>
        <v>45834</v>
      </c>
      <c r="J178" s="8">
        <f>IF(Feedback_List[[#This Row],[Date Added]]="","",IF(Feedback_List[[#This Row],[Date Received]]&gt;=Guidance!$B$20,Feedback_List[[#This Row],[Date Received]]+Guidance!$C$17,Feedback_List[[#This Row],[Date Received]]+Guidance!$C$15))</f>
        <v>45864</v>
      </c>
      <c r="K178" s="88" t="b">
        <v>1</v>
      </c>
      <c r="L178" s="87">
        <v>45777</v>
      </c>
      <c r="M178" s="83"/>
      <c r="N178" s="88" t="b">
        <v>1</v>
      </c>
      <c r="O178" s="87">
        <v>45785</v>
      </c>
      <c r="P178" s="81"/>
      <c r="Q178" s="66" t="b">
        <v>0</v>
      </c>
      <c r="R178" s="83"/>
      <c r="S178" s="88" t="b">
        <v>1</v>
      </c>
      <c r="T178" s="87">
        <v>45786</v>
      </c>
      <c r="U178" s="83"/>
      <c r="V1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8" s="81"/>
      <c r="Z178" s="81"/>
      <c r="AA178" s="109"/>
      <c r="AB178" s="110"/>
    </row>
    <row r="179" spans="1:28" ht="15" customHeight="1" x14ac:dyDescent="0.35">
      <c r="A179" s="30">
        <v>45775</v>
      </c>
      <c r="B179" s="81" t="s">
        <v>429</v>
      </c>
      <c r="C179" s="81" t="s">
        <v>430</v>
      </c>
      <c r="D179" s="87">
        <v>45775</v>
      </c>
      <c r="E179" s="81">
        <v>22</v>
      </c>
      <c r="F179" s="37" t="str">
        <f>IF(Feedback_List[[#This Row],[Date Added]]="","",_xlfn.XLOOKUP(MONTH(Feedback_List[[#This Row],[Date Received]]),Dropdown!$D$4:$D$15,Dropdown!$A$4:$A$15,""))</f>
        <v>2025B04</v>
      </c>
      <c r="G179" s="81" t="s">
        <v>26</v>
      </c>
      <c r="H179" s="81" t="s">
        <v>22</v>
      </c>
      <c r="I179" s="8">
        <f>IF(Feedback_List[[#This Row],[Date Added]]="","",IF(Feedback_List[[#This Row],[Date Received]]&gt;=Guidance!$B$20,Feedback_List[[#This Row],[Date Received]]+Guidance!$C$18,Feedback_List[[#This Row],[Date Received]]+Guidance!$C$16))</f>
        <v>45835</v>
      </c>
      <c r="J179" s="8">
        <f>IF(Feedback_List[[#This Row],[Date Added]]="","",IF(Feedback_List[[#This Row],[Date Received]]&gt;=Guidance!$B$20,Feedback_List[[#This Row],[Date Received]]+Guidance!$C$17,Feedback_List[[#This Row],[Date Received]]+Guidance!$C$15))</f>
        <v>45865</v>
      </c>
      <c r="K179" s="88" t="b">
        <v>1</v>
      </c>
      <c r="L179" s="87">
        <v>45775</v>
      </c>
      <c r="M179" s="83"/>
      <c r="N179" s="88" t="b">
        <v>1</v>
      </c>
      <c r="O179" s="87">
        <v>45789</v>
      </c>
      <c r="P179" s="81"/>
      <c r="Q179" s="66" t="b">
        <v>0</v>
      </c>
      <c r="R179" s="83"/>
      <c r="S179" s="88" t="b">
        <v>1</v>
      </c>
      <c r="T179" s="87">
        <v>45789</v>
      </c>
      <c r="U179" s="83" t="s">
        <v>477</v>
      </c>
      <c r="V1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7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7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79" s="81"/>
      <c r="Z179" s="81"/>
      <c r="AA179" s="109"/>
      <c r="AB179" s="110"/>
    </row>
    <row r="180" spans="1:28" ht="15" customHeight="1" x14ac:dyDescent="0.35">
      <c r="A180" s="30">
        <v>45775</v>
      </c>
      <c r="B180" s="81" t="s">
        <v>478</v>
      </c>
      <c r="C180" s="81" t="s">
        <v>479</v>
      </c>
      <c r="D180" s="30">
        <v>45775</v>
      </c>
      <c r="E180" s="81">
        <v>40</v>
      </c>
      <c r="F180" s="37" t="str">
        <f>IF(Feedback_List[[#This Row],[Date Added]]="","",_xlfn.XLOOKUP(MONTH(Feedback_List[[#This Row],[Date Received]]),Dropdown!$D$4:$D$15,Dropdown!$A$4:$A$15,""))</f>
        <v>2025B04</v>
      </c>
      <c r="G180" s="81" t="s">
        <v>26</v>
      </c>
      <c r="H180" s="81" t="s">
        <v>25</v>
      </c>
      <c r="I180" s="8">
        <f>IF(Feedback_List[[#This Row],[Date Added]]="","",IF(Feedback_List[[#This Row],[Date Received]]&gt;=Guidance!$B$20,Feedback_List[[#This Row],[Date Received]]+Guidance!$C$18,Feedback_List[[#This Row],[Date Received]]+Guidance!$C$16))</f>
        <v>45835</v>
      </c>
      <c r="J180" s="8">
        <f>IF(Feedback_List[[#This Row],[Date Added]]="","",IF(Feedback_List[[#This Row],[Date Received]]&gt;=Guidance!$B$20,Feedback_List[[#This Row],[Date Received]]+Guidance!$C$17,Feedback_List[[#This Row],[Date Received]]+Guidance!$C$15))</f>
        <v>45865</v>
      </c>
      <c r="K180" s="88" t="b">
        <v>1</v>
      </c>
      <c r="L180" s="87">
        <v>45789</v>
      </c>
      <c r="M180" s="83"/>
      <c r="N180" s="88" t="b">
        <v>1</v>
      </c>
      <c r="O180" s="87">
        <v>45789</v>
      </c>
      <c r="P180" s="81"/>
      <c r="Q180" s="66" t="b">
        <v>0</v>
      </c>
      <c r="R180" s="83"/>
      <c r="S180" s="88" t="b">
        <v>1</v>
      </c>
      <c r="T180" s="22">
        <v>45800</v>
      </c>
      <c r="U180" s="83"/>
      <c r="V18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0" s="81"/>
      <c r="Z180" s="81"/>
      <c r="AA180" s="109"/>
      <c r="AB180" s="110"/>
    </row>
    <row r="181" spans="1:28" ht="15" customHeight="1" x14ac:dyDescent="0.35">
      <c r="A181" s="30">
        <v>45775</v>
      </c>
      <c r="B181" s="81" t="s">
        <v>480</v>
      </c>
      <c r="C181" s="81" t="s">
        <v>481</v>
      </c>
      <c r="D181" s="30">
        <v>45775</v>
      </c>
      <c r="E181" s="81">
        <v>40</v>
      </c>
      <c r="F181" s="37" t="str">
        <f>IF(Feedback_List[[#This Row],[Date Added]]="","",_xlfn.XLOOKUP(MONTH(Feedback_List[[#This Row],[Date Received]]),Dropdown!$D$4:$D$15,Dropdown!$A$4:$A$15,""))</f>
        <v>2025B04</v>
      </c>
      <c r="G181" s="81" t="s">
        <v>26</v>
      </c>
      <c r="H181" s="81" t="s">
        <v>25</v>
      </c>
      <c r="I181" s="8">
        <f>IF(Feedback_List[[#This Row],[Date Added]]="","",IF(Feedback_List[[#This Row],[Date Received]]&gt;=Guidance!$B$20,Feedback_List[[#This Row],[Date Received]]+Guidance!$C$18,Feedback_List[[#This Row],[Date Received]]+Guidance!$C$16))</f>
        <v>45835</v>
      </c>
      <c r="J181" s="8">
        <f>IF(Feedback_List[[#This Row],[Date Added]]="","",IF(Feedback_List[[#This Row],[Date Received]]&gt;=Guidance!$B$20,Feedback_List[[#This Row],[Date Received]]+Guidance!$C$17,Feedback_List[[#This Row],[Date Received]]+Guidance!$C$15))</f>
        <v>45865</v>
      </c>
      <c r="K181" s="88" t="b">
        <v>1</v>
      </c>
      <c r="L181" s="87">
        <v>45789</v>
      </c>
      <c r="M181" s="83"/>
      <c r="N181" s="88" t="b">
        <v>1</v>
      </c>
      <c r="O181" s="87">
        <v>45789</v>
      </c>
      <c r="P181" s="81"/>
      <c r="Q181" s="66" t="b">
        <v>0</v>
      </c>
      <c r="R181" s="83"/>
      <c r="S181" s="88" t="b">
        <v>1</v>
      </c>
      <c r="T181" s="22">
        <v>45800</v>
      </c>
      <c r="U181" s="83"/>
      <c r="V1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1" s="81"/>
      <c r="Z181" s="81"/>
      <c r="AA181" s="109"/>
      <c r="AB181" s="110"/>
    </row>
    <row r="182" spans="1:28" ht="15" customHeight="1" x14ac:dyDescent="0.35">
      <c r="A182" s="30">
        <v>45775</v>
      </c>
      <c r="B182" s="81" t="s">
        <v>482</v>
      </c>
      <c r="C182" s="81" t="s">
        <v>483</v>
      </c>
      <c r="D182" s="30">
        <v>45775</v>
      </c>
      <c r="E182" s="81">
        <v>35</v>
      </c>
      <c r="F182" s="37" t="str">
        <f>IF(Feedback_List[[#This Row],[Date Added]]="","",_xlfn.XLOOKUP(MONTH(Feedback_List[[#This Row],[Date Received]]),Dropdown!$D$4:$D$15,Dropdown!$A$4:$A$15,""))</f>
        <v>2025B04</v>
      </c>
      <c r="G182" s="81" t="s">
        <v>25</v>
      </c>
      <c r="H182" s="81" t="s">
        <v>22</v>
      </c>
      <c r="I182" s="8">
        <f>IF(Feedback_List[[#This Row],[Date Added]]="","",IF(Feedback_List[[#This Row],[Date Received]]&gt;=Guidance!$B$20,Feedback_List[[#This Row],[Date Received]]+Guidance!$C$18,Feedback_List[[#This Row],[Date Received]]+Guidance!$C$16))</f>
        <v>45835</v>
      </c>
      <c r="J182" s="8">
        <f>IF(Feedback_List[[#This Row],[Date Added]]="","",IF(Feedback_List[[#This Row],[Date Received]]&gt;=Guidance!$B$20,Feedback_List[[#This Row],[Date Received]]+Guidance!$C$17,Feedback_List[[#This Row],[Date Received]]+Guidance!$C$15))</f>
        <v>45865</v>
      </c>
      <c r="K182" s="88" t="b">
        <v>1</v>
      </c>
      <c r="L182" s="87">
        <v>45776</v>
      </c>
      <c r="M182" s="83"/>
      <c r="N182" s="88" t="b">
        <v>1</v>
      </c>
      <c r="O182" s="87">
        <v>45803</v>
      </c>
      <c r="P182" s="81"/>
      <c r="Q182" s="66" t="b">
        <v>0</v>
      </c>
      <c r="R182" s="83"/>
      <c r="S182" s="88" t="b">
        <v>1</v>
      </c>
      <c r="T182" s="87">
        <v>45803</v>
      </c>
      <c r="U182" s="83" t="s">
        <v>484</v>
      </c>
      <c r="V1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2" s="81"/>
      <c r="Z182" s="81"/>
      <c r="AA182" s="109"/>
      <c r="AB182" s="110"/>
    </row>
    <row r="183" spans="1:28" ht="15" customHeight="1" x14ac:dyDescent="0.35">
      <c r="A183" s="30">
        <v>45775</v>
      </c>
      <c r="B183" s="81" t="s">
        <v>485</v>
      </c>
      <c r="C183" s="81" t="s">
        <v>486</v>
      </c>
      <c r="D183" s="30">
        <v>45775</v>
      </c>
      <c r="E183" s="81">
        <v>72</v>
      </c>
      <c r="F183" s="37" t="str">
        <f>IF(Feedback_List[[#This Row],[Date Added]]="","",_xlfn.XLOOKUP(MONTH(Feedback_List[[#This Row],[Date Received]]),Dropdown!$D$4:$D$15,Dropdown!$A$4:$A$15,""))</f>
        <v>2025B04</v>
      </c>
      <c r="G183" s="81" t="s">
        <v>26</v>
      </c>
      <c r="H183" s="81" t="s">
        <v>25</v>
      </c>
      <c r="I183" s="8">
        <f>IF(Feedback_List[[#This Row],[Date Added]]="","",IF(Feedback_List[[#This Row],[Date Received]]&gt;=Guidance!$B$20,Feedback_List[[#This Row],[Date Received]]+Guidance!$C$18,Feedback_List[[#This Row],[Date Received]]+Guidance!$C$16))</f>
        <v>45835</v>
      </c>
      <c r="J183" s="8">
        <f>IF(Feedback_List[[#This Row],[Date Added]]="","",IF(Feedback_List[[#This Row],[Date Received]]&gt;=Guidance!$B$20,Feedback_List[[#This Row],[Date Received]]+Guidance!$C$17,Feedback_List[[#This Row],[Date Received]]+Guidance!$C$15))</f>
        <v>45865</v>
      </c>
      <c r="K183" s="88" t="b">
        <v>1</v>
      </c>
      <c r="L183" s="87">
        <v>45790</v>
      </c>
      <c r="M183" s="83"/>
      <c r="N183" s="88" t="b">
        <v>1</v>
      </c>
      <c r="O183" s="87">
        <v>45790</v>
      </c>
      <c r="P183" s="81"/>
      <c r="Q183" s="66" t="b">
        <v>0</v>
      </c>
      <c r="R183" s="83"/>
      <c r="S183" s="88" t="b">
        <v>1</v>
      </c>
      <c r="T183" s="87">
        <v>45791</v>
      </c>
      <c r="U183" s="83"/>
      <c r="V1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3" s="81"/>
      <c r="Z183" s="81"/>
      <c r="AA183" s="109"/>
      <c r="AB183" s="110"/>
    </row>
    <row r="184" spans="1:28" ht="15" customHeight="1" x14ac:dyDescent="0.35">
      <c r="A184" s="30">
        <v>45775</v>
      </c>
      <c r="B184" s="81" t="s">
        <v>487</v>
      </c>
      <c r="C184" s="81" t="s">
        <v>488</v>
      </c>
      <c r="D184" s="30">
        <v>45775</v>
      </c>
      <c r="E184" s="81">
        <v>39</v>
      </c>
      <c r="F184" s="37" t="str">
        <f>IF(Feedback_List[[#This Row],[Date Added]]="","",_xlfn.XLOOKUP(MONTH(Feedback_List[[#This Row],[Date Received]]),Dropdown!$D$4:$D$15,Dropdown!$A$4:$A$15,""))</f>
        <v>2025B04</v>
      </c>
      <c r="G184" s="81" t="s">
        <v>26</v>
      </c>
      <c r="H184" s="81" t="s">
        <v>25</v>
      </c>
      <c r="I184" s="8">
        <f>IF(Feedback_List[[#This Row],[Date Added]]="","",IF(Feedback_List[[#This Row],[Date Received]]&gt;=Guidance!$B$20,Feedback_List[[#This Row],[Date Received]]+Guidance!$C$18,Feedback_List[[#This Row],[Date Received]]+Guidance!$C$16))</f>
        <v>45835</v>
      </c>
      <c r="J184" s="8">
        <f>IF(Feedback_List[[#This Row],[Date Added]]="","",IF(Feedback_List[[#This Row],[Date Received]]&gt;=Guidance!$B$20,Feedback_List[[#This Row],[Date Received]]+Guidance!$C$17,Feedback_List[[#This Row],[Date Received]]+Guidance!$C$15))</f>
        <v>45865</v>
      </c>
      <c r="K184" s="88" t="b">
        <v>1</v>
      </c>
      <c r="L184" s="87">
        <v>45789</v>
      </c>
      <c r="M184" s="83"/>
      <c r="N184" s="88" t="b">
        <v>1</v>
      </c>
      <c r="O184" s="87">
        <v>45799</v>
      </c>
      <c r="P184" s="81"/>
      <c r="Q184" s="66" t="b">
        <v>0</v>
      </c>
      <c r="R184" s="83"/>
      <c r="S184" s="88" t="b">
        <v>1</v>
      </c>
      <c r="T184" s="87">
        <v>45807</v>
      </c>
      <c r="U184" s="83"/>
      <c r="V1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4" s="81"/>
      <c r="Z184" s="81"/>
      <c r="AA184" s="109"/>
      <c r="AB184" s="110"/>
    </row>
    <row r="185" spans="1:28" ht="15" customHeight="1" x14ac:dyDescent="0.35">
      <c r="A185" s="22">
        <v>45777</v>
      </c>
      <c r="B185" s="81" t="s">
        <v>489</v>
      </c>
      <c r="C185" s="81" t="s">
        <v>490</v>
      </c>
      <c r="D185" s="22">
        <v>45775</v>
      </c>
      <c r="E185" s="81">
        <v>24</v>
      </c>
      <c r="F185" s="37" t="str">
        <f>IF(Feedback_List[[#This Row],[Date Added]]="","",_xlfn.XLOOKUP(MONTH(Feedback_List[[#This Row],[Date Received]]),Dropdown!$D$4:$D$15,Dropdown!$A$4:$A$15,""))</f>
        <v>2025B04</v>
      </c>
      <c r="G185" s="81" t="s">
        <v>25</v>
      </c>
      <c r="H185" s="81" t="s">
        <v>22</v>
      </c>
      <c r="I185" s="8">
        <f>IF(Feedback_List[[#This Row],[Date Added]]="","",IF(Feedback_List[[#This Row],[Date Received]]&gt;=Guidance!$B$20,Feedback_List[[#This Row],[Date Received]]+Guidance!$C$18,Feedback_List[[#This Row],[Date Received]]+Guidance!$C$16))</f>
        <v>45835</v>
      </c>
      <c r="J185" s="8">
        <f>IF(Feedback_List[[#This Row],[Date Added]]="","",IF(Feedback_List[[#This Row],[Date Received]]&gt;=Guidance!$B$20,Feedback_List[[#This Row],[Date Received]]+Guidance!$C$17,Feedback_List[[#This Row],[Date Received]]+Guidance!$C$15))</f>
        <v>45865</v>
      </c>
      <c r="K185" s="88" t="b">
        <v>1</v>
      </c>
      <c r="L185" s="87">
        <v>45777</v>
      </c>
      <c r="M185" s="83"/>
      <c r="N185" s="88" t="b">
        <v>1</v>
      </c>
      <c r="O185" s="87">
        <v>45804</v>
      </c>
      <c r="P185" s="81"/>
      <c r="Q185" s="66" t="b">
        <v>0</v>
      </c>
      <c r="R185" s="83"/>
      <c r="S185" s="88" t="b">
        <v>1</v>
      </c>
      <c r="T185" s="87">
        <v>45804</v>
      </c>
      <c r="U185" s="83" t="s">
        <v>491</v>
      </c>
      <c r="V1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5" s="81"/>
      <c r="Z185" s="81"/>
      <c r="AA185" s="109"/>
      <c r="AB185" s="110"/>
    </row>
    <row r="186" spans="1:28" ht="15" customHeight="1" x14ac:dyDescent="0.35">
      <c r="A186" s="22">
        <v>45777</v>
      </c>
      <c r="B186" s="81" t="s">
        <v>492</v>
      </c>
      <c r="C186" s="81" t="s">
        <v>493</v>
      </c>
      <c r="D186" s="22">
        <v>45776</v>
      </c>
      <c r="E186" s="81">
        <v>25</v>
      </c>
      <c r="F186" s="37" t="str">
        <f>IF(Feedback_List[[#This Row],[Date Added]]="","",_xlfn.XLOOKUP(MONTH(Feedback_List[[#This Row],[Date Received]]),Dropdown!$D$4:$D$15,Dropdown!$A$4:$A$15,""))</f>
        <v>2025B04</v>
      </c>
      <c r="G186" s="81" t="s">
        <v>25</v>
      </c>
      <c r="H186" s="81" t="s">
        <v>22</v>
      </c>
      <c r="I186" s="8">
        <f>IF(Feedback_List[[#This Row],[Date Added]]="","",IF(Feedback_List[[#This Row],[Date Received]]&gt;=Guidance!$B$20,Feedback_List[[#This Row],[Date Received]]+Guidance!$C$18,Feedback_List[[#This Row],[Date Received]]+Guidance!$C$16))</f>
        <v>45836</v>
      </c>
      <c r="J186" s="8">
        <f>IF(Feedback_List[[#This Row],[Date Added]]="","",IF(Feedback_List[[#This Row],[Date Received]]&gt;=Guidance!$B$20,Feedback_List[[#This Row],[Date Received]]+Guidance!$C$17,Feedback_List[[#This Row],[Date Received]]+Guidance!$C$15))</f>
        <v>45866</v>
      </c>
      <c r="K186" s="88" t="b">
        <v>1</v>
      </c>
      <c r="L186" s="87">
        <v>45777</v>
      </c>
      <c r="M186" s="83"/>
      <c r="N186" s="88" t="b">
        <v>1</v>
      </c>
      <c r="O186" s="87">
        <v>45804</v>
      </c>
      <c r="P186" s="81"/>
      <c r="Q186" s="66" t="b">
        <v>0</v>
      </c>
      <c r="R186" s="83"/>
      <c r="S186" s="88" t="b">
        <v>1</v>
      </c>
      <c r="T186" s="87">
        <v>45804</v>
      </c>
      <c r="U186" s="83" t="s">
        <v>491</v>
      </c>
      <c r="V18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6" s="81"/>
      <c r="Z186" s="81"/>
      <c r="AA186" s="109"/>
      <c r="AB186" s="110"/>
    </row>
    <row r="187" spans="1:28" ht="15" customHeight="1" x14ac:dyDescent="0.35">
      <c r="A187" s="22">
        <v>45777</v>
      </c>
      <c r="B187" s="81" t="s">
        <v>494</v>
      </c>
      <c r="C187" s="81" t="s">
        <v>495</v>
      </c>
      <c r="D187" s="87">
        <v>45776</v>
      </c>
      <c r="E187" s="81">
        <v>42</v>
      </c>
      <c r="F187" s="37" t="str">
        <f>IF(Feedback_List[[#This Row],[Date Added]]="","",_xlfn.XLOOKUP(MONTH(Feedback_List[[#This Row],[Date Received]]),Dropdown!$D$4:$D$15,Dropdown!$A$4:$A$15,""))</f>
        <v>2025B04</v>
      </c>
      <c r="G187" s="81" t="s">
        <v>25</v>
      </c>
      <c r="H187" s="81" t="s">
        <v>23</v>
      </c>
      <c r="I187" s="8">
        <f>IF(Feedback_List[[#This Row],[Date Added]]="","",IF(Feedback_List[[#This Row],[Date Received]]&gt;=Guidance!$B$20,Feedback_List[[#This Row],[Date Received]]+Guidance!$C$18,Feedback_List[[#This Row],[Date Received]]+Guidance!$C$16))</f>
        <v>45836</v>
      </c>
      <c r="J187" s="8">
        <f>IF(Feedback_List[[#This Row],[Date Added]]="","",IF(Feedback_List[[#This Row],[Date Received]]&gt;=Guidance!$B$20,Feedback_List[[#This Row],[Date Received]]+Guidance!$C$17,Feedback_List[[#This Row],[Date Received]]+Guidance!$C$15))</f>
        <v>45866</v>
      </c>
      <c r="K187" s="88" t="b">
        <v>1</v>
      </c>
      <c r="L187" s="87">
        <v>45777</v>
      </c>
      <c r="M187" s="83"/>
      <c r="N187" s="88" t="b">
        <v>1</v>
      </c>
      <c r="O187" s="87">
        <v>45785</v>
      </c>
      <c r="P187" s="81"/>
      <c r="Q187" s="66" t="b">
        <v>0</v>
      </c>
      <c r="R187" s="83"/>
      <c r="S187" s="88" t="b">
        <v>1</v>
      </c>
      <c r="T187" s="87">
        <v>45786</v>
      </c>
      <c r="U187" s="83"/>
      <c r="V1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7" s="81"/>
      <c r="Z187" s="81"/>
      <c r="AA187" s="109"/>
      <c r="AB187" s="110"/>
    </row>
    <row r="188" spans="1:28" ht="15" customHeight="1" x14ac:dyDescent="0.35">
      <c r="A188" s="22">
        <v>45777</v>
      </c>
      <c r="B188" s="81" t="s">
        <v>496</v>
      </c>
      <c r="C188" s="81" t="s">
        <v>497</v>
      </c>
      <c r="D188" s="87">
        <v>45776</v>
      </c>
      <c r="E188" s="81">
        <v>20</v>
      </c>
      <c r="F188" s="37" t="str">
        <f>IF(Feedback_List[[#This Row],[Date Added]]="","",_xlfn.XLOOKUP(MONTH(Feedback_List[[#This Row],[Date Received]]),Dropdown!$D$4:$D$15,Dropdown!$A$4:$A$15,""))</f>
        <v>2025B04</v>
      </c>
      <c r="G188" s="81" t="s">
        <v>25</v>
      </c>
      <c r="H188" s="81" t="s">
        <v>22</v>
      </c>
      <c r="I188" s="8">
        <f>IF(Feedback_List[[#This Row],[Date Added]]="","",IF(Feedback_List[[#This Row],[Date Received]]&gt;=Guidance!$B$20,Feedback_List[[#This Row],[Date Received]]+Guidance!$C$18,Feedback_List[[#This Row],[Date Received]]+Guidance!$C$16))</f>
        <v>45836</v>
      </c>
      <c r="J188" s="8">
        <f>IF(Feedback_List[[#This Row],[Date Added]]="","",IF(Feedback_List[[#This Row],[Date Received]]&gt;=Guidance!$B$20,Feedback_List[[#This Row],[Date Received]]+Guidance!$C$17,Feedback_List[[#This Row],[Date Received]]+Guidance!$C$15))</f>
        <v>45866</v>
      </c>
      <c r="K188" s="88" t="b">
        <v>1</v>
      </c>
      <c r="L188" s="87">
        <v>45791</v>
      </c>
      <c r="M188" s="83"/>
      <c r="N188" s="88" t="b">
        <v>1</v>
      </c>
      <c r="O188" s="87">
        <v>45804</v>
      </c>
      <c r="P188" s="81"/>
      <c r="Q188" s="66" t="b">
        <v>0</v>
      </c>
      <c r="R188" s="83"/>
      <c r="S188" s="88" t="b">
        <v>1</v>
      </c>
      <c r="T188" s="87">
        <v>45827</v>
      </c>
      <c r="U188" s="83" t="s">
        <v>498</v>
      </c>
      <c r="V1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8" s="81"/>
      <c r="Z188" s="81"/>
      <c r="AA188" s="109"/>
      <c r="AB188" s="110"/>
    </row>
    <row r="189" spans="1:28" ht="15" customHeight="1" x14ac:dyDescent="0.35">
      <c r="A189" s="30">
        <v>45790</v>
      </c>
      <c r="B189" s="5" t="s">
        <v>499</v>
      </c>
      <c r="C189" s="5" t="s">
        <v>500</v>
      </c>
      <c r="D189" s="87">
        <v>45776</v>
      </c>
      <c r="E189" s="81">
        <v>3</v>
      </c>
      <c r="F189" s="37" t="str">
        <f>IF(Feedback_List[[#This Row],[Date Added]]="","",_xlfn.XLOOKUP(MONTH(Feedback_List[[#This Row],[Date Received]]),Dropdown!$D$4:$D$15,Dropdown!$A$4:$A$15,""))</f>
        <v>2025B04</v>
      </c>
      <c r="G189" s="81" t="s">
        <v>25</v>
      </c>
      <c r="H189" s="81" t="s">
        <v>22</v>
      </c>
      <c r="I189" s="8">
        <f>IF(Feedback_List[[#This Row],[Date Added]]="","",IF(Feedback_List[[#This Row],[Date Received]]&gt;=Guidance!$B$20,Feedback_List[[#This Row],[Date Received]]+Guidance!$C$18,Feedback_List[[#This Row],[Date Received]]+Guidance!$C$16))</f>
        <v>45836</v>
      </c>
      <c r="J189" s="8">
        <f>IF(Feedback_List[[#This Row],[Date Added]]="","",IF(Feedback_List[[#This Row],[Date Received]]&gt;=Guidance!$B$20,Feedback_List[[#This Row],[Date Received]]+Guidance!$C$17,Feedback_List[[#This Row],[Date Received]]+Guidance!$C$15))</f>
        <v>45866</v>
      </c>
      <c r="K189" s="88" t="b">
        <v>1</v>
      </c>
      <c r="L189" s="87">
        <v>45807</v>
      </c>
      <c r="M189" s="83"/>
      <c r="N189" s="88" t="b">
        <v>1</v>
      </c>
      <c r="O189" s="87">
        <v>45819</v>
      </c>
      <c r="P189" s="81"/>
      <c r="Q189" s="66" t="b">
        <v>0</v>
      </c>
      <c r="R189" s="83"/>
      <c r="S189" s="88" t="b">
        <v>1</v>
      </c>
      <c r="T189" s="87">
        <v>45819</v>
      </c>
      <c r="U189" s="83" t="s">
        <v>452</v>
      </c>
      <c r="V18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8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8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89" s="81"/>
      <c r="Z189" s="81"/>
      <c r="AA189" s="109"/>
      <c r="AB189" s="110"/>
    </row>
    <row r="190" spans="1:28" ht="15" customHeight="1" x14ac:dyDescent="0.35">
      <c r="A190" s="22">
        <v>45777</v>
      </c>
      <c r="B190" t="s">
        <v>501</v>
      </c>
      <c r="C190" t="s">
        <v>502</v>
      </c>
      <c r="D190" s="22">
        <v>45777</v>
      </c>
      <c r="E190" s="81">
        <v>13</v>
      </c>
      <c r="F190" s="37" t="str">
        <f>IF(Feedback_List[[#This Row],[Date Added]]="","",_xlfn.XLOOKUP(MONTH(Feedback_List[[#This Row],[Date Received]]),Dropdown!$D$4:$D$15,Dropdown!$A$4:$A$15,""))</f>
        <v>2025B04</v>
      </c>
      <c r="G190" s="81" t="s">
        <v>25</v>
      </c>
      <c r="H190" s="81" t="s">
        <v>22</v>
      </c>
      <c r="I190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0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0" s="88" t="b">
        <v>1</v>
      </c>
      <c r="L190" s="87">
        <v>45776</v>
      </c>
      <c r="M190" s="83"/>
      <c r="N190" s="88" t="b">
        <v>1</v>
      </c>
      <c r="O190" s="87">
        <v>45803</v>
      </c>
      <c r="P190" s="81"/>
      <c r="Q190" s="66" t="b">
        <v>0</v>
      </c>
      <c r="R190" s="83"/>
      <c r="S190" s="88" t="b">
        <v>1</v>
      </c>
      <c r="T190" s="87">
        <v>45803</v>
      </c>
      <c r="U190" s="83" t="s">
        <v>503</v>
      </c>
      <c r="V19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0" s="81"/>
      <c r="Z190" s="81"/>
      <c r="AA190" s="109"/>
      <c r="AB190" s="110"/>
    </row>
    <row r="191" spans="1:28" ht="15" customHeight="1" x14ac:dyDescent="0.35">
      <c r="A191" s="22">
        <v>45777</v>
      </c>
      <c r="B191" t="s">
        <v>504</v>
      </c>
      <c r="C191" t="s">
        <v>505</v>
      </c>
      <c r="D191" s="22">
        <v>45777</v>
      </c>
      <c r="E191" s="81">
        <v>132</v>
      </c>
      <c r="F191" s="37" t="str">
        <f>IF(Feedback_List[[#This Row],[Date Added]]="","",_xlfn.XLOOKUP(MONTH(Feedback_List[[#This Row],[Date Received]]),Dropdown!$D$4:$D$15,Dropdown!$A$4:$A$15,""))</f>
        <v>2025B04</v>
      </c>
      <c r="G191" s="81" t="s">
        <v>25</v>
      </c>
      <c r="H191" s="81" t="s">
        <v>33</v>
      </c>
      <c r="I191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1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1" s="88" t="b">
        <v>1</v>
      </c>
      <c r="L191" s="87">
        <v>45779</v>
      </c>
      <c r="M191" s="83"/>
      <c r="N191" s="88" t="b">
        <v>1</v>
      </c>
      <c r="O191" s="87">
        <v>45818</v>
      </c>
      <c r="P191" s="81" t="s">
        <v>68</v>
      </c>
      <c r="Q191" s="66" t="b">
        <v>0</v>
      </c>
      <c r="R191" s="83"/>
      <c r="S191" s="88" t="b">
        <v>0</v>
      </c>
      <c r="T191" s="87"/>
      <c r="U191" s="83"/>
      <c r="V19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191" s="81"/>
      <c r="Z191" s="81"/>
      <c r="AA191" s="109"/>
      <c r="AB191" s="110"/>
    </row>
    <row r="192" spans="1:28" ht="15" customHeight="1" x14ac:dyDescent="0.35">
      <c r="A192" s="22">
        <v>45777</v>
      </c>
      <c r="B192" t="s">
        <v>506</v>
      </c>
      <c r="C192" t="s">
        <v>507</v>
      </c>
      <c r="D192" s="22">
        <v>45777</v>
      </c>
      <c r="E192" s="81">
        <v>44</v>
      </c>
      <c r="F192" s="37" t="str">
        <f>IF(Feedback_List[[#This Row],[Date Added]]="","",_xlfn.XLOOKUP(MONTH(Feedback_List[[#This Row],[Date Received]]),Dropdown!$D$4:$D$15,Dropdown!$A$4:$A$15,""))</f>
        <v>2025B04</v>
      </c>
      <c r="G192" s="81" t="s">
        <v>25</v>
      </c>
      <c r="H192" s="81" t="s">
        <v>23</v>
      </c>
      <c r="I192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2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2" s="88" t="b">
        <v>1</v>
      </c>
      <c r="L192" s="87">
        <v>45796</v>
      </c>
      <c r="M192" s="83"/>
      <c r="N192" s="88" t="b">
        <v>1</v>
      </c>
      <c r="O192" s="87">
        <v>45798</v>
      </c>
      <c r="P192" s="81"/>
      <c r="Q192" s="66" t="b">
        <v>0</v>
      </c>
      <c r="R192" s="83"/>
      <c r="S192" s="88" t="b">
        <v>1</v>
      </c>
      <c r="T192" s="87">
        <v>45803</v>
      </c>
      <c r="U192" s="83"/>
      <c r="V19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2" s="81"/>
      <c r="Z192" s="81"/>
      <c r="AA192" s="109"/>
      <c r="AB192" s="110"/>
    </row>
    <row r="193" spans="1:28" ht="15" customHeight="1" x14ac:dyDescent="0.35">
      <c r="A193" s="22">
        <v>45777</v>
      </c>
      <c r="B193" s="81" t="s">
        <v>314</v>
      </c>
      <c r="C193" s="81" t="s">
        <v>315</v>
      </c>
      <c r="D193" s="22">
        <v>45777</v>
      </c>
      <c r="E193" s="81">
        <v>6</v>
      </c>
      <c r="F193" s="37" t="str">
        <f>IF(Feedback_List[[#This Row],[Date Added]]="","",_xlfn.XLOOKUP(MONTH(Feedback_List[[#This Row],[Date Received]]),Dropdown!$D$4:$D$15,Dropdown!$A$4:$A$15,""))</f>
        <v>2025B04</v>
      </c>
      <c r="G193" s="81" t="s">
        <v>25</v>
      </c>
      <c r="H193" s="81" t="s">
        <v>22</v>
      </c>
      <c r="I193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3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3" s="88" t="b">
        <v>1</v>
      </c>
      <c r="L193" s="87">
        <v>45796</v>
      </c>
      <c r="M193" s="83"/>
      <c r="N193" s="88" t="b">
        <v>1</v>
      </c>
      <c r="O193" s="87">
        <v>45803</v>
      </c>
      <c r="P193" s="81"/>
      <c r="Q193" s="66" t="b">
        <v>0</v>
      </c>
      <c r="R193" s="83"/>
      <c r="S193" s="88" t="b">
        <v>1</v>
      </c>
      <c r="T193" s="87">
        <v>45803</v>
      </c>
      <c r="U193" s="83" t="s">
        <v>508</v>
      </c>
      <c r="V1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3" s="81"/>
      <c r="Z193" s="81"/>
      <c r="AA193" s="109"/>
      <c r="AB193" s="110"/>
    </row>
    <row r="194" spans="1:28" ht="15" customHeight="1" x14ac:dyDescent="0.35">
      <c r="A194" s="22">
        <v>45777</v>
      </c>
      <c r="B194" s="81" t="s">
        <v>509</v>
      </c>
      <c r="C194" s="81" t="s">
        <v>510</v>
      </c>
      <c r="D194" s="87">
        <v>45777</v>
      </c>
      <c r="E194" s="81">
        <v>41</v>
      </c>
      <c r="F194" s="37" t="str">
        <f>IF(Feedback_List[[#This Row],[Date Added]]="","",_xlfn.XLOOKUP(MONTH(Feedback_List[[#This Row],[Date Received]]),Dropdown!$D$4:$D$15,Dropdown!$A$4:$A$15,""))</f>
        <v>2025B04</v>
      </c>
      <c r="G194" s="81" t="s">
        <v>25</v>
      </c>
      <c r="H194" s="81" t="s">
        <v>22</v>
      </c>
      <c r="I194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4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4" s="88" t="b">
        <v>1</v>
      </c>
      <c r="L194" s="87">
        <v>45796</v>
      </c>
      <c r="M194" s="83"/>
      <c r="N194" s="88" t="b">
        <v>1</v>
      </c>
      <c r="O194" s="87">
        <v>45804</v>
      </c>
      <c r="P194" s="81"/>
      <c r="Q194" s="66" t="b">
        <v>0</v>
      </c>
      <c r="R194" s="83"/>
      <c r="S194" s="88" t="b">
        <v>1</v>
      </c>
      <c r="T194" s="87">
        <v>45804</v>
      </c>
      <c r="U194" s="83" t="s">
        <v>508</v>
      </c>
      <c r="V19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4" s="81"/>
      <c r="Z194" s="81"/>
      <c r="AA194" s="109"/>
      <c r="AB194" s="110"/>
    </row>
    <row r="195" spans="1:28" ht="15" customHeight="1" x14ac:dyDescent="0.35">
      <c r="A195" s="30">
        <v>45790</v>
      </c>
      <c r="B195" s="5" t="s">
        <v>511</v>
      </c>
      <c r="C195" s="5" t="s">
        <v>512</v>
      </c>
      <c r="D195" s="87">
        <v>45777</v>
      </c>
      <c r="E195" s="81">
        <v>8</v>
      </c>
      <c r="F195" s="37" t="str">
        <f>IF(Feedback_List[[#This Row],[Date Added]]="","",_xlfn.XLOOKUP(MONTH(Feedback_List[[#This Row],[Date Received]]),Dropdown!$D$4:$D$15,Dropdown!$A$4:$A$15,""))</f>
        <v>2025B04</v>
      </c>
      <c r="G195" s="81" t="s">
        <v>25</v>
      </c>
      <c r="H195" s="81" t="s">
        <v>22</v>
      </c>
      <c r="I195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5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5" s="88" t="b">
        <v>1</v>
      </c>
      <c r="L195" s="87">
        <v>45796</v>
      </c>
      <c r="M195" s="83"/>
      <c r="N195" s="88" t="b">
        <v>1</v>
      </c>
      <c r="O195" s="87">
        <v>45803</v>
      </c>
      <c r="P195" s="81"/>
      <c r="Q195" s="66" t="b">
        <v>0</v>
      </c>
      <c r="R195" s="83"/>
      <c r="S195" s="88" t="b">
        <v>1</v>
      </c>
      <c r="T195" s="87">
        <v>45803</v>
      </c>
      <c r="U195" s="83" t="s">
        <v>341</v>
      </c>
      <c r="V19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5" s="81"/>
      <c r="Z195" s="81"/>
      <c r="AA195" s="109"/>
      <c r="AB195" s="110"/>
    </row>
    <row r="196" spans="1:28" ht="15" customHeight="1" x14ac:dyDescent="0.35">
      <c r="A196" s="30">
        <v>45790</v>
      </c>
      <c r="B196" s="5" t="s">
        <v>513</v>
      </c>
      <c r="C196" s="5" t="s">
        <v>514</v>
      </c>
      <c r="D196" s="87">
        <v>45777</v>
      </c>
      <c r="E196" s="81">
        <v>168</v>
      </c>
      <c r="F196" s="37" t="str">
        <f>IF(Feedback_List[[#This Row],[Date Added]]="","",_xlfn.XLOOKUP(MONTH(Feedback_List[[#This Row],[Date Received]]),Dropdown!$D$4:$D$15,Dropdown!$A$4:$A$15,""))</f>
        <v>2025B04</v>
      </c>
      <c r="G196" s="81" t="s">
        <v>25</v>
      </c>
      <c r="H196" s="81" t="s">
        <v>33</v>
      </c>
      <c r="I196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6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6" s="88" t="b">
        <v>1</v>
      </c>
      <c r="L196" s="87">
        <v>45797</v>
      </c>
      <c r="M196" s="83"/>
      <c r="N196" s="88" t="b">
        <v>1</v>
      </c>
      <c r="O196" s="87">
        <v>45807</v>
      </c>
      <c r="P196" s="81" t="s">
        <v>515</v>
      </c>
      <c r="Q196" s="66" t="b">
        <v>0</v>
      </c>
      <c r="R196" s="83"/>
      <c r="S196" s="88" t="b">
        <v>0</v>
      </c>
      <c r="T196" s="87"/>
      <c r="U196" s="83"/>
      <c r="V19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196" s="81"/>
      <c r="Z196" s="81"/>
      <c r="AA196" s="109"/>
      <c r="AB196" s="110"/>
    </row>
    <row r="197" spans="1:28" ht="15" customHeight="1" x14ac:dyDescent="0.35">
      <c r="A197" s="30">
        <v>45790</v>
      </c>
      <c r="B197" s="81" t="s">
        <v>516</v>
      </c>
      <c r="C197" s="91" t="s">
        <v>517</v>
      </c>
      <c r="D197" s="87">
        <v>45777</v>
      </c>
      <c r="E197" s="81">
        <v>221</v>
      </c>
      <c r="F197" s="37" t="str">
        <f>IF(Feedback_List[[#This Row],[Date Added]]="","",_xlfn.XLOOKUP(MONTH(Feedback_List[[#This Row],[Date Received]]),Dropdown!$D$4:$D$15,Dropdown!$A$4:$A$15,""))</f>
        <v>2025B04</v>
      </c>
      <c r="G197" s="81" t="s">
        <v>25</v>
      </c>
      <c r="H197" s="81" t="s">
        <v>22</v>
      </c>
      <c r="I197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7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7" s="88" t="b">
        <v>1</v>
      </c>
      <c r="L197" s="87">
        <v>45798</v>
      </c>
      <c r="M197" s="83" t="s">
        <v>518</v>
      </c>
      <c r="N197" s="88" t="b">
        <v>1</v>
      </c>
      <c r="O197" s="87">
        <v>45821</v>
      </c>
      <c r="P197" s="81"/>
      <c r="Q197" s="66" t="b">
        <v>0</v>
      </c>
      <c r="R197" s="83"/>
      <c r="S197" s="88" t="b">
        <v>1</v>
      </c>
      <c r="T197" s="87">
        <v>45821</v>
      </c>
      <c r="U197" s="83"/>
      <c r="V19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7" s="81"/>
      <c r="Z197" s="81"/>
      <c r="AA197" s="109"/>
      <c r="AB197" s="110"/>
    </row>
    <row r="198" spans="1:28" ht="15" customHeight="1" x14ac:dyDescent="0.35">
      <c r="A198" s="30">
        <v>45790</v>
      </c>
      <c r="B198" s="5" t="s">
        <v>519</v>
      </c>
      <c r="C198" s="5" t="s">
        <v>520</v>
      </c>
      <c r="D198" s="87">
        <v>45777</v>
      </c>
      <c r="E198" s="81">
        <v>58</v>
      </c>
      <c r="F198" s="37" t="str">
        <f>IF(Feedback_List[[#This Row],[Date Added]]="","",_xlfn.XLOOKUP(MONTH(Feedback_List[[#This Row],[Date Received]]),Dropdown!$D$4:$D$15,Dropdown!$A$4:$A$15,""))</f>
        <v>2025B04</v>
      </c>
      <c r="G198" s="81" t="s">
        <v>25</v>
      </c>
      <c r="H198" s="81" t="s">
        <v>22</v>
      </c>
      <c r="I198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8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8" s="88" t="b">
        <v>1</v>
      </c>
      <c r="L198" s="87">
        <v>45800</v>
      </c>
      <c r="M198" s="83"/>
      <c r="N198" s="88" t="b">
        <v>1</v>
      </c>
      <c r="O198" s="87">
        <v>45811</v>
      </c>
      <c r="P198" s="81"/>
      <c r="Q198" s="66" t="b">
        <v>0</v>
      </c>
      <c r="R198" s="83"/>
      <c r="S198" s="88" t="b">
        <v>1</v>
      </c>
      <c r="T198" s="87">
        <v>45811</v>
      </c>
      <c r="U198" s="83"/>
      <c r="V1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198" s="81"/>
      <c r="Z198" s="81"/>
      <c r="AA198" s="109"/>
      <c r="AB198" s="110"/>
    </row>
    <row r="199" spans="1:28" ht="15" customHeight="1" x14ac:dyDescent="0.35">
      <c r="A199" s="30">
        <v>45790</v>
      </c>
      <c r="B199" s="5" t="s">
        <v>521</v>
      </c>
      <c r="C199" s="5" t="s">
        <v>522</v>
      </c>
      <c r="D199" s="87">
        <v>45777</v>
      </c>
      <c r="E199" s="81">
        <v>34</v>
      </c>
      <c r="F199" s="37" t="str">
        <f>IF(Feedback_List[[#This Row],[Date Added]]="","",_xlfn.XLOOKUP(MONTH(Feedback_List[[#This Row],[Date Received]]),Dropdown!$D$4:$D$15,Dropdown!$A$4:$A$15,""))</f>
        <v>2025B04</v>
      </c>
      <c r="G199" s="81" t="s">
        <v>25</v>
      </c>
      <c r="H199" s="81" t="s">
        <v>33</v>
      </c>
      <c r="I199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199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199" s="88" t="b">
        <v>1</v>
      </c>
      <c r="L199" s="112">
        <v>45800</v>
      </c>
      <c r="M199" s="83"/>
      <c r="N199" s="88" t="b">
        <v>1</v>
      </c>
      <c r="O199" s="87">
        <v>45819</v>
      </c>
      <c r="P199" s="81" t="s">
        <v>68</v>
      </c>
      <c r="Q199" s="66" t="b">
        <v>0</v>
      </c>
      <c r="R199" s="83"/>
      <c r="S199" s="88" t="b">
        <v>0</v>
      </c>
      <c r="T199" s="87"/>
      <c r="U199" s="83"/>
      <c r="V19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19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19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199" s="81"/>
      <c r="Z199" s="81"/>
      <c r="AA199" s="109"/>
      <c r="AB199" s="110"/>
    </row>
    <row r="200" spans="1:28" ht="15" customHeight="1" x14ac:dyDescent="0.35">
      <c r="A200" s="30">
        <v>45790</v>
      </c>
      <c r="B200" s="5" t="s">
        <v>523</v>
      </c>
      <c r="C200" s="5" t="s">
        <v>524</v>
      </c>
      <c r="D200" s="87">
        <v>45777</v>
      </c>
      <c r="E200" s="81">
        <v>74</v>
      </c>
      <c r="F200" s="37" t="str">
        <f>IF(Feedback_List[[#This Row],[Date Added]]="","",_xlfn.XLOOKUP(MONTH(Feedback_List[[#This Row],[Date Received]]),Dropdown!$D$4:$D$15,Dropdown!$A$4:$A$15,""))</f>
        <v>2025B04</v>
      </c>
      <c r="G200" s="81" t="s">
        <v>25</v>
      </c>
      <c r="H200" s="81" t="s">
        <v>33</v>
      </c>
      <c r="I200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200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200" s="88" t="b">
        <v>1</v>
      </c>
      <c r="L200" s="112">
        <v>45803</v>
      </c>
      <c r="M200" s="83"/>
      <c r="N200" s="88" t="b">
        <v>1</v>
      </c>
      <c r="O200" s="87">
        <v>45820</v>
      </c>
      <c r="P200" s="81" t="s">
        <v>525</v>
      </c>
      <c r="Q200" s="66" t="b">
        <v>0</v>
      </c>
      <c r="R200" s="83"/>
      <c r="S200" s="88" t="b">
        <v>0</v>
      </c>
      <c r="T200" s="87"/>
      <c r="U200" s="83"/>
      <c r="V20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00" s="81"/>
      <c r="Z200" s="81"/>
      <c r="AA200" s="81"/>
      <c r="AB200" s="81"/>
    </row>
    <row r="201" spans="1:28" ht="15" customHeight="1" x14ac:dyDescent="0.35">
      <c r="A201" s="30">
        <v>45790</v>
      </c>
      <c r="B201" s="5" t="s">
        <v>526</v>
      </c>
      <c r="C201" s="5" t="s">
        <v>527</v>
      </c>
      <c r="D201" s="87">
        <v>45777</v>
      </c>
      <c r="E201" s="81">
        <v>6</v>
      </c>
      <c r="F201" s="37" t="str">
        <f>IF(Feedback_List[[#This Row],[Date Added]]="","",_xlfn.XLOOKUP(MONTH(Feedback_List[[#This Row],[Date Received]]),Dropdown!$D$4:$D$15,Dropdown!$A$4:$A$15,""))</f>
        <v>2025B04</v>
      </c>
      <c r="G201" s="81" t="s">
        <v>25</v>
      </c>
      <c r="H201" s="81" t="s">
        <v>33</v>
      </c>
      <c r="I201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201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201" s="88" t="b">
        <v>1</v>
      </c>
      <c r="L201" s="112">
        <v>45803</v>
      </c>
      <c r="M201" s="83"/>
      <c r="N201" s="88" t="b">
        <v>1</v>
      </c>
      <c r="O201" s="87">
        <v>45827</v>
      </c>
      <c r="P201" s="81"/>
      <c r="Q201" s="66" t="b">
        <v>0</v>
      </c>
      <c r="R201" s="83"/>
      <c r="S201" s="88" t="b">
        <v>1</v>
      </c>
      <c r="T201" s="87">
        <v>45827</v>
      </c>
      <c r="U201" s="83" t="s">
        <v>452</v>
      </c>
      <c r="V20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01" s="81"/>
      <c r="Z201" s="81"/>
      <c r="AA201" s="81"/>
      <c r="AB201" s="81"/>
    </row>
    <row r="202" spans="1:28" ht="15" customHeight="1" x14ac:dyDescent="0.35">
      <c r="A202" s="30">
        <v>45790</v>
      </c>
      <c r="B202" s="5" t="s">
        <v>528</v>
      </c>
      <c r="C202" s="5" t="s">
        <v>529</v>
      </c>
      <c r="D202" s="87">
        <v>45777</v>
      </c>
      <c r="E202" s="81">
        <v>113</v>
      </c>
      <c r="F202" s="37" t="str">
        <f>IF(Feedback_List[[#This Row],[Date Added]]="","",_xlfn.XLOOKUP(MONTH(Feedback_List[[#This Row],[Date Received]]),Dropdown!$D$4:$D$15,Dropdown!$A$4:$A$15,""))</f>
        <v>2025B04</v>
      </c>
      <c r="G202" s="81" t="s">
        <v>25</v>
      </c>
      <c r="H202" s="81" t="s">
        <v>22</v>
      </c>
      <c r="I202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202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202" s="88" t="b">
        <v>1</v>
      </c>
      <c r="L202" s="112">
        <v>45804</v>
      </c>
      <c r="M202" s="83" t="s">
        <v>530</v>
      </c>
      <c r="N202" s="88" t="b">
        <v>1</v>
      </c>
      <c r="O202" s="87">
        <v>45827</v>
      </c>
      <c r="P202" s="81"/>
      <c r="Q202" s="66" t="b">
        <v>0</v>
      </c>
      <c r="R202" s="83"/>
      <c r="S202" s="88" t="b">
        <v>1</v>
      </c>
      <c r="T202" s="87">
        <v>45827</v>
      </c>
      <c r="U202" s="83" t="s">
        <v>452</v>
      </c>
      <c r="V20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02" s="81"/>
      <c r="Z202" s="81"/>
      <c r="AA202" s="81"/>
      <c r="AB202" s="81"/>
    </row>
    <row r="203" spans="1:28" ht="15" customHeight="1" x14ac:dyDescent="0.35">
      <c r="A203" s="30">
        <v>45790</v>
      </c>
      <c r="B203" s="5" t="s">
        <v>531</v>
      </c>
      <c r="C203" s="5" t="s">
        <v>532</v>
      </c>
      <c r="D203" s="87">
        <v>45777</v>
      </c>
      <c r="E203" s="81">
        <v>190</v>
      </c>
      <c r="F203" s="37" t="str">
        <f>IF(Feedback_List[[#This Row],[Date Added]]="","",_xlfn.XLOOKUP(MONTH(Feedback_List[[#This Row],[Date Received]]),Dropdown!$D$4:$D$15,Dropdown!$A$4:$A$15,""))</f>
        <v>2025B04</v>
      </c>
      <c r="G203" s="81" t="s">
        <v>25</v>
      </c>
      <c r="H203" s="81" t="s">
        <v>33</v>
      </c>
      <c r="I203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203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203" s="88" t="b">
        <v>1</v>
      </c>
      <c r="L203" s="112">
        <v>45805</v>
      </c>
      <c r="M203" s="83"/>
      <c r="N203" s="88" t="b">
        <v>1</v>
      </c>
      <c r="O203" s="87">
        <v>45832</v>
      </c>
      <c r="P203" s="81"/>
      <c r="Q203" s="66" t="b">
        <v>0</v>
      </c>
      <c r="R203" s="83"/>
      <c r="S203" s="88" t="b">
        <v>0</v>
      </c>
      <c r="T203" s="87"/>
      <c r="U203" s="83"/>
      <c r="V20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03" s="81"/>
      <c r="Z203" s="81"/>
      <c r="AA203" s="81"/>
      <c r="AB203" s="81"/>
    </row>
    <row r="204" spans="1:28" ht="15" customHeight="1" x14ac:dyDescent="0.35">
      <c r="A204" s="30">
        <v>45790</v>
      </c>
      <c r="B204" s="5" t="s">
        <v>533</v>
      </c>
      <c r="C204" s="5" t="s">
        <v>534</v>
      </c>
      <c r="D204" s="87">
        <v>45777</v>
      </c>
      <c r="E204" s="81">
        <v>41</v>
      </c>
      <c r="F204" s="37" t="str">
        <f>IF(Feedback_List[[#This Row],[Date Added]]="","",_xlfn.XLOOKUP(MONTH(Feedback_List[[#This Row],[Date Received]]),Dropdown!$D$4:$D$15,Dropdown!$A$4:$A$15,""))</f>
        <v>2025B04</v>
      </c>
      <c r="G204" s="81" t="s">
        <v>25</v>
      </c>
      <c r="H204" s="81" t="s">
        <v>22</v>
      </c>
      <c r="I204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204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204" s="88" t="b">
        <v>1</v>
      </c>
      <c r="L204" s="112">
        <v>45806</v>
      </c>
      <c r="M204" s="83"/>
      <c r="N204" s="88" t="b">
        <v>1</v>
      </c>
      <c r="O204" s="87">
        <v>45831</v>
      </c>
      <c r="P204" s="81"/>
      <c r="Q204" s="66" t="b">
        <v>0</v>
      </c>
      <c r="R204" s="83"/>
      <c r="S204" s="88" t="b">
        <v>1</v>
      </c>
      <c r="T204" s="87">
        <v>45831</v>
      </c>
      <c r="U204" s="83" t="s">
        <v>508</v>
      </c>
      <c r="V20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04" s="81"/>
      <c r="Z204" s="81"/>
      <c r="AA204" s="81"/>
      <c r="AB204" s="81"/>
    </row>
    <row r="205" spans="1:28" ht="15" customHeight="1" x14ac:dyDescent="0.35">
      <c r="A205" s="30">
        <v>45790</v>
      </c>
      <c r="B205" s="5" t="s">
        <v>535</v>
      </c>
      <c r="C205" s="5" t="s">
        <v>536</v>
      </c>
      <c r="D205" s="87">
        <v>45777</v>
      </c>
      <c r="E205" s="81">
        <v>84</v>
      </c>
      <c r="F205" s="37" t="str">
        <f>IF(Feedback_List[[#This Row],[Date Added]]="","",_xlfn.XLOOKUP(MONTH(Feedback_List[[#This Row],[Date Received]]),Dropdown!$D$4:$D$15,Dropdown!$A$4:$A$15,""))</f>
        <v>2025B04</v>
      </c>
      <c r="G205" s="81" t="s">
        <v>25</v>
      </c>
      <c r="H205" s="81" t="s">
        <v>33</v>
      </c>
      <c r="I205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205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205" s="88" t="b">
        <v>1</v>
      </c>
      <c r="L205" s="112">
        <v>45806</v>
      </c>
      <c r="M205" s="83" t="s">
        <v>537</v>
      </c>
      <c r="N205" s="88" t="b">
        <v>1</v>
      </c>
      <c r="O205" s="87">
        <v>45833</v>
      </c>
      <c r="P205" s="81" t="s">
        <v>538</v>
      </c>
      <c r="Q205" s="66" t="b">
        <v>0</v>
      </c>
      <c r="R205" s="83"/>
      <c r="S205" s="88" t="b">
        <v>0</v>
      </c>
      <c r="T205" s="87"/>
      <c r="U205" s="83"/>
      <c r="V20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05" s="81"/>
      <c r="Z205" s="81"/>
      <c r="AA205" s="81"/>
      <c r="AB205" s="81"/>
    </row>
    <row r="206" spans="1:28" ht="15" customHeight="1" x14ac:dyDescent="0.35">
      <c r="A206" s="30">
        <v>45790</v>
      </c>
      <c r="B206" s="5" t="s">
        <v>539</v>
      </c>
      <c r="C206" s="5" t="s">
        <v>540</v>
      </c>
      <c r="D206" s="87">
        <v>45777</v>
      </c>
      <c r="E206" s="81">
        <v>61</v>
      </c>
      <c r="F206" s="37" t="str">
        <f>IF(Feedback_List[[#This Row],[Date Added]]="","",_xlfn.XLOOKUP(MONTH(Feedback_List[[#This Row],[Date Received]]),Dropdown!$D$4:$D$15,Dropdown!$A$4:$A$15,""))</f>
        <v>2025B04</v>
      </c>
      <c r="G206" s="81"/>
      <c r="H206" s="81" t="s">
        <v>22</v>
      </c>
      <c r="I206" s="8">
        <f>IF(Feedback_List[[#This Row],[Date Added]]="","",IF(Feedback_List[[#This Row],[Date Received]]&gt;=Guidance!$B$20,Feedback_List[[#This Row],[Date Received]]+Guidance!$C$18,Feedback_List[[#This Row],[Date Received]]+Guidance!$C$16))</f>
        <v>45837</v>
      </c>
      <c r="J206" s="8">
        <f>IF(Feedback_List[[#This Row],[Date Added]]="","",IF(Feedback_List[[#This Row],[Date Received]]&gt;=Guidance!$B$20,Feedback_List[[#This Row],[Date Received]]+Guidance!$C$17,Feedback_List[[#This Row],[Date Received]]+Guidance!$C$15))</f>
        <v>45867</v>
      </c>
      <c r="K206" s="88" t="b">
        <v>1</v>
      </c>
      <c r="L206" s="87"/>
      <c r="M206" s="83"/>
      <c r="N206" s="88" t="b">
        <v>1</v>
      </c>
      <c r="O206" s="87">
        <v>45811</v>
      </c>
      <c r="P206" s="81"/>
      <c r="Q206" s="66" t="b">
        <v>0</v>
      </c>
      <c r="R206" s="83"/>
      <c r="S206" s="88" t="b">
        <v>1</v>
      </c>
      <c r="T206" s="87">
        <v>45811</v>
      </c>
      <c r="U206" s="83"/>
      <c r="V20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06" s="81"/>
      <c r="Z206" s="81"/>
      <c r="AA206" s="81"/>
      <c r="AB206" s="81"/>
    </row>
    <row r="207" spans="1:28" ht="15" customHeight="1" x14ac:dyDescent="0.35">
      <c r="A207" s="30">
        <v>45782</v>
      </c>
      <c r="B207" s="81" t="s">
        <v>541</v>
      </c>
      <c r="C207" s="81" t="s">
        <v>542</v>
      </c>
      <c r="D207" s="87">
        <v>45778</v>
      </c>
      <c r="E207" s="81">
        <v>16</v>
      </c>
      <c r="F207" s="37" t="str">
        <f>IF(Feedback_List[[#This Row],[Date Added]]="","",_xlfn.XLOOKUP(MONTH(Feedback_List[[#This Row],[Date Received]]),Dropdown!$D$4:$D$15,Dropdown!$A$4:$A$15,""))</f>
        <v>2025B05</v>
      </c>
      <c r="G207" s="81" t="s">
        <v>26</v>
      </c>
      <c r="H207" s="81" t="s">
        <v>25</v>
      </c>
      <c r="I207" s="8">
        <f>IF(Feedback_List[[#This Row],[Date Added]]="","",IF(Feedback_List[[#This Row],[Date Received]]&gt;=Guidance!$B$20,Feedback_List[[#This Row],[Date Received]]+Guidance!$C$18,Feedback_List[[#This Row],[Date Received]]+Guidance!$C$16))</f>
        <v>45838</v>
      </c>
      <c r="J207" s="8">
        <f>IF(Feedback_List[[#This Row],[Date Added]]="","",IF(Feedback_List[[#This Row],[Date Received]]&gt;=Guidance!$B$20,Feedback_List[[#This Row],[Date Received]]+Guidance!$C$17,Feedback_List[[#This Row],[Date Received]]+Guidance!$C$15))</f>
        <v>45868</v>
      </c>
      <c r="K207" s="88" t="b">
        <v>1</v>
      </c>
      <c r="L207" s="87">
        <v>45790</v>
      </c>
      <c r="M207" s="83"/>
      <c r="N207" s="88" t="b">
        <v>1</v>
      </c>
      <c r="O207" s="87">
        <v>45792</v>
      </c>
      <c r="P207" s="81"/>
      <c r="Q207" s="66" t="b">
        <v>0</v>
      </c>
      <c r="R207" s="83"/>
      <c r="S207" s="88" t="b">
        <v>1</v>
      </c>
      <c r="T207" s="87">
        <v>45792</v>
      </c>
      <c r="U207" s="83"/>
      <c r="V20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07" s="81"/>
      <c r="Z207" s="81"/>
      <c r="AA207" s="81"/>
      <c r="AB207" s="81"/>
    </row>
    <row r="208" spans="1:28" ht="15" customHeight="1" x14ac:dyDescent="0.35">
      <c r="A208" s="22">
        <v>45782</v>
      </c>
      <c r="B208" t="s">
        <v>543</v>
      </c>
      <c r="C208" t="s">
        <v>544</v>
      </c>
      <c r="D208" s="22">
        <v>45779</v>
      </c>
      <c r="E208" s="81">
        <v>108</v>
      </c>
      <c r="F208" s="37" t="str">
        <f>IF(Feedback_List[[#This Row],[Date Added]]="","",_xlfn.XLOOKUP(MONTH(Feedback_List[[#This Row],[Date Received]]),Dropdown!$D$4:$D$15,Dropdown!$A$4:$A$15,""))</f>
        <v>2025B05</v>
      </c>
      <c r="G208" s="81" t="s">
        <v>22</v>
      </c>
      <c r="H208" s="81" t="s">
        <v>22</v>
      </c>
      <c r="I208" s="8">
        <f>IF(Feedback_List[[#This Row],[Date Added]]="","",IF(Feedback_List[[#This Row],[Date Received]]&gt;=Guidance!$B$20,Feedback_List[[#This Row],[Date Received]]+Guidance!$C$18,Feedback_List[[#This Row],[Date Received]]+Guidance!$C$16))</f>
        <v>45839</v>
      </c>
      <c r="J208" s="8">
        <f>IF(Feedback_List[[#This Row],[Date Added]]="","",IF(Feedback_List[[#This Row],[Date Received]]&gt;=Guidance!$B$20,Feedback_List[[#This Row],[Date Received]]+Guidance!$C$17,Feedback_List[[#This Row],[Date Received]]+Guidance!$C$15))</f>
        <v>45869</v>
      </c>
      <c r="K208" s="88" t="b">
        <v>1</v>
      </c>
      <c r="L208" s="87">
        <v>45821</v>
      </c>
      <c r="M208" s="83"/>
      <c r="N208" s="88" t="b">
        <v>1</v>
      </c>
      <c r="O208" s="87">
        <v>45821</v>
      </c>
      <c r="P208" s="81"/>
      <c r="Q208" s="66" t="b">
        <v>0</v>
      </c>
      <c r="R208" s="83"/>
      <c r="S208" s="88" t="b">
        <v>0</v>
      </c>
      <c r="T208" s="87"/>
      <c r="U208" s="83" t="s">
        <v>545</v>
      </c>
      <c r="V20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08" s="81"/>
      <c r="Z208" s="81"/>
      <c r="AA208" s="81"/>
      <c r="AB208" s="81"/>
    </row>
    <row r="209" spans="1:28" ht="15" customHeight="1" x14ac:dyDescent="0.35">
      <c r="A209" s="22">
        <v>45782</v>
      </c>
      <c r="B209" s="81" t="s">
        <v>221</v>
      </c>
      <c r="C209" s="81" t="s">
        <v>222</v>
      </c>
      <c r="D209" s="87">
        <v>45779</v>
      </c>
      <c r="E209" s="81">
        <v>34</v>
      </c>
      <c r="F209" s="37" t="str">
        <f>IF(Feedback_List[[#This Row],[Date Added]]="","",_xlfn.XLOOKUP(MONTH(Feedback_List[[#This Row],[Date Received]]),Dropdown!$D$4:$D$15,Dropdown!$A$4:$A$15,""))</f>
        <v>2025B05</v>
      </c>
      <c r="G209" s="81" t="s">
        <v>26</v>
      </c>
      <c r="H209" s="81" t="s">
        <v>23</v>
      </c>
      <c r="I209" s="8">
        <f>IF(Feedback_List[[#This Row],[Date Added]]="","",IF(Feedback_List[[#This Row],[Date Received]]&gt;=Guidance!$B$20,Feedback_List[[#This Row],[Date Received]]+Guidance!$C$18,Feedback_List[[#This Row],[Date Received]]+Guidance!$C$16))</f>
        <v>45839</v>
      </c>
      <c r="J209" s="8">
        <f>IF(Feedback_List[[#This Row],[Date Added]]="","",IF(Feedback_List[[#This Row],[Date Received]]&gt;=Guidance!$B$20,Feedback_List[[#This Row],[Date Received]]+Guidance!$C$17,Feedback_List[[#This Row],[Date Received]]+Guidance!$C$15))</f>
        <v>45869</v>
      </c>
      <c r="K209" s="88" t="b">
        <v>1</v>
      </c>
      <c r="L209" s="87">
        <v>45790</v>
      </c>
      <c r="M209" s="83"/>
      <c r="N209" s="88" t="b">
        <v>1</v>
      </c>
      <c r="O209" s="87">
        <v>45798</v>
      </c>
      <c r="P209" s="81"/>
      <c r="Q209" s="66" t="b">
        <v>0</v>
      </c>
      <c r="R209" s="83"/>
      <c r="S209" s="88" t="b">
        <v>1</v>
      </c>
      <c r="T209" s="87">
        <v>45803</v>
      </c>
      <c r="U209" s="83"/>
      <c r="V20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0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0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09" s="81"/>
      <c r="Z209" s="81"/>
      <c r="AA209" s="81"/>
      <c r="AB209" s="81"/>
    </row>
    <row r="210" spans="1:28" ht="15" customHeight="1" x14ac:dyDescent="0.35">
      <c r="A210" s="30">
        <v>45782</v>
      </c>
      <c r="B210" s="81" t="s">
        <v>546</v>
      </c>
      <c r="C210" s="81" t="s">
        <v>547</v>
      </c>
      <c r="D210" s="87">
        <v>45779</v>
      </c>
      <c r="E210" s="81">
        <v>13</v>
      </c>
      <c r="F210" s="37" t="str">
        <f>IF(Feedback_List[[#This Row],[Date Added]]="","",_xlfn.XLOOKUP(MONTH(Feedback_List[[#This Row],[Date Received]]),Dropdown!$D$4:$D$15,Dropdown!$A$4:$A$15,""))</f>
        <v>2025B05</v>
      </c>
      <c r="G210" s="81" t="s">
        <v>26</v>
      </c>
      <c r="H210" s="81" t="s">
        <v>25</v>
      </c>
      <c r="I210" s="8">
        <f>IF(Feedback_List[[#This Row],[Date Added]]="","",IF(Feedback_List[[#This Row],[Date Received]]&gt;=Guidance!$B$20,Feedback_List[[#This Row],[Date Received]]+Guidance!$C$18,Feedback_List[[#This Row],[Date Received]]+Guidance!$C$16))</f>
        <v>45839</v>
      </c>
      <c r="J210" s="8">
        <f>IF(Feedback_List[[#This Row],[Date Added]]="","",IF(Feedback_List[[#This Row],[Date Received]]&gt;=Guidance!$B$20,Feedback_List[[#This Row],[Date Received]]+Guidance!$C$17,Feedback_List[[#This Row],[Date Received]]+Guidance!$C$15))</f>
        <v>45869</v>
      </c>
      <c r="K210" s="88" t="b">
        <v>1</v>
      </c>
      <c r="L210" s="87">
        <v>45790</v>
      </c>
      <c r="M210" s="83"/>
      <c r="N210" s="88" t="b">
        <v>1</v>
      </c>
      <c r="O210" s="87">
        <v>45792</v>
      </c>
      <c r="P210" s="81"/>
      <c r="Q210" s="66" t="b">
        <v>0</v>
      </c>
      <c r="R210" s="83"/>
      <c r="S210" s="88" t="b">
        <v>1</v>
      </c>
      <c r="T210" s="87">
        <v>45792</v>
      </c>
      <c r="U210" s="83"/>
      <c r="V21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0" s="81"/>
      <c r="Z210" s="81"/>
      <c r="AA210" s="81"/>
      <c r="AB210" s="81"/>
    </row>
    <row r="211" spans="1:28" ht="15" customHeight="1" x14ac:dyDescent="0.35">
      <c r="A211" s="30">
        <v>45784</v>
      </c>
      <c r="B211" s="81" t="s">
        <v>548</v>
      </c>
      <c r="C211" s="81" t="s">
        <v>549</v>
      </c>
      <c r="D211" s="87">
        <v>45782</v>
      </c>
      <c r="E211" s="81">
        <v>4</v>
      </c>
      <c r="F211" s="37" t="str">
        <f>IF(Feedback_List[[#This Row],[Date Added]]="","",_xlfn.XLOOKUP(MONTH(Feedback_List[[#This Row],[Date Received]]),Dropdown!$D$4:$D$15,Dropdown!$A$4:$A$15,""))</f>
        <v>2025B05</v>
      </c>
      <c r="G211" s="81" t="s">
        <v>26</v>
      </c>
      <c r="H211" s="81" t="s">
        <v>22</v>
      </c>
      <c r="I211" s="8">
        <f>IF(Feedback_List[[#This Row],[Date Added]]="","",IF(Feedback_List[[#This Row],[Date Received]]&gt;=Guidance!$B$20,Feedback_List[[#This Row],[Date Received]]+Guidance!$C$18,Feedback_List[[#This Row],[Date Received]]+Guidance!$C$16))</f>
        <v>45842</v>
      </c>
      <c r="J211" s="8">
        <f>IF(Feedback_List[[#This Row],[Date Added]]="","",IF(Feedback_List[[#This Row],[Date Received]]&gt;=Guidance!$B$20,Feedback_List[[#This Row],[Date Received]]+Guidance!$C$17,Feedback_List[[#This Row],[Date Received]]+Guidance!$C$15))</f>
        <v>45872</v>
      </c>
      <c r="K211" s="88" t="b">
        <v>1</v>
      </c>
      <c r="L211" s="87">
        <v>45789</v>
      </c>
      <c r="M211" s="83"/>
      <c r="N211" s="88" t="b">
        <v>1</v>
      </c>
      <c r="O211" s="87">
        <v>45789</v>
      </c>
      <c r="P211" s="81"/>
      <c r="Q211" s="66" t="b">
        <v>0</v>
      </c>
      <c r="R211" s="83"/>
      <c r="S211" s="88" t="b">
        <v>1</v>
      </c>
      <c r="T211" s="87">
        <v>45789</v>
      </c>
      <c r="U211" s="83" t="s">
        <v>341</v>
      </c>
      <c r="V21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1" s="81"/>
      <c r="Z211" s="81"/>
      <c r="AA211" s="81"/>
      <c r="AB211" s="81"/>
    </row>
    <row r="212" spans="1:28" ht="15" customHeight="1" x14ac:dyDescent="0.35">
      <c r="A212" s="30">
        <v>45784</v>
      </c>
      <c r="B212" s="81" t="s">
        <v>550</v>
      </c>
      <c r="C212" s="81" t="s">
        <v>551</v>
      </c>
      <c r="D212" s="87">
        <v>45783</v>
      </c>
      <c r="E212" s="81">
        <v>98</v>
      </c>
      <c r="F212" s="37" t="str">
        <f>IF(Feedback_List[[#This Row],[Date Added]]="","",_xlfn.XLOOKUP(MONTH(Feedback_List[[#This Row],[Date Received]]),Dropdown!$D$4:$D$15,Dropdown!$A$4:$A$15,""))</f>
        <v>2025B05</v>
      </c>
      <c r="G212" s="81" t="s">
        <v>26</v>
      </c>
      <c r="H212" s="81" t="s">
        <v>33</v>
      </c>
      <c r="I212" s="8">
        <f>IF(Feedback_List[[#This Row],[Date Added]]="","",IF(Feedback_List[[#This Row],[Date Received]]&gt;=Guidance!$B$20,Feedback_List[[#This Row],[Date Received]]+Guidance!$C$18,Feedback_List[[#This Row],[Date Received]]+Guidance!$C$16))</f>
        <v>45843</v>
      </c>
      <c r="J212" s="8">
        <f>IF(Feedback_List[[#This Row],[Date Added]]="","",IF(Feedback_List[[#This Row],[Date Received]]&gt;=Guidance!$B$20,Feedback_List[[#This Row],[Date Received]]+Guidance!$C$17,Feedback_List[[#This Row],[Date Received]]+Guidance!$C$15))</f>
        <v>45873</v>
      </c>
      <c r="K212" s="88" t="b">
        <v>1</v>
      </c>
      <c r="L212" s="87">
        <v>45799</v>
      </c>
      <c r="M212" s="83"/>
      <c r="N212" s="88" t="b">
        <v>1</v>
      </c>
      <c r="O212" s="87">
        <v>45824</v>
      </c>
      <c r="P212" s="81" t="s">
        <v>552</v>
      </c>
      <c r="Q212" s="66" t="b">
        <v>0</v>
      </c>
      <c r="R212" s="83"/>
      <c r="S212" s="88" t="b">
        <v>0</v>
      </c>
      <c r="T212" s="87"/>
      <c r="U212" s="83"/>
      <c r="V21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12" s="81"/>
      <c r="Z212" s="81"/>
      <c r="AA212" s="81"/>
      <c r="AB212" s="81"/>
    </row>
    <row r="213" spans="1:28" ht="15" customHeight="1" x14ac:dyDescent="0.35">
      <c r="A213" s="30">
        <v>45784</v>
      </c>
      <c r="B213" s="81" t="s">
        <v>553</v>
      </c>
      <c r="C213" s="81" t="s">
        <v>554</v>
      </c>
      <c r="D213" s="87">
        <v>45783</v>
      </c>
      <c r="E213" s="81">
        <v>26</v>
      </c>
      <c r="F213" s="37" t="str">
        <f>IF(Feedback_List[[#This Row],[Date Added]]="","",_xlfn.XLOOKUP(MONTH(Feedback_List[[#This Row],[Date Received]]),Dropdown!$D$4:$D$15,Dropdown!$A$4:$A$15,""))</f>
        <v>2025B05</v>
      </c>
      <c r="G213" s="81" t="s">
        <v>26</v>
      </c>
      <c r="H213" s="81" t="s">
        <v>23</v>
      </c>
      <c r="I213" s="8">
        <f>IF(Feedback_List[[#This Row],[Date Added]]="","",IF(Feedback_List[[#This Row],[Date Received]]&gt;=Guidance!$B$20,Feedback_List[[#This Row],[Date Received]]+Guidance!$C$18,Feedback_List[[#This Row],[Date Received]]+Guidance!$C$16))</f>
        <v>45843</v>
      </c>
      <c r="J213" s="8">
        <f>IF(Feedback_List[[#This Row],[Date Added]]="","",IF(Feedback_List[[#This Row],[Date Received]]&gt;=Guidance!$B$20,Feedback_List[[#This Row],[Date Received]]+Guidance!$C$17,Feedback_List[[#This Row],[Date Received]]+Guidance!$C$15))</f>
        <v>45873</v>
      </c>
      <c r="K213" s="88" t="b">
        <v>1</v>
      </c>
      <c r="L213" s="87">
        <v>45803</v>
      </c>
      <c r="M213" s="83"/>
      <c r="N213" s="88" t="b">
        <v>1</v>
      </c>
      <c r="O213" s="87">
        <v>45798</v>
      </c>
      <c r="P213" s="81"/>
      <c r="Q213" s="66" t="b">
        <v>0</v>
      </c>
      <c r="R213" s="83"/>
      <c r="S213" s="88" t="b">
        <v>1</v>
      </c>
      <c r="T213" s="87">
        <v>45803</v>
      </c>
      <c r="U213" s="83"/>
      <c r="V21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3" s="81"/>
      <c r="Z213" s="81"/>
      <c r="AA213" s="81"/>
      <c r="AB213" s="81"/>
    </row>
    <row r="214" spans="1:28" ht="15" customHeight="1" x14ac:dyDescent="0.35">
      <c r="A214" s="30">
        <v>45784</v>
      </c>
      <c r="B214" s="81" t="s">
        <v>548</v>
      </c>
      <c r="C214" s="81" t="s">
        <v>549</v>
      </c>
      <c r="D214" s="87">
        <v>45783</v>
      </c>
      <c r="E214" s="81">
        <v>3</v>
      </c>
      <c r="F214" s="37" t="str">
        <f>IF(Feedback_List[[#This Row],[Date Added]]="","",_xlfn.XLOOKUP(MONTH(Feedback_List[[#This Row],[Date Received]]),Dropdown!$D$4:$D$15,Dropdown!$A$4:$A$15,""))</f>
        <v>2025B05</v>
      </c>
      <c r="G214" s="81" t="s">
        <v>26</v>
      </c>
      <c r="H214" s="81" t="s">
        <v>22</v>
      </c>
      <c r="I214" s="8">
        <f>IF(Feedback_List[[#This Row],[Date Added]]="","",IF(Feedback_List[[#This Row],[Date Received]]&gt;=Guidance!$B$20,Feedback_List[[#This Row],[Date Received]]+Guidance!$C$18,Feedback_List[[#This Row],[Date Received]]+Guidance!$C$16))</f>
        <v>45843</v>
      </c>
      <c r="J214" s="8">
        <f>IF(Feedback_List[[#This Row],[Date Added]]="","",IF(Feedback_List[[#This Row],[Date Received]]&gt;=Guidance!$B$20,Feedback_List[[#This Row],[Date Received]]+Guidance!$C$17,Feedback_List[[#This Row],[Date Received]]+Guidance!$C$15))</f>
        <v>45873</v>
      </c>
      <c r="K214" s="88" t="b">
        <v>1</v>
      </c>
      <c r="L214" s="87">
        <v>45789</v>
      </c>
      <c r="M214" s="83"/>
      <c r="N214" s="88" t="b">
        <v>1</v>
      </c>
      <c r="O214" s="87">
        <v>45789</v>
      </c>
      <c r="P214" s="81"/>
      <c r="Q214" s="66" t="b">
        <v>0</v>
      </c>
      <c r="R214" s="83"/>
      <c r="S214" s="88" t="b">
        <v>1</v>
      </c>
      <c r="T214" s="87">
        <v>45789</v>
      </c>
      <c r="U214" s="83" t="s">
        <v>341</v>
      </c>
      <c r="V21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4" s="81"/>
      <c r="Z214" s="81"/>
      <c r="AA214" s="81"/>
      <c r="AB214" s="81"/>
    </row>
    <row r="215" spans="1:28" ht="15" customHeight="1" x14ac:dyDescent="0.35">
      <c r="A215" s="87">
        <v>45786</v>
      </c>
      <c r="B215" s="81" t="s">
        <v>548</v>
      </c>
      <c r="C215" s="81" t="s">
        <v>549</v>
      </c>
      <c r="D215" s="87">
        <v>45784</v>
      </c>
      <c r="E215" s="81">
        <v>4</v>
      </c>
      <c r="F215" s="37" t="str">
        <f>IF(Feedback_List[[#This Row],[Date Added]]="","",_xlfn.XLOOKUP(MONTH(Feedback_List[[#This Row],[Date Received]]),Dropdown!$D$4:$D$15,Dropdown!$A$4:$A$15,""))</f>
        <v>2025B05</v>
      </c>
      <c r="G215" s="81" t="s">
        <v>26</v>
      </c>
      <c r="H215" s="81" t="s">
        <v>22</v>
      </c>
      <c r="I215" s="8">
        <f>IF(Feedback_List[[#This Row],[Date Added]]="","",IF(Feedback_List[[#This Row],[Date Received]]&gt;=Guidance!$B$20,Feedback_List[[#This Row],[Date Received]]+Guidance!$C$18,Feedback_List[[#This Row],[Date Received]]+Guidance!$C$16))</f>
        <v>45844</v>
      </c>
      <c r="J215" s="8">
        <f>IF(Feedback_List[[#This Row],[Date Added]]="","",IF(Feedback_List[[#This Row],[Date Received]]&gt;=Guidance!$B$20,Feedback_List[[#This Row],[Date Received]]+Guidance!$C$17,Feedback_List[[#This Row],[Date Received]]+Guidance!$C$15))</f>
        <v>45874</v>
      </c>
      <c r="K215" s="88" t="b">
        <v>1</v>
      </c>
      <c r="L215" s="87">
        <v>45789</v>
      </c>
      <c r="M215" s="83"/>
      <c r="N215" s="88" t="b">
        <v>1</v>
      </c>
      <c r="O215" s="87">
        <v>45789</v>
      </c>
      <c r="P215" s="81"/>
      <c r="Q215" s="66" t="b">
        <v>0</v>
      </c>
      <c r="R215" s="83"/>
      <c r="S215" s="88" t="b">
        <v>1</v>
      </c>
      <c r="T215" s="87">
        <v>45789</v>
      </c>
      <c r="U215" s="83" t="s">
        <v>341</v>
      </c>
      <c r="V21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5" s="81"/>
      <c r="Z215" s="81"/>
      <c r="AA215" s="81"/>
      <c r="AB215" s="81"/>
    </row>
    <row r="216" spans="1:28" ht="15" customHeight="1" x14ac:dyDescent="0.35">
      <c r="A216" s="87">
        <v>45786</v>
      </c>
      <c r="B216" s="81" t="s">
        <v>555</v>
      </c>
      <c r="C216" s="81" t="s">
        <v>556</v>
      </c>
      <c r="D216" s="87">
        <v>45784</v>
      </c>
      <c r="E216" s="81">
        <v>20</v>
      </c>
      <c r="F216" s="37" t="str">
        <f>IF(Feedback_List[[#This Row],[Date Added]]="","",_xlfn.XLOOKUP(MONTH(Feedback_List[[#This Row],[Date Received]]),Dropdown!$D$4:$D$15,Dropdown!$A$4:$A$15,""))</f>
        <v>2025B05</v>
      </c>
      <c r="G216" s="81" t="s">
        <v>26</v>
      </c>
      <c r="H216" s="81" t="s">
        <v>23</v>
      </c>
      <c r="I216" s="8">
        <f>IF(Feedback_List[[#This Row],[Date Added]]="","",IF(Feedback_List[[#This Row],[Date Received]]&gt;=Guidance!$B$20,Feedback_List[[#This Row],[Date Received]]+Guidance!$C$18,Feedback_List[[#This Row],[Date Received]]+Guidance!$C$16))</f>
        <v>45844</v>
      </c>
      <c r="J216" s="8">
        <f>IF(Feedback_List[[#This Row],[Date Added]]="","",IF(Feedback_List[[#This Row],[Date Received]]&gt;=Guidance!$B$20,Feedback_List[[#This Row],[Date Received]]+Guidance!$C$17,Feedback_List[[#This Row],[Date Received]]+Guidance!$C$15))</f>
        <v>45874</v>
      </c>
      <c r="K216" s="88" t="b">
        <v>1</v>
      </c>
      <c r="L216" s="87">
        <v>45797</v>
      </c>
      <c r="M216" s="83"/>
      <c r="N216" s="88" t="b">
        <v>1</v>
      </c>
      <c r="O216" s="87">
        <v>45799</v>
      </c>
      <c r="P216" s="81"/>
      <c r="Q216" s="66" t="b">
        <v>0</v>
      </c>
      <c r="R216" s="83"/>
      <c r="S216" s="88" t="b">
        <v>1</v>
      </c>
      <c r="T216" s="87">
        <v>45804</v>
      </c>
      <c r="U216" s="83"/>
      <c r="V21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6" s="81"/>
      <c r="Z216" s="81"/>
      <c r="AA216" s="81"/>
      <c r="AB216" s="81"/>
    </row>
    <row r="217" spans="1:28" ht="15" customHeight="1" x14ac:dyDescent="0.35">
      <c r="A217" s="87">
        <v>45786</v>
      </c>
      <c r="B217" s="81" t="s">
        <v>548</v>
      </c>
      <c r="C217" s="81" t="s">
        <v>549</v>
      </c>
      <c r="D217" s="87">
        <v>45785</v>
      </c>
      <c r="E217" s="81">
        <v>1</v>
      </c>
      <c r="F217" s="37" t="str">
        <f>IF(Feedback_List[[#This Row],[Date Added]]="","",_xlfn.XLOOKUP(MONTH(Feedback_List[[#This Row],[Date Received]]),Dropdown!$D$4:$D$15,Dropdown!$A$4:$A$15,""))</f>
        <v>2025B05</v>
      </c>
      <c r="G217" s="81" t="s">
        <v>26</v>
      </c>
      <c r="H217" s="81" t="s">
        <v>22</v>
      </c>
      <c r="I217" s="8">
        <f>IF(Feedback_List[[#This Row],[Date Added]]="","",IF(Feedback_List[[#This Row],[Date Received]]&gt;=Guidance!$B$20,Feedback_List[[#This Row],[Date Received]]+Guidance!$C$18,Feedback_List[[#This Row],[Date Received]]+Guidance!$C$16))</f>
        <v>45845</v>
      </c>
      <c r="J217" s="8">
        <f>IF(Feedback_List[[#This Row],[Date Added]]="","",IF(Feedback_List[[#This Row],[Date Received]]&gt;=Guidance!$B$20,Feedback_List[[#This Row],[Date Received]]+Guidance!$C$17,Feedback_List[[#This Row],[Date Received]]+Guidance!$C$15))</f>
        <v>45875</v>
      </c>
      <c r="K217" s="88" t="b">
        <v>1</v>
      </c>
      <c r="L217" s="87">
        <v>45789</v>
      </c>
      <c r="M217" s="83"/>
      <c r="N217" s="88" t="b">
        <v>1</v>
      </c>
      <c r="O217" s="87">
        <v>45789</v>
      </c>
      <c r="P217" s="81"/>
      <c r="Q217" s="66" t="b">
        <v>0</v>
      </c>
      <c r="R217" s="83"/>
      <c r="S217" s="88" t="b">
        <v>1</v>
      </c>
      <c r="T217" s="87">
        <v>45789</v>
      </c>
      <c r="U217" s="83" t="s">
        <v>341</v>
      </c>
      <c r="V21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7" s="81"/>
      <c r="Z217" s="81"/>
      <c r="AA217" s="81"/>
      <c r="AB217" s="81"/>
    </row>
    <row r="218" spans="1:28" ht="15" customHeight="1" x14ac:dyDescent="0.35">
      <c r="A218" s="87">
        <v>45786</v>
      </c>
      <c r="B218" s="81" t="s">
        <v>557</v>
      </c>
      <c r="C218" s="81" t="s">
        <v>558</v>
      </c>
      <c r="D218" s="87">
        <v>45785</v>
      </c>
      <c r="E218" s="81">
        <v>68</v>
      </c>
      <c r="F218" s="37" t="str">
        <f>IF(Feedback_List[[#This Row],[Date Added]]="","",_xlfn.XLOOKUP(MONTH(Feedback_List[[#This Row],[Date Received]]),Dropdown!$D$4:$D$15,Dropdown!$A$4:$A$15,""))</f>
        <v>2025B05</v>
      </c>
      <c r="G218" s="81" t="s">
        <v>26</v>
      </c>
      <c r="H218" s="81" t="s">
        <v>23</v>
      </c>
      <c r="I218" s="8">
        <f>IF(Feedback_List[[#This Row],[Date Added]]="","",IF(Feedback_List[[#This Row],[Date Received]]&gt;=Guidance!$B$20,Feedback_List[[#This Row],[Date Received]]+Guidance!$C$18,Feedback_List[[#This Row],[Date Received]]+Guidance!$C$16))</f>
        <v>45845</v>
      </c>
      <c r="J218" s="8">
        <f>IF(Feedback_List[[#This Row],[Date Added]]="","",IF(Feedback_List[[#This Row],[Date Received]]&gt;=Guidance!$B$20,Feedback_List[[#This Row],[Date Received]]+Guidance!$C$17,Feedback_List[[#This Row],[Date Received]]+Guidance!$C$15))</f>
        <v>45875</v>
      </c>
      <c r="K218" s="88" t="b">
        <v>1</v>
      </c>
      <c r="L218" s="87">
        <v>45796</v>
      </c>
      <c r="M218" s="83"/>
      <c r="N218" s="88" t="b">
        <v>1</v>
      </c>
      <c r="O218" s="87">
        <v>45799</v>
      </c>
      <c r="P218" s="81"/>
      <c r="Q218" s="66" t="b">
        <v>0</v>
      </c>
      <c r="R218" s="83"/>
      <c r="S218" s="88" t="b">
        <v>1</v>
      </c>
      <c r="T218" s="87">
        <v>45804</v>
      </c>
      <c r="U218" s="83"/>
      <c r="V21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8" s="81"/>
      <c r="Z218" s="81"/>
      <c r="AA218" s="81"/>
      <c r="AB218" s="81"/>
    </row>
    <row r="219" spans="1:28" ht="15" customHeight="1" x14ac:dyDescent="0.35">
      <c r="A219" s="87">
        <v>45786</v>
      </c>
      <c r="B219" s="81" t="s">
        <v>548</v>
      </c>
      <c r="C219" s="81" t="s">
        <v>549</v>
      </c>
      <c r="D219" s="87">
        <v>45786</v>
      </c>
      <c r="E219" s="81">
        <v>5</v>
      </c>
      <c r="F219" s="37" t="str">
        <f>IF(Feedback_List[[#This Row],[Date Added]]="","",_xlfn.XLOOKUP(MONTH(Feedback_List[[#This Row],[Date Received]]),Dropdown!$D$4:$D$15,Dropdown!$A$4:$A$15,""))</f>
        <v>2025B05</v>
      </c>
      <c r="G219" s="81" t="s">
        <v>26</v>
      </c>
      <c r="H219" s="81" t="s">
        <v>22</v>
      </c>
      <c r="I219" s="8">
        <f>IF(Feedback_List[[#This Row],[Date Added]]="","",IF(Feedback_List[[#This Row],[Date Received]]&gt;=Guidance!$B$20,Feedback_List[[#This Row],[Date Received]]+Guidance!$C$18,Feedback_List[[#This Row],[Date Received]]+Guidance!$C$16))</f>
        <v>45846</v>
      </c>
      <c r="J219" s="8">
        <f>IF(Feedback_List[[#This Row],[Date Added]]="","",IF(Feedback_List[[#This Row],[Date Received]]&gt;=Guidance!$B$20,Feedback_List[[#This Row],[Date Received]]+Guidance!$C$17,Feedback_List[[#This Row],[Date Received]]+Guidance!$C$15))</f>
        <v>45876</v>
      </c>
      <c r="K219" s="88" t="b">
        <v>1</v>
      </c>
      <c r="L219" s="87">
        <v>45789</v>
      </c>
      <c r="M219" s="83"/>
      <c r="N219" s="88" t="b">
        <v>1</v>
      </c>
      <c r="O219" s="87">
        <v>45789</v>
      </c>
      <c r="P219" s="81"/>
      <c r="Q219" s="66" t="b">
        <v>0</v>
      </c>
      <c r="R219" s="83"/>
      <c r="S219" s="88" t="b">
        <v>1</v>
      </c>
      <c r="T219" s="87">
        <v>45789</v>
      </c>
      <c r="U219" s="83" t="s">
        <v>341</v>
      </c>
      <c r="V21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1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1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19" s="81"/>
      <c r="Z219" s="81"/>
      <c r="AA219" s="81"/>
      <c r="AB219" s="81"/>
    </row>
    <row r="220" spans="1:28" ht="15" customHeight="1" x14ac:dyDescent="0.35">
      <c r="A220" s="87">
        <v>45786</v>
      </c>
      <c r="B220" s="81" t="s">
        <v>559</v>
      </c>
      <c r="C220" s="81" t="s">
        <v>560</v>
      </c>
      <c r="D220" s="87">
        <v>45786</v>
      </c>
      <c r="E220" s="81">
        <v>63</v>
      </c>
      <c r="F220" s="37" t="str">
        <f>IF(Feedback_List[[#This Row],[Date Added]]="","",_xlfn.XLOOKUP(MONTH(Feedback_List[[#This Row],[Date Received]]),Dropdown!$D$4:$D$15,Dropdown!$A$4:$A$15,""))</f>
        <v>2025B05</v>
      </c>
      <c r="G220" s="81" t="s">
        <v>26</v>
      </c>
      <c r="H220" s="81" t="s">
        <v>23</v>
      </c>
      <c r="I220" s="8">
        <f>IF(Feedback_List[[#This Row],[Date Added]]="","",IF(Feedback_List[[#This Row],[Date Received]]&gt;=Guidance!$B$20,Feedback_List[[#This Row],[Date Received]]+Guidance!$C$18,Feedback_List[[#This Row],[Date Received]]+Guidance!$C$16))</f>
        <v>45846</v>
      </c>
      <c r="J220" s="8">
        <f>IF(Feedback_List[[#This Row],[Date Added]]="","",IF(Feedback_List[[#This Row],[Date Received]]&gt;=Guidance!$B$20,Feedback_List[[#This Row],[Date Received]]+Guidance!$C$17,Feedback_List[[#This Row],[Date Received]]+Guidance!$C$15))</f>
        <v>45876</v>
      </c>
      <c r="K220" s="88" t="b">
        <v>1</v>
      </c>
      <c r="L220" s="87">
        <v>45796</v>
      </c>
      <c r="M220" s="83"/>
      <c r="N220" s="88" t="b">
        <v>1</v>
      </c>
      <c r="O220" s="87">
        <v>45799</v>
      </c>
      <c r="P220" s="81"/>
      <c r="Q220" s="66" t="b">
        <v>0</v>
      </c>
      <c r="R220" s="83"/>
      <c r="S220" s="88" t="b">
        <v>1</v>
      </c>
      <c r="T220" s="87">
        <v>45804</v>
      </c>
      <c r="U220" s="83"/>
      <c r="V22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0" s="81"/>
      <c r="Z220" s="81"/>
      <c r="AA220" s="81"/>
      <c r="AB220" s="81"/>
    </row>
    <row r="221" spans="1:28" ht="15" customHeight="1" x14ac:dyDescent="0.35">
      <c r="A221" s="30">
        <v>45790</v>
      </c>
      <c r="B221" s="81" t="s">
        <v>559</v>
      </c>
      <c r="C221" s="81" t="s">
        <v>561</v>
      </c>
      <c r="D221" s="87">
        <v>45786</v>
      </c>
      <c r="E221" s="81">
        <v>63</v>
      </c>
      <c r="F221" s="37" t="str">
        <f>IF(Feedback_List[[#This Row],[Date Added]]="","",_xlfn.XLOOKUP(MONTH(Feedback_List[[#This Row],[Date Received]]),Dropdown!$D$4:$D$15,Dropdown!$A$4:$A$15,""))</f>
        <v>2025B05</v>
      </c>
      <c r="G221" s="81" t="s">
        <v>26</v>
      </c>
      <c r="H221" s="81" t="s">
        <v>23</v>
      </c>
      <c r="I221" s="8">
        <f>IF(Feedback_List[[#This Row],[Date Added]]="","",IF(Feedback_List[[#This Row],[Date Received]]&gt;=Guidance!$B$20,Feedback_List[[#This Row],[Date Received]]+Guidance!$C$18,Feedback_List[[#This Row],[Date Received]]+Guidance!$C$16))</f>
        <v>45846</v>
      </c>
      <c r="J221" s="8">
        <f>IF(Feedback_List[[#This Row],[Date Added]]="","",IF(Feedback_List[[#This Row],[Date Received]]&gt;=Guidance!$B$20,Feedback_List[[#This Row],[Date Received]]+Guidance!$C$17,Feedback_List[[#This Row],[Date Received]]+Guidance!$C$15))</f>
        <v>45876</v>
      </c>
      <c r="K221" s="88" t="b">
        <v>1</v>
      </c>
      <c r="L221" s="87">
        <v>45793</v>
      </c>
      <c r="M221" s="83"/>
      <c r="N221" s="88" t="b">
        <v>1</v>
      </c>
      <c r="O221" s="87">
        <v>45800</v>
      </c>
      <c r="P221" s="81"/>
      <c r="Q221" s="66" t="b">
        <v>0</v>
      </c>
      <c r="R221" s="83"/>
      <c r="S221" s="88" t="b">
        <v>1</v>
      </c>
      <c r="T221" s="87">
        <v>45806</v>
      </c>
      <c r="U221" s="83"/>
      <c r="V22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1" s="81"/>
      <c r="Z221" s="81"/>
      <c r="AA221" s="81"/>
      <c r="AB221" s="81"/>
    </row>
    <row r="222" spans="1:28" ht="15" customHeight="1" x14ac:dyDescent="0.35">
      <c r="A222" s="30">
        <v>45790</v>
      </c>
      <c r="B222" s="81" t="s">
        <v>562</v>
      </c>
      <c r="C222" s="91" t="s">
        <v>563</v>
      </c>
      <c r="D222" s="87">
        <v>45786</v>
      </c>
      <c r="E222" s="81">
        <v>2</v>
      </c>
      <c r="F222" s="37" t="str">
        <f>IF(Feedback_List[[#This Row],[Date Added]]="","",_xlfn.XLOOKUP(MONTH(Feedback_List[[#This Row],[Date Received]]),Dropdown!$D$4:$D$15,Dropdown!$A$4:$A$15,""))</f>
        <v>2025B05</v>
      </c>
      <c r="G222" s="81" t="s">
        <v>22</v>
      </c>
      <c r="H222" s="81" t="s">
        <v>22</v>
      </c>
      <c r="I222" s="8">
        <f>IF(Feedback_List[[#This Row],[Date Added]]="","",IF(Feedback_List[[#This Row],[Date Received]]&gt;=Guidance!$B$20,Feedback_List[[#This Row],[Date Received]]+Guidance!$C$18,Feedback_List[[#This Row],[Date Received]]+Guidance!$C$16))</f>
        <v>45846</v>
      </c>
      <c r="J222" s="8">
        <f>IF(Feedback_List[[#This Row],[Date Added]]="","",IF(Feedback_List[[#This Row],[Date Received]]&gt;=Guidance!$B$20,Feedback_List[[#This Row],[Date Received]]+Guidance!$C$17,Feedback_List[[#This Row],[Date Received]]+Guidance!$C$15))</f>
        <v>45876</v>
      </c>
      <c r="K222" s="88" t="b">
        <v>1</v>
      </c>
      <c r="L222" s="87">
        <v>45820</v>
      </c>
      <c r="M222" s="83"/>
      <c r="N222" s="88" t="b">
        <v>1</v>
      </c>
      <c r="O222" s="87">
        <v>45820</v>
      </c>
      <c r="P222" s="81"/>
      <c r="Q222" s="66" t="b">
        <v>0</v>
      </c>
      <c r="R222" s="83"/>
      <c r="S222" s="88" t="b">
        <v>1</v>
      </c>
      <c r="T222" s="87">
        <v>45820</v>
      </c>
      <c r="U222" s="83" t="s">
        <v>452</v>
      </c>
      <c r="V2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2" s="81"/>
      <c r="Z222" s="81"/>
      <c r="AA222" s="81"/>
      <c r="AB222" s="81"/>
    </row>
    <row r="223" spans="1:28" ht="15" customHeight="1" x14ac:dyDescent="0.35">
      <c r="A223" s="30">
        <v>45790</v>
      </c>
      <c r="B223" s="81" t="s">
        <v>564</v>
      </c>
      <c r="C223" s="81" t="s">
        <v>565</v>
      </c>
      <c r="D223" s="87">
        <v>45786</v>
      </c>
      <c r="E223" s="81">
        <v>15</v>
      </c>
      <c r="F223" s="37" t="str">
        <f>IF(Feedback_List[[#This Row],[Date Added]]="","",_xlfn.XLOOKUP(MONTH(Feedback_List[[#This Row],[Date Received]]),Dropdown!$D$4:$D$15,Dropdown!$A$4:$A$15,""))</f>
        <v>2025B05</v>
      </c>
      <c r="G223" s="81" t="s">
        <v>22</v>
      </c>
      <c r="H223" s="81" t="s">
        <v>22</v>
      </c>
      <c r="I223" s="8">
        <f>IF(Feedback_List[[#This Row],[Date Added]]="","",IF(Feedback_List[[#This Row],[Date Received]]&gt;=Guidance!$B$20,Feedback_List[[#This Row],[Date Received]]+Guidance!$C$18,Feedback_List[[#This Row],[Date Received]]+Guidance!$C$16))</f>
        <v>45846</v>
      </c>
      <c r="J223" s="8">
        <f>IF(Feedback_List[[#This Row],[Date Added]]="","",IF(Feedback_List[[#This Row],[Date Received]]&gt;=Guidance!$B$20,Feedback_List[[#This Row],[Date Received]]+Guidance!$C$17,Feedback_List[[#This Row],[Date Received]]+Guidance!$C$15))</f>
        <v>45876</v>
      </c>
      <c r="K223" s="88" t="b">
        <v>1</v>
      </c>
      <c r="L223" s="87">
        <v>45831</v>
      </c>
      <c r="M223" s="83"/>
      <c r="N223" s="88" t="b">
        <v>1</v>
      </c>
      <c r="O223" s="87">
        <v>45831</v>
      </c>
      <c r="P223" s="81"/>
      <c r="Q223" s="66" t="b">
        <v>0</v>
      </c>
      <c r="R223" s="83"/>
      <c r="S223" s="88" t="b">
        <v>1</v>
      </c>
      <c r="T223" s="87">
        <v>45831</v>
      </c>
      <c r="U223" s="83" t="s">
        <v>566</v>
      </c>
      <c r="V22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3" s="81"/>
      <c r="Z223" s="81"/>
      <c r="AA223" s="81"/>
      <c r="AB223" s="81"/>
    </row>
    <row r="224" spans="1:28" ht="15" customHeight="1" x14ac:dyDescent="0.35">
      <c r="A224" s="30">
        <v>45790</v>
      </c>
      <c r="B224" s="2" t="s">
        <v>567</v>
      </c>
      <c r="C224" s="81" t="s">
        <v>568</v>
      </c>
      <c r="D224" s="87">
        <v>45786</v>
      </c>
      <c r="E224" s="81">
        <v>3</v>
      </c>
      <c r="F224" s="37" t="str">
        <f>IF(Feedback_List[[#This Row],[Date Added]]="","",_xlfn.XLOOKUP(MONTH(Feedback_List[[#This Row],[Date Received]]),Dropdown!$D$4:$D$15,Dropdown!$A$4:$A$15,""))</f>
        <v>2025B05</v>
      </c>
      <c r="G224" s="81" t="s">
        <v>22</v>
      </c>
      <c r="H224" s="81" t="s">
        <v>22</v>
      </c>
      <c r="I224" s="8">
        <f>IF(Feedback_List[[#This Row],[Date Added]]="","",IF(Feedback_List[[#This Row],[Date Received]]&gt;=Guidance!$B$20,Feedback_List[[#This Row],[Date Received]]+Guidance!$C$18,Feedback_List[[#This Row],[Date Received]]+Guidance!$C$16))</f>
        <v>45846</v>
      </c>
      <c r="J224" s="8">
        <f>IF(Feedback_List[[#This Row],[Date Added]]="","",IF(Feedback_List[[#This Row],[Date Received]]&gt;=Guidance!$B$20,Feedback_List[[#This Row],[Date Received]]+Guidance!$C$17,Feedback_List[[#This Row],[Date Received]]+Guidance!$C$15))</f>
        <v>45876</v>
      </c>
      <c r="K224" s="88" t="b">
        <v>1</v>
      </c>
      <c r="L224" s="87">
        <v>45831</v>
      </c>
      <c r="M224" s="83"/>
      <c r="N224" s="88" t="b">
        <v>1</v>
      </c>
      <c r="O224" s="87">
        <v>45831</v>
      </c>
      <c r="P224" s="81"/>
      <c r="Q224" s="66" t="b">
        <v>0</v>
      </c>
      <c r="R224" s="83"/>
      <c r="S224" s="88" t="b">
        <v>1</v>
      </c>
      <c r="T224" s="87">
        <v>45831</v>
      </c>
      <c r="U224" s="83" t="s">
        <v>508</v>
      </c>
      <c r="V22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4" s="81"/>
      <c r="Z224" s="81"/>
      <c r="AA224" s="81"/>
      <c r="AB224" s="81"/>
    </row>
    <row r="225" spans="1:28" ht="15" customHeight="1" x14ac:dyDescent="0.35">
      <c r="A225" s="30">
        <v>45790</v>
      </c>
      <c r="B225" s="81" t="s">
        <v>569</v>
      </c>
      <c r="C225" s="81" t="s">
        <v>570</v>
      </c>
      <c r="D225" s="87">
        <v>45786</v>
      </c>
      <c r="E225" s="81">
        <v>31</v>
      </c>
      <c r="F225" s="37" t="str">
        <f>IF(Feedback_List[[#This Row],[Date Added]]="","",_xlfn.XLOOKUP(MONTH(Feedback_List[[#This Row],[Date Received]]),Dropdown!$D$4:$D$15,Dropdown!$A$4:$A$15,""))</f>
        <v>2025B05</v>
      </c>
      <c r="G225" s="81" t="s">
        <v>22</v>
      </c>
      <c r="H225" s="81" t="s">
        <v>22</v>
      </c>
      <c r="I225" s="8">
        <f>IF(Feedback_List[[#This Row],[Date Added]]="","",IF(Feedback_List[[#This Row],[Date Received]]&gt;=Guidance!$B$20,Feedback_List[[#This Row],[Date Received]]+Guidance!$C$18,Feedback_List[[#This Row],[Date Received]]+Guidance!$C$16))</f>
        <v>45846</v>
      </c>
      <c r="J225" s="8">
        <f>IF(Feedback_List[[#This Row],[Date Added]]="","",IF(Feedback_List[[#This Row],[Date Received]]&gt;=Guidance!$B$20,Feedback_List[[#This Row],[Date Received]]+Guidance!$C$17,Feedback_List[[#This Row],[Date Received]]+Guidance!$C$15))</f>
        <v>45876</v>
      </c>
      <c r="K225" s="88" t="b">
        <v>1</v>
      </c>
      <c r="L225" s="87">
        <v>45831</v>
      </c>
      <c r="M225" s="83"/>
      <c r="N225" s="88" t="b">
        <v>1</v>
      </c>
      <c r="O225" s="87">
        <v>45831</v>
      </c>
      <c r="P225" s="81"/>
      <c r="Q225" s="66" t="b">
        <v>0</v>
      </c>
      <c r="R225" s="83"/>
      <c r="S225" s="88" t="b">
        <v>1</v>
      </c>
      <c r="T225" s="87">
        <v>45831</v>
      </c>
      <c r="U225" s="83" t="s">
        <v>508</v>
      </c>
      <c r="V22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5" s="81"/>
      <c r="Z225" s="81"/>
      <c r="AA225" s="81"/>
      <c r="AB225" s="81"/>
    </row>
    <row r="226" spans="1:28" ht="15" customHeight="1" x14ac:dyDescent="0.35">
      <c r="A226" s="30">
        <v>45790</v>
      </c>
      <c r="B226" s="81" t="s">
        <v>444</v>
      </c>
      <c r="C226" s="90" t="s">
        <v>445</v>
      </c>
      <c r="D226" s="87">
        <v>45787</v>
      </c>
      <c r="E226" s="81">
        <v>33</v>
      </c>
      <c r="F226" s="37" t="str">
        <f>IF(Feedback_List[[#This Row],[Date Added]]="","",_xlfn.XLOOKUP(MONTH(Feedback_List[[#This Row],[Date Received]]),Dropdown!$D$4:$D$15,Dropdown!$A$4:$A$15,""))</f>
        <v>2025B05</v>
      </c>
      <c r="G226" s="81" t="s">
        <v>26</v>
      </c>
      <c r="H226" s="81" t="s">
        <v>23</v>
      </c>
      <c r="I226" s="8">
        <f>IF(Feedback_List[[#This Row],[Date Added]]="","",IF(Feedback_List[[#This Row],[Date Received]]&gt;=Guidance!$B$20,Feedback_List[[#This Row],[Date Received]]+Guidance!$C$18,Feedback_List[[#This Row],[Date Received]]+Guidance!$C$16))</f>
        <v>45847</v>
      </c>
      <c r="J226" s="8">
        <f>IF(Feedback_List[[#This Row],[Date Added]]="","",IF(Feedback_List[[#This Row],[Date Received]]&gt;=Guidance!$B$20,Feedback_List[[#This Row],[Date Received]]+Guidance!$C$17,Feedback_List[[#This Row],[Date Received]]+Guidance!$C$15))</f>
        <v>45877</v>
      </c>
      <c r="K226" s="88" t="b">
        <v>1</v>
      </c>
      <c r="L226" s="87">
        <v>45797</v>
      </c>
      <c r="M226" s="83"/>
      <c r="N226" s="88" t="b">
        <v>1</v>
      </c>
      <c r="O226" s="87">
        <v>45799</v>
      </c>
      <c r="P226" s="81"/>
      <c r="Q226" s="66" t="b">
        <v>0</v>
      </c>
      <c r="R226" s="83"/>
      <c r="S226" s="88" t="b">
        <v>1</v>
      </c>
      <c r="T226" s="87">
        <v>45805</v>
      </c>
      <c r="U226" s="83"/>
      <c r="V22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6" s="81"/>
      <c r="Z226" s="81"/>
      <c r="AA226" s="81"/>
      <c r="AB226" s="81"/>
    </row>
    <row r="227" spans="1:28" ht="15" customHeight="1" x14ac:dyDescent="0.35">
      <c r="A227" s="30">
        <v>45790</v>
      </c>
      <c r="B227" s="81" t="s">
        <v>571</v>
      </c>
      <c r="C227" s="81" t="s">
        <v>572</v>
      </c>
      <c r="D227" s="87">
        <v>45789</v>
      </c>
      <c r="E227" s="81">
        <v>1</v>
      </c>
      <c r="F227" s="37" t="str">
        <f>IF(Feedback_List[[#This Row],[Date Added]]="","",_xlfn.XLOOKUP(MONTH(Feedback_List[[#This Row],[Date Received]]),Dropdown!$D$4:$D$15,Dropdown!$A$4:$A$15,""))</f>
        <v>2025B05</v>
      </c>
      <c r="G227" s="81" t="s">
        <v>22</v>
      </c>
      <c r="H227" s="81" t="s">
        <v>22</v>
      </c>
      <c r="I227" s="8">
        <f>IF(Feedback_List[[#This Row],[Date Added]]="","",IF(Feedback_List[[#This Row],[Date Received]]&gt;=Guidance!$B$20,Feedback_List[[#This Row],[Date Received]]+Guidance!$C$18,Feedback_List[[#This Row],[Date Received]]+Guidance!$C$16))</f>
        <v>45849</v>
      </c>
      <c r="J227" s="8">
        <f>IF(Feedback_List[[#This Row],[Date Added]]="","",IF(Feedback_List[[#This Row],[Date Received]]&gt;=Guidance!$B$20,Feedback_List[[#This Row],[Date Received]]+Guidance!$C$17,Feedback_List[[#This Row],[Date Received]]+Guidance!$C$15))</f>
        <v>45879</v>
      </c>
      <c r="K227" s="88" t="b">
        <v>1</v>
      </c>
      <c r="L227" s="87">
        <v>45831</v>
      </c>
      <c r="M227" s="83"/>
      <c r="N227" s="88" t="b">
        <v>1</v>
      </c>
      <c r="O227" s="87">
        <v>45831</v>
      </c>
      <c r="P227" s="81"/>
      <c r="Q227" s="66" t="b">
        <v>0</v>
      </c>
      <c r="R227" s="83"/>
      <c r="S227" s="88" t="b">
        <v>1</v>
      </c>
      <c r="T227" s="87">
        <v>45831</v>
      </c>
      <c r="U227" s="83" t="s">
        <v>452</v>
      </c>
      <c r="V22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7" s="81"/>
      <c r="Z227" s="81"/>
      <c r="AA227" s="81"/>
      <c r="AB227" s="81"/>
    </row>
    <row r="228" spans="1:28" ht="15" customHeight="1" x14ac:dyDescent="0.35">
      <c r="A228" s="30">
        <v>45790</v>
      </c>
      <c r="B228" s="81" t="s">
        <v>573</v>
      </c>
      <c r="C228" s="81" t="s">
        <v>574</v>
      </c>
      <c r="D228" s="87">
        <v>45790</v>
      </c>
      <c r="E228" s="81">
        <v>5</v>
      </c>
      <c r="F228" s="37" t="str">
        <f>IF(Feedback_List[[#This Row],[Date Added]]="","",_xlfn.XLOOKUP(MONTH(Feedback_List[[#This Row],[Date Received]]),Dropdown!$D$4:$D$15,Dropdown!$A$4:$A$15,""))</f>
        <v>2025B05</v>
      </c>
      <c r="G228" s="81" t="s">
        <v>26</v>
      </c>
      <c r="H228" s="81" t="s">
        <v>23</v>
      </c>
      <c r="I228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28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28" s="88" t="b">
        <v>1</v>
      </c>
      <c r="L228" s="87">
        <v>45796</v>
      </c>
      <c r="M228" s="83"/>
      <c r="N228" s="88" t="b">
        <v>1</v>
      </c>
      <c r="O228" s="87">
        <v>45799</v>
      </c>
      <c r="P228" s="81"/>
      <c r="Q228" s="66" t="b">
        <v>0</v>
      </c>
      <c r="R228" s="83"/>
      <c r="S228" s="88" t="b">
        <v>1</v>
      </c>
      <c r="T228" s="87">
        <v>45805</v>
      </c>
      <c r="U228" s="83"/>
      <c r="V22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8" s="81"/>
      <c r="Z228" s="81"/>
      <c r="AA228" s="81"/>
      <c r="AB228" s="81"/>
    </row>
    <row r="229" spans="1:28" ht="15" customHeight="1" x14ac:dyDescent="0.35">
      <c r="A229" s="30">
        <v>45790</v>
      </c>
      <c r="B229" s="81" t="s">
        <v>575</v>
      </c>
      <c r="C229" s="81" t="s">
        <v>576</v>
      </c>
      <c r="D229" s="87">
        <v>45790</v>
      </c>
      <c r="E229" s="81">
        <v>72</v>
      </c>
      <c r="F229" s="37" t="str">
        <f>IF(Feedback_List[[#This Row],[Date Added]]="","",_xlfn.XLOOKUP(MONTH(Feedback_List[[#This Row],[Date Received]]),Dropdown!$D$4:$D$15,Dropdown!$A$4:$A$15,""))</f>
        <v>2025B05</v>
      </c>
      <c r="G229" s="81" t="s">
        <v>26</v>
      </c>
      <c r="H229" s="81" t="s">
        <v>23</v>
      </c>
      <c r="I229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29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29" s="88" t="b">
        <v>1</v>
      </c>
      <c r="L229" s="87">
        <v>45803</v>
      </c>
      <c r="M229" s="83"/>
      <c r="N229" s="88" t="b">
        <v>1</v>
      </c>
      <c r="O229" s="87">
        <v>45800</v>
      </c>
      <c r="P229" s="81"/>
      <c r="Q229" s="66" t="b">
        <v>0</v>
      </c>
      <c r="R229" s="83"/>
      <c r="S229" s="88" t="b">
        <v>1</v>
      </c>
      <c r="T229" s="87">
        <v>45806</v>
      </c>
      <c r="U229" s="83"/>
      <c r="V22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2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2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29" s="81"/>
      <c r="Z229" s="81"/>
      <c r="AA229" s="81"/>
      <c r="AB229" s="81"/>
    </row>
    <row r="230" spans="1:28" ht="15" customHeight="1" x14ac:dyDescent="0.35">
      <c r="A230" s="30">
        <v>45790</v>
      </c>
      <c r="B230" s="81" t="s">
        <v>577</v>
      </c>
      <c r="C230" s="81" t="s">
        <v>578</v>
      </c>
      <c r="D230" s="87">
        <v>45790</v>
      </c>
      <c r="E230" s="81">
        <v>7</v>
      </c>
      <c r="F230" s="37" t="str">
        <f>IF(Feedback_List[[#This Row],[Date Added]]="","",_xlfn.XLOOKUP(MONTH(Feedback_List[[#This Row],[Date Received]]),Dropdown!$D$4:$D$15,Dropdown!$A$4:$A$15,""))</f>
        <v>2025B05</v>
      </c>
      <c r="G230" s="81"/>
      <c r="H230" s="81"/>
      <c r="I230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0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0" s="88" t="b">
        <v>1</v>
      </c>
      <c r="L230" s="87"/>
      <c r="M230" s="83"/>
      <c r="N230" s="88" t="b">
        <v>1</v>
      </c>
      <c r="O230" s="87"/>
      <c r="P230" s="81"/>
      <c r="Q230" s="66" t="b">
        <v>1</v>
      </c>
      <c r="R230" s="83"/>
      <c r="S230" s="88" t="b">
        <v>0</v>
      </c>
      <c r="T230" s="87"/>
      <c r="U230" s="83"/>
      <c r="V23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30" s="81"/>
      <c r="Z230" s="81"/>
      <c r="AA230" s="81"/>
      <c r="AB230" s="81"/>
    </row>
    <row r="231" spans="1:28" ht="15" customHeight="1" x14ac:dyDescent="0.35">
      <c r="A231" s="30">
        <v>45796</v>
      </c>
      <c r="B231" s="5" t="s">
        <v>579</v>
      </c>
      <c r="C231" s="5" t="s">
        <v>580</v>
      </c>
      <c r="D231" s="87">
        <v>45790</v>
      </c>
      <c r="E231" s="81">
        <v>11</v>
      </c>
      <c r="F231" s="37" t="str">
        <f>IF(Feedback_List[[#This Row],[Date Added]]="","",_xlfn.XLOOKUP(MONTH(Feedback_List[[#This Row],[Date Received]]),Dropdown!$D$4:$D$15,Dropdown!$A$4:$A$15,""))</f>
        <v>2025B05</v>
      </c>
      <c r="G231" s="81" t="s">
        <v>25</v>
      </c>
      <c r="H231" s="81" t="s">
        <v>33</v>
      </c>
      <c r="I231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1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1" s="88" t="b">
        <v>1</v>
      </c>
      <c r="L231" s="112">
        <v>45807</v>
      </c>
      <c r="M231" s="83"/>
      <c r="N231" s="88" t="b">
        <v>1</v>
      </c>
      <c r="O231" s="87">
        <v>45838</v>
      </c>
      <c r="P231" s="81" t="s">
        <v>68</v>
      </c>
      <c r="Q231" s="66" t="b">
        <v>0</v>
      </c>
      <c r="R231" s="83"/>
      <c r="S231" s="88" t="b">
        <v>0</v>
      </c>
      <c r="T231" s="87"/>
      <c r="U231" s="83"/>
      <c r="V23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31" s="81"/>
      <c r="Z231" s="81"/>
      <c r="AA231" s="81"/>
      <c r="AB231" s="81"/>
    </row>
    <row r="232" spans="1:28" ht="15" customHeight="1" x14ac:dyDescent="0.35">
      <c r="A232" s="30">
        <v>45796</v>
      </c>
      <c r="B232" s="40" t="s">
        <v>581</v>
      </c>
      <c r="C232" s="5" t="s">
        <v>582</v>
      </c>
      <c r="D232" s="87">
        <v>45790</v>
      </c>
      <c r="E232" s="81">
        <v>65</v>
      </c>
      <c r="F232" s="37" t="str">
        <f>IF(Feedback_List[[#This Row],[Date Added]]="","",_xlfn.XLOOKUP(MONTH(Feedback_List[[#This Row],[Date Received]]),Dropdown!$D$4:$D$15,Dropdown!$A$4:$A$15,""))</f>
        <v>2025B05</v>
      </c>
      <c r="G232" s="81" t="s">
        <v>25</v>
      </c>
      <c r="H232" s="81" t="s">
        <v>33</v>
      </c>
      <c r="I232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2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2" s="88" t="b">
        <v>1</v>
      </c>
      <c r="L232" s="87">
        <v>45810</v>
      </c>
      <c r="M232" s="83"/>
      <c r="N232" s="88" t="b">
        <v>1</v>
      </c>
      <c r="O232" s="87">
        <v>45835</v>
      </c>
      <c r="P232" s="81" t="s">
        <v>583</v>
      </c>
      <c r="Q232" s="66" t="b">
        <v>0</v>
      </c>
      <c r="R232" s="83"/>
      <c r="S232" s="88" t="b">
        <v>0</v>
      </c>
      <c r="T232" s="87"/>
      <c r="U232" s="83"/>
      <c r="V23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32" s="81"/>
      <c r="Z232" s="81"/>
      <c r="AA232" s="81"/>
      <c r="AB232" s="81"/>
    </row>
    <row r="233" spans="1:28" ht="15" customHeight="1" x14ac:dyDescent="0.35">
      <c r="A233" s="30">
        <v>45796</v>
      </c>
      <c r="B233" s="5" t="s">
        <v>584</v>
      </c>
      <c r="C233" s="5" t="s">
        <v>585</v>
      </c>
      <c r="D233" s="87">
        <v>45790</v>
      </c>
      <c r="E233" s="81">
        <v>28</v>
      </c>
      <c r="F233" s="37" t="str">
        <f>IF(Feedback_List[[#This Row],[Date Added]]="","",_xlfn.XLOOKUP(MONTH(Feedback_List[[#This Row],[Date Received]]),Dropdown!$D$4:$D$15,Dropdown!$A$4:$A$15,""))</f>
        <v>2025B05</v>
      </c>
      <c r="G233" s="81" t="s">
        <v>25</v>
      </c>
      <c r="H233" s="81" t="s">
        <v>22</v>
      </c>
      <c r="I233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3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3" s="88" t="b">
        <v>1</v>
      </c>
      <c r="L233" s="87">
        <v>45811</v>
      </c>
      <c r="M233" s="83"/>
      <c r="N233" s="88" t="b">
        <v>1</v>
      </c>
      <c r="O233" s="87">
        <v>45824</v>
      </c>
      <c r="P233" s="81"/>
      <c r="Q233" s="66" t="b">
        <v>0</v>
      </c>
      <c r="R233" s="83"/>
      <c r="S233" s="88" t="b">
        <v>1</v>
      </c>
      <c r="T233" s="87">
        <v>45824</v>
      </c>
      <c r="U233" s="83" t="s">
        <v>452</v>
      </c>
      <c r="V2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33" s="81"/>
      <c r="Z233" s="81"/>
      <c r="AA233" s="81"/>
      <c r="AB233" s="81"/>
    </row>
    <row r="234" spans="1:28" ht="15" customHeight="1" x14ac:dyDescent="0.35">
      <c r="A234" s="30">
        <v>45796</v>
      </c>
      <c r="B234" s="40" t="s">
        <v>573</v>
      </c>
      <c r="C234" s="5" t="s">
        <v>574</v>
      </c>
      <c r="D234" s="87">
        <v>45790</v>
      </c>
      <c r="E234" s="81">
        <v>5</v>
      </c>
      <c r="F234" s="37" t="str">
        <f>IF(Feedback_List[[#This Row],[Date Added]]="","",_xlfn.XLOOKUP(MONTH(Feedback_List[[#This Row],[Date Received]]),Dropdown!$D$4:$D$15,Dropdown!$A$4:$A$15,""))</f>
        <v>2025B05</v>
      </c>
      <c r="G234" s="81" t="s">
        <v>22</v>
      </c>
      <c r="H234" s="81" t="s">
        <v>22</v>
      </c>
      <c r="I234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4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4" s="88" t="b">
        <v>1</v>
      </c>
      <c r="L234" s="87">
        <v>45817</v>
      </c>
      <c r="M234" s="83"/>
      <c r="N234" s="88" t="b">
        <v>1</v>
      </c>
      <c r="O234" s="87">
        <v>45817</v>
      </c>
      <c r="P234" s="81"/>
      <c r="Q234" s="66" t="b">
        <v>0</v>
      </c>
      <c r="R234" s="83"/>
      <c r="S234" s="88" t="b">
        <v>1</v>
      </c>
      <c r="T234" s="87">
        <v>45817</v>
      </c>
      <c r="U234" s="83" t="s">
        <v>452</v>
      </c>
      <c r="V23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34" s="81"/>
      <c r="Z234" s="81"/>
      <c r="AA234" s="81"/>
      <c r="AB234" s="81"/>
    </row>
    <row r="235" spans="1:28" ht="15" customHeight="1" x14ac:dyDescent="0.35">
      <c r="A235" s="30">
        <v>45796</v>
      </c>
      <c r="B235" s="81" t="s">
        <v>586</v>
      </c>
      <c r="C235" s="81" t="s">
        <v>587</v>
      </c>
      <c r="D235" s="87">
        <v>45790</v>
      </c>
      <c r="E235" s="81">
        <v>31</v>
      </c>
      <c r="F235" s="37" t="str">
        <f>IF(Feedback_List[[#This Row],[Date Added]]="","",_xlfn.XLOOKUP(MONTH(Feedback_List[[#This Row],[Date Received]]),Dropdown!$D$4:$D$15,Dropdown!$A$4:$A$15,""))</f>
        <v>2025B05</v>
      </c>
      <c r="G235" s="81" t="s">
        <v>25</v>
      </c>
      <c r="H235" s="81" t="s">
        <v>22</v>
      </c>
      <c r="I235" s="87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5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5" s="88" t="b">
        <v>1</v>
      </c>
      <c r="L235" s="87">
        <v>45811</v>
      </c>
      <c r="M235" s="83" t="s">
        <v>588</v>
      </c>
      <c r="N235" s="88" t="b">
        <v>1</v>
      </c>
      <c r="O235" s="87">
        <v>45825</v>
      </c>
      <c r="P235" s="81"/>
      <c r="Q235" s="66" t="b">
        <v>0</v>
      </c>
      <c r="R235" s="83"/>
      <c r="S235" s="88" t="b">
        <v>1</v>
      </c>
      <c r="T235" s="87">
        <v>45825</v>
      </c>
      <c r="U235" s="83" t="s">
        <v>589</v>
      </c>
      <c r="V23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35" s="81"/>
      <c r="Z235" s="81"/>
      <c r="AA235" s="81"/>
      <c r="AB235" s="81"/>
    </row>
    <row r="236" spans="1:28" s="17" customFormat="1" ht="15" customHeight="1" x14ac:dyDescent="0.35">
      <c r="A236" s="30">
        <v>45796</v>
      </c>
      <c r="B236" s="31" t="s">
        <v>575</v>
      </c>
      <c r="C236" s="31" t="s">
        <v>590</v>
      </c>
      <c r="D236" s="30">
        <v>45790</v>
      </c>
      <c r="E236" s="31">
        <v>72</v>
      </c>
      <c r="F236" s="37" t="str">
        <f>IF(Feedback_List[[#This Row],[Date Added]]="","",_xlfn.XLOOKUP(MONTH(Feedback_List[[#This Row],[Date Received]]),Dropdown!$D$4:$D$15,Dropdown!$A$4:$A$15,""))</f>
        <v>2025B05</v>
      </c>
      <c r="G236" s="31"/>
      <c r="H236" s="31"/>
      <c r="I236" s="30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6" s="30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6" s="115" t="b">
        <v>1</v>
      </c>
      <c r="L236" s="30"/>
      <c r="M236" s="38" t="s">
        <v>591</v>
      </c>
      <c r="N236" s="115" t="b">
        <v>1</v>
      </c>
      <c r="O236" s="30"/>
      <c r="P236" s="31"/>
      <c r="Q236" s="66" t="b">
        <v>0</v>
      </c>
      <c r="R236" s="38"/>
      <c r="S236" s="115" t="b">
        <v>0</v>
      </c>
      <c r="T236" s="30"/>
      <c r="U236" s="38"/>
      <c r="V236" s="3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6" s="3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6" s="3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36" s="31"/>
    </row>
    <row r="237" spans="1:28" ht="15" customHeight="1" x14ac:dyDescent="0.35">
      <c r="A237" s="30">
        <v>45796</v>
      </c>
      <c r="B237" s="81" t="s">
        <v>592</v>
      </c>
      <c r="C237" s="81" t="s">
        <v>593</v>
      </c>
      <c r="D237" s="87">
        <v>45790</v>
      </c>
      <c r="E237" s="81">
        <v>2</v>
      </c>
      <c r="F237" s="37" t="str">
        <f>IF(Feedback_List[[#This Row],[Date Added]]="","",_xlfn.XLOOKUP(MONTH(Feedback_List[[#This Row],[Date Received]]),Dropdown!$D$4:$D$15,Dropdown!$A$4:$A$15,""))</f>
        <v>2025B05</v>
      </c>
      <c r="G237" s="81" t="s">
        <v>25</v>
      </c>
      <c r="H237" s="81" t="s">
        <v>25</v>
      </c>
      <c r="I237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7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7" s="88" t="b">
        <v>1</v>
      </c>
      <c r="L237" s="87">
        <v>45811</v>
      </c>
      <c r="M237" s="83"/>
      <c r="N237" s="88" t="b">
        <v>1</v>
      </c>
      <c r="O237" s="87"/>
      <c r="P237" s="81"/>
      <c r="Q237" s="66" t="b">
        <v>0</v>
      </c>
      <c r="R237" s="83"/>
      <c r="S237" s="88" t="b">
        <v>0</v>
      </c>
      <c r="T237" s="87"/>
      <c r="U237" s="83"/>
      <c r="V23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37" s="81"/>
      <c r="Z237" s="81"/>
      <c r="AA237" s="81"/>
      <c r="AB237" s="81"/>
    </row>
    <row r="238" spans="1:28" ht="15" customHeight="1" x14ac:dyDescent="0.35">
      <c r="A238" s="30">
        <v>45796</v>
      </c>
      <c r="B238" s="105" t="s">
        <v>594</v>
      </c>
      <c r="C238" s="105" t="s">
        <v>595</v>
      </c>
      <c r="D238" s="87">
        <v>45790</v>
      </c>
      <c r="E238" s="81">
        <v>16</v>
      </c>
      <c r="F238" s="82" t="str">
        <f>IF(Feedback_List[[#This Row],[Date Added]]="","",_xlfn.XLOOKUP(MONTH(Feedback_List[[#This Row],[Date Received]]),Dropdown!$D$4:$D$15,Dropdown!$A$4:$A$15,""))</f>
        <v>2025B05</v>
      </c>
      <c r="G238" s="81" t="s">
        <v>25</v>
      </c>
      <c r="H238" s="81" t="s">
        <v>22</v>
      </c>
      <c r="I238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8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8" s="88" t="b">
        <v>1</v>
      </c>
      <c r="L238" s="87">
        <v>45811</v>
      </c>
      <c r="M238" s="83"/>
      <c r="N238" s="88" t="b">
        <v>1</v>
      </c>
      <c r="O238" s="87">
        <v>45825</v>
      </c>
      <c r="P238" s="81"/>
      <c r="Q238" s="66" t="b">
        <v>0</v>
      </c>
      <c r="R238" s="83"/>
      <c r="S238" s="88" t="b">
        <v>1</v>
      </c>
      <c r="T238" s="87">
        <v>45825</v>
      </c>
      <c r="U238" s="83" t="s">
        <v>452</v>
      </c>
      <c r="V23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38" s="81"/>
      <c r="Z238" s="81"/>
      <c r="AA238" s="81"/>
      <c r="AB238" s="81"/>
    </row>
    <row r="239" spans="1:28" ht="15" customHeight="1" x14ac:dyDescent="0.35">
      <c r="A239" s="30">
        <v>45796</v>
      </c>
      <c r="B239" t="s">
        <v>596</v>
      </c>
      <c r="C239" s="81" t="s">
        <v>597</v>
      </c>
      <c r="D239" s="87">
        <v>45790</v>
      </c>
      <c r="E239" s="81">
        <v>45</v>
      </c>
      <c r="F239" s="82" t="str">
        <f>IF(Feedback_List[[#This Row],[Date Added]]="","",_xlfn.XLOOKUP(MONTH(Feedback_List[[#This Row],[Date Received]]),Dropdown!$D$4:$D$15,Dropdown!$A$4:$A$15,""))</f>
        <v>2025B05</v>
      </c>
      <c r="G239" s="81" t="s">
        <v>25</v>
      </c>
      <c r="H239" s="81" t="s">
        <v>22</v>
      </c>
      <c r="I239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39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39" s="88" t="b">
        <v>1</v>
      </c>
      <c r="L239" s="87">
        <v>45811</v>
      </c>
      <c r="M239" s="83" t="s">
        <v>598</v>
      </c>
      <c r="N239" s="88" t="b">
        <v>1</v>
      </c>
      <c r="O239" s="87">
        <v>45825</v>
      </c>
      <c r="P239" s="81"/>
      <c r="Q239" s="66" t="b">
        <v>0</v>
      </c>
      <c r="R239" s="83"/>
      <c r="S239" s="88" t="b">
        <v>1</v>
      </c>
      <c r="T239" s="87">
        <v>45825</v>
      </c>
      <c r="U239" s="83" t="s">
        <v>599</v>
      </c>
      <c r="V23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3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3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39" s="81"/>
      <c r="Z239" s="81"/>
      <c r="AA239" s="81"/>
      <c r="AB239" s="81"/>
    </row>
    <row r="240" spans="1:28" ht="15" customHeight="1" x14ac:dyDescent="0.35">
      <c r="A240" s="30">
        <v>45796</v>
      </c>
      <c r="B240" s="40" t="s">
        <v>600</v>
      </c>
      <c r="C240" s="5" t="s">
        <v>404</v>
      </c>
      <c r="D240" s="87">
        <v>45790</v>
      </c>
      <c r="E240" s="81">
        <v>122</v>
      </c>
      <c r="F240" s="37" t="str">
        <f>IF(Feedback_List[[#This Row],[Date Added]]="","",_xlfn.XLOOKUP(MONTH(Feedback_List[[#This Row],[Date Received]]),Dropdown!$D$4:$D$15,Dropdown!$A$4:$A$15,""))</f>
        <v>2025B05</v>
      </c>
      <c r="G240" s="81" t="s">
        <v>25</v>
      </c>
      <c r="H240" s="81" t="s">
        <v>22</v>
      </c>
      <c r="I240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40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40" s="88" t="b">
        <v>1</v>
      </c>
      <c r="L240" s="87">
        <v>45812</v>
      </c>
      <c r="M240" s="83" t="s">
        <v>601</v>
      </c>
      <c r="N240" s="88" t="b">
        <v>1</v>
      </c>
      <c r="O240" s="87">
        <v>45825</v>
      </c>
      <c r="P240" s="81"/>
      <c r="Q240" s="66" t="b">
        <v>0</v>
      </c>
      <c r="R240" s="83"/>
      <c r="S240" s="88" t="b">
        <v>0</v>
      </c>
      <c r="T240" s="87">
        <v>45825</v>
      </c>
      <c r="U240" s="83" t="s">
        <v>602</v>
      </c>
      <c r="V24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40" s="81"/>
      <c r="Z240" s="81"/>
      <c r="AA240" s="81"/>
      <c r="AB240" s="81"/>
    </row>
    <row r="241" spans="1:28" ht="15" customHeight="1" x14ac:dyDescent="0.35">
      <c r="A241" s="30">
        <v>45796</v>
      </c>
      <c r="B241" s="81" t="s">
        <v>603</v>
      </c>
      <c r="C241" s="81" t="s">
        <v>604</v>
      </c>
      <c r="D241" s="87">
        <v>45790</v>
      </c>
      <c r="E241" s="81">
        <v>47</v>
      </c>
      <c r="F241" s="82" t="str">
        <f>IF(Feedback_List[[#This Row],[Date Added]]="","",_xlfn.XLOOKUP(MONTH(Feedback_List[[#This Row],[Date Received]]),Dropdown!$D$4:$D$15,Dropdown!$A$4:$A$15,""))</f>
        <v>2025B05</v>
      </c>
      <c r="G241" s="81" t="s">
        <v>25</v>
      </c>
      <c r="H241" s="81" t="s">
        <v>22</v>
      </c>
      <c r="I241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41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41" s="88" t="b">
        <v>1</v>
      </c>
      <c r="L241" s="87">
        <v>45817</v>
      </c>
      <c r="M241" s="83"/>
      <c r="N241" s="88" t="b">
        <v>1</v>
      </c>
      <c r="O241" s="87">
        <v>45825</v>
      </c>
      <c r="P241" s="83"/>
      <c r="Q241" s="66" t="b">
        <v>0</v>
      </c>
      <c r="R241" s="83"/>
      <c r="S241" s="88" t="b">
        <v>1</v>
      </c>
      <c r="T241" s="87">
        <v>45825</v>
      </c>
      <c r="U241" s="83" t="s">
        <v>605</v>
      </c>
      <c r="V24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41" s="81"/>
      <c r="Z241" s="81"/>
      <c r="AA241" s="81"/>
      <c r="AB241" s="81"/>
    </row>
    <row r="242" spans="1:28" ht="15" customHeight="1" x14ac:dyDescent="0.35">
      <c r="A242" s="30">
        <v>45796</v>
      </c>
      <c r="B242" s="81" t="s">
        <v>606</v>
      </c>
      <c r="C242" s="81" t="s">
        <v>607</v>
      </c>
      <c r="D242" s="87">
        <v>45790</v>
      </c>
      <c r="E242" s="81">
        <v>32</v>
      </c>
      <c r="F242" s="82" t="str">
        <f>IF(Feedback_List[[#This Row],[Date Added]]="","",_xlfn.XLOOKUP(MONTH(Feedback_List[[#This Row],[Date Received]]),Dropdown!$D$4:$D$15,Dropdown!$A$4:$A$15,""))</f>
        <v>2025B05</v>
      </c>
      <c r="G242" s="81" t="s">
        <v>25</v>
      </c>
      <c r="H242" s="81" t="s">
        <v>22</v>
      </c>
      <c r="I242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42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42" s="88" t="b">
        <v>1</v>
      </c>
      <c r="L242" s="87">
        <v>45817</v>
      </c>
      <c r="M242" s="31"/>
      <c r="N242" s="88" t="b">
        <v>1</v>
      </c>
      <c r="O242" s="87">
        <v>45826</v>
      </c>
      <c r="P242" s="81"/>
      <c r="Q242" s="66" t="b">
        <v>0</v>
      </c>
      <c r="R242" s="83"/>
      <c r="S242" s="88" t="b">
        <v>1</v>
      </c>
      <c r="T242" s="87">
        <v>45826</v>
      </c>
      <c r="U242" s="83" t="s">
        <v>452</v>
      </c>
      <c r="V24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42" s="81"/>
      <c r="Z242" s="81"/>
      <c r="AA242" s="81"/>
      <c r="AB242" s="81"/>
    </row>
    <row r="243" spans="1:28" ht="15" customHeight="1" x14ac:dyDescent="0.35">
      <c r="A243" s="30">
        <v>45796</v>
      </c>
      <c r="B243" s="81" t="s">
        <v>577</v>
      </c>
      <c r="C243" s="81" t="s">
        <v>578</v>
      </c>
      <c r="D243" s="87">
        <v>45790</v>
      </c>
      <c r="E243" s="81">
        <v>7</v>
      </c>
      <c r="F243" s="82" t="str">
        <f>IF(Feedback_List[[#This Row],[Date Added]]="","",_xlfn.XLOOKUP(MONTH(Feedback_List[[#This Row],[Date Received]]),Dropdown!$D$4:$D$15,Dropdown!$A$4:$A$15,""))</f>
        <v>2025B05</v>
      </c>
      <c r="G243" s="81" t="s">
        <v>25</v>
      </c>
      <c r="H243" s="81" t="s">
        <v>25</v>
      </c>
      <c r="I243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43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43" s="88" t="b">
        <v>1</v>
      </c>
      <c r="L243" s="87">
        <v>45817</v>
      </c>
      <c r="M243" s="83"/>
      <c r="N243" s="88" t="b">
        <v>1</v>
      </c>
      <c r="O243" s="87"/>
      <c r="P243" s="81"/>
      <c r="Q243" s="66" t="b">
        <v>0</v>
      </c>
      <c r="R243" s="83"/>
      <c r="S243" s="88" t="b">
        <v>0</v>
      </c>
      <c r="T243" s="87"/>
      <c r="U243" s="83"/>
      <c r="V24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43" s="81"/>
      <c r="Z243" s="81"/>
      <c r="AA243" s="81"/>
      <c r="AB243" s="81"/>
    </row>
    <row r="244" spans="1:28" ht="15" customHeight="1" x14ac:dyDescent="0.35">
      <c r="A244" s="30">
        <v>45796</v>
      </c>
      <c r="B244" s="81" t="s">
        <v>608</v>
      </c>
      <c r="C244" s="81" t="s">
        <v>609</v>
      </c>
      <c r="D244" s="87">
        <v>45790</v>
      </c>
      <c r="E244" s="81">
        <v>39</v>
      </c>
      <c r="F244" s="82" t="str">
        <f>IF(Feedback_List[[#This Row],[Date Added]]="","",_xlfn.XLOOKUP(MONTH(Feedback_List[[#This Row],[Date Received]]),Dropdown!$D$4:$D$15,Dropdown!$A$4:$A$15,""))</f>
        <v>2025B05</v>
      </c>
      <c r="G244" s="81" t="s">
        <v>25</v>
      </c>
      <c r="H244" s="81" t="s">
        <v>22</v>
      </c>
      <c r="I244" s="8">
        <f>IF(Feedback_List[[#This Row],[Date Added]]="","",IF(Feedback_List[[#This Row],[Date Received]]&gt;=Guidance!$B$20,Feedback_List[[#This Row],[Date Received]]+Guidance!$C$18,Feedback_List[[#This Row],[Date Received]]+Guidance!$C$16))</f>
        <v>45850</v>
      </c>
      <c r="J244" s="8">
        <f>IF(Feedback_List[[#This Row],[Date Added]]="","",IF(Feedback_List[[#This Row],[Date Received]]&gt;=Guidance!$B$20,Feedback_List[[#This Row],[Date Received]]+Guidance!$C$17,Feedback_List[[#This Row],[Date Received]]+Guidance!$C$15))</f>
        <v>45880</v>
      </c>
      <c r="K244" s="88" t="b">
        <v>1</v>
      </c>
      <c r="L244" s="87">
        <v>45817</v>
      </c>
      <c r="M244" s="83"/>
      <c r="N244" s="88" t="b">
        <v>1</v>
      </c>
      <c r="O244" s="87">
        <v>45827</v>
      </c>
      <c r="P244" s="81"/>
      <c r="Q244" s="66" t="b">
        <v>0</v>
      </c>
      <c r="R244" s="83"/>
      <c r="S244" s="88" t="b">
        <v>1</v>
      </c>
      <c r="T244" s="87">
        <v>45827</v>
      </c>
      <c r="U244" s="83" t="s">
        <v>452</v>
      </c>
      <c r="V24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44" s="81"/>
      <c r="Z244" s="81"/>
      <c r="AA244" s="81"/>
      <c r="AB244" s="81"/>
    </row>
    <row r="245" spans="1:28" ht="15" customHeight="1" x14ac:dyDescent="0.35">
      <c r="A245" s="30">
        <v>45796</v>
      </c>
      <c r="B245" s="81" t="s">
        <v>610</v>
      </c>
      <c r="C245" s="81" t="s">
        <v>611</v>
      </c>
      <c r="D245" s="87">
        <v>45793</v>
      </c>
      <c r="E245" s="81">
        <v>6</v>
      </c>
      <c r="F245" s="82" t="str">
        <f>IF(Feedback_List[[#This Row],[Date Added]]="","",_xlfn.XLOOKUP(MONTH(Feedback_List[[#This Row],[Date Received]]),Dropdown!$D$4:$D$15,Dropdown!$A$4:$A$15,""))</f>
        <v>2025B05</v>
      </c>
      <c r="G245" s="81" t="s">
        <v>26</v>
      </c>
      <c r="H245" s="81" t="s">
        <v>23</v>
      </c>
      <c r="I245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45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45" s="88" t="b">
        <v>1</v>
      </c>
      <c r="L245" s="87">
        <v>45810</v>
      </c>
      <c r="M245" s="83"/>
      <c r="N245" s="88" t="b">
        <v>1</v>
      </c>
      <c r="O245" s="87">
        <v>45812</v>
      </c>
      <c r="P245" s="81"/>
      <c r="Q245" s="66" t="b">
        <v>0</v>
      </c>
      <c r="R245" s="83"/>
      <c r="S245" s="88" t="b">
        <v>1</v>
      </c>
      <c r="T245" s="87">
        <v>45812</v>
      </c>
      <c r="U245" s="83"/>
      <c r="V24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45" s="81"/>
      <c r="Z245" s="81"/>
      <c r="AA245" s="81"/>
      <c r="AB245" s="81"/>
    </row>
    <row r="246" spans="1:28" ht="15" customHeight="1" x14ac:dyDescent="0.35">
      <c r="A246" s="30">
        <v>45796</v>
      </c>
      <c r="B246" s="5" t="s">
        <v>612</v>
      </c>
      <c r="C246" s="5" t="s">
        <v>613</v>
      </c>
      <c r="D246" s="87">
        <v>45791</v>
      </c>
      <c r="E246" s="81">
        <v>19</v>
      </c>
      <c r="F246" s="37" t="str">
        <f>IF(Feedback_List[[#This Row],[Date Added]]="","",_xlfn.XLOOKUP(MONTH(Feedback_List[[#This Row],[Date Received]]),Dropdown!$D$4:$D$15,Dropdown!$A$4:$A$15,""))</f>
        <v>2025B05</v>
      </c>
      <c r="G246" s="81" t="s">
        <v>25</v>
      </c>
      <c r="H246" s="81" t="s">
        <v>23</v>
      </c>
      <c r="I246" s="8">
        <f>IF(Feedback_List[[#This Row],[Date Added]]="","",IF(Feedback_List[[#This Row],[Date Received]]&gt;=Guidance!$B$20,Feedback_List[[#This Row],[Date Received]]+Guidance!$C$18,Feedback_List[[#This Row],[Date Received]]+Guidance!$C$16))</f>
        <v>45851</v>
      </c>
      <c r="J246" s="8">
        <f>IF(Feedback_List[[#This Row],[Date Added]]="","",IF(Feedback_List[[#This Row],[Date Received]]&gt;=Guidance!$B$20,Feedback_List[[#This Row],[Date Received]]+Guidance!$C$17,Feedback_List[[#This Row],[Date Received]]+Guidance!$C$15))</f>
        <v>45881</v>
      </c>
      <c r="K246" s="88" t="b">
        <v>1</v>
      </c>
      <c r="L246" s="87">
        <v>45820</v>
      </c>
      <c r="M246" s="83"/>
      <c r="N246" s="88" t="b">
        <v>1</v>
      </c>
      <c r="O246" s="87">
        <v>45831</v>
      </c>
      <c r="P246" s="81" t="s">
        <v>614</v>
      </c>
      <c r="Q246" s="66" t="b">
        <v>0</v>
      </c>
      <c r="R246" s="83"/>
      <c r="S246" s="88" t="b">
        <v>0</v>
      </c>
      <c r="T246" s="87"/>
      <c r="U246" s="83"/>
      <c r="V24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4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46" s="81"/>
      <c r="Z246" s="81"/>
      <c r="AA246" s="81"/>
      <c r="AB246" s="81"/>
    </row>
    <row r="247" spans="1:28" ht="15" customHeight="1" x14ac:dyDescent="0.35">
      <c r="A247" s="30">
        <v>45796</v>
      </c>
      <c r="B247" s="5" t="s">
        <v>615</v>
      </c>
      <c r="C247" s="5" t="s">
        <v>616</v>
      </c>
      <c r="D247" s="87">
        <v>45791</v>
      </c>
      <c r="E247" s="81">
        <v>8</v>
      </c>
      <c r="F247" s="37" t="str">
        <f>IF(Feedback_List[[#This Row],[Date Added]]="","",_xlfn.XLOOKUP(MONTH(Feedback_List[[#This Row],[Date Received]]),Dropdown!$D$4:$D$15,Dropdown!$A$4:$A$15,""))</f>
        <v>2025B05</v>
      </c>
      <c r="G247" s="81" t="s">
        <v>25</v>
      </c>
      <c r="H247" s="81" t="s">
        <v>23</v>
      </c>
      <c r="I247" s="8">
        <f>IF(Feedback_List[[#This Row],[Date Added]]="","",IF(Feedback_List[[#This Row],[Date Received]]&gt;=Guidance!$B$20,Feedback_List[[#This Row],[Date Received]]+Guidance!$C$18,Feedback_List[[#This Row],[Date Received]]+Guidance!$C$16))</f>
        <v>45851</v>
      </c>
      <c r="J247" s="8">
        <f>IF(Feedback_List[[#This Row],[Date Added]]="","",IF(Feedback_List[[#This Row],[Date Received]]&gt;=Guidance!$B$20,Feedback_List[[#This Row],[Date Received]]+Guidance!$C$17,Feedback_List[[#This Row],[Date Received]]+Guidance!$C$15))</f>
        <v>45881</v>
      </c>
      <c r="K247" s="88" t="b">
        <v>1</v>
      </c>
      <c r="L247" s="87">
        <v>45820</v>
      </c>
      <c r="M247" s="83"/>
      <c r="N247" s="88" t="b">
        <v>0</v>
      </c>
      <c r="O247" s="87"/>
      <c r="P247" s="81"/>
      <c r="Q247" s="66" t="b">
        <v>0</v>
      </c>
      <c r="R247" s="83"/>
      <c r="S247" s="88" t="b">
        <v>0</v>
      </c>
      <c r="T247" s="87"/>
      <c r="U247" s="83"/>
      <c r="V24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24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47" s="81"/>
      <c r="Z247" s="81"/>
      <c r="AA247" s="81"/>
      <c r="AB247" s="81"/>
    </row>
    <row r="248" spans="1:28" ht="15" customHeight="1" x14ac:dyDescent="0.35">
      <c r="A248" s="30">
        <v>45796</v>
      </c>
      <c r="B248" s="81" t="s">
        <v>617</v>
      </c>
      <c r="C248" s="81" t="s">
        <v>618</v>
      </c>
      <c r="D248" s="87">
        <v>45791</v>
      </c>
      <c r="E248" s="81">
        <v>33</v>
      </c>
      <c r="F248" s="37" t="str">
        <f>IF(Feedback_List[[#This Row],[Date Added]]="","",_xlfn.XLOOKUP(MONTH(Feedback_List[[#This Row],[Date Received]]),Dropdown!$D$4:$D$15,Dropdown!$A$4:$A$15,""))</f>
        <v>2025B05</v>
      </c>
      <c r="G248" s="81" t="s">
        <v>25</v>
      </c>
      <c r="H248" s="81" t="s">
        <v>23</v>
      </c>
      <c r="I248" s="8">
        <f>IF(Feedback_List[[#This Row],[Date Added]]="","",IF(Feedback_List[[#This Row],[Date Received]]&gt;=Guidance!$B$20,Feedback_List[[#This Row],[Date Received]]+Guidance!$C$18,Feedback_List[[#This Row],[Date Received]]+Guidance!$C$16))</f>
        <v>45851</v>
      </c>
      <c r="J248" s="8">
        <f>IF(Feedback_List[[#This Row],[Date Added]]="","",IF(Feedback_List[[#This Row],[Date Received]]&gt;=Guidance!$B$20,Feedback_List[[#This Row],[Date Received]]+Guidance!$C$17,Feedback_List[[#This Row],[Date Received]]+Guidance!$C$15))</f>
        <v>45881</v>
      </c>
      <c r="K248" s="88" t="b">
        <v>1</v>
      </c>
      <c r="L248" s="87">
        <v>45820</v>
      </c>
      <c r="M248" s="83" t="s">
        <v>619</v>
      </c>
      <c r="N248" s="88" t="b">
        <v>0</v>
      </c>
      <c r="O248" s="87"/>
      <c r="P248" s="81"/>
      <c r="Q248" s="66" t="b">
        <v>0</v>
      </c>
      <c r="R248" s="83"/>
      <c r="S248" s="88" t="b">
        <v>0</v>
      </c>
      <c r="T248" s="87"/>
      <c r="U248" s="83"/>
      <c r="V2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8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24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48" s="81"/>
      <c r="Z248" s="81"/>
      <c r="AA248" s="81"/>
      <c r="AB248" s="81"/>
    </row>
    <row r="249" spans="1:28" ht="15" customHeight="1" x14ac:dyDescent="0.35">
      <c r="A249" s="30">
        <v>45796</v>
      </c>
      <c r="B249" s="105" t="s">
        <v>620</v>
      </c>
      <c r="C249" s="105" t="s">
        <v>621</v>
      </c>
      <c r="D249" s="87">
        <v>45791</v>
      </c>
      <c r="E249" s="81">
        <v>14</v>
      </c>
      <c r="F249" s="82" t="str">
        <f>IF(Feedback_List[[#This Row],[Date Added]]="","",_xlfn.XLOOKUP(MONTH(Feedback_List[[#This Row],[Date Received]]),Dropdown!$D$4:$D$15,Dropdown!$A$4:$A$15,""))</f>
        <v>2025B05</v>
      </c>
      <c r="G249" s="81" t="s">
        <v>25</v>
      </c>
      <c r="H249" s="81" t="s">
        <v>23</v>
      </c>
      <c r="I249" s="8">
        <f>IF(Feedback_List[[#This Row],[Date Added]]="","",IF(Feedback_List[[#This Row],[Date Received]]&gt;=Guidance!$B$20,Feedback_List[[#This Row],[Date Received]]+Guidance!$C$18,Feedback_List[[#This Row],[Date Received]]+Guidance!$C$16))</f>
        <v>45851</v>
      </c>
      <c r="J249" s="8">
        <f>IF(Feedback_List[[#This Row],[Date Added]]="","",IF(Feedback_List[[#This Row],[Date Received]]&gt;=Guidance!$B$20,Feedback_List[[#This Row],[Date Received]]+Guidance!$C$17,Feedback_List[[#This Row],[Date Received]]+Guidance!$C$15))</f>
        <v>45881</v>
      </c>
      <c r="K249" s="88" t="b">
        <v>1</v>
      </c>
      <c r="L249" s="87">
        <v>45820</v>
      </c>
      <c r="M249" s="89"/>
      <c r="N249" s="88" t="b">
        <v>0</v>
      </c>
      <c r="O249" s="87"/>
      <c r="P249" s="81"/>
      <c r="Q249" s="66" t="b">
        <v>0</v>
      </c>
      <c r="R249" s="83"/>
      <c r="S249" s="88" t="b">
        <v>0</v>
      </c>
      <c r="T249" s="87"/>
      <c r="U249" s="83"/>
      <c r="V24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4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24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49" s="81"/>
      <c r="Z249" s="81"/>
      <c r="AA249" s="81"/>
      <c r="AB249" s="81"/>
    </row>
    <row r="250" spans="1:28" ht="15" customHeight="1" x14ac:dyDescent="0.35">
      <c r="A250" s="30">
        <v>45796</v>
      </c>
      <c r="B250" s="81" t="s">
        <v>622</v>
      </c>
      <c r="C250" s="81" t="s">
        <v>623</v>
      </c>
      <c r="D250" s="87">
        <v>45791</v>
      </c>
      <c r="E250" s="81">
        <v>84</v>
      </c>
      <c r="F250" s="82" t="str">
        <f>IF(Feedback_List[[#This Row],[Date Added]]="","",_xlfn.XLOOKUP(MONTH(Feedback_List[[#This Row],[Date Received]]),Dropdown!$D$4:$D$15,Dropdown!$A$4:$A$15,""))</f>
        <v>2025B05</v>
      </c>
      <c r="G250" s="81" t="s">
        <v>25</v>
      </c>
      <c r="H250" s="81" t="s">
        <v>33</v>
      </c>
      <c r="I250" s="8">
        <f>IF(Feedback_List[[#This Row],[Date Added]]="","",IF(Feedback_List[[#This Row],[Date Received]]&gt;=Guidance!$B$20,Feedback_List[[#This Row],[Date Received]]+Guidance!$C$18,Feedback_List[[#This Row],[Date Received]]+Guidance!$C$16))</f>
        <v>45851</v>
      </c>
      <c r="J250" s="8">
        <f>IF(Feedback_List[[#This Row],[Date Added]]="","",IF(Feedback_List[[#This Row],[Date Received]]&gt;=Guidance!$B$20,Feedback_List[[#This Row],[Date Received]]+Guidance!$C$17,Feedback_List[[#This Row],[Date Received]]+Guidance!$C$15))</f>
        <v>45881</v>
      </c>
      <c r="K250" s="88" t="b">
        <v>1</v>
      </c>
      <c r="L250" s="87">
        <v>45821</v>
      </c>
      <c r="M250" s="83"/>
      <c r="N250" s="88" t="b">
        <v>1</v>
      </c>
      <c r="O250" s="87">
        <v>45835</v>
      </c>
      <c r="P250" s="83" t="s">
        <v>624</v>
      </c>
      <c r="Q250" s="66" t="b">
        <v>0</v>
      </c>
      <c r="R250" s="83"/>
      <c r="S250" s="88" t="b">
        <v>0</v>
      </c>
      <c r="T250" s="87"/>
      <c r="U250" s="83"/>
      <c r="V2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50" s="81"/>
      <c r="Z250" s="81"/>
      <c r="AA250" s="81"/>
      <c r="AB250" s="81"/>
    </row>
    <row r="251" spans="1:28" ht="15" customHeight="1" x14ac:dyDescent="0.35">
      <c r="A251" s="30">
        <v>45796</v>
      </c>
      <c r="B251" s="105" t="s">
        <v>625</v>
      </c>
      <c r="C251" s="105" t="s">
        <v>626</v>
      </c>
      <c r="D251" s="87">
        <v>45792</v>
      </c>
      <c r="E251" s="81">
        <v>20</v>
      </c>
      <c r="F251" s="82" t="str">
        <f>IF(Feedback_List[[#This Row],[Date Added]]="","",_xlfn.XLOOKUP(MONTH(Feedback_List[[#This Row],[Date Received]]),Dropdown!$D$4:$D$15,Dropdown!$A$4:$A$15,""))</f>
        <v>2025B05</v>
      </c>
      <c r="G251" s="81" t="s">
        <v>22</v>
      </c>
      <c r="H251" s="81" t="s">
        <v>22</v>
      </c>
      <c r="I251" s="8">
        <f>IF(Feedback_List[[#This Row],[Date Added]]="","",IF(Feedback_List[[#This Row],[Date Received]]&gt;=Guidance!$B$20,Feedback_List[[#This Row],[Date Received]]+Guidance!$C$18,Feedback_List[[#This Row],[Date Received]]+Guidance!$C$16))</f>
        <v>45852</v>
      </c>
      <c r="J251" s="8">
        <f>IF(Feedback_List[[#This Row],[Date Added]]="","",IF(Feedback_List[[#This Row],[Date Received]]&gt;=Guidance!$B$20,Feedback_List[[#This Row],[Date Received]]+Guidance!$C$17,Feedback_List[[#This Row],[Date Received]]+Guidance!$C$15))</f>
        <v>45882</v>
      </c>
      <c r="K251" s="88" t="b">
        <v>1</v>
      </c>
      <c r="L251" s="87">
        <v>45821</v>
      </c>
      <c r="M251" s="83"/>
      <c r="N251" s="88" t="b">
        <v>1</v>
      </c>
      <c r="O251" s="87">
        <v>45821</v>
      </c>
      <c r="P251" s="81"/>
      <c r="Q251" s="66" t="b">
        <v>0</v>
      </c>
      <c r="R251" s="83"/>
      <c r="S251" s="88" t="b">
        <v>1</v>
      </c>
      <c r="T251" s="87">
        <v>45821</v>
      </c>
      <c r="U251" s="83" t="s">
        <v>452</v>
      </c>
      <c r="V2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1" s="81"/>
      <c r="Z251" s="81"/>
      <c r="AA251" s="81"/>
      <c r="AB251" s="81"/>
    </row>
    <row r="252" spans="1:28" ht="15" customHeight="1" x14ac:dyDescent="0.35">
      <c r="A252" s="30">
        <v>45796</v>
      </c>
      <c r="B252" s="81" t="s">
        <v>627</v>
      </c>
      <c r="C252" s="81" t="s">
        <v>628</v>
      </c>
      <c r="D252" s="87">
        <v>45792</v>
      </c>
      <c r="E252" s="81">
        <v>75</v>
      </c>
      <c r="F252" s="82" t="str">
        <f>IF(Feedback_List[[#This Row],[Date Added]]="","",_xlfn.XLOOKUP(MONTH(Feedback_List[[#This Row],[Date Received]]),Dropdown!$D$4:$D$15,Dropdown!$A$4:$A$15,""))</f>
        <v>2025B05</v>
      </c>
      <c r="G252" s="81" t="s">
        <v>22</v>
      </c>
      <c r="H252" s="81" t="s">
        <v>22</v>
      </c>
      <c r="I252" s="8">
        <f>IF(Feedback_List[[#This Row],[Date Added]]="","",IF(Feedback_List[[#This Row],[Date Received]]&gt;=Guidance!$B$20,Feedback_List[[#This Row],[Date Received]]+Guidance!$C$18,Feedback_List[[#This Row],[Date Received]]+Guidance!$C$16))</f>
        <v>45852</v>
      </c>
      <c r="J252" s="8">
        <f>IF(Feedback_List[[#This Row],[Date Added]]="","",IF(Feedback_List[[#This Row],[Date Received]]&gt;=Guidance!$B$20,Feedback_List[[#This Row],[Date Received]]+Guidance!$C$17,Feedback_List[[#This Row],[Date Received]]+Guidance!$C$15))</f>
        <v>45882</v>
      </c>
      <c r="K252" s="88" t="b">
        <v>1</v>
      </c>
      <c r="L252" s="87">
        <v>45821</v>
      </c>
      <c r="M252" s="83"/>
      <c r="N252" s="88" t="b">
        <v>1</v>
      </c>
      <c r="O252" s="87">
        <v>45821</v>
      </c>
      <c r="P252" s="81"/>
      <c r="Q252" s="66" t="b">
        <v>0</v>
      </c>
      <c r="R252" s="83"/>
      <c r="S252" s="88" t="b">
        <v>1</v>
      </c>
      <c r="T252" s="87">
        <v>45821</v>
      </c>
      <c r="U252" s="83" t="s">
        <v>452</v>
      </c>
      <c r="V25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2" s="81"/>
      <c r="Z252" s="81"/>
      <c r="AA252" s="81"/>
      <c r="AB252" s="81"/>
    </row>
    <row r="253" spans="1:28" ht="15" customHeight="1" x14ac:dyDescent="0.35">
      <c r="A253" s="30">
        <v>45796</v>
      </c>
      <c r="B253" s="81" t="s">
        <v>629</v>
      </c>
      <c r="C253" s="81" t="s">
        <v>630</v>
      </c>
      <c r="D253" s="87">
        <v>45792</v>
      </c>
      <c r="E253" s="31">
        <v>142</v>
      </c>
      <c r="F253" s="82" t="str">
        <f>IF(Feedback_List[[#This Row],[Date Added]]="","",_xlfn.XLOOKUP(MONTH(Feedback_List[[#This Row],[Date Received]]),Dropdown!$D$4:$D$15,Dropdown!$A$4:$A$15,""))</f>
        <v>2025B05</v>
      </c>
      <c r="G253" s="81" t="s">
        <v>25</v>
      </c>
      <c r="H253" s="81" t="s">
        <v>23</v>
      </c>
      <c r="I253" s="8">
        <f>IF(Feedback_List[[#This Row],[Date Added]]="","",IF(Feedback_List[[#This Row],[Date Received]]&gt;=Guidance!$B$20,Feedback_List[[#This Row],[Date Received]]+Guidance!$C$18,Feedback_List[[#This Row],[Date Received]]+Guidance!$C$16))</f>
        <v>45852</v>
      </c>
      <c r="J253" s="8">
        <f>IF(Feedback_List[[#This Row],[Date Added]]="","",IF(Feedback_List[[#This Row],[Date Received]]&gt;=Guidance!$B$20,Feedback_List[[#This Row],[Date Received]]+Guidance!$C$17,Feedback_List[[#This Row],[Date Received]]+Guidance!$C$15))</f>
        <v>45882</v>
      </c>
      <c r="K253" s="88" t="b">
        <v>1</v>
      </c>
      <c r="L253" s="87">
        <v>45819</v>
      </c>
      <c r="M253" s="83"/>
      <c r="N253" s="88" t="b">
        <v>1</v>
      </c>
      <c r="O253" s="87">
        <v>45834</v>
      </c>
      <c r="P253" s="81"/>
      <c r="Q253" s="66" t="b">
        <v>0</v>
      </c>
      <c r="R253" s="83"/>
      <c r="S253" s="88" t="b">
        <v>1</v>
      </c>
      <c r="T253" s="87">
        <v>45835</v>
      </c>
      <c r="U253" s="83"/>
      <c r="V25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3" s="81"/>
      <c r="Z253" s="81"/>
      <c r="AA253" s="81"/>
      <c r="AB253" s="81"/>
    </row>
    <row r="254" spans="1:28" ht="15" customHeight="1" x14ac:dyDescent="0.35">
      <c r="A254" s="30">
        <v>45796</v>
      </c>
      <c r="B254" s="5" t="s">
        <v>631</v>
      </c>
      <c r="C254" s="5" t="s">
        <v>632</v>
      </c>
      <c r="D254" s="87">
        <v>45793</v>
      </c>
      <c r="E254" s="81">
        <v>1</v>
      </c>
      <c r="F254" s="37" t="str">
        <f>IF(Feedback_List[[#This Row],[Date Added]]="","",_xlfn.XLOOKUP(MONTH(Feedback_List[[#This Row],[Date Received]]),Dropdown!$D$4:$D$15,Dropdown!$A$4:$A$15,""))</f>
        <v>2025B05</v>
      </c>
      <c r="G254" s="81" t="s">
        <v>22</v>
      </c>
      <c r="H254" s="81" t="s">
        <v>22</v>
      </c>
      <c r="I254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54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54" s="88" t="b">
        <v>1</v>
      </c>
      <c r="L254" s="87">
        <v>45803</v>
      </c>
      <c r="M254" s="83"/>
      <c r="N254" s="88" t="b">
        <v>1</v>
      </c>
      <c r="O254" s="87">
        <v>45803</v>
      </c>
      <c r="P254" s="83"/>
      <c r="Q254" s="66" t="b">
        <v>0</v>
      </c>
      <c r="R254" s="83"/>
      <c r="S254" s="88" t="b">
        <v>1</v>
      </c>
      <c r="T254" s="87">
        <v>45803</v>
      </c>
      <c r="U254" s="83" t="s">
        <v>341</v>
      </c>
      <c r="V25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4" s="81"/>
      <c r="Z254" s="81"/>
      <c r="AA254" s="81"/>
      <c r="AB254" s="81"/>
    </row>
    <row r="255" spans="1:28" ht="15" customHeight="1" x14ac:dyDescent="0.35">
      <c r="A255" s="30">
        <v>45796</v>
      </c>
      <c r="B255" s="40" t="s">
        <v>633</v>
      </c>
      <c r="C255" s="5" t="s">
        <v>634</v>
      </c>
      <c r="D255" s="87">
        <v>45793</v>
      </c>
      <c r="E255" s="81">
        <v>1</v>
      </c>
      <c r="F255" s="37" t="str">
        <f>IF(Feedback_List[[#This Row],[Date Added]]="","",_xlfn.XLOOKUP(MONTH(Feedback_List[[#This Row],[Date Received]]),Dropdown!$D$4:$D$15,Dropdown!$A$4:$A$15,""))</f>
        <v>2025B05</v>
      </c>
      <c r="G255" s="81" t="s">
        <v>22</v>
      </c>
      <c r="H255" s="81" t="s">
        <v>22</v>
      </c>
      <c r="I255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55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55" s="88" t="b">
        <v>1</v>
      </c>
      <c r="L255" s="87">
        <v>45803</v>
      </c>
      <c r="M255" s="83"/>
      <c r="N255" s="88" t="b">
        <v>1</v>
      </c>
      <c r="O255" s="87">
        <v>45803</v>
      </c>
      <c r="P255" s="81"/>
      <c r="Q255" s="66" t="b">
        <v>0</v>
      </c>
      <c r="R255" s="83"/>
      <c r="S255" s="88" t="b">
        <v>1</v>
      </c>
      <c r="T255" s="87">
        <v>45803</v>
      </c>
      <c r="U255" s="83" t="s">
        <v>635</v>
      </c>
      <c r="V25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5" s="81"/>
      <c r="Z255" s="81"/>
      <c r="AA255" s="81"/>
      <c r="AB255" s="81"/>
    </row>
    <row r="256" spans="1:28" ht="15" customHeight="1" x14ac:dyDescent="0.35">
      <c r="A256" s="30">
        <v>45796</v>
      </c>
      <c r="B256" s="81" t="s">
        <v>636</v>
      </c>
      <c r="C256" s="81" t="s">
        <v>637</v>
      </c>
      <c r="D256" s="87">
        <v>45793</v>
      </c>
      <c r="E256" s="81">
        <v>1</v>
      </c>
      <c r="F256" s="82" t="str">
        <f>IF(Feedback_List[[#This Row],[Date Added]]="","",_xlfn.XLOOKUP(MONTH(Feedback_List[[#This Row],[Date Received]]),Dropdown!$D$4:$D$15,Dropdown!$A$4:$A$15,""))</f>
        <v>2025B05</v>
      </c>
      <c r="G256" s="81" t="s">
        <v>22</v>
      </c>
      <c r="H256" s="81" t="s">
        <v>22</v>
      </c>
      <c r="I256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56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56" s="88" t="b">
        <v>1</v>
      </c>
      <c r="L256" s="87">
        <v>45803</v>
      </c>
      <c r="M256" s="83"/>
      <c r="N256" s="88" t="b">
        <v>1</v>
      </c>
      <c r="O256" s="87">
        <v>45803</v>
      </c>
      <c r="P256" s="81"/>
      <c r="Q256" s="66" t="b">
        <v>0</v>
      </c>
      <c r="R256" s="83"/>
      <c r="S256" s="88" t="b">
        <v>1</v>
      </c>
      <c r="T256" s="87">
        <v>45803</v>
      </c>
      <c r="U256" s="83" t="s">
        <v>638</v>
      </c>
      <c r="V25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6" s="81"/>
      <c r="Z256" s="81"/>
      <c r="AA256" s="81"/>
      <c r="AB256" s="81"/>
    </row>
    <row r="257" spans="1:28" ht="15" customHeight="1" x14ac:dyDescent="0.35">
      <c r="A257" s="30">
        <v>45796</v>
      </c>
      <c r="B257" s="81" t="s">
        <v>639</v>
      </c>
      <c r="C257" s="81" t="s">
        <v>640</v>
      </c>
      <c r="D257" s="87">
        <v>45793</v>
      </c>
      <c r="E257" s="81">
        <v>1</v>
      </c>
      <c r="F257" s="82" t="str">
        <f>IF(Feedback_List[[#This Row],[Date Added]]="","",_xlfn.XLOOKUP(MONTH(Feedback_List[[#This Row],[Date Received]]),Dropdown!$D$4:$D$15,Dropdown!$A$4:$A$15,""))</f>
        <v>2025B05</v>
      </c>
      <c r="G257" s="81" t="s">
        <v>22</v>
      </c>
      <c r="H257" s="81" t="s">
        <v>22</v>
      </c>
      <c r="I257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57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57" s="88" t="b">
        <v>1</v>
      </c>
      <c r="L257" s="87">
        <v>45803</v>
      </c>
      <c r="M257" s="83"/>
      <c r="N257" s="88" t="b">
        <v>1</v>
      </c>
      <c r="O257" s="87">
        <v>45803</v>
      </c>
      <c r="P257" s="83"/>
      <c r="Q257" s="66" t="b">
        <v>0</v>
      </c>
      <c r="R257" s="83"/>
      <c r="S257" s="88" t="b">
        <v>1</v>
      </c>
      <c r="T257" s="87">
        <v>45803</v>
      </c>
      <c r="U257" s="83" t="s">
        <v>341</v>
      </c>
      <c r="V25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7" s="81"/>
      <c r="Z257" s="81"/>
      <c r="AA257" s="81"/>
      <c r="AB257" s="81"/>
    </row>
    <row r="258" spans="1:28" ht="15" customHeight="1" x14ac:dyDescent="0.35">
      <c r="A258" s="30">
        <v>45796</v>
      </c>
      <c r="B258" s="81" t="s">
        <v>641</v>
      </c>
      <c r="C258" s="81" t="s">
        <v>642</v>
      </c>
      <c r="D258" s="87">
        <v>45793</v>
      </c>
      <c r="E258" s="81">
        <v>1</v>
      </c>
      <c r="F258" s="82" t="str">
        <f>IF(Feedback_List[[#This Row],[Date Added]]="","",_xlfn.XLOOKUP(MONTH(Feedback_List[[#This Row],[Date Received]]),Dropdown!$D$4:$D$15,Dropdown!$A$4:$A$15,""))</f>
        <v>2025B05</v>
      </c>
      <c r="G258" s="81" t="s">
        <v>22</v>
      </c>
      <c r="H258" s="81" t="s">
        <v>22</v>
      </c>
      <c r="I258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58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58" s="88" t="b">
        <v>1</v>
      </c>
      <c r="L258" s="87">
        <v>45804</v>
      </c>
      <c r="M258" s="83"/>
      <c r="N258" s="88" t="b">
        <v>1</v>
      </c>
      <c r="O258" s="87">
        <v>45804</v>
      </c>
      <c r="P258" s="83"/>
      <c r="Q258" s="66" t="b">
        <v>0</v>
      </c>
      <c r="R258" s="83"/>
      <c r="S258" s="88" t="b">
        <v>1</v>
      </c>
      <c r="T258" s="87">
        <v>45804</v>
      </c>
      <c r="U258" s="83" t="s">
        <v>643</v>
      </c>
      <c r="V25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8" s="81"/>
      <c r="Z258" s="81"/>
      <c r="AA258" s="81"/>
      <c r="AB258" s="81"/>
    </row>
    <row r="259" spans="1:28" ht="15" customHeight="1" x14ac:dyDescent="0.35">
      <c r="A259" s="30">
        <v>45796</v>
      </c>
      <c r="B259" s="81" t="s">
        <v>644</v>
      </c>
      <c r="C259" s="81" t="s">
        <v>645</v>
      </c>
      <c r="D259" s="87">
        <v>45793</v>
      </c>
      <c r="E259" s="81">
        <v>2</v>
      </c>
      <c r="F259" s="37" t="str">
        <f>IF(Feedback_List[[#This Row],[Date Added]]="","",_xlfn.XLOOKUP(MONTH(Feedback_List[[#This Row],[Date Received]]),Dropdown!$D$4:$D$15,Dropdown!$A$4:$A$15,""))</f>
        <v>2025B05</v>
      </c>
      <c r="G259" s="81" t="s">
        <v>22</v>
      </c>
      <c r="H259" s="81" t="s">
        <v>22</v>
      </c>
      <c r="I259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59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59" s="88" t="b">
        <v>1</v>
      </c>
      <c r="L259" s="87">
        <v>45805</v>
      </c>
      <c r="M259" s="83"/>
      <c r="N259" s="88" t="b">
        <v>1</v>
      </c>
      <c r="O259" s="87">
        <v>45805</v>
      </c>
      <c r="P259" s="81"/>
      <c r="Q259" s="66" t="b">
        <v>0</v>
      </c>
      <c r="R259" s="83"/>
      <c r="S259" s="88" t="b">
        <v>1</v>
      </c>
      <c r="T259" s="87">
        <v>45805</v>
      </c>
      <c r="U259" s="83" t="s">
        <v>646</v>
      </c>
      <c r="V25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5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5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59" s="81"/>
      <c r="Z259" s="81"/>
      <c r="AA259" s="81"/>
      <c r="AB259" s="81"/>
    </row>
    <row r="260" spans="1:28" ht="15" customHeight="1" x14ac:dyDescent="0.45">
      <c r="A260" s="30">
        <v>45796</v>
      </c>
      <c r="B260" s="103" t="s">
        <v>647</v>
      </c>
      <c r="C260" s="81" t="s">
        <v>648</v>
      </c>
      <c r="D260" s="87">
        <v>45793</v>
      </c>
      <c r="E260" s="81">
        <v>2</v>
      </c>
      <c r="F260" s="37" t="str">
        <f>IF(Feedback_List[[#This Row],[Date Added]]="","",_xlfn.XLOOKUP(MONTH(Feedback_List[[#This Row],[Date Received]]),Dropdown!$D$4:$D$15,Dropdown!$A$4:$A$15,""))</f>
        <v>2025B05</v>
      </c>
      <c r="G260" s="81" t="s">
        <v>22</v>
      </c>
      <c r="H260" s="81" t="s">
        <v>22</v>
      </c>
      <c r="I260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0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0" s="88" t="b">
        <v>1</v>
      </c>
      <c r="L260" s="87">
        <v>45806</v>
      </c>
      <c r="M260" s="83"/>
      <c r="N260" s="88" t="b">
        <v>1</v>
      </c>
      <c r="O260" s="87">
        <v>45806</v>
      </c>
      <c r="P260" s="81"/>
      <c r="Q260" s="66" t="b">
        <v>0</v>
      </c>
      <c r="R260" s="83"/>
      <c r="S260" s="88" t="b">
        <v>1</v>
      </c>
      <c r="T260" s="87">
        <v>45806</v>
      </c>
      <c r="U260" s="83" t="s">
        <v>649</v>
      </c>
      <c r="V26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0" s="81"/>
      <c r="Z260" s="81"/>
      <c r="AA260" s="81"/>
      <c r="AB260" s="81"/>
    </row>
    <row r="261" spans="1:28" ht="15" customHeight="1" x14ac:dyDescent="0.35">
      <c r="A261" s="30">
        <v>45796</v>
      </c>
      <c r="B261" s="81" t="s">
        <v>650</v>
      </c>
      <c r="C261" s="81" t="s">
        <v>651</v>
      </c>
      <c r="D261" s="87">
        <v>45793</v>
      </c>
      <c r="E261" s="81">
        <v>2</v>
      </c>
      <c r="F261" s="82" t="str">
        <f>IF(Feedback_List[[#This Row],[Date Added]]="","",_xlfn.XLOOKUP(MONTH(Feedback_List[[#This Row],[Date Received]]),Dropdown!$D$4:$D$15,Dropdown!$A$4:$A$15,""))</f>
        <v>2025B05</v>
      </c>
      <c r="G261" s="81" t="s">
        <v>22</v>
      </c>
      <c r="H261" s="81" t="s">
        <v>22</v>
      </c>
      <c r="I261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1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1" s="88" t="b">
        <v>1</v>
      </c>
      <c r="L261" s="87">
        <v>45806</v>
      </c>
      <c r="M261" s="83"/>
      <c r="N261" s="88" t="b">
        <v>1</v>
      </c>
      <c r="O261" s="87">
        <v>45806</v>
      </c>
      <c r="P261" s="81"/>
      <c r="Q261" s="66" t="b">
        <v>0</v>
      </c>
      <c r="R261" s="83"/>
      <c r="S261" s="88" t="b">
        <v>1</v>
      </c>
      <c r="T261" s="87">
        <v>45806</v>
      </c>
      <c r="U261" s="83" t="s">
        <v>652</v>
      </c>
      <c r="V2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1" s="81"/>
      <c r="Z261" s="81"/>
      <c r="AA261" s="81"/>
      <c r="AB261" s="81"/>
    </row>
    <row r="262" spans="1:28" ht="15" customHeight="1" x14ac:dyDescent="0.35">
      <c r="A262" s="30">
        <v>45796</v>
      </c>
      <c r="B262" s="81" t="s">
        <v>653</v>
      </c>
      <c r="C262" s="81" t="s">
        <v>654</v>
      </c>
      <c r="D262" s="87">
        <v>45793</v>
      </c>
      <c r="E262" s="81">
        <v>2</v>
      </c>
      <c r="F262" s="82" t="str">
        <f>IF(Feedback_List[[#This Row],[Date Added]]="","",_xlfn.XLOOKUP(MONTH(Feedback_List[[#This Row],[Date Received]]),Dropdown!$D$4:$D$15,Dropdown!$A$4:$A$15,""))</f>
        <v>2025B05</v>
      </c>
      <c r="G262" s="81" t="s">
        <v>22</v>
      </c>
      <c r="H262" s="81" t="s">
        <v>22</v>
      </c>
      <c r="I262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2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2" s="88" t="b">
        <v>1</v>
      </c>
      <c r="L262" s="87">
        <v>45806</v>
      </c>
      <c r="M262" s="83"/>
      <c r="N262" s="88" t="b">
        <v>1</v>
      </c>
      <c r="O262" s="87">
        <v>45806</v>
      </c>
      <c r="P262" s="81"/>
      <c r="Q262" s="66" t="b">
        <v>0</v>
      </c>
      <c r="R262" s="83"/>
      <c r="S262" s="88" t="b">
        <v>1</v>
      </c>
      <c r="T262" s="87">
        <v>45806</v>
      </c>
      <c r="U262" s="83" t="s">
        <v>655</v>
      </c>
      <c r="V2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2" s="81"/>
      <c r="Z262" s="81"/>
      <c r="AA262" s="81"/>
      <c r="AB262" s="81"/>
    </row>
    <row r="263" spans="1:28" ht="15" customHeight="1" x14ac:dyDescent="0.35">
      <c r="A263" s="30">
        <v>45796</v>
      </c>
      <c r="B263" s="81" t="s">
        <v>656</v>
      </c>
      <c r="C263" s="81" t="s">
        <v>657</v>
      </c>
      <c r="D263" s="87">
        <v>45793</v>
      </c>
      <c r="E263" s="81">
        <v>2</v>
      </c>
      <c r="F263" s="82" t="str">
        <f>IF(Feedback_List[[#This Row],[Date Added]]="","",_xlfn.XLOOKUP(MONTH(Feedback_List[[#This Row],[Date Received]]),Dropdown!$D$4:$D$15,Dropdown!$A$4:$A$15,""))</f>
        <v>2025B05</v>
      </c>
      <c r="G263" s="81" t="s">
        <v>22</v>
      </c>
      <c r="H263" s="81" t="s">
        <v>22</v>
      </c>
      <c r="I263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3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3" s="88" t="b">
        <v>1</v>
      </c>
      <c r="L263" s="87">
        <v>45806</v>
      </c>
      <c r="M263" s="21"/>
      <c r="N263" s="88" t="b">
        <v>1</v>
      </c>
      <c r="O263" s="87">
        <v>45806</v>
      </c>
      <c r="P263" s="81"/>
      <c r="Q263" s="66" t="b">
        <v>0</v>
      </c>
      <c r="R263" s="83"/>
      <c r="S263" s="88" t="b">
        <v>1</v>
      </c>
      <c r="T263" s="87">
        <v>45806</v>
      </c>
      <c r="U263" s="83" t="s">
        <v>508</v>
      </c>
      <c r="V26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3" s="81"/>
      <c r="Z263" s="81"/>
      <c r="AA263" s="81"/>
      <c r="AB263" s="81"/>
    </row>
    <row r="264" spans="1:28" ht="15" customHeight="1" x14ac:dyDescent="0.35">
      <c r="A264" s="30">
        <v>45796</v>
      </c>
      <c r="B264" s="5" t="s">
        <v>658</v>
      </c>
      <c r="C264" s="5" t="s">
        <v>659</v>
      </c>
      <c r="D264" s="87">
        <v>45793</v>
      </c>
      <c r="E264" s="81">
        <v>3</v>
      </c>
      <c r="F264" s="37" t="str">
        <f>IF(Feedback_List[[#This Row],[Date Added]]="","",_xlfn.XLOOKUP(MONTH(Feedback_List[[#This Row],[Date Received]]),Dropdown!$D$4:$D$15,Dropdown!$A$4:$A$15,""))</f>
        <v>2025B05</v>
      </c>
      <c r="G264" s="81" t="s">
        <v>22</v>
      </c>
      <c r="H264" s="81" t="s">
        <v>22</v>
      </c>
      <c r="I264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4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4" s="88" t="b">
        <v>1</v>
      </c>
      <c r="L264" s="87">
        <v>45806</v>
      </c>
      <c r="M264" s="83"/>
      <c r="N264" s="88" t="b">
        <v>1</v>
      </c>
      <c r="O264" s="87">
        <v>45806</v>
      </c>
      <c r="P264" s="81"/>
      <c r="Q264" s="66" t="b">
        <v>0</v>
      </c>
      <c r="R264" s="83"/>
      <c r="S264" s="88" t="b">
        <v>1</v>
      </c>
      <c r="T264" s="87">
        <v>45806</v>
      </c>
      <c r="U264" s="83" t="s">
        <v>452</v>
      </c>
      <c r="V2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4" s="81"/>
      <c r="Z264" s="81"/>
      <c r="AA264" s="81"/>
      <c r="AB264" s="81"/>
    </row>
    <row r="265" spans="1:28" ht="15" customHeight="1" x14ac:dyDescent="0.35">
      <c r="A265" s="30">
        <v>45796</v>
      </c>
      <c r="B265" s="105" t="s">
        <v>660</v>
      </c>
      <c r="C265" s="105" t="s">
        <v>661</v>
      </c>
      <c r="D265" s="87">
        <v>45793</v>
      </c>
      <c r="E265" s="81">
        <v>3</v>
      </c>
      <c r="F265" s="82" t="str">
        <f>IF(Feedback_List[[#This Row],[Date Added]]="","",_xlfn.XLOOKUP(MONTH(Feedback_List[[#This Row],[Date Received]]),Dropdown!$D$4:$D$15,Dropdown!$A$4:$A$15,""))</f>
        <v>2025B05</v>
      </c>
      <c r="G265" s="81" t="s">
        <v>22</v>
      </c>
      <c r="H265" s="81" t="s">
        <v>22</v>
      </c>
      <c r="I265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5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5" s="88" t="b">
        <v>1</v>
      </c>
      <c r="L265" s="87">
        <v>45806</v>
      </c>
      <c r="M265" s="83"/>
      <c r="N265" s="88" t="b">
        <v>1</v>
      </c>
      <c r="O265" s="87">
        <v>45806</v>
      </c>
      <c r="P265" s="81"/>
      <c r="Q265" s="66" t="b">
        <v>0</v>
      </c>
      <c r="R265" s="83"/>
      <c r="S265" s="88" t="b">
        <v>1</v>
      </c>
      <c r="T265" s="87">
        <v>45806</v>
      </c>
      <c r="U265" s="83" t="s">
        <v>662</v>
      </c>
      <c r="V2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5" s="81"/>
      <c r="Z265" s="81"/>
      <c r="AA265" s="81"/>
      <c r="AB265" s="81"/>
    </row>
    <row r="266" spans="1:28" ht="15" customHeight="1" x14ac:dyDescent="0.35">
      <c r="A266" s="30">
        <v>45796</v>
      </c>
      <c r="B266" s="5" t="s">
        <v>663</v>
      </c>
      <c r="C266" s="5" t="s">
        <v>664</v>
      </c>
      <c r="D266" s="87">
        <v>45793</v>
      </c>
      <c r="E266" s="81">
        <v>4</v>
      </c>
      <c r="F266" s="37" t="str">
        <f>IF(Feedback_List[[#This Row],[Date Added]]="","",_xlfn.XLOOKUP(MONTH(Feedback_List[[#This Row],[Date Received]]),Dropdown!$D$4:$D$15,Dropdown!$A$4:$A$15,""))</f>
        <v>2025B05</v>
      </c>
      <c r="G266" s="81" t="s">
        <v>22</v>
      </c>
      <c r="H266" s="81" t="s">
        <v>22</v>
      </c>
      <c r="I266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6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6" s="88" t="b">
        <v>1</v>
      </c>
      <c r="L266" s="87">
        <v>45806</v>
      </c>
      <c r="M266" s="83"/>
      <c r="N266" s="88" t="b">
        <v>1</v>
      </c>
      <c r="O266" s="87">
        <v>45806</v>
      </c>
      <c r="P266" s="81"/>
      <c r="Q266" s="66" t="b">
        <v>0</v>
      </c>
      <c r="R266" s="83"/>
      <c r="S266" s="88" t="b">
        <v>1</v>
      </c>
      <c r="T266" s="87">
        <v>45806</v>
      </c>
      <c r="U266" s="83" t="s">
        <v>665</v>
      </c>
      <c r="V2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6" s="81"/>
      <c r="Z266" s="81"/>
      <c r="AA266" s="81"/>
      <c r="AB266" s="81"/>
    </row>
    <row r="267" spans="1:28" ht="15" customHeight="1" x14ac:dyDescent="0.35">
      <c r="A267" s="30">
        <v>45796</v>
      </c>
      <c r="B267" s="81" t="s">
        <v>666</v>
      </c>
      <c r="C267" s="81" t="s">
        <v>667</v>
      </c>
      <c r="D267" s="87">
        <v>45793</v>
      </c>
      <c r="E267" s="31">
        <v>4</v>
      </c>
      <c r="F267" s="82" t="str">
        <f>IF(Feedback_List[[#This Row],[Date Added]]="","",_xlfn.XLOOKUP(MONTH(Feedback_List[[#This Row],[Date Received]]),Dropdown!$D$4:$D$15,Dropdown!$A$4:$A$15,""))</f>
        <v>2025B05</v>
      </c>
      <c r="G267" s="81" t="s">
        <v>22</v>
      </c>
      <c r="H267" s="81" t="s">
        <v>22</v>
      </c>
      <c r="I267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7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7" s="88" t="b">
        <v>1</v>
      </c>
      <c r="L267" s="87">
        <v>45806</v>
      </c>
      <c r="M267" s="83"/>
      <c r="N267" s="88" t="b">
        <v>1</v>
      </c>
      <c r="O267" s="87">
        <v>45806</v>
      </c>
      <c r="P267" s="81"/>
      <c r="Q267" s="66" t="b">
        <v>0</v>
      </c>
      <c r="R267" s="83"/>
      <c r="S267" s="88" t="b">
        <v>1</v>
      </c>
      <c r="T267" s="87">
        <v>45806</v>
      </c>
      <c r="U267" s="83" t="s">
        <v>668</v>
      </c>
      <c r="V2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7" s="81"/>
      <c r="Z267" s="81"/>
      <c r="AA267" s="81"/>
      <c r="AB267" s="81"/>
    </row>
    <row r="268" spans="1:28" ht="15" customHeight="1" x14ac:dyDescent="0.35">
      <c r="A268" s="30">
        <v>45796</v>
      </c>
      <c r="B268" s="81" t="s">
        <v>669</v>
      </c>
      <c r="C268" s="81" t="s">
        <v>670</v>
      </c>
      <c r="D268" s="87">
        <v>45793</v>
      </c>
      <c r="E268" s="81">
        <v>6</v>
      </c>
      <c r="F268" s="37" t="str">
        <f>IF(Feedback_List[[#This Row],[Date Added]]="","",_xlfn.XLOOKUP(MONTH(Feedback_List[[#This Row],[Date Received]]),Dropdown!$D$4:$D$15,Dropdown!$A$4:$A$15,""))</f>
        <v>2025B05</v>
      </c>
      <c r="G268" s="81" t="s">
        <v>22</v>
      </c>
      <c r="H268" s="81" t="s">
        <v>22</v>
      </c>
      <c r="I268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8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8" s="88" t="b">
        <v>1</v>
      </c>
      <c r="L268" s="87">
        <v>45806</v>
      </c>
      <c r="M268" s="83"/>
      <c r="N268" s="88" t="b">
        <v>1</v>
      </c>
      <c r="O268" s="87">
        <v>45806</v>
      </c>
      <c r="P268" s="81"/>
      <c r="Q268" s="66" t="b">
        <v>0</v>
      </c>
      <c r="R268" s="83"/>
      <c r="S268" s="88" t="b">
        <v>1</v>
      </c>
      <c r="T268" s="87">
        <v>45806</v>
      </c>
      <c r="U268" s="83" t="s">
        <v>671</v>
      </c>
      <c r="V26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8" s="81"/>
      <c r="Z268" s="81"/>
      <c r="AA268" s="81"/>
      <c r="AB268" s="81"/>
    </row>
    <row r="269" spans="1:28" ht="15" customHeight="1" x14ac:dyDescent="0.35">
      <c r="A269" s="30">
        <v>45796</v>
      </c>
      <c r="B269" s="105" t="s">
        <v>672</v>
      </c>
      <c r="C269" s="105" t="s">
        <v>673</v>
      </c>
      <c r="D269" s="87">
        <v>45793</v>
      </c>
      <c r="E269" s="81">
        <v>7</v>
      </c>
      <c r="F269" s="82" t="str">
        <f>IF(Feedback_List[[#This Row],[Date Added]]="","",_xlfn.XLOOKUP(MONTH(Feedback_List[[#This Row],[Date Received]]),Dropdown!$D$4:$D$15,Dropdown!$A$4:$A$15,""))</f>
        <v>2025B05</v>
      </c>
      <c r="G269" s="81" t="s">
        <v>26</v>
      </c>
      <c r="H269" s="81" t="s">
        <v>23</v>
      </c>
      <c r="I269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69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69" s="88" t="b">
        <v>1</v>
      </c>
      <c r="L269" s="87">
        <v>45810</v>
      </c>
      <c r="M269" s="83"/>
      <c r="N269" s="88" t="b">
        <v>1</v>
      </c>
      <c r="O269" s="87">
        <v>45812</v>
      </c>
      <c r="P269" s="81"/>
      <c r="Q269" s="66" t="b">
        <v>0</v>
      </c>
      <c r="R269" s="83"/>
      <c r="S269" s="88" t="b">
        <v>1</v>
      </c>
      <c r="T269" s="87">
        <v>45812</v>
      </c>
      <c r="U269" s="83"/>
      <c r="V2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69" s="81"/>
      <c r="Z269" s="81"/>
      <c r="AA269" s="81"/>
      <c r="AB269" s="81"/>
    </row>
    <row r="270" spans="1:28" ht="15" customHeight="1" x14ac:dyDescent="0.35">
      <c r="A270" s="30">
        <v>45796</v>
      </c>
      <c r="B270" s="105" t="s">
        <v>674</v>
      </c>
      <c r="C270" s="105" t="s">
        <v>675</v>
      </c>
      <c r="D270" s="87">
        <v>45793</v>
      </c>
      <c r="E270" s="81">
        <v>102</v>
      </c>
      <c r="F270" s="82" t="str">
        <f>IF(Feedback_List[[#This Row],[Date Added]]="","",_xlfn.XLOOKUP(MONTH(Feedback_List[[#This Row],[Date Received]]),Dropdown!$D$4:$D$15,Dropdown!$A$4:$A$15,""))</f>
        <v>2025B05</v>
      </c>
      <c r="G270" s="81" t="s">
        <v>22</v>
      </c>
      <c r="H270" s="81" t="s">
        <v>22</v>
      </c>
      <c r="I270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0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0" s="88" t="b">
        <v>1</v>
      </c>
      <c r="L270" s="87">
        <v>45821</v>
      </c>
      <c r="M270" s="83"/>
      <c r="N270" s="88" t="b">
        <v>1</v>
      </c>
      <c r="O270" s="87">
        <v>45821</v>
      </c>
      <c r="P270" s="81"/>
      <c r="Q270" s="66" t="b">
        <v>0</v>
      </c>
      <c r="R270" s="83"/>
      <c r="S270" s="88" t="b">
        <v>1</v>
      </c>
      <c r="T270" s="87">
        <v>45823</v>
      </c>
      <c r="U270" s="19" t="s">
        <v>676</v>
      </c>
      <c r="V27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70" s="81"/>
      <c r="Z270" s="81"/>
      <c r="AA270" s="81"/>
      <c r="AB270" s="81"/>
    </row>
    <row r="271" spans="1:28" ht="15" customHeight="1" x14ac:dyDescent="0.35">
      <c r="A271" s="30">
        <v>45796</v>
      </c>
      <c r="B271" s="105" t="s">
        <v>677</v>
      </c>
      <c r="C271" s="105" t="s">
        <v>678</v>
      </c>
      <c r="D271" s="87">
        <v>45793</v>
      </c>
      <c r="E271" s="81">
        <v>6</v>
      </c>
      <c r="F271" s="82" t="str">
        <f>IF(Feedback_List[[#This Row],[Date Added]]="","",_xlfn.XLOOKUP(MONTH(Feedback_List[[#This Row],[Date Received]]),Dropdown!$D$4:$D$15,Dropdown!$A$4:$A$15,""))</f>
        <v>2025B05</v>
      </c>
      <c r="G271" s="81" t="s">
        <v>22</v>
      </c>
      <c r="H271" s="81" t="s">
        <v>22</v>
      </c>
      <c r="I271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1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1" s="88" t="b">
        <v>1</v>
      </c>
      <c r="L271" s="87">
        <v>45810</v>
      </c>
      <c r="M271" s="75"/>
      <c r="N271" s="88" t="b">
        <v>1</v>
      </c>
      <c r="O271" s="87">
        <v>45810</v>
      </c>
      <c r="P271" s="81"/>
      <c r="Q271" s="66" t="b">
        <v>0</v>
      </c>
      <c r="R271" s="83"/>
      <c r="S271" s="88" t="b">
        <v>1</v>
      </c>
      <c r="T271" s="87">
        <v>45810</v>
      </c>
      <c r="U271" s="83" t="s">
        <v>679</v>
      </c>
      <c r="V27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71" s="81"/>
      <c r="Z271" s="81"/>
      <c r="AA271" s="81"/>
      <c r="AB271" s="81"/>
    </row>
    <row r="272" spans="1:28" ht="15" customHeight="1" x14ac:dyDescent="0.35">
      <c r="A272" s="30">
        <v>45796</v>
      </c>
      <c r="B272" s="81" t="s">
        <v>680</v>
      </c>
      <c r="C272" s="81" t="s">
        <v>681</v>
      </c>
      <c r="D272" s="87">
        <v>45794</v>
      </c>
      <c r="E272" s="81">
        <v>6</v>
      </c>
      <c r="F272" s="82" t="str">
        <f>IF(Feedback_List[[#This Row],[Date Added]]="","",_xlfn.XLOOKUP(MONTH(Feedback_List[[#This Row],[Date Received]]),Dropdown!$D$4:$D$15,Dropdown!$A$4:$A$15,""))</f>
        <v>2025B05</v>
      </c>
      <c r="G272" s="81" t="s">
        <v>26</v>
      </c>
      <c r="H272" s="81" t="s">
        <v>23</v>
      </c>
      <c r="I27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27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272" s="88" t="b">
        <v>1</v>
      </c>
      <c r="L272" s="87">
        <v>45810</v>
      </c>
      <c r="M272" s="83"/>
      <c r="N272" s="88" t="b">
        <v>1</v>
      </c>
      <c r="O272" s="87">
        <v>45812</v>
      </c>
      <c r="P272" s="83"/>
      <c r="Q272" s="66" t="b">
        <v>0</v>
      </c>
      <c r="R272" s="83"/>
      <c r="S272" s="88" t="b">
        <v>1</v>
      </c>
      <c r="T272" s="87"/>
      <c r="U272" s="83"/>
      <c r="V27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72" s="81"/>
      <c r="Z272" s="81"/>
      <c r="AA272" s="81"/>
      <c r="AB272" s="81"/>
    </row>
    <row r="273" spans="1:28" ht="15" customHeight="1" x14ac:dyDescent="0.35">
      <c r="A273" s="30">
        <v>45796</v>
      </c>
      <c r="B273" s="81" t="s">
        <v>682</v>
      </c>
      <c r="C273" s="81" t="s">
        <v>683</v>
      </c>
      <c r="D273" s="87">
        <v>45794</v>
      </c>
      <c r="E273" s="81">
        <v>20</v>
      </c>
      <c r="F273" s="37" t="str">
        <f>IF(Feedback_List[[#This Row],[Date Added]]="","",_xlfn.XLOOKUP(MONTH(Feedback_List[[#This Row],[Date Received]]),Dropdown!$D$4:$D$15,Dropdown!$A$4:$A$15,""))</f>
        <v>2025B05</v>
      </c>
      <c r="G273" s="81" t="s">
        <v>26</v>
      </c>
      <c r="H273" s="81" t="s">
        <v>23</v>
      </c>
      <c r="I27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27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273" s="88" t="b">
        <v>1</v>
      </c>
      <c r="L273" s="87">
        <v>45810</v>
      </c>
      <c r="M273" s="83"/>
      <c r="N273" s="88" t="b">
        <v>1</v>
      </c>
      <c r="O273" s="87">
        <v>45812</v>
      </c>
      <c r="P273" s="81"/>
      <c r="Q273" s="66" t="b">
        <v>0</v>
      </c>
      <c r="R273" s="83"/>
      <c r="S273" s="88" t="b">
        <v>1</v>
      </c>
      <c r="T273" s="87">
        <v>45812</v>
      </c>
      <c r="U273" s="83"/>
      <c r="V27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73" s="81"/>
      <c r="Z273" s="81"/>
      <c r="AA273" s="81"/>
      <c r="AB273" s="81"/>
    </row>
    <row r="274" spans="1:28" ht="15" customHeight="1" x14ac:dyDescent="0.35">
      <c r="A274" s="30">
        <v>45796</v>
      </c>
      <c r="B274" s="81" t="s">
        <v>455</v>
      </c>
      <c r="C274" s="81" t="s">
        <v>456</v>
      </c>
      <c r="D274" s="87">
        <v>45793</v>
      </c>
      <c r="E274" s="81">
        <v>7</v>
      </c>
      <c r="F274" s="82" t="str">
        <f>IF(Feedback_List[[#This Row],[Date Added]]="","",_xlfn.XLOOKUP(MONTH(Feedback_List[[#This Row],[Date Received]]),Dropdown!$D$4:$D$15,Dropdown!$A$4:$A$15,""))</f>
        <v>2025B05</v>
      </c>
      <c r="G274" s="81" t="s">
        <v>25</v>
      </c>
      <c r="H274" s="81" t="s">
        <v>25</v>
      </c>
      <c r="I274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4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4" s="88" t="b">
        <v>1</v>
      </c>
      <c r="L274" s="87">
        <v>45813</v>
      </c>
      <c r="M274" s="83" t="s">
        <v>684</v>
      </c>
      <c r="N274" s="88" t="b">
        <v>1</v>
      </c>
      <c r="O274" s="87">
        <v>45814</v>
      </c>
      <c r="P274" s="81"/>
      <c r="Q274" s="66" t="b">
        <v>0</v>
      </c>
      <c r="R274" s="83"/>
      <c r="S274" s="88" t="b">
        <v>0</v>
      </c>
      <c r="T274" s="87"/>
      <c r="U274" s="83"/>
      <c r="V27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74" s="81"/>
      <c r="Z274" s="81"/>
      <c r="AA274" s="81"/>
      <c r="AB274" s="81"/>
    </row>
    <row r="275" spans="1:28" ht="15" customHeight="1" x14ac:dyDescent="0.35">
      <c r="A275" s="30">
        <v>45796</v>
      </c>
      <c r="B275" s="105" t="s">
        <v>685</v>
      </c>
      <c r="C275" s="105" t="s">
        <v>686</v>
      </c>
      <c r="D275" s="87">
        <v>45793</v>
      </c>
      <c r="E275" s="81">
        <v>12</v>
      </c>
      <c r="F275" s="82" t="str">
        <f>IF(Feedback_List[[#This Row],[Date Added]]="","",_xlfn.XLOOKUP(MONTH(Feedback_List[[#This Row],[Date Received]]),Dropdown!$D$4:$D$15,Dropdown!$A$4:$A$15,""))</f>
        <v>2025B05</v>
      </c>
      <c r="G275" s="81" t="s">
        <v>25</v>
      </c>
      <c r="H275" s="81" t="s">
        <v>25</v>
      </c>
      <c r="I275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5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5" s="88" t="b">
        <v>1</v>
      </c>
      <c r="L275" s="87">
        <v>45813</v>
      </c>
      <c r="M275" s="83" t="s">
        <v>684</v>
      </c>
      <c r="N275" s="88" t="b">
        <v>1</v>
      </c>
      <c r="O275" s="87">
        <v>45813</v>
      </c>
      <c r="P275" s="81"/>
      <c r="Q275" s="66" t="b">
        <v>0</v>
      </c>
      <c r="R275" s="83"/>
      <c r="S275" s="88" t="b">
        <v>0</v>
      </c>
      <c r="T275" s="87"/>
      <c r="U275" s="83"/>
      <c r="V27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75" s="81"/>
      <c r="Z275" s="81"/>
      <c r="AA275" s="81"/>
      <c r="AB275" s="81"/>
    </row>
    <row r="276" spans="1:28" ht="15" customHeight="1" x14ac:dyDescent="0.35">
      <c r="A276" s="30">
        <v>45796</v>
      </c>
      <c r="B276" s="5" t="s">
        <v>687</v>
      </c>
      <c r="C276" s="5" t="s">
        <v>688</v>
      </c>
      <c r="D276" s="87">
        <v>45793</v>
      </c>
      <c r="E276" s="81">
        <v>14</v>
      </c>
      <c r="F276" s="37" t="str">
        <f>IF(Feedback_List[[#This Row],[Date Added]]="","",_xlfn.XLOOKUP(MONTH(Feedback_List[[#This Row],[Date Received]]),Dropdown!$D$4:$D$15,Dropdown!$A$4:$A$15,""))</f>
        <v>2025B05</v>
      </c>
      <c r="G276" s="81" t="s">
        <v>25</v>
      </c>
      <c r="H276" s="81" t="s">
        <v>25</v>
      </c>
      <c r="I276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6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6" s="88" t="b">
        <v>1</v>
      </c>
      <c r="L276" s="87">
        <v>45813</v>
      </c>
      <c r="M276" s="83" t="s">
        <v>684</v>
      </c>
      <c r="N276" s="88" t="b">
        <v>1</v>
      </c>
      <c r="O276" s="87">
        <v>45813</v>
      </c>
      <c r="P276" s="81"/>
      <c r="Q276" s="66" t="b">
        <v>0</v>
      </c>
      <c r="R276" s="83"/>
      <c r="S276" s="88" t="b">
        <v>0</v>
      </c>
      <c r="T276" s="87"/>
      <c r="U276" s="83"/>
      <c r="V27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76" s="81"/>
      <c r="Z276" s="81"/>
      <c r="AA276" s="81"/>
      <c r="AB276" s="81"/>
    </row>
    <row r="277" spans="1:28" ht="15" customHeight="1" x14ac:dyDescent="0.35">
      <c r="A277" s="30">
        <v>45796</v>
      </c>
      <c r="B277" s="81" t="s">
        <v>689</v>
      </c>
      <c r="C277" s="81" t="s">
        <v>690</v>
      </c>
      <c r="D277" s="87">
        <v>45793</v>
      </c>
      <c r="E277" s="81">
        <v>14</v>
      </c>
      <c r="F277" s="37" t="str">
        <f>IF(Feedback_List[[#This Row],[Date Added]]="","",_xlfn.XLOOKUP(MONTH(Feedback_List[[#This Row],[Date Received]]),Dropdown!$D$4:$D$15,Dropdown!$A$4:$A$15,""))</f>
        <v>2025B05</v>
      </c>
      <c r="G277" s="81" t="s">
        <v>25</v>
      </c>
      <c r="H277" s="81" t="s">
        <v>25</v>
      </c>
      <c r="I277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7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7" s="88" t="b">
        <v>1</v>
      </c>
      <c r="L277" s="87">
        <v>45814</v>
      </c>
      <c r="M277" s="83" t="s">
        <v>684</v>
      </c>
      <c r="N277" s="88" t="b">
        <v>1</v>
      </c>
      <c r="O277" s="87">
        <v>45814</v>
      </c>
      <c r="P277" s="81"/>
      <c r="Q277" s="66" t="b">
        <v>0</v>
      </c>
      <c r="R277" s="83"/>
      <c r="S277" s="88" t="b">
        <v>0</v>
      </c>
      <c r="T277" s="87"/>
      <c r="U277" s="83"/>
      <c r="V27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77" s="81"/>
      <c r="Z277" s="81"/>
      <c r="AA277" s="81"/>
      <c r="AB277" s="81"/>
    </row>
    <row r="278" spans="1:28" ht="15" customHeight="1" x14ac:dyDescent="0.35">
      <c r="A278" s="30">
        <v>45796</v>
      </c>
      <c r="B278" s="81" t="s">
        <v>691</v>
      </c>
      <c r="C278" s="81" t="s">
        <v>692</v>
      </c>
      <c r="D278" s="87">
        <v>45793</v>
      </c>
      <c r="E278" s="81">
        <v>14</v>
      </c>
      <c r="F278" s="37" t="str">
        <f>IF(Feedback_List[[#This Row],[Date Added]]="","",_xlfn.XLOOKUP(MONTH(Feedback_List[[#This Row],[Date Received]]),Dropdown!$D$4:$D$15,Dropdown!$A$4:$A$15,""))</f>
        <v>2025B05</v>
      </c>
      <c r="G278" s="81" t="s">
        <v>25</v>
      </c>
      <c r="H278" s="81" t="s">
        <v>25</v>
      </c>
      <c r="I278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8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8" s="88" t="b">
        <v>1</v>
      </c>
      <c r="L278" s="87">
        <v>45814</v>
      </c>
      <c r="M278" s="83" t="s">
        <v>684</v>
      </c>
      <c r="N278" s="88" t="b">
        <v>1</v>
      </c>
      <c r="O278" s="87">
        <v>45814</v>
      </c>
      <c r="P278" s="81"/>
      <c r="Q278" s="66" t="b">
        <v>0</v>
      </c>
      <c r="R278" s="83"/>
      <c r="S278" s="88" t="b">
        <v>0</v>
      </c>
      <c r="T278" s="87"/>
      <c r="U278" s="83"/>
      <c r="V2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78" s="81"/>
      <c r="Z278" s="81"/>
      <c r="AA278" s="81"/>
      <c r="AB278" s="81"/>
    </row>
    <row r="279" spans="1:28" ht="15" customHeight="1" x14ac:dyDescent="0.35">
      <c r="A279" s="30">
        <v>45796</v>
      </c>
      <c r="B279" s="81" t="s">
        <v>693</v>
      </c>
      <c r="C279" s="81" t="s">
        <v>694</v>
      </c>
      <c r="D279" s="30">
        <v>45793</v>
      </c>
      <c r="E279" s="31">
        <v>15</v>
      </c>
      <c r="F279" s="37" t="str">
        <f>IF(Feedback_List[[#This Row],[Date Added]]="","",_xlfn.XLOOKUP(MONTH(Feedback_List[[#This Row],[Date Received]]),Dropdown!$D$4:$D$15,Dropdown!$A$4:$A$15,""))</f>
        <v>2025B05</v>
      </c>
      <c r="G279" s="31" t="s">
        <v>22</v>
      </c>
      <c r="H279" s="31" t="s">
        <v>22</v>
      </c>
      <c r="I279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79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79" s="88" t="b">
        <v>1</v>
      </c>
      <c r="L279" s="87">
        <v>45810</v>
      </c>
      <c r="M279" s="31"/>
      <c r="N279" s="88" t="b">
        <v>1</v>
      </c>
      <c r="O279" s="87">
        <v>45810</v>
      </c>
      <c r="P279" s="31"/>
      <c r="Q279" s="66" t="b">
        <v>0</v>
      </c>
      <c r="R279" s="83"/>
      <c r="S279" s="88" t="b">
        <v>1</v>
      </c>
      <c r="T279" s="87">
        <v>45810</v>
      </c>
      <c r="U279" s="76" t="s">
        <v>452</v>
      </c>
      <c r="V2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7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7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79" s="81"/>
      <c r="Z279" s="81"/>
      <c r="AA279" s="81"/>
      <c r="AB279" s="81"/>
    </row>
    <row r="280" spans="1:28" ht="15" customHeight="1" x14ac:dyDescent="0.35">
      <c r="A280" s="30">
        <v>45796</v>
      </c>
      <c r="B280" s="105" t="s">
        <v>376</v>
      </c>
      <c r="C280" s="105" t="s">
        <v>377</v>
      </c>
      <c r="D280" s="87">
        <v>45793</v>
      </c>
      <c r="E280" s="81">
        <v>12</v>
      </c>
      <c r="F280" s="82" t="str">
        <f>IF(Feedback_List[[#This Row],[Date Added]]="","",_xlfn.XLOOKUP(MONTH(Feedback_List[[#This Row],[Date Received]]),Dropdown!$D$4:$D$15,Dropdown!$A$4:$A$15,""))</f>
        <v>2025B05</v>
      </c>
      <c r="G280" s="81" t="s">
        <v>22</v>
      </c>
      <c r="H280" s="81" t="s">
        <v>22</v>
      </c>
      <c r="I280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0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0" s="88" t="b">
        <v>1</v>
      </c>
      <c r="L280" s="87">
        <v>45807</v>
      </c>
      <c r="M280" s="89"/>
      <c r="N280" s="88" t="b">
        <v>1</v>
      </c>
      <c r="O280" s="87">
        <v>45807</v>
      </c>
      <c r="P280" s="81"/>
      <c r="Q280" s="66" t="b">
        <v>0</v>
      </c>
      <c r="R280" s="83"/>
      <c r="S280" s="88" t="b">
        <v>1</v>
      </c>
      <c r="T280" s="87">
        <v>45807</v>
      </c>
      <c r="U280" s="83" t="s">
        <v>695</v>
      </c>
      <c r="V28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80" s="81"/>
      <c r="Z280" s="81"/>
      <c r="AA280" s="81"/>
      <c r="AB280" s="81"/>
    </row>
    <row r="281" spans="1:28" ht="15" customHeight="1" x14ac:dyDescent="0.35">
      <c r="A281" s="30">
        <v>45796</v>
      </c>
      <c r="B281" s="40" t="s">
        <v>696</v>
      </c>
      <c r="C281" s="5" t="s">
        <v>697</v>
      </c>
      <c r="D281" s="87">
        <v>45793</v>
      </c>
      <c r="E281" s="81">
        <v>22</v>
      </c>
      <c r="F281" s="37" t="str">
        <f>IF(Feedback_List[[#This Row],[Date Added]]="","",_xlfn.XLOOKUP(MONTH(Feedback_List[[#This Row],[Date Received]]),Dropdown!$D$4:$D$15,Dropdown!$A$4:$A$15,""))</f>
        <v>2025B05</v>
      </c>
      <c r="G281" s="81" t="s">
        <v>22</v>
      </c>
      <c r="H281" s="81" t="s">
        <v>22</v>
      </c>
      <c r="I281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1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1" s="88" t="b">
        <v>1</v>
      </c>
      <c r="L281" s="87">
        <v>45810</v>
      </c>
      <c r="M281" s="83"/>
      <c r="N281" s="88" t="b">
        <v>1</v>
      </c>
      <c r="O281" s="87">
        <v>45810</v>
      </c>
      <c r="P281" s="81"/>
      <c r="Q281" s="66" t="b">
        <v>0</v>
      </c>
      <c r="R281" s="83"/>
      <c r="S281" s="88" t="b">
        <v>1</v>
      </c>
      <c r="T281" s="87">
        <v>45810</v>
      </c>
      <c r="U281" s="83"/>
      <c r="V2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81" s="81"/>
      <c r="Z281" s="81"/>
      <c r="AA281" s="81"/>
      <c r="AB281" s="81"/>
    </row>
    <row r="282" spans="1:28" ht="15" customHeight="1" x14ac:dyDescent="0.35">
      <c r="A282" s="30">
        <v>45796</v>
      </c>
      <c r="B282" s="40" t="s">
        <v>698</v>
      </c>
      <c r="C282" s="5" t="s">
        <v>699</v>
      </c>
      <c r="D282" s="87">
        <v>45793</v>
      </c>
      <c r="E282" s="81">
        <v>45</v>
      </c>
      <c r="F282" s="37" t="str">
        <f>IF(Feedback_List[[#This Row],[Date Added]]="","",_xlfn.XLOOKUP(MONTH(Feedback_List[[#This Row],[Date Received]]),Dropdown!$D$4:$D$15,Dropdown!$A$4:$A$15,""))</f>
        <v>2025B05</v>
      </c>
      <c r="G282" s="81" t="s">
        <v>22</v>
      </c>
      <c r="H282" s="81" t="s">
        <v>22</v>
      </c>
      <c r="I282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2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2" s="88" t="b">
        <v>1</v>
      </c>
      <c r="L282" s="87">
        <v>45810</v>
      </c>
      <c r="M282" s="83"/>
      <c r="N282" s="88" t="b">
        <v>1</v>
      </c>
      <c r="O282" s="87">
        <v>45810</v>
      </c>
      <c r="P282" s="81"/>
      <c r="Q282" s="66" t="b">
        <v>0</v>
      </c>
      <c r="R282" s="83"/>
      <c r="S282" s="88" t="b">
        <v>1</v>
      </c>
      <c r="T282" s="87">
        <v>45810</v>
      </c>
      <c r="U282" s="2" t="s">
        <v>700</v>
      </c>
      <c r="V2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82" s="81"/>
      <c r="Z282" s="81"/>
      <c r="AA282" s="81"/>
      <c r="AB282" s="81"/>
    </row>
    <row r="283" spans="1:28" ht="15" customHeight="1" x14ac:dyDescent="0.35">
      <c r="A283" s="30">
        <v>45796</v>
      </c>
      <c r="B283" s="81" t="s">
        <v>701</v>
      </c>
      <c r="C283" s="81" t="s">
        <v>702</v>
      </c>
      <c r="D283" s="87">
        <v>45793</v>
      </c>
      <c r="E283" s="81">
        <v>73</v>
      </c>
      <c r="F283" s="37" t="str">
        <f>IF(Feedback_List[[#This Row],[Date Added]]="","",_xlfn.XLOOKUP(MONTH(Feedback_List[[#This Row],[Date Received]]),Dropdown!$D$4:$D$15,Dropdown!$A$4:$A$15,""))</f>
        <v>2025B05</v>
      </c>
      <c r="G283" s="81" t="s">
        <v>25</v>
      </c>
      <c r="H283" s="81" t="s">
        <v>25</v>
      </c>
      <c r="I283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3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3" s="88" t="b">
        <v>1</v>
      </c>
      <c r="L283" s="87">
        <v>45813</v>
      </c>
      <c r="M283" s="83" t="s">
        <v>684</v>
      </c>
      <c r="N283" s="88" t="b">
        <v>1</v>
      </c>
      <c r="O283" s="87">
        <v>45813</v>
      </c>
      <c r="P283" s="81"/>
      <c r="Q283" s="66" t="b">
        <v>0</v>
      </c>
      <c r="R283" s="83"/>
      <c r="S283" s="88" t="b">
        <v>0</v>
      </c>
      <c r="T283" s="87"/>
      <c r="U283" s="83"/>
      <c r="V2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83" s="81"/>
      <c r="Z283" s="81"/>
      <c r="AA283" s="81"/>
      <c r="AB283" s="81"/>
    </row>
    <row r="284" spans="1:28" ht="15" customHeight="1" x14ac:dyDescent="0.45">
      <c r="A284" s="30">
        <v>45796</v>
      </c>
      <c r="B284" s="81" t="s">
        <v>703</v>
      </c>
      <c r="C284" s="103" t="s">
        <v>704</v>
      </c>
      <c r="D284" s="87">
        <v>45793</v>
      </c>
      <c r="E284" s="81">
        <v>2</v>
      </c>
      <c r="F284" s="82" t="str">
        <f>IF(Feedback_List[[#This Row],[Date Added]]="","",_xlfn.XLOOKUP(MONTH(Feedback_List[[#This Row],[Date Received]]),Dropdown!$D$4:$D$15,Dropdown!$A$4:$A$15,""))</f>
        <v>2025B05</v>
      </c>
      <c r="G284" s="81" t="s">
        <v>22</v>
      </c>
      <c r="H284" s="81" t="s">
        <v>22</v>
      </c>
      <c r="I284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4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4" s="88" t="b">
        <v>1</v>
      </c>
      <c r="L284" s="87">
        <v>45806</v>
      </c>
      <c r="M284" s="89"/>
      <c r="N284" s="88" t="b">
        <v>1</v>
      </c>
      <c r="O284" s="87">
        <v>45806</v>
      </c>
      <c r="P284" s="81"/>
      <c r="Q284" s="66" t="b">
        <v>0</v>
      </c>
      <c r="R284" s="83"/>
      <c r="S284" s="88" t="b">
        <v>1</v>
      </c>
      <c r="T284" s="87">
        <v>45806</v>
      </c>
      <c r="U284" s="83" t="s">
        <v>705</v>
      </c>
      <c r="V2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84" s="81"/>
      <c r="Z284" s="81"/>
      <c r="AA284" s="81"/>
      <c r="AB284" s="81"/>
    </row>
    <row r="285" spans="1:28" ht="15" customHeight="1" x14ac:dyDescent="0.35">
      <c r="A285" s="30">
        <v>45796</v>
      </c>
      <c r="B285" s="81" t="s">
        <v>706</v>
      </c>
      <c r="C285" s="81" t="s">
        <v>707</v>
      </c>
      <c r="D285" s="87">
        <v>45793</v>
      </c>
      <c r="E285" s="81">
        <v>75</v>
      </c>
      <c r="F285" s="82" t="str">
        <f>IF(Feedback_List[[#This Row],[Date Added]]="","",_xlfn.XLOOKUP(MONTH(Feedback_List[[#This Row],[Date Received]]),Dropdown!$D$4:$D$15,Dropdown!$A$4:$A$15,""))</f>
        <v>2025B05</v>
      </c>
      <c r="G285" s="81" t="s">
        <v>25</v>
      </c>
      <c r="H285" s="81" t="s">
        <v>25</v>
      </c>
      <c r="I285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5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5" s="88" t="b">
        <v>1</v>
      </c>
      <c r="L285" s="87">
        <v>45813</v>
      </c>
      <c r="M285" s="83" t="s">
        <v>684</v>
      </c>
      <c r="N285" s="88" t="b">
        <v>1</v>
      </c>
      <c r="O285" s="87">
        <v>45813</v>
      </c>
      <c r="P285" s="81"/>
      <c r="Q285" s="66" t="b">
        <v>0</v>
      </c>
      <c r="R285" s="83"/>
      <c r="S285" s="88" t="b">
        <v>0</v>
      </c>
      <c r="T285" s="87"/>
      <c r="U285" s="83"/>
      <c r="V2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85" s="81"/>
      <c r="Z285" s="81"/>
      <c r="AA285" s="81"/>
      <c r="AB285" s="81"/>
    </row>
    <row r="286" spans="1:28" ht="15" customHeight="1" x14ac:dyDescent="0.35">
      <c r="A286" s="30">
        <v>45796</v>
      </c>
      <c r="B286" s="40" t="s">
        <v>708</v>
      </c>
      <c r="C286" s="5" t="s">
        <v>709</v>
      </c>
      <c r="D286" s="87">
        <v>45793</v>
      </c>
      <c r="E286" s="81">
        <v>15</v>
      </c>
      <c r="F286" s="37" t="str">
        <f>IF(Feedback_List[[#This Row],[Date Added]]="","",_xlfn.XLOOKUP(MONTH(Feedback_List[[#This Row],[Date Received]]),Dropdown!$D$4:$D$15,Dropdown!$A$4:$A$15,""))</f>
        <v>2025B05</v>
      </c>
      <c r="G286" s="81" t="s">
        <v>22</v>
      </c>
      <c r="H286" s="81" t="s">
        <v>22</v>
      </c>
      <c r="I286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6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6" s="88" t="b">
        <v>1</v>
      </c>
      <c r="L286" s="87">
        <v>45807</v>
      </c>
      <c r="M286" s="83"/>
      <c r="N286" s="88" t="b">
        <v>1</v>
      </c>
      <c r="O286" s="87">
        <v>45807</v>
      </c>
      <c r="P286" s="81"/>
      <c r="Q286" s="66" t="b">
        <v>0</v>
      </c>
      <c r="R286" s="83"/>
      <c r="S286" s="88" t="b">
        <v>1</v>
      </c>
      <c r="T286" s="87">
        <v>45807</v>
      </c>
      <c r="U286" s="111" t="s">
        <v>710</v>
      </c>
      <c r="V28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86" s="81"/>
      <c r="Z286" s="81"/>
      <c r="AA286" s="81"/>
      <c r="AB286" s="81"/>
    </row>
    <row r="287" spans="1:28" ht="15" customHeight="1" x14ac:dyDescent="0.35">
      <c r="A287" s="30">
        <v>45796</v>
      </c>
      <c r="B287" s="81" t="s">
        <v>711</v>
      </c>
      <c r="C287" s="81" t="s">
        <v>712</v>
      </c>
      <c r="D287" s="87">
        <v>45793</v>
      </c>
      <c r="E287" s="81">
        <v>15</v>
      </c>
      <c r="F287" s="82" t="str">
        <f>IF(Feedback_List[[#This Row],[Date Added]]="","",_xlfn.XLOOKUP(MONTH(Feedback_List[[#This Row],[Date Received]]),Dropdown!$D$4:$D$15,Dropdown!$A$4:$A$15,""))</f>
        <v>2025B05</v>
      </c>
      <c r="G287" s="81" t="s">
        <v>22</v>
      </c>
      <c r="H287" s="81" t="s">
        <v>22</v>
      </c>
      <c r="I287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7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7" s="88" t="b">
        <v>1</v>
      </c>
      <c r="L287" s="87">
        <v>45807</v>
      </c>
      <c r="M287" s="83"/>
      <c r="N287" s="88" t="b">
        <v>1</v>
      </c>
      <c r="O287" s="87">
        <v>45807</v>
      </c>
      <c r="P287" s="81"/>
      <c r="Q287" s="66" t="b">
        <v>0</v>
      </c>
      <c r="R287" s="83"/>
      <c r="S287" s="88" t="b">
        <v>0</v>
      </c>
      <c r="T287" s="87">
        <v>45807</v>
      </c>
      <c r="U287" s="83" t="s">
        <v>713</v>
      </c>
      <c r="V2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87" s="81"/>
      <c r="Z287" s="81"/>
      <c r="AA287" s="81"/>
      <c r="AB287" s="81"/>
    </row>
    <row r="288" spans="1:28" ht="15" customHeight="1" x14ac:dyDescent="0.35">
      <c r="A288" s="30">
        <v>45796</v>
      </c>
      <c r="B288" s="81" t="s">
        <v>714</v>
      </c>
      <c r="C288" s="81" t="s">
        <v>715</v>
      </c>
      <c r="D288" s="87">
        <v>45793</v>
      </c>
      <c r="E288" s="81">
        <v>17</v>
      </c>
      <c r="F288" s="82" t="str">
        <f>IF(Feedback_List[[#This Row],[Date Added]]="","",_xlfn.XLOOKUP(MONTH(Feedback_List[[#This Row],[Date Received]]),Dropdown!$D$4:$D$15,Dropdown!$A$4:$A$15,""))</f>
        <v>2025B05</v>
      </c>
      <c r="G288" s="81" t="s">
        <v>25</v>
      </c>
      <c r="H288" s="81" t="s">
        <v>25</v>
      </c>
      <c r="I288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8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8" s="88" t="b">
        <v>1</v>
      </c>
      <c r="L288" s="87">
        <v>45813</v>
      </c>
      <c r="M288" s="83" t="s">
        <v>684</v>
      </c>
      <c r="N288" s="88" t="b">
        <v>1</v>
      </c>
      <c r="O288" s="87">
        <v>45814</v>
      </c>
      <c r="P288" s="81"/>
      <c r="Q288" s="66" t="b">
        <v>0</v>
      </c>
      <c r="R288" s="83"/>
      <c r="S288" s="88" t="b">
        <v>0</v>
      </c>
      <c r="T288" s="87"/>
      <c r="U288" s="83"/>
      <c r="V2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88" s="81"/>
      <c r="Z288" s="81"/>
      <c r="AA288" s="81"/>
      <c r="AB288" s="81"/>
    </row>
    <row r="289" spans="1:28" ht="15" customHeight="1" x14ac:dyDescent="0.35">
      <c r="A289" s="30">
        <v>45796</v>
      </c>
      <c r="B289" s="81" t="s">
        <v>716</v>
      </c>
      <c r="C289" s="81" t="s">
        <v>717</v>
      </c>
      <c r="D289" s="87">
        <v>45793</v>
      </c>
      <c r="E289" s="81">
        <v>20</v>
      </c>
      <c r="F289" s="82" t="str">
        <f>IF(Feedback_List[[#This Row],[Date Added]]="","",_xlfn.XLOOKUP(MONTH(Feedback_List[[#This Row],[Date Received]]),Dropdown!$D$4:$D$15,Dropdown!$A$4:$A$15,""))</f>
        <v>2025B05</v>
      </c>
      <c r="G289" s="81" t="s">
        <v>22</v>
      </c>
      <c r="H289" s="81" t="s">
        <v>22</v>
      </c>
      <c r="I289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89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89" s="88" t="b">
        <v>1</v>
      </c>
      <c r="L289" s="87">
        <v>45807</v>
      </c>
      <c r="M289" s="83"/>
      <c r="N289" s="88" t="b">
        <v>1</v>
      </c>
      <c r="O289" s="87">
        <v>45807</v>
      </c>
      <c r="P289" s="81"/>
      <c r="Q289" s="66" t="b">
        <v>0</v>
      </c>
      <c r="R289" s="83"/>
      <c r="S289" s="88" t="b">
        <v>1</v>
      </c>
      <c r="T289" s="82"/>
      <c r="U289" s="83" t="s">
        <v>718</v>
      </c>
      <c r="V28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8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8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89" s="81"/>
      <c r="Z289" s="81"/>
      <c r="AA289" s="81"/>
      <c r="AB289" s="81"/>
    </row>
    <row r="290" spans="1:28" ht="15" customHeight="1" x14ac:dyDescent="0.35">
      <c r="A290" s="30">
        <v>45796</v>
      </c>
      <c r="B290" s="81" t="s">
        <v>719</v>
      </c>
      <c r="C290" s="81" t="s">
        <v>720</v>
      </c>
      <c r="D290" s="87">
        <v>45793</v>
      </c>
      <c r="E290" s="81">
        <v>22</v>
      </c>
      <c r="F290" s="82" t="str">
        <f>IF(Feedback_List[[#This Row],[Date Added]]="","",_xlfn.XLOOKUP(MONTH(Feedback_List[[#This Row],[Date Received]]),Dropdown!$D$4:$D$15,Dropdown!$A$4:$A$15,""))</f>
        <v>2025B05</v>
      </c>
      <c r="G290" s="81" t="s">
        <v>22</v>
      </c>
      <c r="H290" s="81" t="s">
        <v>22</v>
      </c>
      <c r="I290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0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0" s="88" t="b">
        <v>1</v>
      </c>
      <c r="L290" s="87">
        <v>45810</v>
      </c>
      <c r="M290" s="83"/>
      <c r="N290" s="88" t="b">
        <v>1</v>
      </c>
      <c r="O290" s="87">
        <v>45810</v>
      </c>
      <c r="P290" s="83"/>
      <c r="Q290" s="66" t="b">
        <v>0</v>
      </c>
      <c r="R290" s="83"/>
      <c r="S290" s="88" t="b">
        <v>1</v>
      </c>
      <c r="T290" s="87">
        <v>45810</v>
      </c>
      <c r="U290" s="83" t="s">
        <v>721</v>
      </c>
      <c r="V29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0" s="81"/>
      <c r="Z290" s="81"/>
      <c r="AA290" s="81"/>
      <c r="AB290" s="81"/>
    </row>
    <row r="291" spans="1:28" ht="15" customHeight="1" x14ac:dyDescent="0.35">
      <c r="A291" s="30">
        <v>45796</v>
      </c>
      <c r="B291" s="81" t="s">
        <v>722</v>
      </c>
      <c r="C291" s="81" t="s">
        <v>723</v>
      </c>
      <c r="D291" s="87">
        <v>45793</v>
      </c>
      <c r="E291" s="81">
        <v>23</v>
      </c>
      <c r="F291" s="37" t="str">
        <f>IF(Feedback_List[[#This Row],[Date Added]]="","",_xlfn.XLOOKUP(MONTH(Feedback_List[[#This Row],[Date Received]]),Dropdown!$D$4:$D$15,Dropdown!$A$4:$A$15,""))</f>
        <v>2025B05</v>
      </c>
      <c r="G291" s="81" t="s">
        <v>22</v>
      </c>
      <c r="H291" s="81" t="s">
        <v>22</v>
      </c>
      <c r="I291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1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1" s="88" t="b">
        <v>1</v>
      </c>
      <c r="L291" s="87">
        <v>45797</v>
      </c>
      <c r="M291" s="83"/>
      <c r="N291" s="88" t="b">
        <v>1</v>
      </c>
      <c r="O291" s="87">
        <v>45797</v>
      </c>
      <c r="P291" s="83"/>
      <c r="Q291" s="66" t="b">
        <v>0</v>
      </c>
      <c r="R291" s="83"/>
      <c r="S291" s="88" t="b">
        <v>1</v>
      </c>
      <c r="T291" s="87">
        <v>45797</v>
      </c>
      <c r="U291" s="83" t="s">
        <v>724</v>
      </c>
      <c r="V29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1" s="81"/>
      <c r="Z291" s="81"/>
      <c r="AA291" s="81"/>
      <c r="AB291" s="81"/>
    </row>
    <row r="292" spans="1:28" ht="15" customHeight="1" x14ac:dyDescent="0.35">
      <c r="A292" s="30">
        <v>45796</v>
      </c>
      <c r="B292" s="5" t="s">
        <v>725</v>
      </c>
      <c r="C292" s="5" t="s">
        <v>726</v>
      </c>
      <c r="D292" s="87">
        <v>45793</v>
      </c>
      <c r="E292" s="81">
        <v>24</v>
      </c>
      <c r="F292" s="37" t="str">
        <f>IF(Feedback_List[[#This Row],[Date Added]]="","",_xlfn.XLOOKUP(MONTH(Feedback_List[[#This Row],[Date Received]]),Dropdown!$D$4:$D$15,Dropdown!$A$4:$A$15,""))</f>
        <v>2025B05</v>
      </c>
      <c r="G292" s="81" t="s">
        <v>22</v>
      </c>
      <c r="H292" s="81" t="s">
        <v>22</v>
      </c>
      <c r="I292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2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2" s="88" t="b">
        <v>1</v>
      </c>
      <c r="L292" s="87">
        <v>45810</v>
      </c>
      <c r="M292" s="83"/>
      <c r="N292" s="88" t="b">
        <v>1</v>
      </c>
      <c r="O292" s="87">
        <v>45810</v>
      </c>
      <c r="P292" s="81"/>
      <c r="Q292" s="66" t="b">
        <v>0</v>
      </c>
      <c r="R292" s="83"/>
      <c r="S292" s="88" t="b">
        <v>1</v>
      </c>
      <c r="T292" s="87">
        <v>45810</v>
      </c>
      <c r="U292" s="83" t="s">
        <v>452</v>
      </c>
      <c r="V29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2" s="81"/>
      <c r="Z292" s="81"/>
      <c r="AA292" s="81"/>
      <c r="AB292" s="81"/>
    </row>
    <row r="293" spans="1:28" ht="15" customHeight="1" x14ac:dyDescent="0.35">
      <c r="A293" s="30">
        <v>45796</v>
      </c>
      <c r="B293" s="105" t="s">
        <v>727</v>
      </c>
      <c r="C293" s="105" t="s">
        <v>728</v>
      </c>
      <c r="D293" s="87">
        <v>45793</v>
      </c>
      <c r="E293" s="81">
        <v>27</v>
      </c>
      <c r="F293" s="82" t="str">
        <f>IF(Feedback_List[[#This Row],[Date Added]]="","",_xlfn.XLOOKUP(MONTH(Feedback_List[[#This Row],[Date Received]]),Dropdown!$D$4:$D$15,Dropdown!$A$4:$A$15,""))</f>
        <v>2025B05</v>
      </c>
      <c r="G293" s="81" t="s">
        <v>22</v>
      </c>
      <c r="H293" s="81" t="s">
        <v>22</v>
      </c>
      <c r="I293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3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3" s="88" t="b">
        <v>1</v>
      </c>
      <c r="L293" s="87">
        <v>45810</v>
      </c>
      <c r="M293" s="17"/>
      <c r="N293" s="88" t="b">
        <v>1</v>
      </c>
      <c r="O293" s="87">
        <v>45810</v>
      </c>
      <c r="P293" s="81"/>
      <c r="Q293" s="66" t="b">
        <v>0</v>
      </c>
      <c r="R293" s="83"/>
      <c r="S293" s="88" t="b">
        <v>1</v>
      </c>
      <c r="T293" s="87">
        <v>45810</v>
      </c>
      <c r="U293" s="83" t="s">
        <v>729</v>
      </c>
      <c r="V2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3" s="81"/>
      <c r="Z293" s="81"/>
      <c r="AA293" s="81"/>
      <c r="AB293" s="81"/>
    </row>
    <row r="294" spans="1:28" ht="15" customHeight="1" x14ac:dyDescent="0.35">
      <c r="A294" s="30">
        <v>45796</v>
      </c>
      <c r="B294" s="81" t="s">
        <v>730</v>
      </c>
      <c r="C294" s="81" t="s">
        <v>731</v>
      </c>
      <c r="D294" s="87">
        <v>45793</v>
      </c>
      <c r="E294" s="81">
        <v>24</v>
      </c>
      <c r="F294" s="37" t="str">
        <f>IF(Feedback_List[[#This Row],[Date Added]]="","",_xlfn.XLOOKUP(MONTH(Feedback_List[[#This Row],[Date Received]]),Dropdown!$D$4:$D$15,Dropdown!$A$4:$A$15,""))</f>
        <v>2025B05</v>
      </c>
      <c r="G294" s="81" t="s">
        <v>22</v>
      </c>
      <c r="H294" s="81" t="s">
        <v>22</v>
      </c>
      <c r="I294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4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4" s="88" t="b">
        <v>1</v>
      </c>
      <c r="L294" s="87">
        <v>45807</v>
      </c>
      <c r="M294" s="83"/>
      <c r="N294" s="88" t="b">
        <v>1</v>
      </c>
      <c r="O294" s="87">
        <v>45807</v>
      </c>
      <c r="P294" s="81"/>
      <c r="Q294" s="66" t="b">
        <v>0</v>
      </c>
      <c r="R294" s="83"/>
      <c r="S294" s="88" t="b">
        <v>1</v>
      </c>
      <c r="T294" s="87"/>
      <c r="U294" s="83" t="s">
        <v>732</v>
      </c>
      <c r="V29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4" s="81"/>
      <c r="Z294" s="81"/>
      <c r="AA294" s="81"/>
      <c r="AB294" s="81"/>
    </row>
    <row r="295" spans="1:28" ht="15" customHeight="1" x14ac:dyDescent="0.35">
      <c r="A295" s="30">
        <v>45796</v>
      </c>
      <c r="B295" s="40" t="s">
        <v>733</v>
      </c>
      <c r="C295" s="5" t="s">
        <v>734</v>
      </c>
      <c r="D295" s="87">
        <v>45793</v>
      </c>
      <c r="E295" s="81">
        <v>49</v>
      </c>
      <c r="F295" s="37" t="str">
        <f>IF(Feedback_List[[#This Row],[Date Added]]="","",_xlfn.XLOOKUP(MONTH(Feedback_List[[#This Row],[Date Received]]),Dropdown!$D$4:$D$15,Dropdown!$A$4:$A$15,""))</f>
        <v>2025B05</v>
      </c>
      <c r="G295" s="81" t="s">
        <v>22</v>
      </c>
      <c r="H295" s="81" t="s">
        <v>22</v>
      </c>
      <c r="I295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5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5" s="88" t="b">
        <v>1</v>
      </c>
      <c r="L295" s="87">
        <v>45807</v>
      </c>
      <c r="M295" s="83"/>
      <c r="N295" s="88" t="b">
        <v>1</v>
      </c>
      <c r="O295" s="87">
        <v>45807</v>
      </c>
      <c r="P295" s="81"/>
      <c r="Q295" s="66" t="b">
        <v>0</v>
      </c>
      <c r="R295" s="83"/>
      <c r="S295" s="88" t="b">
        <v>0</v>
      </c>
      <c r="T295" s="87">
        <v>45807</v>
      </c>
      <c r="U295" s="83" t="s">
        <v>721</v>
      </c>
      <c r="V29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295" s="81"/>
      <c r="Z295" s="81"/>
      <c r="AA295" s="81"/>
      <c r="AB295" s="81"/>
    </row>
    <row r="296" spans="1:28" ht="15" customHeight="1" x14ac:dyDescent="0.35">
      <c r="A296" s="30">
        <v>45796</v>
      </c>
      <c r="B296" s="105" t="s">
        <v>217</v>
      </c>
      <c r="C296" s="105" t="s">
        <v>218</v>
      </c>
      <c r="D296" s="87">
        <v>45793</v>
      </c>
      <c r="E296" s="81">
        <v>116</v>
      </c>
      <c r="F296" s="82" t="str">
        <f>IF(Feedback_List[[#This Row],[Date Added]]="","",_xlfn.XLOOKUP(MONTH(Feedback_List[[#This Row],[Date Received]]),Dropdown!$D$4:$D$15,Dropdown!$A$4:$A$15,""))</f>
        <v>2025B05</v>
      </c>
      <c r="G296" s="81" t="s">
        <v>22</v>
      </c>
      <c r="H296" s="81" t="s">
        <v>22</v>
      </c>
      <c r="I296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6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6" s="88" t="b">
        <v>1</v>
      </c>
      <c r="L296" s="87">
        <v>45810</v>
      </c>
      <c r="M296" s="83"/>
      <c r="N296" s="88" t="b">
        <v>1</v>
      </c>
      <c r="O296" s="87">
        <v>45810</v>
      </c>
      <c r="P296" s="81"/>
      <c r="Q296" s="66" t="b">
        <v>0</v>
      </c>
      <c r="R296" s="83"/>
      <c r="S296" s="88" t="b">
        <v>1</v>
      </c>
      <c r="T296" s="87">
        <v>45810</v>
      </c>
      <c r="U296" s="83" t="s">
        <v>508</v>
      </c>
      <c r="V29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6" s="81"/>
      <c r="Z296" s="81"/>
      <c r="AA296" s="81"/>
      <c r="AB296" s="81"/>
    </row>
    <row r="297" spans="1:28" ht="15" customHeight="1" x14ac:dyDescent="0.35">
      <c r="A297" s="30">
        <v>45806</v>
      </c>
      <c r="B297" s="81" t="s">
        <v>221</v>
      </c>
      <c r="C297" s="81" t="s">
        <v>735</v>
      </c>
      <c r="D297" s="87">
        <v>45793</v>
      </c>
      <c r="E297" s="31">
        <v>2</v>
      </c>
      <c r="F297" s="82" t="str">
        <f>IF(Feedback_List[[#This Row],[Date Added]]="","",_xlfn.XLOOKUP(MONTH(Feedback_List[[#This Row],[Date Received]]),Dropdown!$D$4:$D$15,Dropdown!$A$4:$A$15,""))</f>
        <v>2025B05</v>
      </c>
      <c r="G297" s="81" t="s">
        <v>22</v>
      </c>
      <c r="H297" s="81" t="s">
        <v>22</v>
      </c>
      <c r="I297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297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297" s="88" t="b">
        <v>1</v>
      </c>
      <c r="L297" s="87">
        <v>45806</v>
      </c>
      <c r="M297" s="83"/>
      <c r="N297" s="88" t="b">
        <v>1</v>
      </c>
      <c r="O297" s="87">
        <v>45806</v>
      </c>
      <c r="P297" s="81"/>
      <c r="Q297" s="66" t="b">
        <v>0</v>
      </c>
      <c r="R297" s="83"/>
      <c r="S297" s="88" t="b">
        <v>1</v>
      </c>
      <c r="T297" s="87">
        <v>45806</v>
      </c>
      <c r="U297" s="83" t="s">
        <v>705</v>
      </c>
      <c r="V29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7" s="81"/>
      <c r="Z297" s="81"/>
      <c r="AA297" s="81"/>
      <c r="AB297" s="81"/>
    </row>
    <row r="298" spans="1:28" ht="15" customHeight="1" x14ac:dyDescent="0.35">
      <c r="A298" s="30">
        <v>45796</v>
      </c>
      <c r="B298" s="81" t="s">
        <v>71</v>
      </c>
      <c r="C298" s="81" t="s">
        <v>72</v>
      </c>
      <c r="D298" s="87">
        <v>45794</v>
      </c>
      <c r="E298" s="81">
        <v>1</v>
      </c>
      <c r="F298" s="82" t="str">
        <f>IF(Feedback_List[[#This Row],[Date Added]]="","",_xlfn.XLOOKUP(MONTH(Feedback_List[[#This Row],[Date Received]]),Dropdown!$D$4:$D$15,Dropdown!$A$4:$A$15,""))</f>
        <v>2025B05</v>
      </c>
      <c r="G298" s="81" t="s">
        <v>22</v>
      </c>
      <c r="H298" s="81" t="s">
        <v>22</v>
      </c>
      <c r="I29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29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298" s="88" t="b">
        <v>1</v>
      </c>
      <c r="L298" s="87">
        <v>45803</v>
      </c>
      <c r="M298" s="83"/>
      <c r="N298" s="88" t="b">
        <v>1</v>
      </c>
      <c r="O298" s="87">
        <v>45803</v>
      </c>
      <c r="P298" s="81"/>
      <c r="Q298" s="66" t="b">
        <v>0</v>
      </c>
      <c r="R298" s="83"/>
      <c r="S298" s="88" t="b">
        <v>1</v>
      </c>
      <c r="T298" s="87">
        <v>45803</v>
      </c>
      <c r="U298" s="83" t="s">
        <v>341</v>
      </c>
      <c r="V2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8" s="81"/>
      <c r="Z298" s="81"/>
      <c r="AA298" s="81"/>
      <c r="AB298" s="81"/>
    </row>
    <row r="299" spans="1:28" ht="15" customHeight="1" x14ac:dyDescent="0.35">
      <c r="A299" s="30">
        <v>45796</v>
      </c>
      <c r="B299" s="81" t="s">
        <v>117</v>
      </c>
      <c r="C299" s="81" t="s">
        <v>118</v>
      </c>
      <c r="D299" s="87">
        <v>45794</v>
      </c>
      <c r="E299" s="81">
        <v>1</v>
      </c>
      <c r="F299" s="82" t="str">
        <f>IF(Feedback_List[[#This Row],[Date Added]]="","",_xlfn.XLOOKUP(MONTH(Feedback_List[[#This Row],[Date Received]]),Dropdown!$D$4:$D$15,Dropdown!$A$4:$A$15,""))</f>
        <v>2025B05</v>
      </c>
      <c r="G299" s="81" t="s">
        <v>22</v>
      </c>
      <c r="H299" s="81" t="s">
        <v>22</v>
      </c>
      <c r="I29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29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299" s="88" t="b">
        <v>1</v>
      </c>
      <c r="L299" s="87">
        <v>45798</v>
      </c>
      <c r="M299" s="31"/>
      <c r="N299" s="88" t="b">
        <v>1</v>
      </c>
      <c r="O299" s="22">
        <v>45798</v>
      </c>
      <c r="P299" s="81"/>
      <c r="Q299" s="66" t="b">
        <v>0</v>
      </c>
      <c r="R299" s="83"/>
      <c r="S299" s="88" t="b">
        <v>1</v>
      </c>
      <c r="T299" s="22">
        <v>45798</v>
      </c>
      <c r="U299" s="83" t="s">
        <v>341</v>
      </c>
      <c r="V29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29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29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299" s="81"/>
      <c r="Z299" s="81"/>
      <c r="AA299" s="81"/>
      <c r="AB299" s="81"/>
    </row>
    <row r="300" spans="1:28" ht="15" customHeight="1" x14ac:dyDescent="0.35">
      <c r="A300" s="30">
        <v>45796</v>
      </c>
      <c r="B300" s="81" t="s">
        <v>736</v>
      </c>
      <c r="C300" s="81" t="s">
        <v>737</v>
      </c>
      <c r="D300" s="87">
        <v>45794</v>
      </c>
      <c r="E300" s="81">
        <v>1</v>
      </c>
      <c r="F300" s="82" t="str">
        <f>IF(Feedback_List[[#This Row],[Date Added]]="","",_xlfn.XLOOKUP(MONTH(Feedback_List[[#This Row],[Date Received]]),Dropdown!$D$4:$D$15,Dropdown!$A$4:$A$15,""))</f>
        <v>2025B05</v>
      </c>
      <c r="G300" s="81" t="s">
        <v>22</v>
      </c>
      <c r="H300" s="81" t="s">
        <v>22</v>
      </c>
      <c r="I30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0" s="88" t="b">
        <v>1</v>
      </c>
      <c r="L300" s="87">
        <v>45798</v>
      </c>
      <c r="M300" s="83"/>
      <c r="N300" s="88" t="b">
        <v>1</v>
      </c>
      <c r="O300" s="87">
        <v>45798</v>
      </c>
      <c r="P300" s="81"/>
      <c r="Q300" s="66" t="b">
        <v>0</v>
      </c>
      <c r="R300" s="83"/>
      <c r="S300" s="88" t="b">
        <v>1</v>
      </c>
      <c r="T300" s="87">
        <v>45798</v>
      </c>
      <c r="U300" s="83" t="s">
        <v>341</v>
      </c>
      <c r="V30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0" s="81"/>
      <c r="Z300" s="81"/>
      <c r="AA300" s="81"/>
      <c r="AB300" s="81"/>
    </row>
    <row r="301" spans="1:28" ht="15" customHeight="1" x14ac:dyDescent="0.35">
      <c r="A301" s="30">
        <v>45796</v>
      </c>
      <c r="B301" s="81" t="s">
        <v>738</v>
      </c>
      <c r="C301" s="81" t="s">
        <v>739</v>
      </c>
      <c r="D301" s="87">
        <v>45794</v>
      </c>
      <c r="E301" s="81">
        <v>2</v>
      </c>
      <c r="F301" s="37" t="str">
        <f>IF(Feedback_List[[#This Row],[Date Added]]="","",_xlfn.XLOOKUP(MONTH(Feedback_List[[#This Row],[Date Received]]),Dropdown!$D$4:$D$15,Dropdown!$A$4:$A$15,""))</f>
        <v>2025B05</v>
      </c>
      <c r="G301" s="81" t="s">
        <v>22</v>
      </c>
      <c r="H301" s="81" t="s">
        <v>22</v>
      </c>
      <c r="I30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1" s="88" t="b">
        <v>1</v>
      </c>
      <c r="L301" s="87">
        <v>45803</v>
      </c>
      <c r="M301" s="83"/>
      <c r="N301" s="88" t="b">
        <v>1</v>
      </c>
      <c r="O301" s="87">
        <v>45803</v>
      </c>
      <c r="P301" s="81"/>
      <c r="Q301" s="66" t="b">
        <v>0</v>
      </c>
      <c r="R301" s="83"/>
      <c r="S301" s="88" t="b">
        <v>1</v>
      </c>
      <c r="T301" s="87">
        <v>45803</v>
      </c>
      <c r="U301" s="83" t="s">
        <v>491</v>
      </c>
      <c r="V30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1" s="81"/>
      <c r="Z301" s="81"/>
      <c r="AA301" s="81"/>
      <c r="AB301" s="81"/>
    </row>
    <row r="302" spans="1:28" ht="15" customHeight="1" x14ac:dyDescent="0.35">
      <c r="A302" s="30">
        <v>45796</v>
      </c>
      <c r="B302" s="81" t="s">
        <v>132</v>
      </c>
      <c r="C302" s="81" t="s">
        <v>133</v>
      </c>
      <c r="D302" s="87">
        <v>45794</v>
      </c>
      <c r="E302" s="81">
        <v>2</v>
      </c>
      <c r="F302" s="82" t="str">
        <f>IF(Feedback_List[[#This Row],[Date Added]]="","",_xlfn.XLOOKUP(MONTH(Feedback_List[[#This Row],[Date Received]]),Dropdown!$D$4:$D$15,Dropdown!$A$4:$A$15,""))</f>
        <v>2025B05</v>
      </c>
      <c r="G302" s="81" t="s">
        <v>22</v>
      </c>
      <c r="H302" s="81" t="s">
        <v>22</v>
      </c>
      <c r="I30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2" s="88" t="b">
        <v>1</v>
      </c>
      <c r="L302" s="87">
        <v>45806</v>
      </c>
      <c r="M302" s="83"/>
      <c r="N302" s="88" t="b">
        <v>1</v>
      </c>
      <c r="O302" s="87">
        <v>45806</v>
      </c>
      <c r="P302" s="81"/>
      <c r="Q302" s="66" t="b">
        <v>0</v>
      </c>
      <c r="R302" s="83"/>
      <c r="S302" s="88" t="b">
        <v>1</v>
      </c>
      <c r="T302" s="87">
        <v>45806</v>
      </c>
      <c r="U302" s="83" t="s">
        <v>740</v>
      </c>
      <c r="V30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2" s="81"/>
      <c r="Z302" s="81"/>
      <c r="AA302" s="81"/>
      <c r="AB302" s="81"/>
    </row>
    <row r="303" spans="1:28" ht="15" customHeight="1" x14ac:dyDescent="0.35">
      <c r="A303" s="30">
        <v>45796</v>
      </c>
      <c r="B303" s="81" t="s">
        <v>119</v>
      </c>
      <c r="C303" s="81" t="s">
        <v>120</v>
      </c>
      <c r="D303" s="87">
        <v>45794</v>
      </c>
      <c r="E303" s="81">
        <v>2</v>
      </c>
      <c r="F303" s="82" t="str">
        <f>IF(Feedback_List[[#This Row],[Date Added]]="","",_xlfn.XLOOKUP(MONTH(Feedback_List[[#This Row],[Date Received]]),Dropdown!$D$4:$D$15,Dropdown!$A$4:$A$15,""))</f>
        <v>2025B05</v>
      </c>
      <c r="G303" s="81" t="s">
        <v>22</v>
      </c>
      <c r="H303" s="81" t="s">
        <v>22</v>
      </c>
      <c r="I30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3" s="88" t="b">
        <v>1</v>
      </c>
      <c r="L303" s="87">
        <v>45806</v>
      </c>
      <c r="M303" s="83"/>
      <c r="N303" s="88" t="b">
        <v>1</v>
      </c>
      <c r="O303" s="87">
        <v>45806</v>
      </c>
      <c r="P303" s="81"/>
      <c r="Q303" s="66" t="b">
        <v>0</v>
      </c>
      <c r="R303" s="83"/>
      <c r="S303" s="88" t="b">
        <v>0</v>
      </c>
      <c r="T303" s="87">
        <v>45806</v>
      </c>
      <c r="U303" s="83" t="s">
        <v>721</v>
      </c>
      <c r="V30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03" s="81"/>
      <c r="Z303" s="81"/>
      <c r="AA303" s="81"/>
      <c r="AB303" s="81"/>
    </row>
    <row r="304" spans="1:28" ht="15" customHeight="1" x14ac:dyDescent="0.35">
      <c r="A304" s="30">
        <v>45796</v>
      </c>
      <c r="B304" s="105" t="s">
        <v>170</v>
      </c>
      <c r="C304" s="105" t="s">
        <v>171</v>
      </c>
      <c r="D304" s="87">
        <v>45794</v>
      </c>
      <c r="E304" s="81">
        <v>2</v>
      </c>
      <c r="F304" s="82" t="str">
        <f>IF(Feedback_List[[#This Row],[Date Added]]="","",_xlfn.XLOOKUP(MONTH(Feedback_List[[#This Row],[Date Received]]),Dropdown!$D$4:$D$15,Dropdown!$A$4:$A$15,""))</f>
        <v>2025B05</v>
      </c>
      <c r="G304" s="81" t="s">
        <v>22</v>
      </c>
      <c r="H304" s="81" t="s">
        <v>22</v>
      </c>
      <c r="I30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4" s="88" t="b">
        <v>1</v>
      </c>
      <c r="L304" s="87">
        <v>45806</v>
      </c>
      <c r="M304" s="83"/>
      <c r="N304" s="88" t="b">
        <v>1</v>
      </c>
      <c r="O304" s="87">
        <v>45806</v>
      </c>
      <c r="P304" s="81"/>
      <c r="Q304" s="66" t="b">
        <v>0</v>
      </c>
      <c r="R304" s="83"/>
      <c r="S304" s="88" t="b">
        <v>1</v>
      </c>
      <c r="T304" s="87">
        <v>45806</v>
      </c>
      <c r="U304" s="83" t="s">
        <v>491</v>
      </c>
      <c r="V30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4" s="81"/>
      <c r="Z304" s="81"/>
      <c r="AA304" s="81"/>
      <c r="AB304" s="81"/>
    </row>
    <row r="305" spans="1:28" ht="15" customHeight="1" x14ac:dyDescent="0.35">
      <c r="A305" s="30">
        <v>45796</v>
      </c>
      <c r="B305" s="81" t="s">
        <v>66</v>
      </c>
      <c r="C305" s="81" t="s">
        <v>67</v>
      </c>
      <c r="D305" s="87">
        <v>45794</v>
      </c>
      <c r="E305" s="81">
        <v>2</v>
      </c>
      <c r="F305" s="82" t="str">
        <f>IF(Feedback_List[[#This Row],[Date Added]]="","",_xlfn.XLOOKUP(MONTH(Feedback_List[[#This Row],[Date Received]]),Dropdown!$D$4:$D$15,Dropdown!$A$4:$A$15,""))</f>
        <v>2025B05</v>
      </c>
      <c r="G305" s="81" t="s">
        <v>22</v>
      </c>
      <c r="H305" s="81" t="s">
        <v>22</v>
      </c>
      <c r="I30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5" s="88" t="b">
        <v>1</v>
      </c>
      <c r="L305" s="87">
        <v>45806</v>
      </c>
      <c r="M305" s="31"/>
      <c r="N305" s="88" t="b">
        <v>1</v>
      </c>
      <c r="O305" s="87">
        <v>45806</v>
      </c>
      <c r="P305" s="81"/>
      <c r="Q305" s="66" t="b">
        <v>0</v>
      </c>
      <c r="R305" s="83"/>
      <c r="S305" s="88" t="b">
        <v>1</v>
      </c>
      <c r="T305" s="87">
        <v>45806</v>
      </c>
      <c r="U305" s="83" t="s">
        <v>508</v>
      </c>
      <c r="V30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5" s="81"/>
      <c r="Z305" s="81"/>
      <c r="AA305" s="81"/>
      <c r="AB305" s="81"/>
    </row>
    <row r="306" spans="1:28" ht="15" customHeight="1" x14ac:dyDescent="0.35">
      <c r="A306" s="30">
        <v>45796</v>
      </c>
      <c r="B306" s="81" t="s">
        <v>140</v>
      </c>
      <c r="C306" s="81" t="s">
        <v>141</v>
      </c>
      <c r="D306" s="87">
        <v>45794</v>
      </c>
      <c r="E306" s="81">
        <v>2</v>
      </c>
      <c r="F306" s="82" t="str">
        <f>IF(Feedback_List[[#This Row],[Date Added]]="","",_xlfn.XLOOKUP(MONTH(Feedback_List[[#This Row],[Date Received]]),Dropdown!$D$4:$D$15,Dropdown!$A$4:$A$15,""))</f>
        <v>2025B05</v>
      </c>
      <c r="G306" s="81" t="s">
        <v>22</v>
      </c>
      <c r="H306" s="81" t="s">
        <v>22</v>
      </c>
      <c r="I30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6" s="88" t="b">
        <v>1</v>
      </c>
      <c r="L306" s="87">
        <v>45806</v>
      </c>
      <c r="M306" s="83"/>
      <c r="N306" s="88" t="b">
        <v>1</v>
      </c>
      <c r="O306" s="87">
        <v>45806</v>
      </c>
      <c r="P306" s="81"/>
      <c r="Q306" s="66" t="b">
        <v>0</v>
      </c>
      <c r="R306" s="83"/>
      <c r="S306" s="88" t="b">
        <v>1</v>
      </c>
      <c r="T306" s="87">
        <v>45806</v>
      </c>
      <c r="U306" s="83" t="s">
        <v>741</v>
      </c>
      <c r="V30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6" s="81"/>
      <c r="Z306" s="81"/>
      <c r="AA306" s="81"/>
      <c r="AB306" s="81"/>
    </row>
    <row r="307" spans="1:28" ht="15" customHeight="1" x14ac:dyDescent="0.35">
      <c r="A307" s="30">
        <v>45796</v>
      </c>
      <c r="B307" s="81" t="s">
        <v>134</v>
      </c>
      <c r="C307" s="81" t="s">
        <v>135</v>
      </c>
      <c r="D307" s="87">
        <v>45794</v>
      </c>
      <c r="E307" s="81">
        <v>3</v>
      </c>
      <c r="F307" s="37" t="str">
        <f>IF(Feedback_List[[#This Row],[Date Added]]="","",_xlfn.XLOOKUP(MONTH(Feedback_List[[#This Row],[Date Received]]),Dropdown!$D$4:$D$15,Dropdown!$A$4:$A$15,""))</f>
        <v>2025B05</v>
      </c>
      <c r="G307" s="81" t="s">
        <v>22</v>
      </c>
      <c r="H307" s="81" t="s">
        <v>22</v>
      </c>
      <c r="I30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7" s="88" t="b">
        <v>1</v>
      </c>
      <c r="L307" s="87">
        <v>45806</v>
      </c>
      <c r="M307" s="83"/>
      <c r="N307" s="88" t="b">
        <v>1</v>
      </c>
      <c r="O307" s="87">
        <v>45806</v>
      </c>
      <c r="P307" s="81"/>
      <c r="Q307" s="66" t="b">
        <v>0</v>
      </c>
      <c r="R307" s="83"/>
      <c r="S307" s="88" t="b">
        <v>1</v>
      </c>
      <c r="T307" s="87">
        <v>45806</v>
      </c>
      <c r="U307" s="83" t="s">
        <v>452</v>
      </c>
      <c r="V30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7" s="81"/>
      <c r="Z307" s="81"/>
      <c r="AA307" s="81"/>
      <c r="AB307" s="81"/>
    </row>
    <row r="308" spans="1:28" ht="15" customHeight="1" x14ac:dyDescent="0.35">
      <c r="A308" s="30">
        <v>45796</v>
      </c>
      <c r="B308" s="5" t="s">
        <v>207</v>
      </c>
      <c r="C308" s="5" t="s">
        <v>208</v>
      </c>
      <c r="D308" s="87">
        <v>45794</v>
      </c>
      <c r="E308" s="81">
        <v>4</v>
      </c>
      <c r="F308" s="37" t="str">
        <f>IF(Feedback_List[[#This Row],[Date Added]]="","",_xlfn.XLOOKUP(MONTH(Feedback_List[[#This Row],[Date Received]]),Dropdown!$D$4:$D$15,Dropdown!$A$4:$A$15,""))</f>
        <v>2025B05</v>
      </c>
      <c r="G308" s="81" t="s">
        <v>22</v>
      </c>
      <c r="H308" s="81" t="s">
        <v>22</v>
      </c>
      <c r="I30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8" s="88" t="b">
        <v>1</v>
      </c>
      <c r="L308" s="87">
        <v>45803</v>
      </c>
      <c r="M308" s="83"/>
      <c r="N308" s="88" t="b">
        <v>1</v>
      </c>
      <c r="O308" s="87">
        <v>45803</v>
      </c>
      <c r="P308" s="81"/>
      <c r="Q308" s="66" t="b">
        <v>0</v>
      </c>
      <c r="R308" s="83"/>
      <c r="S308" s="88" t="b">
        <v>1</v>
      </c>
      <c r="T308" s="87">
        <v>45803</v>
      </c>
      <c r="U308" s="83" t="s">
        <v>341</v>
      </c>
      <c r="V30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8" s="81"/>
      <c r="Z308" s="81"/>
      <c r="AA308" s="81"/>
      <c r="AB308" s="81"/>
    </row>
    <row r="309" spans="1:28" ht="15" customHeight="1" x14ac:dyDescent="0.35">
      <c r="A309" s="30">
        <v>45796</v>
      </c>
      <c r="B309" s="81" t="s">
        <v>742</v>
      </c>
      <c r="C309" s="81" t="s">
        <v>743</v>
      </c>
      <c r="D309" s="87">
        <v>45794</v>
      </c>
      <c r="E309" s="81">
        <v>4</v>
      </c>
      <c r="F309" s="82" t="str">
        <f>IF(Feedback_List[[#This Row],[Date Added]]="","",_xlfn.XLOOKUP(MONTH(Feedback_List[[#This Row],[Date Received]]),Dropdown!$D$4:$D$15,Dropdown!$A$4:$A$15,""))</f>
        <v>2025B05</v>
      </c>
      <c r="G309" s="81" t="s">
        <v>22</v>
      </c>
      <c r="H309" s="81" t="s">
        <v>22</v>
      </c>
      <c r="I30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0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09" s="88" t="b">
        <v>1</v>
      </c>
      <c r="L309" s="87">
        <v>45806</v>
      </c>
      <c r="M309" s="83"/>
      <c r="N309" s="88" t="b">
        <v>1</v>
      </c>
      <c r="O309" s="87">
        <v>45806</v>
      </c>
      <c r="P309" s="81"/>
      <c r="Q309" s="66" t="b">
        <v>0</v>
      </c>
      <c r="R309" s="83"/>
      <c r="S309" s="88" t="b">
        <v>1</v>
      </c>
      <c r="T309" s="87">
        <v>45806</v>
      </c>
      <c r="U309" s="83" t="s">
        <v>452</v>
      </c>
      <c r="V30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0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0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09" s="81"/>
      <c r="Z309" s="81"/>
      <c r="AA309" s="81"/>
      <c r="AB309" s="81"/>
    </row>
    <row r="310" spans="1:28" ht="15" customHeight="1" x14ac:dyDescent="0.35">
      <c r="A310" s="30">
        <v>45796</v>
      </c>
      <c r="B310" s="81" t="s">
        <v>80</v>
      </c>
      <c r="C310" s="81" t="s">
        <v>81</v>
      </c>
      <c r="D310" s="87">
        <v>45794</v>
      </c>
      <c r="E310" s="81">
        <v>4</v>
      </c>
      <c r="F310" s="82" t="str">
        <f>IF(Feedback_List[[#This Row],[Date Added]]="","",_xlfn.XLOOKUP(MONTH(Feedback_List[[#This Row],[Date Received]]),Dropdown!$D$4:$D$15,Dropdown!$A$4:$A$15,""))</f>
        <v>2025B05</v>
      </c>
      <c r="G310" s="81" t="s">
        <v>22</v>
      </c>
      <c r="H310" s="81" t="s">
        <v>22</v>
      </c>
      <c r="I31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0" s="88" t="b">
        <v>1</v>
      </c>
      <c r="L310" s="87">
        <v>45806</v>
      </c>
      <c r="M310" s="83"/>
      <c r="N310" s="88" t="b">
        <v>1</v>
      </c>
      <c r="O310" s="87">
        <v>45806</v>
      </c>
      <c r="P310" s="81"/>
      <c r="Q310" s="66" t="b">
        <v>0</v>
      </c>
      <c r="R310" s="83"/>
      <c r="S310" s="88" t="b">
        <v>1</v>
      </c>
      <c r="T310" s="87">
        <v>45806</v>
      </c>
      <c r="U310" s="83" t="s">
        <v>452</v>
      </c>
      <c r="V31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0" s="81"/>
      <c r="Z310" s="81"/>
      <c r="AA310" s="81"/>
      <c r="AB310" s="81"/>
    </row>
    <row r="311" spans="1:28" ht="15" customHeight="1" x14ac:dyDescent="0.45">
      <c r="A311" s="30">
        <v>45796</v>
      </c>
      <c r="B311" s="103" t="s">
        <v>157</v>
      </c>
      <c r="C311" s="81" t="s">
        <v>744</v>
      </c>
      <c r="D311" s="87">
        <v>45794</v>
      </c>
      <c r="E311" s="81">
        <v>4</v>
      </c>
      <c r="F311" s="82" t="str">
        <f>IF(Feedback_List[[#This Row],[Date Added]]="","",_xlfn.XLOOKUP(MONTH(Feedback_List[[#This Row],[Date Received]]),Dropdown!$D$4:$D$15,Dropdown!$A$4:$A$15,""))</f>
        <v>2025B05</v>
      </c>
      <c r="G311" s="81" t="s">
        <v>22</v>
      </c>
      <c r="H311" s="81" t="s">
        <v>22</v>
      </c>
      <c r="I31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1" s="88" t="b">
        <v>1</v>
      </c>
      <c r="L311" s="87">
        <v>45806</v>
      </c>
      <c r="M311" s="83"/>
      <c r="N311" s="88" t="b">
        <v>1</v>
      </c>
      <c r="O311" s="87">
        <v>45806</v>
      </c>
      <c r="P311" s="83"/>
      <c r="Q311" s="66" t="b">
        <v>0</v>
      </c>
      <c r="R311" s="83"/>
      <c r="S311" s="88" t="b">
        <v>1</v>
      </c>
      <c r="T311" s="87">
        <v>45806</v>
      </c>
      <c r="U311" s="83" t="s">
        <v>452</v>
      </c>
      <c r="V31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1" s="81"/>
      <c r="Z311" s="81"/>
      <c r="AA311" s="81"/>
      <c r="AB311" s="81"/>
    </row>
    <row r="312" spans="1:28" ht="15" customHeight="1" x14ac:dyDescent="0.35">
      <c r="A312" s="30">
        <v>45796</v>
      </c>
      <c r="B312" s="81" t="s">
        <v>153</v>
      </c>
      <c r="C312" s="81" t="s">
        <v>154</v>
      </c>
      <c r="D312" s="87">
        <v>45794</v>
      </c>
      <c r="E312" s="81">
        <v>5</v>
      </c>
      <c r="F312" s="37" t="str">
        <f>IF(Feedback_List[[#This Row],[Date Added]]="","",_xlfn.XLOOKUP(MONTH(Feedback_List[[#This Row],[Date Received]]),Dropdown!$D$4:$D$15,Dropdown!$A$4:$A$15,""))</f>
        <v>2025B05</v>
      </c>
      <c r="G312" s="81" t="s">
        <v>22</v>
      </c>
      <c r="H312" s="81" t="s">
        <v>22</v>
      </c>
      <c r="I31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2" s="88" t="b">
        <v>1</v>
      </c>
      <c r="L312" s="87">
        <v>45803</v>
      </c>
      <c r="M312" s="83"/>
      <c r="N312" s="88" t="b">
        <v>1</v>
      </c>
      <c r="O312" s="87">
        <v>45803</v>
      </c>
      <c r="P312" s="81"/>
      <c r="Q312" s="66" t="b">
        <v>0</v>
      </c>
      <c r="R312" s="83"/>
      <c r="S312" s="88" t="b">
        <v>1</v>
      </c>
      <c r="T312" s="87">
        <v>45803</v>
      </c>
      <c r="U312" s="83" t="s">
        <v>745</v>
      </c>
      <c r="V31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2" s="81"/>
      <c r="Z312" s="81"/>
      <c r="AA312" s="81"/>
      <c r="AB312" s="81"/>
    </row>
    <row r="313" spans="1:28" ht="15" customHeight="1" x14ac:dyDescent="0.45">
      <c r="A313" s="30">
        <v>45796</v>
      </c>
      <c r="B313" s="103" t="s">
        <v>214</v>
      </c>
      <c r="C313" s="81" t="s">
        <v>746</v>
      </c>
      <c r="D313" s="87">
        <v>45794</v>
      </c>
      <c r="E313" s="31">
        <v>5</v>
      </c>
      <c r="F313" s="82" t="str">
        <f>IF(Feedback_List[[#This Row],[Date Added]]="","",_xlfn.XLOOKUP(MONTH(Feedback_List[[#This Row],[Date Received]]),Dropdown!$D$4:$D$15,Dropdown!$A$4:$A$15,""))</f>
        <v>2025B05</v>
      </c>
      <c r="G313" s="81" t="s">
        <v>22</v>
      </c>
      <c r="H313" s="81" t="s">
        <v>22</v>
      </c>
      <c r="I31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3" s="88" t="b">
        <v>1</v>
      </c>
      <c r="L313" s="87">
        <v>45810</v>
      </c>
      <c r="M313" s="83"/>
      <c r="N313" s="88" t="b">
        <v>1</v>
      </c>
      <c r="O313" s="87">
        <v>45810</v>
      </c>
      <c r="P313" s="81"/>
      <c r="Q313" s="66" t="b">
        <v>0</v>
      </c>
      <c r="R313" s="83"/>
      <c r="S313" s="88" t="b">
        <v>1</v>
      </c>
      <c r="T313" s="87">
        <v>45810</v>
      </c>
      <c r="U313" s="83" t="s">
        <v>452</v>
      </c>
      <c r="V31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3" s="81"/>
      <c r="Z313" s="81"/>
      <c r="AA313" s="81"/>
      <c r="AB313" s="81"/>
    </row>
    <row r="314" spans="1:28" ht="15" customHeight="1" x14ac:dyDescent="0.35">
      <c r="A314" s="30">
        <v>45796</v>
      </c>
      <c r="B314" s="105" t="s">
        <v>548</v>
      </c>
      <c r="C314" s="105" t="s">
        <v>549</v>
      </c>
      <c r="D314" s="87">
        <v>45794</v>
      </c>
      <c r="E314" s="81">
        <v>6</v>
      </c>
      <c r="F314" s="82" t="str">
        <f>IF(Feedback_List[[#This Row],[Date Added]]="","",_xlfn.XLOOKUP(MONTH(Feedback_List[[#This Row],[Date Received]]),Dropdown!$D$4:$D$15,Dropdown!$A$4:$A$15,""))</f>
        <v>2025B05</v>
      </c>
      <c r="G314" s="81" t="s">
        <v>22</v>
      </c>
      <c r="H314" s="81" t="s">
        <v>22</v>
      </c>
      <c r="I31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4" s="88" t="b">
        <v>1</v>
      </c>
      <c r="L314" s="87">
        <v>45796</v>
      </c>
      <c r="M314" s="83"/>
      <c r="N314" s="88" t="b">
        <v>1</v>
      </c>
      <c r="O314" s="87">
        <v>45796</v>
      </c>
      <c r="P314" s="81"/>
      <c r="Q314" s="66" t="b">
        <v>0</v>
      </c>
      <c r="R314" s="83"/>
      <c r="S314" s="88" t="b">
        <v>1</v>
      </c>
      <c r="T314" s="87">
        <v>45796</v>
      </c>
      <c r="U314" s="83"/>
      <c r="V31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4" s="81"/>
      <c r="Z314" s="81"/>
      <c r="AA314" s="81"/>
      <c r="AB314" s="81"/>
    </row>
    <row r="315" spans="1:28" ht="15" customHeight="1" x14ac:dyDescent="0.35">
      <c r="A315" s="30">
        <v>45796</v>
      </c>
      <c r="B315" s="40" t="s">
        <v>747</v>
      </c>
      <c r="C315" s="5" t="s">
        <v>104</v>
      </c>
      <c r="D315" s="87">
        <v>45794</v>
      </c>
      <c r="E315" s="81">
        <v>82</v>
      </c>
      <c r="F315" s="37" t="str">
        <f>IF(Feedback_List[[#This Row],[Date Added]]="","",_xlfn.XLOOKUP(MONTH(Feedback_List[[#This Row],[Date Received]]),Dropdown!$D$4:$D$15,Dropdown!$A$4:$A$15,""))</f>
        <v>2025B05</v>
      </c>
      <c r="G315" s="81" t="s">
        <v>26</v>
      </c>
      <c r="H315" s="81" t="s">
        <v>23</v>
      </c>
      <c r="I31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5" s="88" t="b">
        <v>1</v>
      </c>
      <c r="L315" s="87">
        <v>45810</v>
      </c>
      <c r="M315" s="83"/>
      <c r="N315" s="88" t="b">
        <v>1</v>
      </c>
      <c r="O315" s="87">
        <v>45812</v>
      </c>
      <c r="P315" s="81"/>
      <c r="Q315" s="66" t="b">
        <v>0</v>
      </c>
      <c r="R315" s="83"/>
      <c r="S315" s="88" t="b">
        <v>1</v>
      </c>
      <c r="T315" s="87">
        <v>45812</v>
      </c>
      <c r="U315" s="83"/>
      <c r="V31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5" s="81"/>
      <c r="Z315" s="81"/>
      <c r="AA315" s="81"/>
      <c r="AB315" s="81"/>
    </row>
    <row r="316" spans="1:28" ht="15" customHeight="1" x14ac:dyDescent="0.35">
      <c r="A316" s="30">
        <v>45796</v>
      </c>
      <c r="B316" s="81" t="s">
        <v>748</v>
      </c>
      <c r="C316" s="81" t="s">
        <v>749</v>
      </c>
      <c r="D316" s="87">
        <v>45794</v>
      </c>
      <c r="E316" s="81">
        <v>7</v>
      </c>
      <c r="F316" s="82" t="str">
        <f>IF(Feedback_List[[#This Row],[Date Added]]="","",_xlfn.XLOOKUP(MONTH(Feedback_List[[#This Row],[Date Received]]),Dropdown!$D$4:$D$15,Dropdown!$A$4:$A$15,""))</f>
        <v>2025B05</v>
      </c>
      <c r="G316" s="81" t="s">
        <v>26</v>
      </c>
      <c r="H316" s="81" t="s">
        <v>23</v>
      </c>
      <c r="I31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6" s="88" t="b">
        <v>1</v>
      </c>
      <c r="L316" s="87">
        <v>45811</v>
      </c>
      <c r="M316" s="83"/>
      <c r="N316" s="88" t="b">
        <v>1</v>
      </c>
      <c r="O316" s="87">
        <v>45812</v>
      </c>
      <c r="P316" s="81"/>
      <c r="Q316" s="66" t="b">
        <v>0</v>
      </c>
      <c r="R316" s="83"/>
      <c r="S316" s="88" t="b">
        <v>1</v>
      </c>
      <c r="T316" s="87">
        <v>45812</v>
      </c>
      <c r="U316" s="83"/>
      <c r="V31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6" s="81"/>
      <c r="Z316" s="81"/>
      <c r="AA316" s="81"/>
      <c r="AB316" s="81"/>
    </row>
    <row r="317" spans="1:28" ht="15" customHeight="1" x14ac:dyDescent="0.35">
      <c r="A317" s="30">
        <v>45796</v>
      </c>
      <c r="B317" s="81" t="s">
        <v>184</v>
      </c>
      <c r="C317" s="81" t="s">
        <v>185</v>
      </c>
      <c r="D317" s="87">
        <v>45794</v>
      </c>
      <c r="E317" s="81">
        <v>7</v>
      </c>
      <c r="F317" s="37" t="str">
        <f>IF(Feedback_List[[#This Row],[Date Added]]="","",_xlfn.XLOOKUP(MONTH(Feedback_List[[#This Row],[Date Received]]),Dropdown!$D$4:$D$15,Dropdown!$A$4:$A$15,""))</f>
        <v>2025B05</v>
      </c>
      <c r="G317" s="81" t="s">
        <v>22</v>
      </c>
      <c r="H317" s="81" t="s">
        <v>22</v>
      </c>
      <c r="I31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7" s="88" t="b">
        <v>1</v>
      </c>
      <c r="L317" s="87">
        <v>45817</v>
      </c>
      <c r="M317" s="83"/>
      <c r="N317" s="88" t="b">
        <v>1</v>
      </c>
      <c r="O317" s="87">
        <v>45817</v>
      </c>
      <c r="P317" s="81"/>
      <c r="Q317" s="66" t="b">
        <v>0</v>
      </c>
      <c r="R317" s="83"/>
      <c r="S317" s="88" t="b">
        <v>1</v>
      </c>
      <c r="T317" s="87">
        <v>45817</v>
      </c>
      <c r="U317" s="83" t="s">
        <v>452</v>
      </c>
      <c r="V31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7" s="81"/>
      <c r="Z317" s="81"/>
      <c r="AA317" s="81"/>
      <c r="AB317" s="81"/>
    </row>
    <row r="318" spans="1:28" ht="15" customHeight="1" x14ac:dyDescent="0.35">
      <c r="A318" s="30">
        <v>45796</v>
      </c>
      <c r="B318" s="81" t="s">
        <v>750</v>
      </c>
      <c r="C318" s="81" t="s">
        <v>751</v>
      </c>
      <c r="D318" s="30">
        <v>45794</v>
      </c>
      <c r="E318" s="31">
        <v>13</v>
      </c>
      <c r="F318" s="37" t="str">
        <f>IF(Feedback_List[[#This Row],[Date Added]]="","",_xlfn.XLOOKUP(MONTH(Feedback_List[[#This Row],[Date Received]]),Dropdown!$D$4:$D$15,Dropdown!$A$4:$A$15,""))</f>
        <v>2025B05</v>
      </c>
      <c r="G318" s="31" t="s">
        <v>26</v>
      </c>
      <c r="H318" s="31" t="s">
        <v>23</v>
      </c>
      <c r="I31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8" s="88" t="b">
        <v>1</v>
      </c>
      <c r="L318" s="87">
        <v>45811</v>
      </c>
      <c r="M318" s="31"/>
      <c r="N318" s="88" t="b">
        <v>1</v>
      </c>
      <c r="O318" s="87">
        <v>45812</v>
      </c>
      <c r="P318" s="31"/>
      <c r="Q318" s="66" t="b">
        <v>0</v>
      </c>
      <c r="R318" s="83"/>
      <c r="S318" s="88" t="b">
        <v>1</v>
      </c>
      <c r="T318" s="87">
        <v>45812</v>
      </c>
      <c r="U318" s="38"/>
      <c r="V31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8" s="81"/>
      <c r="Z318" s="81"/>
      <c r="AA318" s="81"/>
      <c r="AB318" s="81"/>
    </row>
    <row r="319" spans="1:28" ht="15" customHeight="1" x14ac:dyDescent="0.35">
      <c r="A319" s="30">
        <v>45796</v>
      </c>
      <c r="B319" s="81" t="s">
        <v>752</v>
      </c>
      <c r="C319" s="81" t="s">
        <v>753</v>
      </c>
      <c r="D319" s="87">
        <v>45794</v>
      </c>
      <c r="E319" s="81">
        <v>18</v>
      </c>
      <c r="F319" s="82" t="str">
        <f>IF(Feedback_List[[#This Row],[Date Added]]="","",_xlfn.XLOOKUP(MONTH(Feedback_List[[#This Row],[Date Received]]),Dropdown!$D$4:$D$15,Dropdown!$A$4:$A$15,""))</f>
        <v>2025B05</v>
      </c>
      <c r="G319" s="81" t="s">
        <v>26</v>
      </c>
      <c r="H319" s="81" t="s">
        <v>23</v>
      </c>
      <c r="I31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1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19" s="88" t="b">
        <v>1</v>
      </c>
      <c r="L319" s="87">
        <v>45811</v>
      </c>
      <c r="M319" s="83"/>
      <c r="N319" s="88" t="b">
        <v>1</v>
      </c>
      <c r="O319" s="87">
        <v>45812</v>
      </c>
      <c r="P319" s="83"/>
      <c r="Q319" s="66" t="b">
        <v>0</v>
      </c>
      <c r="R319" s="83"/>
      <c r="S319" s="88" t="b">
        <v>1</v>
      </c>
      <c r="T319" s="87"/>
      <c r="U319" s="83"/>
      <c r="V31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1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1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19" s="81"/>
      <c r="Z319" s="81"/>
      <c r="AA319" s="81"/>
      <c r="AB319" s="81"/>
    </row>
    <row r="320" spans="1:28" ht="15" customHeight="1" x14ac:dyDescent="0.35">
      <c r="A320" s="30">
        <v>45796</v>
      </c>
      <c r="B320" s="105" t="s">
        <v>204</v>
      </c>
      <c r="C320" s="105" t="s">
        <v>205</v>
      </c>
      <c r="D320" s="87">
        <v>45794</v>
      </c>
      <c r="E320" s="81">
        <v>8</v>
      </c>
      <c r="F320" s="82" t="str">
        <f>IF(Feedback_List[[#This Row],[Date Added]]="","",_xlfn.XLOOKUP(MONTH(Feedback_List[[#This Row],[Date Received]]),Dropdown!$D$4:$D$15,Dropdown!$A$4:$A$15,""))</f>
        <v>2025B05</v>
      </c>
      <c r="G320" s="81" t="s">
        <v>22</v>
      </c>
      <c r="H320" s="81" t="s">
        <v>22</v>
      </c>
      <c r="I32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0" s="88" t="b">
        <v>1</v>
      </c>
      <c r="L320" s="87">
        <v>45810</v>
      </c>
      <c r="M320" s="83"/>
      <c r="N320" s="88" t="b">
        <v>1</v>
      </c>
      <c r="O320" s="87">
        <v>45810</v>
      </c>
      <c r="P320" s="81"/>
      <c r="Q320" s="66" t="b">
        <v>0</v>
      </c>
      <c r="R320" s="83"/>
      <c r="S320" s="88" t="b">
        <v>1</v>
      </c>
      <c r="T320" s="22">
        <v>45810</v>
      </c>
      <c r="U320" s="83" t="s">
        <v>754</v>
      </c>
      <c r="V32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20" s="81"/>
      <c r="Z320" s="81"/>
      <c r="AA320" s="81"/>
      <c r="AB320" s="81"/>
    </row>
    <row r="321" spans="1:28" ht="15" customHeight="1" x14ac:dyDescent="0.35">
      <c r="A321" s="30">
        <v>45796</v>
      </c>
      <c r="B321" s="81" t="s">
        <v>198</v>
      </c>
      <c r="C321" s="81" t="s">
        <v>199</v>
      </c>
      <c r="D321" s="87">
        <v>45794</v>
      </c>
      <c r="E321" s="81">
        <v>8</v>
      </c>
      <c r="F321" s="82" t="str">
        <f>IF(Feedback_List[[#This Row],[Date Added]]="","",_xlfn.XLOOKUP(MONTH(Feedback_List[[#This Row],[Date Received]]),Dropdown!$D$4:$D$15,Dropdown!$A$4:$A$15,""))</f>
        <v>2025B05</v>
      </c>
      <c r="G321" s="81" t="s">
        <v>25</v>
      </c>
      <c r="H321" s="81" t="s">
        <v>25</v>
      </c>
      <c r="I32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1" s="88" t="b">
        <v>1</v>
      </c>
      <c r="L321" s="87">
        <v>45814</v>
      </c>
      <c r="M321" s="83" t="s">
        <v>684</v>
      </c>
      <c r="N321" s="88" t="b">
        <v>1</v>
      </c>
      <c r="O321" s="87">
        <v>45814</v>
      </c>
      <c r="P321" s="81"/>
      <c r="Q321" s="66" t="b">
        <v>0</v>
      </c>
      <c r="R321" s="83"/>
      <c r="S321" s="88" t="b">
        <v>0</v>
      </c>
      <c r="T321" s="87"/>
      <c r="U321" s="83"/>
      <c r="V32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21" s="81"/>
      <c r="Z321" s="81"/>
      <c r="AA321" s="81"/>
      <c r="AB321" s="81"/>
    </row>
    <row r="322" spans="1:28" ht="15" customHeight="1" x14ac:dyDescent="0.35">
      <c r="A322" s="30">
        <v>45796</v>
      </c>
      <c r="B322" s="81" t="s">
        <v>219</v>
      </c>
      <c r="C322" s="81" t="s">
        <v>220</v>
      </c>
      <c r="D322" s="87">
        <v>45794</v>
      </c>
      <c r="E322" s="81">
        <v>11</v>
      </c>
      <c r="F322" s="37" t="str">
        <f>IF(Feedback_List[[#This Row],[Date Added]]="","",_xlfn.XLOOKUP(MONTH(Feedback_List[[#This Row],[Date Received]]),Dropdown!$D$4:$D$15,Dropdown!$A$4:$A$15,""))</f>
        <v>2025B05</v>
      </c>
      <c r="G322" s="81" t="s">
        <v>22</v>
      </c>
      <c r="H322" s="81" t="s">
        <v>22</v>
      </c>
      <c r="I32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2" s="88" t="b">
        <v>1</v>
      </c>
      <c r="L322" s="87">
        <v>45810</v>
      </c>
      <c r="M322" s="83"/>
      <c r="N322" s="88" t="b">
        <v>1</v>
      </c>
      <c r="O322" s="87">
        <v>45810</v>
      </c>
      <c r="P322" s="81"/>
      <c r="Q322" s="66" t="b">
        <v>0</v>
      </c>
      <c r="R322" s="83"/>
      <c r="S322" s="88" t="b">
        <v>1</v>
      </c>
      <c r="T322" s="87">
        <v>45810</v>
      </c>
      <c r="U322" s="83" t="s">
        <v>508</v>
      </c>
      <c r="V3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22" s="81"/>
      <c r="Z322" s="81"/>
      <c r="AA322" s="81"/>
      <c r="AB322" s="81"/>
    </row>
    <row r="323" spans="1:28" ht="15" customHeight="1" x14ac:dyDescent="0.35">
      <c r="A323" s="30">
        <v>45796</v>
      </c>
      <c r="B323" s="81" t="s">
        <v>142</v>
      </c>
      <c r="C323" s="81" t="s">
        <v>143</v>
      </c>
      <c r="D323" s="87">
        <v>45794</v>
      </c>
      <c r="E323" s="81">
        <v>9</v>
      </c>
      <c r="F323" s="82" t="str">
        <f>IF(Feedback_List[[#This Row],[Date Added]]="","",_xlfn.XLOOKUP(MONTH(Feedback_List[[#This Row],[Date Received]]),Dropdown!$D$4:$D$15,Dropdown!$A$4:$A$15,""))</f>
        <v>2025B05</v>
      </c>
      <c r="G323" s="81" t="s">
        <v>22</v>
      </c>
      <c r="H323" s="81" t="s">
        <v>22</v>
      </c>
      <c r="I32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3" s="88" t="b">
        <v>1</v>
      </c>
      <c r="L323" s="87">
        <v>45806</v>
      </c>
      <c r="M323" s="83"/>
      <c r="N323" s="88" t="b">
        <v>1</v>
      </c>
      <c r="O323" s="87">
        <v>45806</v>
      </c>
      <c r="P323" s="81"/>
      <c r="Q323" s="66" t="b">
        <v>0</v>
      </c>
      <c r="R323" s="83"/>
      <c r="S323" s="88" t="b">
        <v>1</v>
      </c>
      <c r="T323" s="87">
        <v>45806</v>
      </c>
      <c r="U323" s="83" t="s">
        <v>452</v>
      </c>
      <c r="V32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23" s="81"/>
      <c r="Z323" s="81"/>
      <c r="AA323" s="81"/>
      <c r="AB323" s="81"/>
    </row>
    <row r="324" spans="1:28" ht="15" customHeight="1" x14ac:dyDescent="0.35">
      <c r="A324" s="30">
        <v>45796</v>
      </c>
      <c r="B324" s="81" t="s">
        <v>258</v>
      </c>
      <c r="C324" s="81" t="s">
        <v>259</v>
      </c>
      <c r="D324" s="87">
        <v>45794</v>
      </c>
      <c r="E324" s="81">
        <v>2</v>
      </c>
      <c r="F324" s="82" t="str">
        <f>IF(Feedback_List[[#This Row],[Date Added]]="","",_xlfn.XLOOKUP(MONTH(Feedback_List[[#This Row],[Date Received]]),Dropdown!$D$4:$D$15,Dropdown!$A$4:$A$15,""))</f>
        <v>2025B05</v>
      </c>
      <c r="G324" s="81" t="s">
        <v>25</v>
      </c>
      <c r="H324" s="81" t="s">
        <v>25</v>
      </c>
      <c r="I32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4" s="88" t="b">
        <v>1</v>
      </c>
      <c r="L324" s="87">
        <v>45814</v>
      </c>
      <c r="M324" s="83" t="s">
        <v>684</v>
      </c>
      <c r="N324" s="88" t="b">
        <v>1</v>
      </c>
      <c r="O324" s="87">
        <v>45814</v>
      </c>
      <c r="P324" s="81"/>
      <c r="Q324" s="66" t="b">
        <v>0</v>
      </c>
      <c r="R324" s="83"/>
      <c r="S324" s="88" t="b">
        <v>0</v>
      </c>
      <c r="T324" s="82"/>
      <c r="U324" s="83"/>
      <c r="V32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24" s="81"/>
      <c r="Z324" s="81"/>
      <c r="AA324" s="81"/>
      <c r="AB324" s="81"/>
    </row>
    <row r="325" spans="1:28" ht="15" customHeight="1" x14ac:dyDescent="0.35">
      <c r="A325" s="30">
        <v>45796</v>
      </c>
      <c r="B325" s="105" t="s">
        <v>238</v>
      </c>
      <c r="C325" s="105" t="s">
        <v>239</v>
      </c>
      <c r="D325" s="87">
        <v>45794</v>
      </c>
      <c r="E325" s="81">
        <v>2</v>
      </c>
      <c r="F325" s="82" t="str">
        <f>IF(Feedback_List[[#This Row],[Date Added]]="","",_xlfn.XLOOKUP(MONTH(Feedback_List[[#This Row],[Date Received]]),Dropdown!$D$4:$D$15,Dropdown!$A$4:$A$15,""))</f>
        <v>2025B05</v>
      </c>
      <c r="G325" s="81" t="s">
        <v>33</v>
      </c>
      <c r="H325" s="81" t="s">
        <v>23</v>
      </c>
      <c r="I32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5" s="88" t="b">
        <v>1</v>
      </c>
      <c r="L325" s="87">
        <v>45811</v>
      </c>
      <c r="M325" s="83"/>
      <c r="N325" s="88" t="b">
        <v>1</v>
      </c>
      <c r="O325" s="87">
        <v>45811</v>
      </c>
      <c r="P325" t="s">
        <v>755</v>
      </c>
      <c r="Q325" s="66" t="b">
        <v>0</v>
      </c>
      <c r="R325" s="83"/>
      <c r="S325" s="88" t="b">
        <v>0</v>
      </c>
      <c r="T325" s="82"/>
      <c r="U325" s="83"/>
      <c r="V32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25" s="81"/>
      <c r="Z325" s="81"/>
      <c r="AA325" s="81"/>
      <c r="AB325" s="81"/>
    </row>
    <row r="326" spans="1:28" ht="15" customHeight="1" x14ac:dyDescent="0.35">
      <c r="A326" s="30">
        <v>45796</v>
      </c>
      <c r="B326" s="91" t="s">
        <v>756</v>
      </c>
      <c r="C326" s="81" t="s">
        <v>757</v>
      </c>
      <c r="D326" s="87">
        <v>45794</v>
      </c>
      <c r="E326" s="81">
        <v>4</v>
      </c>
      <c r="F326" s="37" t="str">
        <f>IF(Feedback_List[[#This Row],[Date Added]]="","",_xlfn.XLOOKUP(MONTH(Feedback_List[[#This Row],[Date Received]]),Dropdown!$D$4:$D$15,Dropdown!$A$4:$A$15,""))</f>
        <v>2025B05</v>
      </c>
      <c r="G326" s="81" t="s">
        <v>25</v>
      </c>
      <c r="H326" s="81" t="s">
        <v>25</v>
      </c>
      <c r="I32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6" s="88" t="b">
        <v>1</v>
      </c>
      <c r="L326" s="87">
        <v>45814</v>
      </c>
      <c r="M326" s="83" t="s">
        <v>684</v>
      </c>
      <c r="N326" s="88" t="b">
        <v>1</v>
      </c>
      <c r="O326" s="87">
        <v>45814</v>
      </c>
      <c r="P326" s="81"/>
      <c r="Q326" s="66" t="b">
        <v>0</v>
      </c>
      <c r="R326" s="83"/>
      <c r="S326" s="88" t="b">
        <v>0</v>
      </c>
      <c r="T326" s="87"/>
      <c r="U326" s="83"/>
      <c r="V32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26" s="81"/>
      <c r="Z326" s="81"/>
      <c r="AA326" s="81"/>
      <c r="AB326" s="81"/>
    </row>
    <row r="327" spans="1:28" ht="15" customHeight="1" x14ac:dyDescent="0.35">
      <c r="A327" s="30">
        <v>45796</v>
      </c>
      <c r="B327" s="81" t="s">
        <v>235</v>
      </c>
      <c r="C327" s="81" t="s">
        <v>236</v>
      </c>
      <c r="D327" s="87">
        <v>45794</v>
      </c>
      <c r="E327" s="31">
        <v>2</v>
      </c>
      <c r="F327" s="82" t="str">
        <f>IF(Feedback_List[[#This Row],[Date Added]]="","",_xlfn.XLOOKUP(MONTH(Feedback_List[[#This Row],[Date Received]]),Dropdown!$D$4:$D$15,Dropdown!$A$4:$A$15,""))</f>
        <v>2025B05</v>
      </c>
      <c r="G327" s="81" t="s">
        <v>33</v>
      </c>
      <c r="H327" s="81" t="s">
        <v>23</v>
      </c>
      <c r="I32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7" s="88" t="b">
        <v>1</v>
      </c>
      <c r="L327" s="87">
        <v>45811</v>
      </c>
      <c r="M327" s="83"/>
      <c r="N327" s="88" t="b">
        <v>1</v>
      </c>
      <c r="O327" s="87">
        <v>45811</v>
      </c>
      <c r="P327" s="81"/>
      <c r="Q327" s="66" t="b">
        <v>0</v>
      </c>
      <c r="R327" s="83"/>
      <c r="S327" s="88" t="b">
        <v>1</v>
      </c>
      <c r="T327" s="87">
        <v>45811</v>
      </c>
      <c r="U327" s="83"/>
      <c r="V32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27" s="81"/>
      <c r="Z327" s="81"/>
      <c r="AA327" s="81"/>
      <c r="AB327" s="81"/>
    </row>
    <row r="328" spans="1:28" ht="15" customHeight="1" x14ac:dyDescent="0.35">
      <c r="A328" s="30">
        <v>45796</v>
      </c>
      <c r="B328" s="81" t="s">
        <v>758</v>
      </c>
      <c r="C328" s="81" t="s">
        <v>759</v>
      </c>
      <c r="D328" s="87">
        <v>45794</v>
      </c>
      <c r="E328" s="81">
        <v>24</v>
      </c>
      <c r="F328" s="82" t="str">
        <f>IF(Feedback_List[[#This Row],[Date Added]]="","",_xlfn.XLOOKUP(MONTH(Feedback_List[[#This Row],[Date Received]]),Dropdown!$D$4:$D$15,Dropdown!$A$4:$A$15,""))</f>
        <v>2025B05</v>
      </c>
      <c r="G328" s="81" t="s">
        <v>26</v>
      </c>
      <c r="H328" s="81" t="s">
        <v>23</v>
      </c>
      <c r="I32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8" s="88" t="b">
        <v>1</v>
      </c>
      <c r="L328" s="87">
        <v>45811</v>
      </c>
      <c r="M328" s="83"/>
      <c r="N328" s="88" t="b">
        <v>1</v>
      </c>
      <c r="O328" s="87">
        <v>45812</v>
      </c>
      <c r="P328" s="83"/>
      <c r="Q328" s="66" t="b">
        <v>0</v>
      </c>
      <c r="R328" s="83"/>
      <c r="S328" s="88" t="b">
        <v>1</v>
      </c>
      <c r="T328" s="87">
        <v>45812</v>
      </c>
      <c r="U328" s="83"/>
      <c r="V32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28" s="81"/>
      <c r="Z328" s="81"/>
      <c r="AA328" s="81"/>
      <c r="AB328" s="81"/>
    </row>
    <row r="329" spans="1:28" ht="15" customHeight="1" x14ac:dyDescent="0.35">
      <c r="A329" s="30">
        <v>45796</v>
      </c>
      <c r="B329" s="81" t="s">
        <v>190</v>
      </c>
      <c r="C329" s="81" t="s">
        <v>191</v>
      </c>
      <c r="D329" s="87">
        <v>45794</v>
      </c>
      <c r="E329" s="81">
        <v>7</v>
      </c>
      <c r="F329" s="82" t="str">
        <f>IF(Feedback_List[[#This Row],[Date Added]]="","",_xlfn.XLOOKUP(MONTH(Feedback_List[[#This Row],[Date Received]]),Dropdown!$D$4:$D$15,Dropdown!$A$4:$A$15,""))</f>
        <v>2025B05</v>
      </c>
      <c r="G329" s="81" t="s">
        <v>25</v>
      </c>
      <c r="H329" s="81" t="s">
        <v>25</v>
      </c>
      <c r="I32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2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29" s="88" t="b">
        <v>1</v>
      </c>
      <c r="L329" s="87">
        <v>45814</v>
      </c>
      <c r="M329" s="83" t="s">
        <v>684</v>
      </c>
      <c r="N329" s="88" t="b">
        <v>1</v>
      </c>
      <c r="O329" s="87">
        <v>45814</v>
      </c>
      <c r="P329" s="81"/>
      <c r="Q329" s="66" t="b">
        <v>0</v>
      </c>
      <c r="R329" s="83"/>
      <c r="S329" s="88" t="b">
        <v>0</v>
      </c>
      <c r="T329" s="87"/>
      <c r="U329" s="83"/>
      <c r="V32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2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2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29" s="81"/>
      <c r="Z329" s="81"/>
      <c r="AA329" s="81"/>
      <c r="AB329" s="81"/>
    </row>
    <row r="330" spans="1:28" ht="15" customHeight="1" x14ac:dyDescent="0.35">
      <c r="A330" s="30">
        <v>45796</v>
      </c>
      <c r="B330" s="81" t="s">
        <v>230</v>
      </c>
      <c r="C330" s="81" t="s">
        <v>760</v>
      </c>
      <c r="D330" s="87">
        <v>45794</v>
      </c>
      <c r="E330" s="81">
        <v>7</v>
      </c>
      <c r="F330" s="82" t="str">
        <f>IF(Feedback_List[[#This Row],[Date Added]]="","",_xlfn.XLOOKUP(MONTH(Feedback_List[[#This Row],[Date Received]]),Dropdown!$D$4:$D$15,Dropdown!$A$4:$A$15,""))</f>
        <v>2025B05</v>
      </c>
      <c r="G330" s="81" t="s">
        <v>33</v>
      </c>
      <c r="H330" s="81" t="s">
        <v>23</v>
      </c>
      <c r="I33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0" s="88" t="b">
        <v>1</v>
      </c>
      <c r="L330" s="87">
        <v>45810</v>
      </c>
      <c r="M330" s="31"/>
      <c r="N330" s="88" t="b">
        <v>1</v>
      </c>
      <c r="O330" s="87">
        <v>45812</v>
      </c>
      <c r="P330" s="81"/>
      <c r="Q330" s="66" t="b">
        <v>0</v>
      </c>
      <c r="R330" s="83"/>
      <c r="S330" s="88" t="b">
        <v>1</v>
      </c>
      <c r="T330" s="87">
        <v>45812</v>
      </c>
      <c r="U330" s="83"/>
      <c r="V33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30" s="81"/>
      <c r="Z330" s="81"/>
      <c r="AA330" s="81"/>
      <c r="AB330" s="81"/>
    </row>
    <row r="331" spans="1:28" ht="15" customHeight="1" x14ac:dyDescent="0.35">
      <c r="A331" s="30">
        <v>45796</v>
      </c>
      <c r="B331" s="81" t="s">
        <v>253</v>
      </c>
      <c r="C331" s="81" t="s">
        <v>254</v>
      </c>
      <c r="D331" s="87">
        <v>45794</v>
      </c>
      <c r="E331" s="81">
        <v>7</v>
      </c>
      <c r="F331" s="82" t="str">
        <f>IF(Feedback_List[[#This Row],[Date Added]]="","",_xlfn.XLOOKUP(MONTH(Feedback_List[[#This Row],[Date Received]]),Dropdown!$D$4:$D$15,Dropdown!$A$4:$A$15,""))</f>
        <v>2025B05</v>
      </c>
      <c r="G331" s="81" t="s">
        <v>33</v>
      </c>
      <c r="H331" s="81" t="s">
        <v>23</v>
      </c>
      <c r="I33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1" s="88" t="b">
        <v>1</v>
      </c>
      <c r="L331" s="87">
        <v>45812</v>
      </c>
      <c r="M331" s="31"/>
      <c r="N331" s="88" t="b">
        <v>1</v>
      </c>
      <c r="O331" s="87">
        <v>45812</v>
      </c>
      <c r="P331" s="81"/>
      <c r="Q331" s="66" t="b">
        <v>0</v>
      </c>
      <c r="R331" s="83"/>
      <c r="S331" s="88" t="b">
        <v>1</v>
      </c>
      <c r="T331" s="87">
        <v>45812</v>
      </c>
      <c r="U331" s="83"/>
      <c r="V33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31" s="81"/>
      <c r="Z331" s="81"/>
      <c r="AA331" s="81"/>
      <c r="AB331" s="81"/>
    </row>
    <row r="332" spans="1:28" ht="15" customHeight="1" x14ac:dyDescent="0.35">
      <c r="A332" s="30">
        <v>45796</v>
      </c>
      <c r="B332" s="105" t="s">
        <v>73</v>
      </c>
      <c r="C332" s="105" t="s">
        <v>74</v>
      </c>
      <c r="D332" s="87">
        <v>45794</v>
      </c>
      <c r="E332" s="81">
        <v>8</v>
      </c>
      <c r="F332" s="82" t="str">
        <f>IF(Feedback_List[[#This Row],[Date Added]]="","",_xlfn.XLOOKUP(MONTH(Feedback_List[[#This Row],[Date Received]]),Dropdown!$D$4:$D$15,Dropdown!$A$4:$A$15,""))</f>
        <v>2025B05</v>
      </c>
      <c r="G332" s="81" t="s">
        <v>25</v>
      </c>
      <c r="H332" s="81" t="s">
        <v>25</v>
      </c>
      <c r="I33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2" s="88" t="b">
        <v>1</v>
      </c>
      <c r="L332" s="87">
        <v>45814</v>
      </c>
      <c r="M332" s="83" t="s">
        <v>684</v>
      </c>
      <c r="N332" s="88" t="b">
        <v>1</v>
      </c>
      <c r="O332" s="87">
        <v>45814</v>
      </c>
      <c r="P332" s="81"/>
      <c r="Q332" s="66" t="b">
        <v>0</v>
      </c>
      <c r="R332" s="83"/>
      <c r="S332" s="88" t="b">
        <v>0</v>
      </c>
      <c r="T332" s="87"/>
      <c r="U332" s="83"/>
      <c r="V33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32" s="81"/>
      <c r="Z332" s="81"/>
      <c r="AA332" s="81"/>
      <c r="AB332" s="81"/>
    </row>
    <row r="333" spans="1:28" ht="15" customHeight="1" x14ac:dyDescent="0.35">
      <c r="A333" s="30">
        <v>45796</v>
      </c>
      <c r="B333" s="81" t="s">
        <v>293</v>
      </c>
      <c r="C333" s="81" t="s">
        <v>761</v>
      </c>
      <c r="D333" s="87">
        <v>45794</v>
      </c>
      <c r="E333" s="81">
        <v>8</v>
      </c>
      <c r="F333" s="82" t="str">
        <f>IF(Feedback_List[[#This Row],[Date Added]]="","",_xlfn.XLOOKUP(MONTH(Feedback_List[[#This Row],[Date Received]]),Dropdown!$D$4:$D$15,Dropdown!$A$4:$A$15,""))</f>
        <v>2025B05</v>
      </c>
      <c r="G333" s="81" t="s">
        <v>25</v>
      </c>
      <c r="H333" s="81" t="s">
        <v>25</v>
      </c>
      <c r="I33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3" s="88" t="b">
        <v>1</v>
      </c>
      <c r="L333" s="87">
        <v>45814</v>
      </c>
      <c r="M333" s="83" t="s">
        <v>684</v>
      </c>
      <c r="N333" s="88" t="b">
        <v>1</v>
      </c>
      <c r="O333" s="87">
        <v>45814</v>
      </c>
      <c r="P333" s="81"/>
      <c r="Q333" s="66" t="b">
        <v>0</v>
      </c>
      <c r="R333" s="83"/>
      <c r="S333" s="88" t="b">
        <v>0</v>
      </c>
      <c r="T333" s="87"/>
      <c r="U333" s="83"/>
      <c r="V3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33" s="81"/>
      <c r="Z333" s="81"/>
      <c r="AA333" s="81"/>
      <c r="AB333" s="81"/>
    </row>
    <row r="334" spans="1:28" ht="15" customHeight="1" x14ac:dyDescent="0.35">
      <c r="A334" s="30">
        <v>45796</v>
      </c>
      <c r="B334" s="81" t="s">
        <v>267</v>
      </c>
      <c r="C334" s="81" t="s">
        <v>268</v>
      </c>
      <c r="D334" s="87">
        <v>45794</v>
      </c>
      <c r="E334" s="81">
        <v>15</v>
      </c>
      <c r="F334" s="82" t="str">
        <f>IF(Feedback_List[[#This Row],[Date Added]]="","",_xlfn.XLOOKUP(MONTH(Feedback_List[[#This Row],[Date Received]]),Dropdown!$D$4:$D$15,Dropdown!$A$4:$A$15,""))</f>
        <v>2025B05</v>
      </c>
      <c r="G334" s="81" t="s">
        <v>22</v>
      </c>
      <c r="H334" s="81" t="s">
        <v>22</v>
      </c>
      <c r="I33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4" s="88" t="b">
        <v>1</v>
      </c>
      <c r="L334" s="87">
        <v>45810</v>
      </c>
      <c r="M334" s="83"/>
      <c r="N334" s="88" t="b">
        <v>1</v>
      </c>
      <c r="O334" s="87">
        <v>45810</v>
      </c>
      <c r="P334" s="83"/>
      <c r="Q334" s="66" t="b">
        <v>0</v>
      </c>
      <c r="R334" s="83"/>
      <c r="S334" s="88" t="b">
        <v>1</v>
      </c>
      <c r="T334" s="87">
        <v>45810</v>
      </c>
      <c r="U334" s="83" t="s">
        <v>754</v>
      </c>
      <c r="V33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34" s="81"/>
      <c r="Z334" s="81"/>
      <c r="AA334" s="81"/>
      <c r="AB334" s="81"/>
    </row>
    <row r="335" spans="1:28" ht="15" customHeight="1" x14ac:dyDescent="0.35">
      <c r="A335" s="30">
        <v>45796</v>
      </c>
      <c r="B335" s="81" t="s">
        <v>291</v>
      </c>
      <c r="C335" s="81" t="s">
        <v>292</v>
      </c>
      <c r="D335" s="87">
        <v>45794</v>
      </c>
      <c r="E335" s="31">
        <v>8</v>
      </c>
      <c r="F335" s="82" t="str">
        <f>IF(Feedback_List[[#This Row],[Date Added]]="","",_xlfn.XLOOKUP(MONTH(Feedback_List[[#This Row],[Date Received]]),Dropdown!$D$4:$D$15,Dropdown!$A$4:$A$15,""))</f>
        <v>2025B05</v>
      </c>
      <c r="G335" s="81" t="s">
        <v>25</v>
      </c>
      <c r="H335" s="81" t="s">
        <v>25</v>
      </c>
      <c r="I33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5" s="88" t="b">
        <v>1</v>
      </c>
      <c r="L335" s="87">
        <v>45814</v>
      </c>
      <c r="M335" s="83" t="s">
        <v>684</v>
      </c>
      <c r="N335" s="88" t="b">
        <v>1</v>
      </c>
      <c r="O335" s="87">
        <v>45814</v>
      </c>
      <c r="P335" s="81"/>
      <c r="Q335" s="66" t="b">
        <v>0</v>
      </c>
      <c r="R335" s="83"/>
      <c r="S335" s="88" t="b">
        <v>0</v>
      </c>
      <c r="T335" s="87"/>
      <c r="U335" s="83"/>
      <c r="V33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35" s="81"/>
      <c r="Z335" s="81"/>
      <c r="AA335" s="81"/>
      <c r="AB335" s="81"/>
    </row>
    <row r="336" spans="1:28" ht="15" customHeight="1" x14ac:dyDescent="0.35">
      <c r="A336" s="30">
        <v>45796</v>
      </c>
      <c r="B336" s="5" t="s">
        <v>281</v>
      </c>
      <c r="C336" s="5" t="s">
        <v>282</v>
      </c>
      <c r="D336" s="87">
        <v>45794</v>
      </c>
      <c r="E336" s="81">
        <v>16</v>
      </c>
      <c r="F336" s="37" t="str">
        <f>IF(Feedback_List[[#This Row],[Date Added]]="","",_xlfn.XLOOKUP(MONTH(Feedback_List[[#This Row],[Date Received]]),Dropdown!$D$4:$D$15,Dropdown!$A$4:$A$15,""))</f>
        <v>2025B05</v>
      </c>
      <c r="G336" s="81" t="s">
        <v>22</v>
      </c>
      <c r="H336" s="81" t="s">
        <v>22</v>
      </c>
      <c r="I33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6" s="88" t="b">
        <v>1</v>
      </c>
      <c r="L336" s="87">
        <v>45811</v>
      </c>
      <c r="M336" s="83"/>
      <c r="N336" s="88" t="b">
        <v>1</v>
      </c>
      <c r="O336" s="87">
        <v>45811</v>
      </c>
      <c r="P336" s="81"/>
      <c r="Q336" s="66" t="b">
        <v>0</v>
      </c>
      <c r="R336" s="83"/>
      <c r="S336" s="88" t="b">
        <v>1</v>
      </c>
      <c r="T336" s="87">
        <v>45811</v>
      </c>
      <c r="U336" s="83" t="s">
        <v>762</v>
      </c>
      <c r="V33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36" s="81"/>
      <c r="Z336" s="81"/>
      <c r="AA336" s="81"/>
      <c r="AB336" s="81"/>
    </row>
    <row r="337" spans="1:28" ht="15" customHeight="1" x14ac:dyDescent="0.35">
      <c r="A337" s="30">
        <v>45796</v>
      </c>
      <c r="B337" s="81" t="s">
        <v>165</v>
      </c>
      <c r="C337" s="81" t="s">
        <v>166</v>
      </c>
      <c r="D337" s="87">
        <v>45794</v>
      </c>
      <c r="E337" s="81">
        <v>9</v>
      </c>
      <c r="F337" s="82" t="str">
        <f>IF(Feedback_List[[#This Row],[Date Added]]="","",_xlfn.XLOOKUP(MONTH(Feedback_List[[#This Row],[Date Received]]),Dropdown!$D$4:$D$15,Dropdown!$A$4:$A$15,""))</f>
        <v>2025B05</v>
      </c>
      <c r="G337" s="81" t="s">
        <v>25</v>
      </c>
      <c r="H337" s="81" t="s">
        <v>25</v>
      </c>
      <c r="I33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7" s="88" t="b">
        <v>1</v>
      </c>
      <c r="L337" s="87">
        <v>45814</v>
      </c>
      <c r="M337" s="83" t="s">
        <v>684</v>
      </c>
      <c r="N337" s="88" t="b">
        <v>1</v>
      </c>
      <c r="O337" s="87">
        <v>45814</v>
      </c>
      <c r="P337" s="83"/>
      <c r="Q337" s="66" t="b">
        <v>0</v>
      </c>
      <c r="R337" s="83"/>
      <c r="S337" s="88" t="b">
        <v>0</v>
      </c>
      <c r="T337" s="87"/>
      <c r="U337" s="83"/>
      <c r="V33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37" s="81"/>
      <c r="Z337" s="81"/>
      <c r="AA337" s="81"/>
      <c r="AB337" s="81"/>
    </row>
    <row r="338" spans="1:28" ht="15" customHeight="1" x14ac:dyDescent="0.45">
      <c r="A338" s="30">
        <v>45796</v>
      </c>
      <c r="B338" s="40" t="s">
        <v>763</v>
      </c>
      <c r="C338" s="103" t="s">
        <v>764</v>
      </c>
      <c r="D338" s="87">
        <v>45794</v>
      </c>
      <c r="E338" s="81">
        <v>38</v>
      </c>
      <c r="F338" s="37" t="str">
        <f>IF(Feedback_List[[#This Row],[Date Added]]="","",_xlfn.XLOOKUP(MONTH(Feedback_List[[#This Row],[Date Received]]),Dropdown!$D$4:$D$15,Dropdown!$A$4:$A$15,""))</f>
        <v>2025B05</v>
      </c>
      <c r="G338" s="81" t="s">
        <v>26</v>
      </c>
      <c r="H338" s="81" t="s">
        <v>23</v>
      </c>
      <c r="I33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8" s="88" t="b">
        <v>1</v>
      </c>
      <c r="L338" s="87">
        <v>45811</v>
      </c>
      <c r="M338" s="83"/>
      <c r="N338" s="88" t="b">
        <v>1</v>
      </c>
      <c r="O338" s="87">
        <v>45812</v>
      </c>
      <c r="P338" s="81"/>
      <c r="Q338" s="66" t="b">
        <v>0</v>
      </c>
      <c r="R338" s="83"/>
      <c r="S338" s="88" t="b">
        <v>1</v>
      </c>
      <c r="T338" s="87">
        <v>45812</v>
      </c>
      <c r="U338" s="83"/>
      <c r="V33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38" s="81"/>
      <c r="Z338" s="81"/>
      <c r="AA338" s="81"/>
      <c r="AB338" s="81"/>
    </row>
    <row r="339" spans="1:28" ht="15" customHeight="1" x14ac:dyDescent="0.35">
      <c r="A339" s="30">
        <v>45796</v>
      </c>
      <c r="B339" s="81" t="s">
        <v>261</v>
      </c>
      <c r="C339" s="81" t="s">
        <v>262</v>
      </c>
      <c r="D339" s="87">
        <v>45794</v>
      </c>
      <c r="E339" s="81">
        <v>17</v>
      </c>
      <c r="F339" s="37" t="str">
        <f>IF(Feedback_List[[#This Row],[Date Added]]="","",_xlfn.XLOOKUP(MONTH(Feedback_List[[#This Row],[Date Received]]),Dropdown!$D$4:$D$15,Dropdown!$A$4:$A$15,""))</f>
        <v>2025B05</v>
      </c>
      <c r="G339" s="81" t="s">
        <v>22</v>
      </c>
      <c r="H339" s="81" t="s">
        <v>22</v>
      </c>
      <c r="I33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3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39" s="88" t="b">
        <v>1</v>
      </c>
      <c r="L339" s="87">
        <v>45811</v>
      </c>
      <c r="M339" s="83"/>
      <c r="N339" s="88" t="b">
        <v>1</v>
      </c>
      <c r="O339" s="87">
        <v>45811</v>
      </c>
      <c r="P339" s="81"/>
      <c r="Q339" s="66" t="b">
        <v>0</v>
      </c>
      <c r="R339" s="83"/>
      <c r="S339" s="88" t="b">
        <v>1</v>
      </c>
      <c r="T339" s="87">
        <v>45811</v>
      </c>
      <c r="U339" s="83"/>
      <c r="V33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3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3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39" s="81"/>
      <c r="Z339" s="81"/>
      <c r="AA339" s="81"/>
      <c r="AB339" s="81"/>
    </row>
    <row r="340" spans="1:28" ht="15" customHeight="1" x14ac:dyDescent="0.35">
      <c r="A340" s="30">
        <v>45796</v>
      </c>
      <c r="B340" s="81" t="s">
        <v>765</v>
      </c>
      <c r="C340" s="81" t="s">
        <v>766</v>
      </c>
      <c r="D340" s="87">
        <v>45793</v>
      </c>
      <c r="E340" s="81">
        <v>12</v>
      </c>
      <c r="F340" s="82" t="str">
        <f>IF(Feedback_List[[#This Row],[Date Added]]="","",_xlfn.XLOOKUP(MONTH(Feedback_List[[#This Row],[Date Received]]),Dropdown!$D$4:$D$15,Dropdown!$A$4:$A$15,""))</f>
        <v>2025B05</v>
      </c>
      <c r="G340" s="81" t="s">
        <v>26</v>
      </c>
      <c r="H340" s="81" t="s">
        <v>23</v>
      </c>
      <c r="I340" s="8">
        <f>IF(Feedback_List[[#This Row],[Date Added]]="","",IF(Feedback_List[[#This Row],[Date Received]]&gt;=Guidance!$B$20,Feedback_List[[#This Row],[Date Received]]+Guidance!$C$18,Feedback_List[[#This Row],[Date Received]]+Guidance!$C$16))</f>
        <v>45853</v>
      </c>
      <c r="J340" s="8">
        <f>IF(Feedback_List[[#This Row],[Date Added]]="","",IF(Feedback_List[[#This Row],[Date Received]]&gt;=Guidance!$B$20,Feedback_List[[#This Row],[Date Received]]+Guidance!$C$17,Feedback_List[[#This Row],[Date Received]]+Guidance!$C$15))</f>
        <v>45883</v>
      </c>
      <c r="K340" s="88" t="b">
        <v>1</v>
      </c>
      <c r="L340" s="87">
        <v>45812</v>
      </c>
      <c r="M340" s="83"/>
      <c r="N340" s="88" t="b">
        <v>1</v>
      </c>
      <c r="O340" s="87">
        <v>45814</v>
      </c>
      <c r="P340" s="81"/>
      <c r="Q340" s="66" t="b">
        <v>0</v>
      </c>
      <c r="R340" s="83"/>
      <c r="S340" s="88" t="b">
        <v>0</v>
      </c>
      <c r="T340" s="82"/>
      <c r="U340" s="83"/>
      <c r="V34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40" s="81"/>
      <c r="Z340" s="81"/>
      <c r="AA340" s="81"/>
      <c r="AB340" s="81"/>
    </row>
    <row r="341" spans="1:28" ht="15" customHeight="1" x14ac:dyDescent="0.35">
      <c r="A341" s="30">
        <v>45796</v>
      </c>
      <c r="B341" s="81" t="s">
        <v>767</v>
      </c>
      <c r="C341" s="81" t="s">
        <v>768</v>
      </c>
      <c r="D341" s="87">
        <v>45794</v>
      </c>
      <c r="E341" s="81">
        <v>12</v>
      </c>
      <c r="F341" s="37" t="str">
        <f>IF(Feedback_List[[#This Row],[Date Added]]="","",_xlfn.XLOOKUP(MONTH(Feedback_List[[#This Row],[Date Received]]),Dropdown!$D$4:$D$15,Dropdown!$A$4:$A$15,""))</f>
        <v>2025B05</v>
      </c>
      <c r="G341" s="81" t="s">
        <v>33</v>
      </c>
      <c r="H341" s="81" t="s">
        <v>23</v>
      </c>
      <c r="I34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1" s="88" t="b">
        <v>1</v>
      </c>
      <c r="L341" s="87">
        <v>45811</v>
      </c>
      <c r="M341" s="83"/>
      <c r="N341" s="88" t="b">
        <v>1</v>
      </c>
      <c r="O341" s="87">
        <v>45812</v>
      </c>
      <c r="P341" s="81"/>
      <c r="Q341" s="66" t="b">
        <v>0</v>
      </c>
      <c r="R341" s="83"/>
      <c r="S341" s="88" t="b">
        <v>1</v>
      </c>
      <c r="T341" s="87">
        <v>45812</v>
      </c>
      <c r="U341" s="83"/>
      <c r="V341" s="81"/>
      <c r="W341" s="81"/>
      <c r="X341" s="81"/>
      <c r="Y341" s="81"/>
      <c r="Z341" s="81"/>
      <c r="AA341" s="81"/>
      <c r="AB341" s="81"/>
    </row>
    <row r="342" spans="1:28" ht="15" customHeight="1" x14ac:dyDescent="0.35">
      <c r="A342" s="30">
        <v>45796</v>
      </c>
      <c r="B342" s="81" t="s">
        <v>274</v>
      </c>
      <c r="C342" s="81" t="s">
        <v>275</v>
      </c>
      <c r="D342" s="87">
        <v>45794</v>
      </c>
      <c r="E342" s="81">
        <v>18</v>
      </c>
      <c r="F342" s="37" t="str">
        <f>IF(Feedback_List[[#This Row],[Date Added]]="","",_xlfn.XLOOKUP(MONTH(Feedback_List[[#This Row],[Date Received]]),Dropdown!$D$4:$D$15,Dropdown!$A$4:$A$15,""))</f>
        <v>2025B05</v>
      </c>
      <c r="G342" s="81" t="s">
        <v>22</v>
      </c>
      <c r="H342" s="81" t="s">
        <v>22</v>
      </c>
      <c r="I34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2" s="88" t="b">
        <v>1</v>
      </c>
      <c r="L342" s="87">
        <v>45811</v>
      </c>
      <c r="M342" s="83"/>
      <c r="N342" s="88" t="b">
        <v>1</v>
      </c>
      <c r="O342" s="87">
        <v>45811</v>
      </c>
      <c r="P342" s="81"/>
      <c r="Q342" s="66" t="b">
        <v>0</v>
      </c>
      <c r="R342" s="83"/>
      <c r="S342" s="88" t="b">
        <v>1</v>
      </c>
      <c r="T342" s="87">
        <v>45811</v>
      </c>
      <c r="U342" s="83" t="s">
        <v>769</v>
      </c>
      <c r="V34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2" s="81"/>
      <c r="Z342" s="81"/>
      <c r="AA342" s="81"/>
      <c r="AB342" s="81"/>
    </row>
    <row r="343" spans="1:28" ht="15" customHeight="1" x14ac:dyDescent="0.35">
      <c r="A343" s="30">
        <v>45796</v>
      </c>
      <c r="B343" s="81" t="s">
        <v>85</v>
      </c>
      <c r="C343" s="81" t="s">
        <v>86</v>
      </c>
      <c r="D343" s="87">
        <v>45794</v>
      </c>
      <c r="E343" s="81">
        <v>7</v>
      </c>
      <c r="F343" s="82" t="str">
        <f>IF(Feedback_List[[#This Row],[Date Added]]="","",_xlfn.XLOOKUP(MONTH(Feedback_List[[#This Row],[Date Received]]),Dropdown!$D$4:$D$15,Dropdown!$A$4:$A$15,""))</f>
        <v>2025B05</v>
      </c>
      <c r="G343" s="81" t="s">
        <v>26</v>
      </c>
      <c r="H343" s="81" t="s">
        <v>23</v>
      </c>
      <c r="I34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3" s="88" t="b">
        <v>1</v>
      </c>
      <c r="L343" s="87">
        <v>45812</v>
      </c>
      <c r="M343" s="83"/>
      <c r="N343" s="88" t="b">
        <v>1</v>
      </c>
      <c r="O343" s="87">
        <v>45813</v>
      </c>
      <c r="P343" s="83"/>
      <c r="Q343" s="66" t="b">
        <v>0</v>
      </c>
      <c r="R343" s="83"/>
      <c r="S343" s="88" t="b">
        <v>1</v>
      </c>
      <c r="T343" s="87">
        <v>45813</v>
      </c>
      <c r="U343" s="83"/>
      <c r="V34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3" s="81"/>
      <c r="Z343" s="81"/>
      <c r="AA343" s="81"/>
      <c r="AB343" s="81"/>
    </row>
    <row r="344" spans="1:28" ht="15" customHeight="1" x14ac:dyDescent="0.35">
      <c r="A344" s="30">
        <v>45796</v>
      </c>
      <c r="B344" s="105" t="s">
        <v>770</v>
      </c>
      <c r="C344" s="105" t="s">
        <v>771</v>
      </c>
      <c r="D344" s="87">
        <v>45794</v>
      </c>
      <c r="E344" s="81">
        <v>12</v>
      </c>
      <c r="F344" s="82" t="str">
        <f>IF(Feedback_List[[#This Row],[Date Added]]="","",_xlfn.XLOOKUP(MONTH(Feedback_List[[#This Row],[Date Received]]),Dropdown!$D$4:$D$15,Dropdown!$A$4:$A$15,""))</f>
        <v>2025B05</v>
      </c>
      <c r="G344" s="81" t="s">
        <v>26</v>
      </c>
      <c r="H344" s="81" t="s">
        <v>23</v>
      </c>
      <c r="I34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4" s="88" t="b">
        <v>1</v>
      </c>
      <c r="L344" s="87">
        <v>45812</v>
      </c>
      <c r="M344" s="89"/>
      <c r="N344" s="88" t="b">
        <v>1</v>
      </c>
      <c r="O344" s="87">
        <v>45812</v>
      </c>
      <c r="P344" s="81"/>
      <c r="Q344" s="66" t="b">
        <v>0</v>
      </c>
      <c r="R344" s="83"/>
      <c r="S344" s="88" t="b">
        <v>1</v>
      </c>
      <c r="T344" s="87">
        <v>45812</v>
      </c>
      <c r="U344" s="83"/>
      <c r="V34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4" s="81"/>
      <c r="Z344" s="81"/>
      <c r="AA344" s="81"/>
      <c r="AB344" s="81"/>
    </row>
    <row r="345" spans="1:28" ht="15" customHeight="1" x14ac:dyDescent="0.35">
      <c r="A345" s="30">
        <v>45796</v>
      </c>
      <c r="B345" s="5" t="s">
        <v>77</v>
      </c>
      <c r="C345" s="5" t="s">
        <v>78</v>
      </c>
      <c r="D345" s="87">
        <v>45794</v>
      </c>
      <c r="E345" s="81">
        <v>15</v>
      </c>
      <c r="F345" s="37" t="str">
        <f>IF(Feedback_List[[#This Row],[Date Added]]="","",_xlfn.XLOOKUP(MONTH(Feedback_List[[#This Row],[Date Received]]),Dropdown!$D$4:$D$15,Dropdown!$A$4:$A$15,""))</f>
        <v>2025B05</v>
      </c>
      <c r="G345" s="81" t="s">
        <v>26</v>
      </c>
      <c r="H345" s="81" t="s">
        <v>23</v>
      </c>
      <c r="I34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5" s="88" t="b">
        <v>1</v>
      </c>
      <c r="L345" s="87">
        <v>45812</v>
      </c>
      <c r="M345" s="83"/>
      <c r="N345" s="88" t="b">
        <v>1</v>
      </c>
      <c r="O345" s="87">
        <v>45812</v>
      </c>
      <c r="P345" s="81"/>
      <c r="Q345" s="66" t="b">
        <v>0</v>
      </c>
      <c r="R345" s="83"/>
      <c r="S345" s="88" t="b">
        <v>1</v>
      </c>
      <c r="T345" s="87">
        <v>45812</v>
      </c>
      <c r="U345" s="83"/>
      <c r="V34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5" s="81"/>
      <c r="Z345" s="81"/>
      <c r="AA345" s="81"/>
      <c r="AB345" s="81"/>
    </row>
    <row r="346" spans="1:28" ht="15" customHeight="1" x14ac:dyDescent="0.35">
      <c r="A346" s="30">
        <v>45796</v>
      </c>
      <c r="B346" s="81" t="s">
        <v>772</v>
      </c>
      <c r="C346" s="81" t="s">
        <v>773</v>
      </c>
      <c r="D346" s="87">
        <v>45794</v>
      </c>
      <c r="E346" s="81">
        <v>18</v>
      </c>
      <c r="F346" s="82" t="str">
        <f>IF(Feedback_List[[#This Row],[Date Added]]="","",_xlfn.XLOOKUP(MONTH(Feedback_List[[#This Row],[Date Received]]),Dropdown!$D$4:$D$15,Dropdown!$A$4:$A$15,""))</f>
        <v>2025B05</v>
      </c>
      <c r="G346" s="81" t="s">
        <v>26</v>
      </c>
      <c r="H346" s="81" t="s">
        <v>23</v>
      </c>
      <c r="I34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6" s="88" t="b">
        <v>1</v>
      </c>
      <c r="L346" s="87">
        <v>45812</v>
      </c>
      <c r="M346" s="83"/>
      <c r="N346" s="88" t="b">
        <v>1</v>
      </c>
      <c r="O346" s="87">
        <v>45813</v>
      </c>
      <c r="P346" s="81"/>
      <c r="Q346" s="66" t="b">
        <v>0</v>
      </c>
      <c r="R346" s="83"/>
      <c r="S346" s="88" t="b">
        <v>1</v>
      </c>
      <c r="T346" s="87">
        <v>45813</v>
      </c>
      <c r="U346" s="83"/>
      <c r="V34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6" s="81"/>
      <c r="Z346" s="81"/>
      <c r="AA346" s="81"/>
      <c r="AB346" s="81"/>
    </row>
    <row r="347" spans="1:28" ht="15" customHeight="1" x14ac:dyDescent="0.35">
      <c r="A347" s="30">
        <v>45796</v>
      </c>
      <c r="B347" s="40" t="s">
        <v>774</v>
      </c>
      <c r="C347" s="5" t="s">
        <v>88</v>
      </c>
      <c r="D347" s="87">
        <v>45794</v>
      </c>
      <c r="E347" s="81">
        <v>25</v>
      </c>
      <c r="F347" s="37" t="str">
        <f>IF(Feedback_List[[#This Row],[Date Added]]="","",_xlfn.XLOOKUP(MONTH(Feedback_List[[#This Row],[Date Received]]),Dropdown!$D$4:$D$15,Dropdown!$A$4:$A$15,""))</f>
        <v>2025B05</v>
      </c>
      <c r="G347" t="s">
        <v>26</v>
      </c>
      <c r="H347" t="s">
        <v>23</v>
      </c>
      <c r="I34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7" s="88" t="b">
        <v>1</v>
      </c>
      <c r="L347" s="87">
        <v>45812</v>
      </c>
      <c r="M347" s="83"/>
      <c r="N347" s="88" t="b">
        <v>1</v>
      </c>
      <c r="O347" s="87">
        <v>45813</v>
      </c>
      <c r="P347" s="81"/>
      <c r="Q347" s="66" t="b">
        <v>0</v>
      </c>
      <c r="R347" s="83"/>
      <c r="S347" s="88" t="b">
        <v>1</v>
      </c>
      <c r="T347" s="87">
        <v>45817</v>
      </c>
      <c r="U347" s="83" t="s">
        <v>452</v>
      </c>
      <c r="V34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7" s="81"/>
      <c r="Z347" s="81"/>
      <c r="AA347" s="81"/>
      <c r="AB347" s="81"/>
    </row>
    <row r="348" spans="1:28" ht="15" customHeight="1" x14ac:dyDescent="0.35">
      <c r="A348" s="30">
        <v>45796</v>
      </c>
      <c r="B348" s="81" t="s">
        <v>263</v>
      </c>
      <c r="C348" s="81" t="s">
        <v>264</v>
      </c>
      <c r="D348" s="87">
        <v>45794</v>
      </c>
      <c r="E348" s="81">
        <v>18</v>
      </c>
      <c r="F348" s="82" t="str">
        <f>IF(Feedback_List[[#This Row],[Date Added]]="","",_xlfn.XLOOKUP(MONTH(Feedback_List[[#This Row],[Date Received]]),Dropdown!$D$4:$D$15,Dropdown!$A$4:$A$15,""))</f>
        <v>2025B05</v>
      </c>
      <c r="G348" s="81" t="s">
        <v>22</v>
      </c>
      <c r="H348" s="81" t="s">
        <v>22</v>
      </c>
      <c r="I34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8" s="88" t="b">
        <v>1</v>
      </c>
      <c r="L348" s="87">
        <v>45811</v>
      </c>
      <c r="M348" s="83"/>
      <c r="N348" s="88" t="b">
        <v>1</v>
      </c>
      <c r="O348" s="87">
        <v>45811</v>
      </c>
      <c r="P348" s="83"/>
      <c r="Q348" s="66" t="b">
        <v>0</v>
      </c>
      <c r="R348" s="83"/>
      <c r="S348" s="88" t="b">
        <v>1</v>
      </c>
      <c r="T348" s="87"/>
      <c r="U348" s="83" t="s">
        <v>775</v>
      </c>
      <c r="V3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8" s="81"/>
      <c r="Z348" s="81"/>
      <c r="AA348" s="81"/>
      <c r="AB348" s="81"/>
    </row>
    <row r="349" spans="1:28" ht="15" customHeight="1" x14ac:dyDescent="0.35">
      <c r="A349" s="30">
        <v>45796</v>
      </c>
      <c r="B349" s="81" t="s">
        <v>89</v>
      </c>
      <c r="C349" s="81" t="s">
        <v>90</v>
      </c>
      <c r="D349" s="87">
        <v>45794</v>
      </c>
      <c r="E349" s="81">
        <v>36</v>
      </c>
      <c r="F349" s="37" t="str">
        <f>IF(Feedback_List[[#This Row],[Date Added]]="","",_xlfn.XLOOKUP(MONTH(Feedback_List[[#This Row],[Date Received]]),Dropdown!$D$4:$D$15,Dropdown!$A$4:$A$15,""))</f>
        <v>2025B05</v>
      </c>
      <c r="G349" s="81" t="s">
        <v>26</v>
      </c>
      <c r="H349" s="81" t="s">
        <v>23</v>
      </c>
      <c r="I34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4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49" s="88" t="b">
        <v>1</v>
      </c>
      <c r="L349" s="87">
        <v>45812</v>
      </c>
      <c r="M349" s="83"/>
      <c r="N349" s="88" t="b">
        <v>1</v>
      </c>
      <c r="O349" s="87">
        <v>45813</v>
      </c>
      <c r="P349" s="81"/>
      <c r="Q349" s="66" t="b">
        <v>0</v>
      </c>
      <c r="R349" s="83"/>
      <c r="S349" s="88" t="b">
        <v>1</v>
      </c>
      <c r="T349" s="87">
        <v>45813</v>
      </c>
      <c r="U349" s="83"/>
      <c r="V34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4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4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49" s="81"/>
      <c r="Z349" s="81"/>
      <c r="AA349" s="81"/>
      <c r="AB349" s="81"/>
    </row>
    <row r="350" spans="1:28" ht="15" customHeight="1" x14ac:dyDescent="0.35">
      <c r="A350" s="30">
        <v>45796</v>
      </c>
      <c r="B350" s="81" t="s">
        <v>776</v>
      </c>
      <c r="C350" s="81" t="s">
        <v>777</v>
      </c>
      <c r="D350" s="87">
        <v>45794</v>
      </c>
      <c r="E350" s="81">
        <v>53</v>
      </c>
      <c r="F350" s="82" t="str">
        <f>IF(Feedback_List[[#This Row],[Date Added]]="","",_xlfn.XLOOKUP(MONTH(Feedback_List[[#This Row],[Date Received]]),Dropdown!$D$4:$D$15,Dropdown!$A$4:$A$15,""))</f>
        <v>2025B05</v>
      </c>
      <c r="G350" s="81" t="s">
        <v>26</v>
      </c>
      <c r="H350" s="81" t="s">
        <v>23</v>
      </c>
      <c r="I35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0" s="88" t="b">
        <v>1</v>
      </c>
      <c r="L350" s="87">
        <v>45812</v>
      </c>
      <c r="M350" s="83"/>
      <c r="N350" s="88" t="b">
        <v>1</v>
      </c>
      <c r="O350" s="87">
        <v>45812</v>
      </c>
      <c r="P350" s="83"/>
      <c r="Q350" s="66" t="b">
        <v>0</v>
      </c>
      <c r="R350" s="83"/>
      <c r="S350" s="88" t="b">
        <v>1</v>
      </c>
      <c r="T350" s="87">
        <v>45812</v>
      </c>
      <c r="U350" s="83"/>
      <c r="V3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50" s="81"/>
      <c r="Z350" s="81"/>
      <c r="AA350" s="81"/>
      <c r="AB350" s="81"/>
    </row>
    <row r="351" spans="1:28" ht="15" customHeight="1" x14ac:dyDescent="0.35">
      <c r="A351" s="30">
        <v>45796</v>
      </c>
      <c r="B351" s="81" t="s">
        <v>305</v>
      </c>
      <c r="C351" s="81" t="s">
        <v>306</v>
      </c>
      <c r="D351" s="87">
        <v>45794</v>
      </c>
      <c r="E351" s="81">
        <v>16</v>
      </c>
      <c r="F351" s="82" t="str">
        <f>IF(Feedback_List[[#This Row],[Date Added]]="","",_xlfn.XLOOKUP(MONTH(Feedback_List[[#This Row],[Date Received]]),Dropdown!$D$4:$D$15,Dropdown!$A$4:$A$15,""))</f>
        <v>2025B05</v>
      </c>
      <c r="G351" s="81" t="s">
        <v>33</v>
      </c>
      <c r="H351" s="81" t="s">
        <v>33</v>
      </c>
      <c r="I35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1" s="88" t="b">
        <v>1</v>
      </c>
      <c r="L351" s="87">
        <v>45813</v>
      </c>
      <c r="M351" s="83"/>
      <c r="N351" s="88" t="b">
        <v>1</v>
      </c>
      <c r="O351" s="87">
        <v>45814</v>
      </c>
      <c r="P351" s="83"/>
      <c r="Q351" s="66" t="b">
        <v>0</v>
      </c>
      <c r="R351" s="83"/>
      <c r="S351" s="88" t="b">
        <v>0</v>
      </c>
      <c r="T351" s="87"/>
      <c r="U351" s="83"/>
      <c r="V3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51" s="81"/>
      <c r="Z351" s="81"/>
      <c r="AA351" s="81"/>
      <c r="AB351" s="81"/>
    </row>
    <row r="352" spans="1:28" ht="15" customHeight="1" x14ac:dyDescent="0.35">
      <c r="A352" s="30">
        <v>45796</v>
      </c>
      <c r="B352" s="40" t="s">
        <v>778</v>
      </c>
      <c r="C352" s="5" t="s">
        <v>152</v>
      </c>
      <c r="D352" s="87">
        <v>45794</v>
      </c>
      <c r="E352" s="81">
        <v>18</v>
      </c>
      <c r="F352" s="37" t="str">
        <f>IF(Feedback_List[[#This Row],[Date Added]]="","",_xlfn.XLOOKUP(MONTH(Feedback_List[[#This Row],[Date Received]]),Dropdown!$D$4:$D$15,Dropdown!$A$4:$A$15,""))</f>
        <v>2025B05</v>
      </c>
      <c r="G352" s="81" t="s">
        <v>25</v>
      </c>
      <c r="H352" s="81" t="s">
        <v>25</v>
      </c>
      <c r="I35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2" s="88" t="b">
        <v>1</v>
      </c>
      <c r="L352" s="87">
        <v>45814</v>
      </c>
      <c r="M352" s="83" t="s">
        <v>684</v>
      </c>
      <c r="N352" s="88" t="b">
        <v>1</v>
      </c>
      <c r="O352" s="87">
        <v>45814</v>
      </c>
      <c r="P352" s="81"/>
      <c r="Q352" s="66" t="b">
        <v>0</v>
      </c>
      <c r="R352" s="83"/>
      <c r="S352" s="88" t="b">
        <v>0</v>
      </c>
      <c r="T352" s="87"/>
      <c r="U352" s="83"/>
      <c r="V35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52" s="81"/>
      <c r="Z352" s="81"/>
      <c r="AA352" s="81"/>
      <c r="AB352" s="81"/>
    </row>
    <row r="353" spans="1:28" ht="15" customHeight="1" x14ac:dyDescent="0.35">
      <c r="A353" s="30">
        <v>45796</v>
      </c>
      <c r="B353" s="81" t="s">
        <v>155</v>
      </c>
      <c r="C353" s="81" t="s">
        <v>156</v>
      </c>
      <c r="D353" s="87">
        <v>45794</v>
      </c>
      <c r="E353" s="81">
        <v>18</v>
      </c>
      <c r="F353" s="37" t="str">
        <f>IF(Feedback_List[[#This Row],[Date Added]]="","",_xlfn.XLOOKUP(MONTH(Feedback_List[[#This Row],[Date Received]]),Dropdown!$D$4:$D$15,Dropdown!$A$4:$A$15,""))</f>
        <v>2025B05</v>
      </c>
      <c r="G353" s="81" t="s">
        <v>25</v>
      </c>
      <c r="H353" s="81" t="s">
        <v>25</v>
      </c>
      <c r="I35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3" s="88" t="b">
        <v>1</v>
      </c>
      <c r="L353" s="87">
        <v>45814</v>
      </c>
      <c r="M353" s="83" t="s">
        <v>684</v>
      </c>
      <c r="N353" s="88" t="b">
        <v>1</v>
      </c>
      <c r="O353" s="87">
        <v>45814</v>
      </c>
      <c r="P353" s="81"/>
      <c r="Q353" s="66" t="b">
        <v>0</v>
      </c>
      <c r="R353" s="83"/>
      <c r="S353" s="88" t="b">
        <v>0</v>
      </c>
      <c r="T353" s="87"/>
      <c r="U353" s="83"/>
      <c r="V35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53" s="81"/>
      <c r="Z353" s="81"/>
      <c r="AA353" s="81"/>
      <c r="AB353" s="81"/>
    </row>
    <row r="354" spans="1:28" ht="15" customHeight="1" x14ac:dyDescent="0.35">
      <c r="A354" s="30">
        <v>45796</v>
      </c>
      <c r="B354" s="81" t="s">
        <v>105</v>
      </c>
      <c r="C354" s="81" t="s">
        <v>106</v>
      </c>
      <c r="D354" s="87">
        <v>45794</v>
      </c>
      <c r="E354" s="81">
        <v>14</v>
      </c>
      <c r="F354" s="82" t="str">
        <f>IF(Feedback_List[[#This Row],[Date Added]]="","",_xlfn.XLOOKUP(MONTH(Feedback_List[[#This Row],[Date Received]]),Dropdown!$D$4:$D$15,Dropdown!$A$4:$A$15,""))</f>
        <v>2025B05</v>
      </c>
      <c r="G354" s="81" t="s">
        <v>26</v>
      </c>
      <c r="H354" s="81" t="s">
        <v>23</v>
      </c>
      <c r="I35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4" s="88" t="b">
        <v>1</v>
      </c>
      <c r="L354" s="87">
        <v>45813</v>
      </c>
      <c r="M354" s="83"/>
      <c r="N354" s="88" t="b">
        <v>1</v>
      </c>
      <c r="O354" s="87">
        <v>45813</v>
      </c>
      <c r="P354" s="81"/>
      <c r="Q354" s="66" t="b">
        <v>0</v>
      </c>
      <c r="R354" s="83"/>
      <c r="S354" s="88" t="b">
        <v>1</v>
      </c>
      <c r="T354" s="87">
        <v>45813</v>
      </c>
      <c r="U354" s="83"/>
      <c r="V35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54" s="81"/>
      <c r="Z354" s="81"/>
      <c r="AA354" s="81"/>
      <c r="AB354" s="81"/>
    </row>
    <row r="355" spans="1:28" ht="15" customHeight="1" x14ac:dyDescent="0.35">
      <c r="A355" s="30">
        <v>45796</v>
      </c>
      <c r="B355" s="81" t="s">
        <v>127</v>
      </c>
      <c r="C355" s="81" t="s">
        <v>128</v>
      </c>
      <c r="D355" s="87">
        <v>45794</v>
      </c>
      <c r="E355" s="81">
        <v>15</v>
      </c>
      <c r="F355" s="82" t="str">
        <f>IF(Feedback_List[[#This Row],[Date Added]]="","",_xlfn.XLOOKUP(MONTH(Feedback_List[[#This Row],[Date Received]]),Dropdown!$D$4:$D$15,Dropdown!$A$4:$A$15,""))</f>
        <v>2025B05</v>
      </c>
      <c r="G355" s="81" t="s">
        <v>26</v>
      </c>
      <c r="H355" s="81" t="s">
        <v>23</v>
      </c>
      <c r="I35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5" s="88" t="b">
        <v>1</v>
      </c>
      <c r="L355" s="87">
        <v>45813</v>
      </c>
      <c r="M355" s="83"/>
      <c r="N355" s="88" t="b">
        <v>1</v>
      </c>
      <c r="O355" s="87">
        <v>45813</v>
      </c>
      <c r="P355" s="83"/>
      <c r="Q355" s="66" t="b">
        <v>0</v>
      </c>
      <c r="R355" s="83"/>
      <c r="S355" s="88" t="b">
        <v>1</v>
      </c>
      <c r="T355" s="87">
        <v>45813</v>
      </c>
      <c r="U355" s="83"/>
      <c r="V35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55" s="81"/>
      <c r="Z355" s="81"/>
      <c r="AA355" s="81"/>
      <c r="AB355" s="81"/>
    </row>
    <row r="356" spans="1:28" ht="15" customHeight="1" x14ac:dyDescent="0.35">
      <c r="A356" s="30">
        <v>45796</v>
      </c>
      <c r="B356" s="81" t="s">
        <v>92</v>
      </c>
      <c r="C356" s="81" t="s">
        <v>93</v>
      </c>
      <c r="D356" s="87">
        <v>45794</v>
      </c>
      <c r="E356" s="81">
        <v>20</v>
      </c>
      <c r="F356" s="82" t="str">
        <f>IF(Feedback_List[[#This Row],[Date Added]]="","",_xlfn.XLOOKUP(MONTH(Feedback_List[[#This Row],[Date Received]]),Dropdown!$D$4:$D$15,Dropdown!$A$4:$A$15,""))</f>
        <v>2025B05</v>
      </c>
      <c r="G356" s="81" t="s">
        <v>26</v>
      </c>
      <c r="H356" s="81" t="s">
        <v>23</v>
      </c>
      <c r="I35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6" s="88" t="b">
        <v>1</v>
      </c>
      <c r="L356" s="87">
        <v>45813</v>
      </c>
      <c r="M356" s="83"/>
      <c r="N356" s="88" t="b">
        <v>1</v>
      </c>
      <c r="O356" s="87">
        <v>45813</v>
      </c>
      <c r="P356" s="81"/>
      <c r="Q356" s="66" t="b">
        <v>0</v>
      </c>
      <c r="R356" s="83"/>
      <c r="S356" s="88" t="b">
        <v>0</v>
      </c>
      <c r="T356" s="87"/>
      <c r="U356" t="s">
        <v>779</v>
      </c>
      <c r="V35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56" s="81"/>
      <c r="Z356" s="81"/>
      <c r="AA356" s="81"/>
      <c r="AB356" s="81"/>
    </row>
    <row r="357" spans="1:28" ht="15" customHeight="1" x14ac:dyDescent="0.35">
      <c r="A357" s="30">
        <v>45796</v>
      </c>
      <c r="B357" s="81" t="s">
        <v>136</v>
      </c>
      <c r="C357" s="81" t="s">
        <v>137</v>
      </c>
      <c r="D357" s="87">
        <v>45794</v>
      </c>
      <c r="E357" s="81">
        <v>15</v>
      </c>
      <c r="F357" s="82" t="str">
        <f>IF(Feedback_List[[#This Row],[Date Added]]="","",_xlfn.XLOOKUP(MONTH(Feedback_List[[#This Row],[Date Received]]),Dropdown!$D$4:$D$15,Dropdown!$A$4:$A$15,""))</f>
        <v>2025B05</v>
      </c>
      <c r="G357" s="81" t="s">
        <v>25</v>
      </c>
      <c r="H357" s="81" t="s">
        <v>23</v>
      </c>
      <c r="I35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7" s="88" t="b">
        <v>1</v>
      </c>
      <c r="L357" s="87">
        <v>45820</v>
      </c>
      <c r="M357" s="83" t="s">
        <v>780</v>
      </c>
      <c r="N357" s="88" t="b">
        <v>1</v>
      </c>
      <c r="O357" s="87">
        <v>45828</v>
      </c>
      <c r="P357" s="81"/>
      <c r="Q357" s="66" t="b">
        <v>0</v>
      </c>
      <c r="R357" s="83"/>
      <c r="S357" s="88" t="b">
        <v>1</v>
      </c>
      <c r="T357" s="87">
        <v>45817</v>
      </c>
      <c r="U357" s="83"/>
      <c r="V35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57" s="81"/>
      <c r="Z357" s="81"/>
      <c r="AA357" s="81"/>
      <c r="AB357" s="81"/>
    </row>
    <row r="358" spans="1:28" ht="15" customHeight="1" x14ac:dyDescent="0.35">
      <c r="A358" s="30">
        <v>45796</v>
      </c>
      <c r="B358" s="31" t="s">
        <v>186</v>
      </c>
      <c r="C358" s="31" t="s">
        <v>187</v>
      </c>
      <c r="D358" s="30">
        <v>45794</v>
      </c>
      <c r="E358" s="31">
        <v>23</v>
      </c>
      <c r="F358" s="37" t="str">
        <f>IF(Feedback_List[[#This Row],[Date Added]]="","",_xlfn.XLOOKUP(MONTH(Feedback_List[[#This Row],[Date Received]]),Dropdown!$D$4:$D$15,Dropdown!$A$4:$A$15,""))</f>
        <v>2025B05</v>
      </c>
      <c r="G358" s="31" t="s">
        <v>23</v>
      </c>
      <c r="H358" s="31" t="s">
        <v>23</v>
      </c>
      <c r="I358" s="30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8" s="30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8" s="115" t="b">
        <v>1</v>
      </c>
      <c r="L358" s="30">
        <v>45817</v>
      </c>
      <c r="M358" s="38" t="s">
        <v>591</v>
      </c>
      <c r="N358" s="115" t="b">
        <v>1</v>
      </c>
      <c r="O358" s="30">
        <v>45817</v>
      </c>
      <c r="P358" s="31"/>
      <c r="Q358" s="66" t="b">
        <v>0</v>
      </c>
      <c r="R358" s="38"/>
      <c r="S358" s="115" t="b">
        <v>1</v>
      </c>
      <c r="T358" s="30">
        <v>45817</v>
      </c>
      <c r="U358" s="38"/>
      <c r="V358" s="3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8" s="3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8" s="3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58" s="31"/>
      <c r="Z358" s="81"/>
      <c r="AA358" s="81"/>
      <c r="AB358" s="81"/>
    </row>
    <row r="359" spans="1:28" ht="15" customHeight="1" x14ac:dyDescent="0.35">
      <c r="A359" s="30">
        <v>45796</v>
      </c>
      <c r="B359" s="105" t="s">
        <v>242</v>
      </c>
      <c r="C359" s="105" t="s">
        <v>243</v>
      </c>
      <c r="D359" s="87">
        <v>45794</v>
      </c>
      <c r="E359" s="81">
        <v>21</v>
      </c>
      <c r="F359" s="82" t="str">
        <f>IF(Feedback_List[[#This Row],[Date Added]]="","",_xlfn.XLOOKUP(MONTH(Feedback_List[[#This Row],[Date Received]]),Dropdown!$D$4:$D$15,Dropdown!$A$4:$A$15,""))</f>
        <v>2025B05</v>
      </c>
      <c r="G359" s="81" t="s">
        <v>33</v>
      </c>
      <c r="H359" s="81" t="s">
        <v>23</v>
      </c>
      <c r="I35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5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59" s="88" t="b">
        <v>1</v>
      </c>
      <c r="L359" s="87">
        <v>45812</v>
      </c>
      <c r="M359" s="83"/>
      <c r="N359" s="88" t="b">
        <v>1</v>
      </c>
      <c r="O359" s="87">
        <v>45812</v>
      </c>
      <c r="P359" s="81"/>
      <c r="Q359" s="66" t="b">
        <v>0</v>
      </c>
      <c r="R359" s="83"/>
      <c r="S359" s="88" t="b">
        <v>1</v>
      </c>
      <c r="T359" s="87">
        <v>45812</v>
      </c>
      <c r="U359" s="83"/>
      <c r="V35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5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5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59" s="81"/>
      <c r="Z359" s="81"/>
      <c r="AA359" s="81"/>
      <c r="AB359" s="81"/>
    </row>
    <row r="360" spans="1:28" ht="15" customHeight="1" x14ac:dyDescent="0.35">
      <c r="A360" s="30">
        <v>45796</v>
      </c>
      <c r="B360" s="81" t="s">
        <v>297</v>
      </c>
      <c r="C360" s="81" t="s">
        <v>781</v>
      </c>
      <c r="D360" s="87">
        <v>45794</v>
      </c>
      <c r="E360" s="81">
        <v>22</v>
      </c>
      <c r="F360" s="82" t="str">
        <f>IF(Feedback_List[[#This Row],[Date Added]]="","",_xlfn.XLOOKUP(MONTH(Feedback_List[[#This Row],[Date Received]]),Dropdown!$D$4:$D$15,Dropdown!$A$4:$A$15,""))</f>
        <v>2025B05</v>
      </c>
      <c r="G360" s="81" t="s">
        <v>33</v>
      </c>
      <c r="H360" s="81" t="s">
        <v>33</v>
      </c>
      <c r="I36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0" s="88" t="b">
        <v>1</v>
      </c>
      <c r="L360" s="87">
        <v>45812</v>
      </c>
      <c r="M360" s="83"/>
      <c r="N360" s="88" t="b">
        <v>1</v>
      </c>
      <c r="O360" s="87">
        <v>45814</v>
      </c>
      <c r="P360" s="81"/>
      <c r="Q360" s="66" t="b">
        <v>0</v>
      </c>
      <c r="R360" s="83"/>
      <c r="S360" s="88" t="b">
        <v>0</v>
      </c>
      <c r="T360" s="87"/>
      <c r="U360" s="83"/>
      <c r="V36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60" s="81"/>
      <c r="Z360" s="81"/>
      <c r="AA360" s="81"/>
      <c r="AB360" s="81"/>
    </row>
    <row r="361" spans="1:28" ht="15" customHeight="1" x14ac:dyDescent="0.35">
      <c r="A361" s="30">
        <v>45796</v>
      </c>
      <c r="B361" s="5" t="s">
        <v>98</v>
      </c>
      <c r="C361" s="5" t="s">
        <v>99</v>
      </c>
      <c r="D361" s="87">
        <v>45794</v>
      </c>
      <c r="E361" s="81">
        <v>35</v>
      </c>
      <c r="F361" s="37" t="str">
        <f>IF(Feedback_List[[#This Row],[Date Added]]="","",_xlfn.XLOOKUP(MONTH(Feedback_List[[#This Row],[Date Received]]),Dropdown!$D$4:$D$15,Dropdown!$A$4:$A$15,""))</f>
        <v>2025B05</v>
      </c>
      <c r="G361" s="81" t="s">
        <v>26</v>
      </c>
      <c r="H361" s="81" t="s">
        <v>23</v>
      </c>
      <c r="I36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1" s="88" t="b">
        <v>1</v>
      </c>
      <c r="L361" s="87">
        <v>45813</v>
      </c>
      <c r="M361" s="83"/>
      <c r="N361" s="88" t="b">
        <v>1</v>
      </c>
      <c r="O361" s="87">
        <v>45813</v>
      </c>
      <c r="P361" s="81"/>
      <c r="Q361" s="66" t="b">
        <v>0</v>
      </c>
      <c r="R361" s="83"/>
      <c r="S361" s="88" t="b">
        <v>0</v>
      </c>
      <c r="T361" s="87"/>
      <c r="U361" t="s">
        <v>782</v>
      </c>
      <c r="V3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61" s="81"/>
      <c r="Z361" s="81"/>
      <c r="AA361" s="81"/>
      <c r="AB361" s="81"/>
    </row>
    <row r="362" spans="1:28" ht="15" customHeight="1" x14ac:dyDescent="0.35">
      <c r="A362" s="30">
        <v>45796</v>
      </c>
      <c r="B362" s="81" t="s">
        <v>96</v>
      </c>
      <c r="C362" s="81" t="s">
        <v>783</v>
      </c>
      <c r="D362" s="87">
        <v>45794</v>
      </c>
      <c r="E362" s="81">
        <v>48</v>
      </c>
      <c r="F362" s="82" t="str">
        <f>IF(Feedback_List[[#This Row],[Date Added]]="","",_xlfn.XLOOKUP(MONTH(Feedback_List[[#This Row],[Date Received]]),Dropdown!$D$4:$D$15,Dropdown!$A$4:$A$15,""))</f>
        <v>2025B05</v>
      </c>
      <c r="G362" s="81" t="s">
        <v>26</v>
      </c>
      <c r="H362" s="81" t="s">
        <v>23</v>
      </c>
      <c r="I36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2" s="88" t="b">
        <v>1</v>
      </c>
      <c r="L362" s="87">
        <v>45813</v>
      </c>
      <c r="M362" s="31"/>
      <c r="N362" s="88" t="b">
        <v>1</v>
      </c>
      <c r="O362" s="87">
        <v>45813</v>
      </c>
      <c r="P362" s="81"/>
      <c r="Q362" s="66" t="b">
        <v>0</v>
      </c>
      <c r="R362" s="83"/>
      <c r="S362" s="88" t="b">
        <v>0</v>
      </c>
      <c r="T362" s="82"/>
      <c r="U362" s="83"/>
      <c r="V3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62" s="81"/>
      <c r="Z362" s="81"/>
      <c r="AA362" s="81"/>
      <c r="AB362" s="81"/>
    </row>
    <row r="363" spans="1:28" ht="15" customHeight="1" x14ac:dyDescent="0.35">
      <c r="A363" s="30">
        <v>45796</v>
      </c>
      <c r="B363" s="81" t="s">
        <v>228</v>
      </c>
      <c r="C363" s="81" t="s">
        <v>229</v>
      </c>
      <c r="D363" s="87">
        <v>45794</v>
      </c>
      <c r="E363" s="81">
        <v>24</v>
      </c>
      <c r="F363" s="37" t="str">
        <f>IF(Feedback_List[[#This Row],[Date Added]]="","",_xlfn.XLOOKUP(MONTH(Feedback_List[[#This Row],[Date Received]]),Dropdown!$D$4:$D$15,Dropdown!$A$4:$A$15,""))</f>
        <v>2025B05</v>
      </c>
      <c r="G363" s="81" t="s">
        <v>33</v>
      </c>
      <c r="H363" s="81" t="s">
        <v>23</v>
      </c>
      <c r="I36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3" s="88" t="b">
        <v>1</v>
      </c>
      <c r="L363" s="87">
        <v>45810</v>
      </c>
      <c r="M363" s="83"/>
      <c r="N363" s="88" t="b">
        <v>1</v>
      </c>
      <c r="O363" s="87">
        <v>45812</v>
      </c>
      <c r="P363" s="81"/>
      <c r="Q363" s="66" t="b">
        <v>0</v>
      </c>
      <c r="R363" s="83"/>
      <c r="S363" s="88" t="b">
        <v>1</v>
      </c>
      <c r="T363" s="87">
        <v>45812</v>
      </c>
      <c r="U363" s="83"/>
      <c r="V363" s="81"/>
      <c r="W363" s="81"/>
      <c r="X363" s="81"/>
      <c r="Y363" s="81"/>
      <c r="Z363" s="81"/>
      <c r="AA363" s="81"/>
      <c r="AB363" s="81"/>
    </row>
    <row r="364" spans="1:28" ht="15" customHeight="1" x14ac:dyDescent="0.45">
      <c r="A364" s="30">
        <v>45796</v>
      </c>
      <c r="B364" s="106" t="s">
        <v>270</v>
      </c>
      <c r="C364" s="81" t="s">
        <v>271</v>
      </c>
      <c r="D364" s="87">
        <v>45794</v>
      </c>
      <c r="E364" s="81">
        <v>25</v>
      </c>
      <c r="F364" s="82" t="str">
        <f>IF(Feedback_List[[#This Row],[Date Added]]="","",_xlfn.XLOOKUP(MONTH(Feedback_List[[#This Row],[Date Received]]),Dropdown!$D$4:$D$15,Dropdown!$A$4:$A$15,""))</f>
        <v>2025B05</v>
      </c>
      <c r="G364" s="81" t="s">
        <v>22</v>
      </c>
      <c r="H364" s="81" t="s">
        <v>22</v>
      </c>
      <c r="I36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4" s="88" t="b">
        <v>1</v>
      </c>
      <c r="L364" s="87">
        <v>45811</v>
      </c>
      <c r="M364" s="83"/>
      <c r="N364" s="88" t="b">
        <v>1</v>
      </c>
      <c r="O364" s="87">
        <v>45811</v>
      </c>
      <c r="P364" s="81"/>
      <c r="Q364" s="66" t="b">
        <v>0</v>
      </c>
      <c r="R364" s="83"/>
      <c r="S364" s="88" t="b">
        <v>1</v>
      </c>
      <c r="T364" s="87">
        <v>45811</v>
      </c>
      <c r="U364" s="83" t="s">
        <v>452</v>
      </c>
      <c r="V3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64" s="81"/>
      <c r="Z364" s="81"/>
      <c r="AA364" s="81"/>
      <c r="AB364" s="81"/>
    </row>
    <row r="365" spans="1:28" ht="15" customHeight="1" x14ac:dyDescent="0.35">
      <c r="A365" s="30">
        <v>45796</v>
      </c>
      <c r="B365" s="81" t="s">
        <v>100</v>
      </c>
      <c r="C365" s="81" t="s">
        <v>101</v>
      </c>
      <c r="D365" s="87">
        <v>45794</v>
      </c>
      <c r="E365" s="81">
        <v>25</v>
      </c>
      <c r="F365" s="82" t="str">
        <f>IF(Feedback_List[[#This Row],[Date Added]]="","",_xlfn.XLOOKUP(MONTH(Feedback_List[[#This Row],[Date Received]]),Dropdown!$D$4:$D$15,Dropdown!$A$4:$A$15,""))</f>
        <v>2025B05</v>
      </c>
      <c r="G365" s="81" t="s">
        <v>22</v>
      </c>
      <c r="H365" s="81" t="s">
        <v>22</v>
      </c>
      <c r="I36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5" s="88" t="b">
        <v>1</v>
      </c>
      <c r="L365" s="87">
        <v>45803</v>
      </c>
      <c r="M365" s="83"/>
      <c r="N365" s="88" t="b">
        <v>1</v>
      </c>
      <c r="O365" s="87">
        <v>45803</v>
      </c>
      <c r="P365" s="81"/>
      <c r="Q365" s="66" t="b">
        <v>0</v>
      </c>
      <c r="R365" s="83"/>
      <c r="S365" s="88" t="b">
        <v>1</v>
      </c>
      <c r="T365" s="87">
        <v>45803</v>
      </c>
      <c r="U365" s="83" t="s">
        <v>784</v>
      </c>
      <c r="V3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65" s="81"/>
      <c r="Z365" s="81"/>
      <c r="AA365" s="81"/>
      <c r="AB365" s="81"/>
    </row>
    <row r="366" spans="1:28" ht="15" customHeight="1" x14ac:dyDescent="0.35">
      <c r="A366" s="30">
        <v>45796</v>
      </c>
      <c r="B366" s="81" t="s">
        <v>112</v>
      </c>
      <c r="C366" s="81" t="s">
        <v>113</v>
      </c>
      <c r="D366" s="87">
        <v>45794</v>
      </c>
      <c r="E366" s="81">
        <v>6</v>
      </c>
      <c r="F366" s="37" t="str">
        <f>IF(Feedback_List[[#This Row],[Date Added]]="","",_xlfn.XLOOKUP(MONTH(Feedback_List[[#This Row],[Date Received]]),Dropdown!$D$4:$D$15,Dropdown!$A$4:$A$15,""))</f>
        <v>2025B05</v>
      </c>
      <c r="G366" s="81" t="s">
        <v>26</v>
      </c>
      <c r="H366" s="81" t="s">
        <v>22</v>
      </c>
      <c r="I36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6" s="88" t="b">
        <v>1</v>
      </c>
      <c r="L366" s="87">
        <v>45814</v>
      </c>
      <c r="M366" s="83"/>
      <c r="N366" s="88" t="b">
        <v>1</v>
      </c>
      <c r="O366" s="87">
        <v>45818</v>
      </c>
      <c r="P366" s="81"/>
      <c r="Q366" s="66" t="b">
        <v>0</v>
      </c>
      <c r="R366" s="83"/>
      <c r="S366" s="88" t="b">
        <v>1</v>
      </c>
      <c r="T366" s="87">
        <v>45818</v>
      </c>
      <c r="U366" s="83" t="s">
        <v>785</v>
      </c>
      <c r="V3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66" s="81"/>
      <c r="Z366" s="81"/>
      <c r="AA366" s="81"/>
      <c r="AB366" s="81"/>
    </row>
    <row r="367" spans="1:28" ht="15" customHeight="1" x14ac:dyDescent="0.35">
      <c r="A367" s="30">
        <v>45796</v>
      </c>
      <c r="B367" s="81" t="s">
        <v>123</v>
      </c>
      <c r="C367" s="81" t="s">
        <v>124</v>
      </c>
      <c r="D367" s="87">
        <v>45794</v>
      </c>
      <c r="E367" s="81">
        <v>7</v>
      </c>
      <c r="F367" s="82" t="str">
        <f>IF(Feedback_List[[#This Row],[Date Added]]="","",_xlfn.XLOOKUP(MONTH(Feedback_List[[#This Row],[Date Received]]),Dropdown!$D$4:$D$15,Dropdown!$A$4:$A$15,""))</f>
        <v>2025B05</v>
      </c>
      <c r="G367" s="81" t="s">
        <v>26</v>
      </c>
      <c r="H367" s="81" t="s">
        <v>22</v>
      </c>
      <c r="I36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7" s="88" t="b">
        <v>1</v>
      </c>
      <c r="L367" s="87">
        <v>45814</v>
      </c>
      <c r="M367" s="83"/>
      <c r="N367" s="88" t="b">
        <v>1</v>
      </c>
      <c r="O367" s="87">
        <v>45818</v>
      </c>
      <c r="P367" s="81"/>
      <c r="Q367" s="66" t="b">
        <v>0</v>
      </c>
      <c r="R367" s="83"/>
      <c r="S367" s="88" t="b">
        <v>1</v>
      </c>
      <c r="T367" s="87">
        <v>45818</v>
      </c>
      <c r="U367" s="83" t="s">
        <v>452</v>
      </c>
      <c r="V3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67" s="81"/>
      <c r="Z367" s="81"/>
      <c r="AA367" s="81"/>
      <c r="AB367" s="81"/>
    </row>
    <row r="368" spans="1:28" ht="15" customHeight="1" x14ac:dyDescent="0.35">
      <c r="A368" s="30">
        <v>45796</v>
      </c>
      <c r="B368" s="31" t="s">
        <v>129</v>
      </c>
      <c r="C368" s="31" t="s">
        <v>130</v>
      </c>
      <c r="D368" s="30">
        <v>45794</v>
      </c>
      <c r="E368" s="31">
        <v>29</v>
      </c>
      <c r="F368" s="37" t="str">
        <f>IF(Feedback_List[[#This Row],[Date Added]]="","",_xlfn.XLOOKUP(MONTH(Feedback_List[[#This Row],[Date Received]]),Dropdown!$D$4:$D$15,Dropdown!$A$4:$A$15,""))</f>
        <v>2025B05</v>
      </c>
      <c r="G368" s="31" t="s">
        <v>23</v>
      </c>
      <c r="H368" s="31" t="s">
        <v>23</v>
      </c>
      <c r="I368" s="30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8" s="30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8" s="115" t="b">
        <v>1</v>
      </c>
      <c r="L368" s="30">
        <v>45817</v>
      </c>
      <c r="M368" s="38" t="s">
        <v>591</v>
      </c>
      <c r="N368" s="115" t="b">
        <v>1</v>
      </c>
      <c r="O368" s="30">
        <v>45817</v>
      </c>
      <c r="P368" s="31"/>
      <c r="Q368" s="66" t="b">
        <v>0</v>
      </c>
      <c r="R368" s="38"/>
      <c r="S368" s="115" t="b">
        <v>1</v>
      </c>
      <c r="T368" s="30">
        <v>45817</v>
      </c>
      <c r="U368" s="38"/>
      <c r="V368" s="3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8" s="3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8" s="3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68" s="31"/>
      <c r="Z368" s="81"/>
      <c r="AA368" s="81"/>
      <c r="AB368" s="81"/>
    </row>
    <row r="369" spans="1:28" ht="15" customHeight="1" x14ac:dyDescent="0.35">
      <c r="A369" s="30">
        <v>45796</v>
      </c>
      <c r="B369" s="81" t="s">
        <v>212</v>
      </c>
      <c r="C369" s="81" t="s">
        <v>213</v>
      </c>
      <c r="D369" s="87">
        <v>45794</v>
      </c>
      <c r="E369" s="81">
        <v>32</v>
      </c>
      <c r="F369" s="82" t="str">
        <f>IF(Feedback_List[[#This Row],[Date Added]]="","",_xlfn.XLOOKUP(MONTH(Feedback_List[[#This Row],[Date Received]]),Dropdown!$D$4:$D$15,Dropdown!$A$4:$A$15,""))</f>
        <v>2025B05</v>
      </c>
      <c r="G369" s="81" t="s">
        <v>22</v>
      </c>
      <c r="H369" s="81" t="s">
        <v>22</v>
      </c>
      <c r="I36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6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69" s="88" t="b">
        <v>1</v>
      </c>
      <c r="L369" s="87">
        <v>45810</v>
      </c>
      <c r="M369" s="83"/>
      <c r="N369" s="88" t="b">
        <v>1</v>
      </c>
      <c r="O369" s="87">
        <v>45810</v>
      </c>
      <c r="P369" s="81"/>
      <c r="Q369" s="66" t="b">
        <v>0</v>
      </c>
      <c r="R369" s="83"/>
      <c r="S369" s="88" t="b">
        <v>1</v>
      </c>
      <c r="T369" s="82"/>
      <c r="U369" s="83" t="s">
        <v>786</v>
      </c>
      <c r="V3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69" s="81"/>
      <c r="Z369" s="81"/>
      <c r="AA369" s="81"/>
      <c r="AB369" s="81"/>
    </row>
    <row r="370" spans="1:28" ht="15" customHeight="1" x14ac:dyDescent="0.35">
      <c r="A370" s="30">
        <v>45796</v>
      </c>
      <c r="B370" s="5" t="s">
        <v>787</v>
      </c>
      <c r="C370" s="5" t="s">
        <v>788</v>
      </c>
      <c r="D370" s="87">
        <v>45794</v>
      </c>
      <c r="E370" s="81">
        <v>28</v>
      </c>
      <c r="F370" s="37" t="str">
        <f>IF(Feedback_List[[#This Row],[Date Added]]="","",_xlfn.XLOOKUP(MONTH(Feedback_List[[#This Row],[Date Received]]),Dropdown!$D$4:$D$15,Dropdown!$A$4:$A$15,""))</f>
        <v>2025B05</v>
      </c>
      <c r="G370" s="81" t="s">
        <v>25</v>
      </c>
      <c r="H370" s="81" t="s">
        <v>23</v>
      </c>
      <c r="I37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0" s="88" t="b">
        <v>1</v>
      </c>
      <c r="L370" s="87">
        <v>45807</v>
      </c>
      <c r="M370" s="83"/>
      <c r="N370" s="88" t="b">
        <v>1</v>
      </c>
      <c r="O370" s="87">
        <v>45812</v>
      </c>
      <c r="P370" s="81"/>
      <c r="Q370" s="66" t="b">
        <v>0</v>
      </c>
      <c r="R370" s="83"/>
      <c r="S370" s="88" t="b">
        <v>1</v>
      </c>
      <c r="T370" s="87">
        <v>45812</v>
      </c>
      <c r="U370" s="83"/>
      <c r="V37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0" s="81"/>
      <c r="Z370" s="81"/>
      <c r="AA370" s="81"/>
      <c r="AB370" s="81"/>
    </row>
    <row r="371" spans="1:28" ht="15" customHeight="1" x14ac:dyDescent="0.35">
      <c r="A371" s="30">
        <v>45796</v>
      </c>
      <c r="B371" s="5" t="s">
        <v>114</v>
      </c>
      <c r="C371" s="5" t="s">
        <v>115</v>
      </c>
      <c r="D371" s="30">
        <v>45794</v>
      </c>
      <c r="E371" s="31">
        <v>12</v>
      </c>
      <c r="F371" s="37" t="str">
        <f>IF(Feedback_List[[#This Row],[Date Added]]="","",_xlfn.XLOOKUP(MONTH(Feedback_List[[#This Row],[Date Received]]),Dropdown!$D$4:$D$15,Dropdown!$A$4:$A$15,""))</f>
        <v>2025B05</v>
      </c>
      <c r="G371" s="81" t="s">
        <v>26</v>
      </c>
      <c r="H371" s="31" t="s">
        <v>23</v>
      </c>
      <c r="I371" s="30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1" s="30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1" s="115" t="b">
        <v>1</v>
      </c>
      <c r="L371" s="30">
        <v>45814</v>
      </c>
      <c r="M371" s="38" t="s">
        <v>591</v>
      </c>
      <c r="N371" s="115" t="b">
        <v>1</v>
      </c>
      <c r="O371" s="30">
        <v>45819</v>
      </c>
      <c r="P371" s="31"/>
      <c r="Q371" s="66" t="b">
        <v>0</v>
      </c>
      <c r="R371" s="38"/>
      <c r="S371" s="115" t="b">
        <v>1</v>
      </c>
      <c r="T371" s="30">
        <v>45819</v>
      </c>
      <c r="U371" s="38"/>
      <c r="V371" s="3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1" s="3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1" s="3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1" s="31"/>
      <c r="Z371" s="81"/>
      <c r="AA371" s="81"/>
      <c r="AB371" s="81"/>
    </row>
    <row r="372" spans="1:28" ht="15" customHeight="1" x14ac:dyDescent="0.35">
      <c r="A372" s="30">
        <v>45796</v>
      </c>
      <c r="B372" s="5" t="s">
        <v>311</v>
      </c>
      <c r="C372" s="5" t="s">
        <v>789</v>
      </c>
      <c r="D372" s="87">
        <v>45794</v>
      </c>
      <c r="E372" s="81">
        <v>34</v>
      </c>
      <c r="F372" s="37" t="str">
        <f>IF(Feedback_List[[#This Row],[Date Added]]="","",_xlfn.XLOOKUP(MONTH(Feedback_List[[#This Row],[Date Received]]),Dropdown!$D$4:$D$15,Dropdown!$A$4:$A$15,""))</f>
        <v>2025B05</v>
      </c>
      <c r="G372" s="81" t="s">
        <v>33</v>
      </c>
      <c r="H372" s="81" t="s">
        <v>33</v>
      </c>
      <c r="I37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2" s="88" t="b">
        <v>1</v>
      </c>
      <c r="L372" s="87">
        <v>45813</v>
      </c>
      <c r="M372" s="83"/>
      <c r="N372" s="88" t="b">
        <v>1</v>
      </c>
      <c r="O372" s="87">
        <v>45814</v>
      </c>
      <c r="P372" s="81"/>
      <c r="Q372" s="66" t="b">
        <v>0</v>
      </c>
      <c r="R372" s="83"/>
      <c r="S372" s="88" t="b">
        <v>0</v>
      </c>
      <c r="T372" s="87"/>
      <c r="U372" s="83"/>
      <c r="V37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72" s="81"/>
      <c r="Z372" s="81"/>
      <c r="AA372" s="81"/>
      <c r="AB372" s="81"/>
    </row>
    <row r="373" spans="1:28" ht="15" customHeight="1" x14ac:dyDescent="0.35">
      <c r="A373" s="30">
        <v>45796</v>
      </c>
      <c r="B373" s="81" t="s">
        <v>178</v>
      </c>
      <c r="C373" s="81" t="s">
        <v>790</v>
      </c>
      <c r="D373" s="87">
        <v>45794</v>
      </c>
      <c r="E373" s="31">
        <v>12</v>
      </c>
      <c r="F373" s="82" t="str">
        <f>IF(Feedback_List[[#This Row],[Date Added]]="","",_xlfn.XLOOKUP(MONTH(Feedback_List[[#This Row],[Date Received]]),Dropdown!$D$4:$D$15,Dropdown!$A$4:$A$15,""))</f>
        <v>2025B05</v>
      </c>
      <c r="G373" s="81" t="s">
        <v>26</v>
      </c>
      <c r="H373" s="81" t="s">
        <v>22</v>
      </c>
      <c r="I37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3" s="88" t="b">
        <v>1</v>
      </c>
      <c r="L373" s="87">
        <v>45814</v>
      </c>
      <c r="M373" s="83"/>
      <c r="N373" s="88" t="b">
        <v>1</v>
      </c>
      <c r="O373" s="87">
        <v>45818</v>
      </c>
      <c r="P373" s="81"/>
      <c r="Q373" s="66" t="b">
        <v>0</v>
      </c>
      <c r="R373" s="83"/>
      <c r="S373" s="88" t="b">
        <v>1</v>
      </c>
      <c r="T373" s="87">
        <v>45818</v>
      </c>
      <c r="U373" s="83" t="s">
        <v>452</v>
      </c>
      <c r="V37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3" s="81"/>
      <c r="Z373" s="81"/>
      <c r="AA373" s="81"/>
      <c r="AB373" s="81"/>
    </row>
    <row r="374" spans="1:28" ht="15" customHeight="1" x14ac:dyDescent="0.35">
      <c r="A374" s="30">
        <v>45796</v>
      </c>
      <c r="B374" s="105" t="s">
        <v>287</v>
      </c>
      <c r="C374" s="105" t="s">
        <v>288</v>
      </c>
      <c r="D374" s="87">
        <v>45794</v>
      </c>
      <c r="E374" s="81">
        <v>35</v>
      </c>
      <c r="F374" s="82" t="str">
        <f>IF(Feedback_List[[#This Row],[Date Added]]="","",_xlfn.XLOOKUP(MONTH(Feedback_List[[#This Row],[Date Received]]),Dropdown!$D$4:$D$15,Dropdown!$A$4:$A$15,""))</f>
        <v>2025B05</v>
      </c>
      <c r="G374" s="81" t="s">
        <v>33</v>
      </c>
      <c r="H374" s="81" t="s">
        <v>23</v>
      </c>
      <c r="I37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4" s="88" t="b">
        <v>1</v>
      </c>
      <c r="L374" s="87">
        <v>45812</v>
      </c>
      <c r="M374" s="83"/>
      <c r="N374" s="88" t="b">
        <v>1</v>
      </c>
      <c r="O374" s="87">
        <v>45813</v>
      </c>
      <c r="P374" s="81"/>
      <c r="Q374" s="66" t="b">
        <v>0</v>
      </c>
      <c r="R374" s="83"/>
      <c r="S374" s="88" t="b">
        <v>1</v>
      </c>
      <c r="T374" s="87">
        <v>45813</v>
      </c>
      <c r="U374" s="83"/>
      <c r="V37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4" s="81"/>
      <c r="Z374" s="81"/>
      <c r="AA374" s="81"/>
      <c r="AB374" s="81"/>
    </row>
    <row r="375" spans="1:28" ht="15" customHeight="1" x14ac:dyDescent="0.35">
      <c r="A375" s="30">
        <v>45796</v>
      </c>
      <c r="B375" s="81" t="s">
        <v>149</v>
      </c>
      <c r="C375" s="81" t="s">
        <v>150</v>
      </c>
      <c r="D375" s="87">
        <v>45794</v>
      </c>
      <c r="E375" s="81">
        <v>10</v>
      </c>
      <c r="F375" s="82" t="str">
        <f>IF(Feedback_List[[#This Row],[Date Added]]="","",_xlfn.XLOOKUP(MONTH(Feedback_List[[#This Row],[Date Received]]),Dropdown!$D$4:$D$15,Dropdown!$A$4:$A$15,""))</f>
        <v>2025B05</v>
      </c>
      <c r="G375" s="81" t="s">
        <v>25</v>
      </c>
      <c r="H375" s="81" t="s">
        <v>23</v>
      </c>
      <c r="I37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5" s="88" t="b">
        <v>1</v>
      </c>
      <c r="L375" s="87">
        <v>45820</v>
      </c>
      <c r="M375" s="83"/>
      <c r="N375" s="88" t="b">
        <v>1</v>
      </c>
      <c r="O375" s="87">
        <v>45828</v>
      </c>
      <c r="P375" s="81"/>
      <c r="Q375" s="66" t="b">
        <v>0</v>
      </c>
      <c r="R375" s="83"/>
      <c r="S375" s="88" t="b">
        <v>0</v>
      </c>
      <c r="T375" s="87"/>
      <c r="U375" s="83"/>
      <c r="V37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75" s="81"/>
      <c r="Z375" s="81"/>
      <c r="AA375" s="81"/>
      <c r="AB375" s="81"/>
    </row>
    <row r="376" spans="1:28" ht="15" customHeight="1" x14ac:dyDescent="0.35">
      <c r="A376" s="30">
        <v>45796</v>
      </c>
      <c r="B376" s="81" t="s">
        <v>791</v>
      </c>
      <c r="C376" s="81" t="s">
        <v>792</v>
      </c>
      <c r="D376" s="87">
        <v>45794</v>
      </c>
      <c r="E376" s="81">
        <v>17</v>
      </c>
      <c r="F376" s="82" t="str">
        <f>IF(Feedback_List[[#This Row],[Date Added]]="","",_xlfn.XLOOKUP(MONTH(Feedback_List[[#This Row],[Date Received]]),Dropdown!$D$4:$D$15,Dropdown!$A$4:$A$15,""))</f>
        <v>2025B05</v>
      </c>
      <c r="G376" s="81" t="s">
        <v>26</v>
      </c>
      <c r="H376" s="81" t="s">
        <v>22</v>
      </c>
      <c r="I37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6" s="88" t="b">
        <v>1</v>
      </c>
      <c r="L376" s="87">
        <v>45814</v>
      </c>
      <c r="M376" s="83"/>
      <c r="N376" s="88" t="b">
        <v>1</v>
      </c>
      <c r="O376" s="87">
        <v>45818</v>
      </c>
      <c r="P376" s="83"/>
      <c r="Q376" s="66" t="b">
        <v>0</v>
      </c>
      <c r="R376" s="83"/>
      <c r="S376" s="88" t="b">
        <v>1</v>
      </c>
      <c r="T376" s="87"/>
      <c r="U376" s="83" t="s">
        <v>721</v>
      </c>
      <c r="V37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6" s="81"/>
      <c r="Z376" s="81"/>
      <c r="AA376" s="81"/>
      <c r="AB376" s="81"/>
    </row>
    <row r="377" spans="1:28" ht="15" customHeight="1" x14ac:dyDescent="0.35">
      <c r="A377" s="30">
        <v>45796</v>
      </c>
      <c r="B377" s="105" t="s">
        <v>180</v>
      </c>
      <c r="C377" s="105" t="s">
        <v>181</v>
      </c>
      <c r="D377" s="87">
        <v>45794</v>
      </c>
      <c r="E377" s="81">
        <v>23</v>
      </c>
      <c r="F377" s="82" t="str">
        <f>IF(Feedback_List[[#This Row],[Date Added]]="","",_xlfn.XLOOKUP(MONTH(Feedback_List[[#This Row],[Date Received]]),Dropdown!$D$4:$D$15,Dropdown!$A$4:$A$15,""))</f>
        <v>2025B05</v>
      </c>
      <c r="G377" s="81" t="s">
        <v>26</v>
      </c>
      <c r="H377" s="81" t="s">
        <v>22</v>
      </c>
      <c r="I37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7" s="88" t="b">
        <v>1</v>
      </c>
      <c r="L377" s="87">
        <v>45814</v>
      </c>
      <c r="M377" s="83"/>
      <c r="N377" s="88" t="b">
        <v>1</v>
      </c>
      <c r="O377" s="87">
        <v>45818</v>
      </c>
      <c r="P377" s="81"/>
      <c r="Q377" s="66" t="b">
        <v>0</v>
      </c>
      <c r="R377" s="83"/>
      <c r="S377" s="88" t="b">
        <v>1</v>
      </c>
      <c r="T377" s="87">
        <v>45819</v>
      </c>
      <c r="U377" s="83" t="s">
        <v>793</v>
      </c>
      <c r="V37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7" s="81"/>
      <c r="Z377" s="81"/>
      <c r="AA377" s="81"/>
      <c r="AB377" s="81"/>
    </row>
    <row r="378" spans="1:28" ht="15" customHeight="1" x14ac:dyDescent="0.35">
      <c r="A378" s="30">
        <v>45796</v>
      </c>
      <c r="B378" s="81" t="s">
        <v>251</v>
      </c>
      <c r="C378" s="81" t="s">
        <v>794</v>
      </c>
      <c r="D378" s="87">
        <v>45794</v>
      </c>
      <c r="E378" s="81">
        <v>36</v>
      </c>
      <c r="F378" s="82" t="str">
        <f>IF(Feedback_List[[#This Row],[Date Added]]="","",_xlfn.XLOOKUP(MONTH(Feedback_List[[#This Row],[Date Received]]),Dropdown!$D$4:$D$15,Dropdown!$A$4:$A$15,""))</f>
        <v>2025B05</v>
      </c>
      <c r="G378" s="81" t="s">
        <v>33</v>
      </c>
      <c r="H378" s="81" t="s">
        <v>23</v>
      </c>
      <c r="I37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8" s="88" t="b">
        <v>1</v>
      </c>
      <c r="L378" s="87">
        <v>45812</v>
      </c>
      <c r="M378" s="83"/>
      <c r="N378" s="88" t="b">
        <v>1</v>
      </c>
      <c r="O378" s="87">
        <v>45814</v>
      </c>
      <c r="P378" s="81"/>
      <c r="Q378" s="66" t="b">
        <v>0</v>
      </c>
      <c r="R378" s="83"/>
      <c r="S378" s="88" t="b">
        <v>1</v>
      </c>
      <c r="T378" s="87">
        <v>45814</v>
      </c>
      <c r="U378" s="83"/>
      <c r="V3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8" s="81"/>
      <c r="Z378" s="81"/>
      <c r="AA378" s="81"/>
      <c r="AB378" s="81"/>
    </row>
    <row r="379" spans="1:28" ht="15" customHeight="1" x14ac:dyDescent="0.35">
      <c r="A379" s="30">
        <v>45796</v>
      </c>
      <c r="B379" s="81" t="s">
        <v>795</v>
      </c>
      <c r="C379" s="81" t="s">
        <v>796</v>
      </c>
      <c r="D379" s="87">
        <v>45794</v>
      </c>
      <c r="E379" s="81">
        <v>38</v>
      </c>
      <c r="F379" s="82" t="str">
        <f>IF(Feedback_List[[#This Row],[Date Added]]="","",_xlfn.XLOOKUP(MONTH(Feedback_List[[#This Row],[Date Received]]),Dropdown!$D$4:$D$15,Dropdown!$A$4:$A$15,""))</f>
        <v>2025B05</v>
      </c>
      <c r="G379" s="81" t="s">
        <v>22</v>
      </c>
      <c r="H379" s="81" t="s">
        <v>22</v>
      </c>
      <c r="I379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79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79" s="88" t="b">
        <v>1</v>
      </c>
      <c r="L379" s="87">
        <v>45807</v>
      </c>
      <c r="M379" s="31"/>
      <c r="N379" s="88" t="b">
        <v>1</v>
      </c>
      <c r="O379" s="87">
        <v>45807</v>
      </c>
      <c r="P379" s="81"/>
      <c r="Q379" s="66" t="b">
        <v>0</v>
      </c>
      <c r="R379" s="83"/>
      <c r="S379" s="88" t="b">
        <v>1</v>
      </c>
      <c r="T379" s="82"/>
      <c r="U379" s="83" t="s">
        <v>797</v>
      </c>
      <c r="V3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7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7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79" s="81"/>
      <c r="Z379" s="81"/>
      <c r="AA379" s="81"/>
      <c r="AB379" s="81"/>
    </row>
    <row r="380" spans="1:28" ht="15" customHeight="1" x14ac:dyDescent="0.35">
      <c r="A380" s="30">
        <v>45796</v>
      </c>
      <c r="B380" s="40" t="s">
        <v>798</v>
      </c>
      <c r="C380" s="5" t="s">
        <v>173</v>
      </c>
      <c r="D380" s="87">
        <v>45794</v>
      </c>
      <c r="E380" s="81">
        <v>28</v>
      </c>
      <c r="F380" s="37" t="str">
        <f>IF(Feedback_List[[#This Row],[Date Added]]="","",_xlfn.XLOOKUP(MONTH(Feedback_List[[#This Row],[Date Received]]),Dropdown!$D$4:$D$15,Dropdown!$A$4:$A$15,""))</f>
        <v>2025B05</v>
      </c>
      <c r="G380" s="81" t="s">
        <v>26</v>
      </c>
      <c r="H380" s="81" t="s">
        <v>23</v>
      </c>
      <c r="I38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0" s="88" t="b">
        <v>1</v>
      </c>
      <c r="L380" s="87">
        <v>45814</v>
      </c>
      <c r="M380" s="83" t="s">
        <v>684</v>
      </c>
      <c r="N380" s="88" t="b">
        <v>1</v>
      </c>
      <c r="O380" s="87">
        <v>45819</v>
      </c>
      <c r="P380" s="81"/>
      <c r="Q380" s="66" t="b">
        <v>0</v>
      </c>
      <c r="R380" s="83"/>
      <c r="S380" s="88" t="b">
        <v>1</v>
      </c>
      <c r="T380" s="87">
        <v>45819</v>
      </c>
      <c r="U380" s="83"/>
      <c r="V38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0" s="81"/>
      <c r="Z380" s="81"/>
      <c r="AA380" s="81"/>
      <c r="AB380" s="81"/>
    </row>
    <row r="381" spans="1:28" ht="15" customHeight="1" x14ac:dyDescent="0.35">
      <c r="A381" s="30">
        <v>45796</v>
      </c>
      <c r="B381" s="81" t="s">
        <v>147</v>
      </c>
      <c r="C381" s="81" t="s">
        <v>148</v>
      </c>
      <c r="D381" s="87">
        <v>45794</v>
      </c>
      <c r="E381" s="81">
        <v>41</v>
      </c>
      <c r="F381" s="82" t="str">
        <f>IF(Feedback_List[[#This Row],[Date Added]]="","",_xlfn.XLOOKUP(MONTH(Feedback_List[[#This Row],[Date Received]]),Dropdown!$D$4:$D$15,Dropdown!$A$4:$A$15,""))</f>
        <v>2025B05</v>
      </c>
      <c r="G381" s="81" t="s">
        <v>25</v>
      </c>
      <c r="H381" s="81" t="s">
        <v>25</v>
      </c>
      <c r="I38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1" s="88" t="b">
        <v>1</v>
      </c>
      <c r="L381" s="87">
        <v>45814</v>
      </c>
      <c r="M381" s="83" t="s">
        <v>684</v>
      </c>
      <c r="N381" s="88" t="b">
        <v>1</v>
      </c>
      <c r="O381" s="87">
        <v>45814</v>
      </c>
      <c r="P381" s="81"/>
      <c r="Q381" s="66" t="b">
        <v>0</v>
      </c>
      <c r="R381" s="83"/>
      <c r="S381" s="88" t="b">
        <v>1</v>
      </c>
      <c r="T381" s="87">
        <v>45814</v>
      </c>
      <c r="U381" s="83"/>
      <c r="V3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1" s="81"/>
      <c r="Z381" s="81"/>
      <c r="AA381" s="81"/>
      <c r="AB381" s="81"/>
    </row>
    <row r="382" spans="1:28" ht="15" customHeight="1" x14ac:dyDescent="0.35">
      <c r="A382" s="30">
        <v>45796</v>
      </c>
      <c r="B382" s="105" t="s">
        <v>176</v>
      </c>
      <c r="C382" s="105" t="s">
        <v>177</v>
      </c>
      <c r="D382" s="87">
        <v>45794</v>
      </c>
      <c r="E382" s="81">
        <v>39</v>
      </c>
      <c r="F382" s="82" t="str">
        <f>IF(Feedback_List[[#This Row],[Date Added]]="","",_xlfn.XLOOKUP(MONTH(Feedback_List[[#This Row],[Date Received]]),Dropdown!$D$4:$D$15,Dropdown!$A$4:$A$15,""))</f>
        <v>2025B05</v>
      </c>
      <c r="G382" s="81" t="s">
        <v>26</v>
      </c>
      <c r="H382" s="81" t="s">
        <v>22</v>
      </c>
      <c r="I38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2" s="88" t="b">
        <v>1</v>
      </c>
      <c r="L382" s="87">
        <v>45814</v>
      </c>
      <c r="M382" s="83"/>
      <c r="N382" s="88" t="b">
        <v>1</v>
      </c>
      <c r="O382" s="87">
        <v>45818</v>
      </c>
      <c r="P382" s="81"/>
      <c r="Q382" s="66" t="b">
        <v>0</v>
      </c>
      <c r="R382" s="83"/>
      <c r="S382" s="88" t="b">
        <v>1</v>
      </c>
      <c r="T382" s="87">
        <v>45818</v>
      </c>
      <c r="U382" s="83" t="s">
        <v>452</v>
      </c>
      <c r="V3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2" s="81"/>
      <c r="Z382" s="81"/>
      <c r="AA382" s="81"/>
      <c r="AB382" s="81"/>
    </row>
    <row r="383" spans="1:28" ht="15" customHeight="1" x14ac:dyDescent="0.35">
      <c r="A383" s="30">
        <v>45796</v>
      </c>
      <c r="B383" s="40" t="s">
        <v>799</v>
      </c>
      <c r="C383" s="5" t="s">
        <v>111</v>
      </c>
      <c r="D383" s="87">
        <v>45794</v>
      </c>
      <c r="E383" s="81">
        <v>42</v>
      </c>
      <c r="F383" s="37" t="str">
        <f>IF(Feedback_List[[#This Row],[Date Added]]="","",_xlfn.XLOOKUP(MONTH(Feedback_List[[#This Row],[Date Received]]),Dropdown!$D$4:$D$15,Dropdown!$A$4:$A$15,""))</f>
        <v>2025B05</v>
      </c>
      <c r="G383" s="81" t="s">
        <v>23</v>
      </c>
      <c r="H383" s="81" t="s">
        <v>23</v>
      </c>
      <c r="I38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3" s="88" t="b">
        <v>1</v>
      </c>
      <c r="L383" s="87">
        <v>45805</v>
      </c>
      <c r="M383" s="83"/>
      <c r="N383" s="88" t="b">
        <v>1</v>
      </c>
      <c r="O383" s="87">
        <v>45806</v>
      </c>
      <c r="P383" s="81"/>
      <c r="Q383" s="66" t="b">
        <v>0</v>
      </c>
      <c r="R383" s="83"/>
      <c r="S383" s="88" t="b">
        <v>1</v>
      </c>
      <c r="T383" s="87">
        <v>45807</v>
      </c>
      <c r="U383" s="83"/>
      <c r="V3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3" s="81"/>
      <c r="Z383" s="81"/>
      <c r="AA383" s="81"/>
      <c r="AB383" s="81"/>
    </row>
    <row r="384" spans="1:28" ht="15" customHeight="1" x14ac:dyDescent="0.35">
      <c r="A384" s="30">
        <v>45796</v>
      </c>
      <c r="B384" s="5" t="s">
        <v>247</v>
      </c>
      <c r="C384" s="5" t="s">
        <v>800</v>
      </c>
      <c r="D384" s="87">
        <v>45794</v>
      </c>
      <c r="E384" s="81">
        <v>47</v>
      </c>
      <c r="F384" s="37" t="str">
        <f>IF(Feedback_List[[#This Row],[Date Added]]="","",_xlfn.XLOOKUP(MONTH(Feedback_List[[#This Row],[Date Received]]),Dropdown!$D$4:$D$15,Dropdown!$A$4:$A$15,""))</f>
        <v>2025B05</v>
      </c>
      <c r="G384" s="81" t="s">
        <v>33</v>
      </c>
      <c r="H384" s="81" t="s">
        <v>23</v>
      </c>
      <c r="I38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4" s="88" t="b">
        <v>1</v>
      </c>
      <c r="L384" s="87">
        <v>45812</v>
      </c>
      <c r="M384" s="83"/>
      <c r="N384" s="88" t="b">
        <v>1</v>
      </c>
      <c r="O384" s="87">
        <v>45812</v>
      </c>
      <c r="P384" s="81"/>
      <c r="Q384" s="66" t="b">
        <v>0</v>
      </c>
      <c r="R384" s="83"/>
      <c r="S384" s="88" t="b">
        <v>1</v>
      </c>
      <c r="T384" s="87">
        <v>45812</v>
      </c>
      <c r="U384" s="83"/>
      <c r="V3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4" s="81"/>
      <c r="Z384" s="81"/>
      <c r="AA384" s="81"/>
      <c r="AB384" s="81"/>
    </row>
    <row r="385" spans="1:28" ht="15" customHeight="1" x14ac:dyDescent="0.35">
      <c r="A385" s="30">
        <v>45796</v>
      </c>
      <c r="B385" s="105" t="s">
        <v>301</v>
      </c>
      <c r="C385" s="105" t="s">
        <v>302</v>
      </c>
      <c r="D385" s="87">
        <v>45794</v>
      </c>
      <c r="E385" s="81">
        <v>47</v>
      </c>
      <c r="F385" s="82" t="str">
        <f>IF(Feedback_List[[#This Row],[Date Added]]="","",_xlfn.XLOOKUP(MONTH(Feedback_List[[#This Row],[Date Received]]),Dropdown!$D$4:$D$15,Dropdown!$A$4:$A$15,""))</f>
        <v>2025B05</v>
      </c>
      <c r="G385" s="81" t="s">
        <v>33</v>
      </c>
      <c r="H385" s="81" t="s">
        <v>33</v>
      </c>
      <c r="I38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5" s="88" t="b">
        <v>1</v>
      </c>
      <c r="L385" s="87">
        <v>45813</v>
      </c>
      <c r="M385" s="83"/>
      <c r="N385" s="88" t="b">
        <v>1</v>
      </c>
      <c r="O385" s="87">
        <v>45814</v>
      </c>
      <c r="P385" t="s">
        <v>801</v>
      </c>
      <c r="Q385" s="66" t="b">
        <v>0</v>
      </c>
      <c r="R385" s="83"/>
      <c r="S385" s="88" t="b">
        <v>0</v>
      </c>
      <c r="T385" s="87"/>
      <c r="U385" s="83"/>
      <c r="V3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85" s="81"/>
      <c r="Z385" s="81"/>
      <c r="AA385" s="81"/>
      <c r="AB385" s="81"/>
    </row>
    <row r="386" spans="1:28" ht="15" customHeight="1" x14ac:dyDescent="0.35">
      <c r="A386" s="30">
        <v>45796</v>
      </c>
      <c r="B386" s="81" t="s">
        <v>188</v>
      </c>
      <c r="C386" s="81" t="s">
        <v>802</v>
      </c>
      <c r="D386" s="87">
        <v>45794</v>
      </c>
      <c r="E386" s="81">
        <v>48</v>
      </c>
      <c r="F386" s="37" t="str">
        <f>IF(Feedback_List[[#This Row],[Date Added]]="","",_xlfn.XLOOKUP(MONTH(Feedback_List[[#This Row],[Date Received]]),Dropdown!$D$4:$D$15,Dropdown!$A$4:$A$15,""))</f>
        <v>2025B05</v>
      </c>
      <c r="G386" s="81" t="s">
        <v>26</v>
      </c>
      <c r="H386" s="81" t="s">
        <v>33</v>
      </c>
      <c r="I386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6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6" s="88" t="b">
        <v>1</v>
      </c>
      <c r="L386" s="87">
        <v>45814</v>
      </c>
      <c r="M386" s="83"/>
      <c r="N386" s="88" t="b">
        <v>1</v>
      </c>
      <c r="O386" s="87">
        <v>45819</v>
      </c>
      <c r="P386" s="81"/>
      <c r="Q386" s="66" t="b">
        <v>0</v>
      </c>
      <c r="R386" s="83"/>
      <c r="S386" s="88" t="b">
        <v>1</v>
      </c>
      <c r="T386" s="87">
        <v>45819</v>
      </c>
      <c r="U386" s="2" t="s">
        <v>803</v>
      </c>
      <c r="V386" s="81"/>
      <c r="W386" s="81"/>
      <c r="X386" s="81"/>
      <c r="Y386" s="81"/>
      <c r="Z386" s="81"/>
      <c r="AA386" s="81"/>
      <c r="AB386" s="81"/>
    </row>
    <row r="387" spans="1:28" ht="15" customHeight="1" x14ac:dyDescent="0.35">
      <c r="A387" s="30">
        <v>45796</v>
      </c>
      <c r="B387" s="81" t="s">
        <v>192</v>
      </c>
      <c r="C387" s="81" t="s">
        <v>193</v>
      </c>
      <c r="D387" s="87">
        <v>45794</v>
      </c>
      <c r="E387" s="81">
        <v>35</v>
      </c>
      <c r="F387" s="82" t="str">
        <f>IF(Feedback_List[[#This Row],[Date Added]]="","",_xlfn.XLOOKUP(MONTH(Feedback_List[[#This Row],[Date Received]]),Dropdown!$D$4:$D$15,Dropdown!$A$4:$A$15,""))</f>
        <v>2025B05</v>
      </c>
      <c r="G387" s="81" t="s">
        <v>26</v>
      </c>
      <c r="H387" s="81" t="s">
        <v>22</v>
      </c>
      <c r="I387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7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7" s="88" t="b">
        <v>1</v>
      </c>
      <c r="L387" s="87">
        <v>45817</v>
      </c>
      <c r="M387" s="83"/>
      <c r="N387" s="88" t="b">
        <v>1</v>
      </c>
      <c r="O387" s="87">
        <v>45818</v>
      </c>
      <c r="P387" s="81"/>
      <c r="Q387" s="66" t="b">
        <v>0</v>
      </c>
      <c r="R387" s="83"/>
      <c r="S387" s="88" t="b">
        <v>1</v>
      </c>
      <c r="T387" s="87">
        <v>45818</v>
      </c>
      <c r="U387" s="83" t="s">
        <v>452</v>
      </c>
      <c r="V3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7" s="81"/>
      <c r="Z387" s="81"/>
      <c r="AA387" s="81"/>
      <c r="AB387" s="81"/>
    </row>
    <row r="388" spans="1:28" ht="15" customHeight="1" x14ac:dyDescent="0.35">
      <c r="A388" s="30">
        <v>45796</v>
      </c>
      <c r="B388" s="5" t="s">
        <v>125</v>
      </c>
      <c r="C388" s="5" t="s">
        <v>804</v>
      </c>
      <c r="D388" s="87">
        <v>45794</v>
      </c>
      <c r="E388" s="81">
        <v>49</v>
      </c>
      <c r="F388" s="37" t="str">
        <f>IF(Feedback_List[[#This Row],[Date Added]]="","",_xlfn.XLOOKUP(MONTH(Feedback_List[[#This Row],[Date Received]]),Dropdown!$D$4:$D$15,Dropdown!$A$4:$A$15,""))</f>
        <v>2025B05</v>
      </c>
      <c r="G388" s="81" t="s">
        <v>23</v>
      </c>
      <c r="H388" s="81" t="s">
        <v>23</v>
      </c>
      <c r="I388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88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88" s="88" t="b">
        <v>1</v>
      </c>
      <c r="L388" s="87">
        <v>45805</v>
      </c>
      <c r="M388" s="83"/>
      <c r="N388" s="88" t="b">
        <v>1</v>
      </c>
      <c r="O388" s="87">
        <v>45806</v>
      </c>
      <c r="P388" s="81"/>
      <c r="Q388" s="66" t="b">
        <v>0</v>
      </c>
      <c r="R388" s="83"/>
      <c r="S388" s="88" t="b">
        <v>1</v>
      </c>
      <c r="T388" s="87">
        <v>45807</v>
      </c>
      <c r="U388" s="83"/>
      <c r="V3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8" s="81"/>
      <c r="Z388" s="81"/>
      <c r="AA388" s="81"/>
      <c r="AB388" s="81"/>
    </row>
    <row r="389" spans="1:28" ht="15" customHeight="1" x14ac:dyDescent="0.45">
      <c r="A389" s="30">
        <v>45796</v>
      </c>
      <c r="B389" s="5" t="s">
        <v>805</v>
      </c>
      <c r="C389" s="103" t="s">
        <v>806</v>
      </c>
      <c r="D389" s="87">
        <v>45791</v>
      </c>
      <c r="E389" s="81">
        <v>299</v>
      </c>
      <c r="F389" s="37" t="str">
        <f>IF(Feedback_List[[#This Row],[Date Added]]="","",_xlfn.XLOOKUP(MONTH(Feedback_List[[#This Row],[Date Received]]),Dropdown!$D$4:$D$15,Dropdown!$A$4:$A$15,""))</f>
        <v>2025B05</v>
      </c>
      <c r="G389" s="81" t="s">
        <v>26</v>
      </c>
      <c r="H389" s="81" t="s">
        <v>23</v>
      </c>
      <c r="I389" s="8">
        <f>IF(Feedback_List[[#This Row],[Date Added]]="","",IF(Feedback_List[[#This Row],[Date Received]]&gt;=Guidance!$B$20,Feedback_List[[#This Row],[Date Received]]+Guidance!$C$18,Feedback_List[[#This Row],[Date Received]]+Guidance!$C$16))</f>
        <v>45851</v>
      </c>
      <c r="J389" s="8">
        <f>IF(Feedback_List[[#This Row],[Date Added]]="","",IF(Feedback_List[[#This Row],[Date Received]]&gt;=Guidance!$B$20,Feedback_List[[#This Row],[Date Received]]+Guidance!$C$17,Feedback_List[[#This Row],[Date Received]]+Guidance!$C$15))</f>
        <v>45881</v>
      </c>
      <c r="K389" s="88" t="b">
        <v>1</v>
      </c>
      <c r="L389" s="22">
        <v>45821</v>
      </c>
      <c r="M389" s="83"/>
      <c r="N389" s="88" t="b">
        <v>1</v>
      </c>
      <c r="O389" s="87">
        <v>45842</v>
      </c>
      <c r="P389" s="81"/>
      <c r="Q389" s="66" t="b">
        <v>0</v>
      </c>
      <c r="R389" s="83"/>
      <c r="S389" s="88" t="b">
        <v>1</v>
      </c>
      <c r="T389" s="87">
        <v>45828</v>
      </c>
      <c r="U389" s="83"/>
      <c r="V38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8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8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89" s="81"/>
      <c r="Z389" s="81"/>
      <c r="AA389" s="81"/>
      <c r="AB389" s="81"/>
    </row>
    <row r="390" spans="1:28" ht="15" customHeight="1" x14ac:dyDescent="0.35">
      <c r="A390" s="30">
        <v>45796</v>
      </c>
      <c r="B390" s="5" t="s">
        <v>161</v>
      </c>
      <c r="C390" s="5" t="s">
        <v>162</v>
      </c>
      <c r="D390" s="87">
        <v>45794</v>
      </c>
      <c r="E390" s="81">
        <v>100</v>
      </c>
      <c r="F390" s="37" t="str">
        <f>IF(Feedback_List[[#This Row],[Date Added]]="","",_xlfn.XLOOKUP(MONTH(Feedback_List[[#This Row],[Date Received]]),Dropdown!$D$4:$D$15,Dropdown!$A$4:$A$15,""))</f>
        <v>2025B05</v>
      </c>
      <c r="G390" s="81" t="s">
        <v>25</v>
      </c>
      <c r="H390" s="81" t="s">
        <v>25</v>
      </c>
      <c r="I390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90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90" s="88" t="b">
        <v>1</v>
      </c>
      <c r="L390" s="87">
        <v>45814</v>
      </c>
      <c r="M390" s="83" t="s">
        <v>684</v>
      </c>
      <c r="N390" s="88" t="b">
        <v>1</v>
      </c>
      <c r="O390" s="87">
        <v>45814</v>
      </c>
      <c r="P390" s="81"/>
      <c r="Q390" s="66" t="b">
        <v>0</v>
      </c>
      <c r="R390" s="83"/>
      <c r="S390" s="88" t="b">
        <v>0</v>
      </c>
      <c r="T390" s="87"/>
      <c r="U390" s="83"/>
      <c r="V39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390" s="81"/>
      <c r="Z390" s="81"/>
      <c r="AA390" s="81"/>
      <c r="AB390" s="81"/>
    </row>
    <row r="391" spans="1:28" ht="15" customHeight="1" x14ac:dyDescent="0.35">
      <c r="A391" s="30">
        <v>45796</v>
      </c>
      <c r="B391" s="105" t="s">
        <v>807</v>
      </c>
      <c r="C391" s="105" t="s">
        <v>808</v>
      </c>
      <c r="D391" s="87">
        <v>45794</v>
      </c>
      <c r="E391" s="81">
        <v>53</v>
      </c>
      <c r="F391" s="82" t="str">
        <f>IF(Feedback_List[[#This Row],[Date Added]]="","",_xlfn.XLOOKUP(MONTH(Feedback_List[[#This Row],[Date Received]]),Dropdown!$D$4:$D$15,Dropdown!$A$4:$A$15,""))</f>
        <v>2025B05</v>
      </c>
      <c r="G391" s="81" t="s">
        <v>22</v>
      </c>
      <c r="H391" s="81" t="s">
        <v>22</v>
      </c>
      <c r="I391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91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91" s="88" t="b">
        <v>1</v>
      </c>
      <c r="L391" s="87">
        <v>45807</v>
      </c>
      <c r="M391" s="83"/>
      <c r="N391" s="88" t="b">
        <v>1</v>
      </c>
      <c r="O391" s="87">
        <v>45807</v>
      </c>
      <c r="P391" s="81"/>
      <c r="Q391" s="66" t="b">
        <v>0</v>
      </c>
      <c r="R391" s="83"/>
      <c r="S391" s="88" t="b">
        <v>1</v>
      </c>
      <c r="T391" s="87">
        <v>45807</v>
      </c>
      <c r="U391" s="83" t="s">
        <v>809</v>
      </c>
      <c r="V39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1" s="81"/>
      <c r="Z391" s="81"/>
      <c r="AA391" s="81"/>
      <c r="AB391" s="81"/>
    </row>
    <row r="392" spans="1:28" ht="15" customHeight="1" x14ac:dyDescent="0.35">
      <c r="A392" s="30">
        <v>45796</v>
      </c>
      <c r="B392" s="81" t="s">
        <v>233</v>
      </c>
      <c r="C392" s="81" t="s">
        <v>810</v>
      </c>
      <c r="D392" s="87">
        <v>45794</v>
      </c>
      <c r="E392" s="81">
        <v>145</v>
      </c>
      <c r="F392" s="82" t="str">
        <f>IF(Feedback_List[[#This Row],[Date Added]]="","",_xlfn.XLOOKUP(MONTH(Feedback_List[[#This Row],[Date Received]]),Dropdown!$D$4:$D$15,Dropdown!$A$4:$A$15,""))</f>
        <v>2025B05</v>
      </c>
      <c r="G392" s="81" t="s">
        <v>33</v>
      </c>
      <c r="H392" s="81" t="s">
        <v>23</v>
      </c>
      <c r="I392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92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92" s="88" t="b">
        <v>1</v>
      </c>
      <c r="L392" s="87">
        <v>45811</v>
      </c>
      <c r="M392" s="83"/>
      <c r="N392" s="88" t="b">
        <v>1</v>
      </c>
      <c r="O392" s="87">
        <v>45812</v>
      </c>
      <c r="P392" s="83"/>
      <c r="Q392" s="66" t="b">
        <v>0</v>
      </c>
      <c r="R392" s="83"/>
      <c r="S392" s="88" t="b">
        <v>1</v>
      </c>
      <c r="T392" s="87">
        <v>45812</v>
      </c>
      <c r="U392" s="83"/>
      <c r="V39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2" s="81"/>
      <c r="Z392" s="81"/>
      <c r="AA392" s="81"/>
      <c r="AB392" s="81"/>
    </row>
    <row r="393" spans="1:28" ht="15" customHeight="1" x14ac:dyDescent="0.35">
      <c r="A393" s="30">
        <v>45796</v>
      </c>
      <c r="B393" s="105" t="s">
        <v>284</v>
      </c>
      <c r="C393" s="105" t="s">
        <v>285</v>
      </c>
      <c r="D393" s="87">
        <v>45794</v>
      </c>
      <c r="E393" s="81">
        <v>70</v>
      </c>
      <c r="F393" s="82" t="str">
        <f>IF(Feedback_List[[#This Row],[Date Added]]="","",_xlfn.XLOOKUP(MONTH(Feedback_List[[#This Row],[Date Received]]),Dropdown!$D$4:$D$15,Dropdown!$A$4:$A$15,""))</f>
        <v>2025B05</v>
      </c>
      <c r="G393" s="81" t="s">
        <v>22</v>
      </c>
      <c r="H393" s="81" t="s">
        <v>22</v>
      </c>
      <c r="I393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93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93" s="88" t="b">
        <v>1</v>
      </c>
      <c r="L393" s="87">
        <v>45811</v>
      </c>
      <c r="M393" s="75"/>
      <c r="N393" s="88" t="b">
        <v>1</v>
      </c>
      <c r="O393" s="87">
        <v>45811</v>
      </c>
      <c r="P393" s="81"/>
      <c r="Q393" s="66" t="b">
        <v>0</v>
      </c>
      <c r="R393" s="83"/>
      <c r="S393" s="88" t="b">
        <v>1</v>
      </c>
      <c r="T393" s="87">
        <v>45811</v>
      </c>
      <c r="U393" s="83" t="s">
        <v>811</v>
      </c>
      <c r="V3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3" s="81"/>
      <c r="Z393" s="81"/>
      <c r="AA393" s="81"/>
      <c r="AB393" s="81"/>
    </row>
    <row r="394" spans="1:28" ht="15" customHeight="1" x14ac:dyDescent="0.35">
      <c r="A394" s="30">
        <v>45796</v>
      </c>
      <c r="B394" s="81" t="s">
        <v>812</v>
      </c>
      <c r="C394" s="81" t="s">
        <v>813</v>
      </c>
      <c r="D394" s="87">
        <v>45794</v>
      </c>
      <c r="E394" s="81">
        <v>86</v>
      </c>
      <c r="F394" s="37" t="str">
        <f>IF(Feedback_List[[#This Row],[Date Added]]="","",_xlfn.XLOOKUP(MONTH(Feedback_List[[#This Row],[Date Received]]),Dropdown!$D$4:$D$15,Dropdown!$A$4:$A$15,""))</f>
        <v>2025B05</v>
      </c>
      <c r="G394" s="81" t="s">
        <v>22</v>
      </c>
      <c r="H394" s="81" t="s">
        <v>22</v>
      </c>
      <c r="I394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94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94" s="88" t="b">
        <v>1</v>
      </c>
      <c r="L394" s="87">
        <v>45797</v>
      </c>
      <c r="M394" s="83"/>
      <c r="N394" s="88" t="b">
        <v>1</v>
      </c>
      <c r="O394" s="87">
        <v>45797</v>
      </c>
      <c r="P394" s="81"/>
      <c r="Q394" s="66" t="b">
        <v>0</v>
      </c>
      <c r="R394" s="83"/>
      <c r="S394" s="88" t="b">
        <v>1</v>
      </c>
      <c r="T394" s="87">
        <v>45797</v>
      </c>
      <c r="U394" s="83"/>
      <c r="V39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4" s="81"/>
      <c r="Z394" s="81"/>
      <c r="AA394" s="81"/>
      <c r="AB394" s="81"/>
    </row>
    <row r="395" spans="1:28" ht="15" customHeight="1" x14ac:dyDescent="0.35">
      <c r="A395" s="30">
        <v>45796</v>
      </c>
      <c r="B395" s="81" t="s">
        <v>277</v>
      </c>
      <c r="C395" s="81" t="s">
        <v>814</v>
      </c>
      <c r="D395" s="87">
        <v>45794</v>
      </c>
      <c r="E395" s="81">
        <v>86</v>
      </c>
      <c r="F395" s="82" t="str">
        <f>IF(Feedback_List[[#This Row],[Date Added]]="","",_xlfn.XLOOKUP(MONTH(Feedback_List[[#This Row],[Date Received]]),Dropdown!$D$4:$D$15,Dropdown!$A$4:$A$15,""))</f>
        <v>2025B05</v>
      </c>
      <c r="G395" s="81" t="s">
        <v>22</v>
      </c>
      <c r="H395" s="81" t="s">
        <v>22</v>
      </c>
      <c r="I395" s="8">
        <f>IF(Feedback_List[[#This Row],[Date Added]]="","",IF(Feedback_List[[#This Row],[Date Received]]&gt;=Guidance!$B$20,Feedback_List[[#This Row],[Date Received]]+Guidance!$C$18,Feedback_List[[#This Row],[Date Received]]+Guidance!$C$16))</f>
        <v>45854</v>
      </c>
      <c r="J395" s="8">
        <f>IF(Feedback_List[[#This Row],[Date Added]]="","",IF(Feedback_List[[#This Row],[Date Received]]&gt;=Guidance!$B$20,Feedback_List[[#This Row],[Date Received]]+Guidance!$C$17,Feedback_List[[#This Row],[Date Received]]+Guidance!$C$15))</f>
        <v>45884</v>
      </c>
      <c r="K395" s="88" t="b">
        <v>1</v>
      </c>
      <c r="L395" s="87">
        <v>45810</v>
      </c>
      <c r="M395" s="83"/>
      <c r="N395" s="88" t="b">
        <v>1</v>
      </c>
      <c r="O395" s="87">
        <v>45810</v>
      </c>
      <c r="P395" s="83"/>
      <c r="Q395" s="66" t="b">
        <v>0</v>
      </c>
      <c r="R395" s="83"/>
      <c r="S395" s="88" t="b">
        <v>1</v>
      </c>
      <c r="T395" s="87"/>
      <c r="U395" s="83" t="s">
        <v>721</v>
      </c>
      <c r="V39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5" s="81"/>
      <c r="Z395" s="81"/>
      <c r="AA395" s="81"/>
      <c r="AB395" s="81"/>
    </row>
    <row r="396" spans="1:28" ht="15" customHeight="1" x14ac:dyDescent="0.35">
      <c r="A396" s="30">
        <v>45796</v>
      </c>
      <c r="B396" s="40" t="s">
        <v>815</v>
      </c>
      <c r="C396" s="5" t="s">
        <v>816</v>
      </c>
      <c r="D396" s="87">
        <v>45795</v>
      </c>
      <c r="E396" s="81">
        <v>1</v>
      </c>
      <c r="F396" s="37" t="str">
        <f>IF(Feedback_List[[#This Row],[Date Added]]="","",_xlfn.XLOOKUP(MONTH(Feedback_List[[#This Row],[Date Received]]),Dropdown!$D$4:$D$15,Dropdown!$A$4:$A$15,""))</f>
        <v>2025B05</v>
      </c>
      <c r="G396" s="81" t="s">
        <v>22</v>
      </c>
      <c r="H396" s="81" t="s">
        <v>22</v>
      </c>
      <c r="I396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396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396" s="88" t="b">
        <v>1</v>
      </c>
      <c r="L396" s="87">
        <v>45803</v>
      </c>
      <c r="M396" s="83"/>
      <c r="N396" s="88" t="b">
        <v>1</v>
      </c>
      <c r="O396" s="87">
        <v>45803</v>
      </c>
      <c r="P396" s="81"/>
      <c r="Q396" s="66" t="b">
        <v>0</v>
      </c>
      <c r="R396" s="83"/>
      <c r="S396" s="88" t="b">
        <v>1</v>
      </c>
      <c r="T396" s="87">
        <v>45803</v>
      </c>
      <c r="U396" s="83" t="s">
        <v>341</v>
      </c>
      <c r="V39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6" s="81"/>
      <c r="Z396" s="81"/>
      <c r="AA396" s="81"/>
      <c r="AB396" s="81"/>
    </row>
    <row r="397" spans="1:28" ht="15" customHeight="1" x14ac:dyDescent="0.35">
      <c r="A397" s="30">
        <v>45796</v>
      </c>
      <c r="B397" s="81" t="s">
        <v>511</v>
      </c>
      <c r="C397" s="81" t="s">
        <v>512</v>
      </c>
      <c r="D397" s="87">
        <v>45795</v>
      </c>
      <c r="E397" s="81">
        <v>1</v>
      </c>
      <c r="F397" s="82" t="str">
        <f>IF(Feedback_List[[#This Row],[Date Added]]="","",_xlfn.XLOOKUP(MONTH(Feedback_List[[#This Row],[Date Received]]),Dropdown!$D$4:$D$15,Dropdown!$A$4:$A$15,""))</f>
        <v>2025B05</v>
      </c>
      <c r="G397" s="81" t="s">
        <v>22</v>
      </c>
      <c r="H397" s="81" t="s">
        <v>22</v>
      </c>
      <c r="I397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397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397" s="88" t="b">
        <v>1</v>
      </c>
      <c r="L397" s="87">
        <v>45803</v>
      </c>
      <c r="M397" s="83"/>
      <c r="N397" s="88" t="b">
        <v>1</v>
      </c>
      <c r="O397" s="87">
        <v>45803</v>
      </c>
      <c r="P397" s="83"/>
      <c r="Q397" s="66" t="b">
        <v>0</v>
      </c>
      <c r="R397" s="83"/>
      <c r="S397" s="88" t="b">
        <v>1</v>
      </c>
      <c r="T397" s="87">
        <v>45803</v>
      </c>
      <c r="U397" s="83" t="s">
        <v>341</v>
      </c>
      <c r="V39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7" s="81"/>
      <c r="Z397" s="81"/>
      <c r="AA397" s="81"/>
      <c r="AB397" s="81"/>
    </row>
    <row r="398" spans="1:28" ht="15" customHeight="1" x14ac:dyDescent="0.35">
      <c r="A398" s="30">
        <v>45798</v>
      </c>
      <c r="B398" s="81" t="s">
        <v>817</v>
      </c>
      <c r="C398" s="81" t="s">
        <v>818</v>
      </c>
      <c r="D398" s="87">
        <v>45795</v>
      </c>
      <c r="E398" s="31">
        <v>1</v>
      </c>
      <c r="F398" s="82" t="str">
        <f>IF(Feedback_List[[#This Row],[Date Added]]="","",_xlfn.XLOOKUP(MONTH(Feedback_List[[#This Row],[Date Received]]),Dropdown!$D$4:$D$15,Dropdown!$A$4:$A$15,""))</f>
        <v>2025B05</v>
      </c>
      <c r="G398" s="81" t="s">
        <v>22</v>
      </c>
      <c r="H398" s="81" t="s">
        <v>22</v>
      </c>
      <c r="I398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398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398" s="88" t="b">
        <v>1</v>
      </c>
      <c r="L398" s="87">
        <v>45798</v>
      </c>
      <c r="M398" s="83"/>
      <c r="N398" s="88" t="b">
        <v>1</v>
      </c>
      <c r="O398" s="87">
        <v>45798</v>
      </c>
      <c r="P398" s="81"/>
      <c r="Q398" s="66" t="b">
        <v>0</v>
      </c>
      <c r="R398" s="83"/>
      <c r="S398" s="88" t="b">
        <v>1</v>
      </c>
      <c r="T398" s="87">
        <v>45798</v>
      </c>
      <c r="U398" s="83" t="s">
        <v>341</v>
      </c>
      <c r="V3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8" s="81"/>
      <c r="Z398" s="81"/>
      <c r="AA398" s="81"/>
      <c r="AB398" s="81"/>
    </row>
    <row r="399" spans="1:28" ht="15" customHeight="1" x14ac:dyDescent="0.35">
      <c r="A399" s="30">
        <v>45798</v>
      </c>
      <c r="B399" s="81" t="s">
        <v>142</v>
      </c>
      <c r="C399" s="81" t="s">
        <v>143</v>
      </c>
      <c r="D399" s="87">
        <v>45795</v>
      </c>
      <c r="E399" s="31">
        <v>2</v>
      </c>
      <c r="F399" s="82" t="str">
        <f>IF(Feedback_List[[#This Row],[Date Added]]="","",_xlfn.XLOOKUP(MONTH(Feedback_List[[#This Row],[Date Received]]),Dropdown!$D$4:$D$15,Dropdown!$A$4:$A$15,""))</f>
        <v>2025B05</v>
      </c>
      <c r="G399" s="81" t="s">
        <v>22</v>
      </c>
      <c r="H399" s="81" t="s">
        <v>22</v>
      </c>
      <c r="I399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399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399" s="88" t="b">
        <v>1</v>
      </c>
      <c r="L399" s="87">
        <v>45806</v>
      </c>
      <c r="M399" s="83"/>
      <c r="N399" s="88" t="b">
        <v>1</v>
      </c>
      <c r="O399" s="87">
        <v>45806</v>
      </c>
      <c r="P399" s="83"/>
      <c r="Q399" s="66" t="b">
        <v>0</v>
      </c>
      <c r="R399" s="83"/>
      <c r="S399" s="88" t="b">
        <v>1</v>
      </c>
      <c r="T399" s="87">
        <v>45806</v>
      </c>
      <c r="U399" s="83" t="s">
        <v>452</v>
      </c>
      <c r="V39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39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39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399" s="81"/>
      <c r="Z399" s="81"/>
      <c r="AA399" s="81"/>
      <c r="AB399" s="81"/>
    </row>
    <row r="400" spans="1:28" ht="15" customHeight="1" x14ac:dyDescent="0.35">
      <c r="A400" s="30">
        <v>45796</v>
      </c>
      <c r="B400" s="5" t="s">
        <v>501</v>
      </c>
      <c r="C400" s="5" t="s">
        <v>502</v>
      </c>
      <c r="D400" s="87">
        <v>45795</v>
      </c>
      <c r="E400" s="81">
        <v>7</v>
      </c>
      <c r="F400" s="37" t="str">
        <f>IF(Feedback_List[[#This Row],[Date Added]]="","",_xlfn.XLOOKUP(MONTH(Feedback_List[[#This Row],[Date Received]]),Dropdown!$D$4:$D$15,Dropdown!$A$4:$A$15,""))</f>
        <v>2025B05</v>
      </c>
      <c r="G400" s="81" t="s">
        <v>22</v>
      </c>
      <c r="H400" s="81" t="s">
        <v>22</v>
      </c>
      <c r="I400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0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0" s="88" t="b">
        <v>1</v>
      </c>
      <c r="L400" s="87">
        <v>45803</v>
      </c>
      <c r="M400" s="83"/>
      <c r="N400" s="88" t="b">
        <v>1</v>
      </c>
      <c r="O400" s="87">
        <v>45803</v>
      </c>
      <c r="P400" s="81"/>
      <c r="Q400" s="66" t="b">
        <v>0</v>
      </c>
      <c r="R400" s="83"/>
      <c r="S400" s="88" t="b">
        <v>1</v>
      </c>
      <c r="T400" s="87">
        <v>45803</v>
      </c>
      <c r="U400" s="83" t="s">
        <v>503</v>
      </c>
      <c r="V40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0" s="81"/>
      <c r="Z400" s="81"/>
      <c r="AA400" s="81"/>
      <c r="AB400" s="81"/>
    </row>
    <row r="401" spans="1:28" ht="15" customHeight="1" x14ac:dyDescent="0.35">
      <c r="A401" s="30">
        <v>45796</v>
      </c>
      <c r="B401" s="81" t="s">
        <v>819</v>
      </c>
      <c r="C401" s="81" t="s">
        <v>820</v>
      </c>
      <c r="D401" s="87">
        <v>45795</v>
      </c>
      <c r="E401" s="81">
        <v>7</v>
      </c>
      <c r="F401" s="37" t="str">
        <f>IF(Feedback_List[[#This Row],[Date Added]]="","",_xlfn.XLOOKUP(MONTH(Feedback_List[[#This Row],[Date Received]]),Dropdown!$D$4:$D$15,Dropdown!$A$4:$A$15,""))</f>
        <v>2025B05</v>
      </c>
      <c r="G401" s="81" t="s">
        <v>22</v>
      </c>
      <c r="H401" s="81" t="s">
        <v>22</v>
      </c>
      <c r="I401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1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1" s="88" t="b">
        <v>1</v>
      </c>
      <c r="L401" s="87">
        <v>45812</v>
      </c>
      <c r="M401" s="83"/>
      <c r="N401" s="88" t="b">
        <v>1</v>
      </c>
      <c r="O401" s="87">
        <v>45812</v>
      </c>
      <c r="P401" s="81"/>
      <c r="Q401" s="66" t="b">
        <v>0</v>
      </c>
      <c r="R401" s="83"/>
      <c r="S401" s="88" t="b">
        <v>1</v>
      </c>
      <c r="T401" s="87">
        <v>45812</v>
      </c>
      <c r="U401" s="83" t="s">
        <v>452</v>
      </c>
      <c r="V40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1" s="81"/>
      <c r="Z401" s="81"/>
      <c r="AA401" s="81"/>
      <c r="AB401" s="81"/>
    </row>
    <row r="402" spans="1:28" ht="15" customHeight="1" x14ac:dyDescent="0.35">
      <c r="A402" s="30">
        <v>45796</v>
      </c>
      <c r="B402" s="81" t="s">
        <v>453</v>
      </c>
      <c r="C402" s="81" t="s">
        <v>454</v>
      </c>
      <c r="D402" s="87">
        <v>45795</v>
      </c>
      <c r="E402" s="81">
        <v>8</v>
      </c>
      <c r="F402" s="82" t="str">
        <f>IF(Feedback_List[[#This Row],[Date Added]]="","",_xlfn.XLOOKUP(MONTH(Feedback_List[[#This Row],[Date Received]]),Dropdown!$D$4:$D$15,Dropdown!$A$4:$A$15,""))</f>
        <v>2025B05</v>
      </c>
      <c r="G402" s="81" t="s">
        <v>22</v>
      </c>
      <c r="H402" s="81" t="s">
        <v>22</v>
      </c>
      <c r="I402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2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2" s="88" t="b">
        <v>1</v>
      </c>
      <c r="L402" s="87">
        <v>45805</v>
      </c>
      <c r="M402" s="83"/>
      <c r="N402" s="88" t="b">
        <v>1</v>
      </c>
      <c r="O402" s="87">
        <v>45805</v>
      </c>
      <c r="P402" s="83"/>
      <c r="Q402" s="66" t="b">
        <v>0</v>
      </c>
      <c r="R402" s="83"/>
      <c r="S402" s="88" t="b">
        <v>1</v>
      </c>
      <c r="T402" s="87">
        <v>45805</v>
      </c>
      <c r="U402" s="83"/>
      <c r="V40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2" s="81"/>
      <c r="Z402" s="81"/>
      <c r="AA402" s="81"/>
      <c r="AB402" s="81"/>
    </row>
    <row r="403" spans="1:28" ht="15" customHeight="1" x14ac:dyDescent="0.35">
      <c r="A403" s="30">
        <v>45796</v>
      </c>
      <c r="B403" s="105" t="s">
        <v>425</v>
      </c>
      <c r="C403" s="105" t="s">
        <v>426</v>
      </c>
      <c r="D403" s="87">
        <v>45795</v>
      </c>
      <c r="E403" s="81">
        <v>9</v>
      </c>
      <c r="F403" s="82" t="str">
        <f>IF(Feedback_List[[#This Row],[Date Added]]="","",_xlfn.XLOOKUP(MONTH(Feedback_List[[#This Row],[Date Received]]),Dropdown!$D$4:$D$15,Dropdown!$A$4:$A$15,""))</f>
        <v>2025B05</v>
      </c>
      <c r="G403" s="81" t="s">
        <v>22</v>
      </c>
      <c r="H403" s="81" t="s">
        <v>22</v>
      </c>
      <c r="I403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3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3" s="88" t="b">
        <v>1</v>
      </c>
      <c r="L403" s="87">
        <v>45811</v>
      </c>
      <c r="M403" s="83"/>
      <c r="N403" s="88" t="b">
        <v>1</v>
      </c>
      <c r="O403" s="87">
        <v>45811</v>
      </c>
      <c r="P403" s="81"/>
      <c r="Q403" s="66" t="b">
        <v>0</v>
      </c>
      <c r="R403" s="83"/>
      <c r="S403" s="88" t="b">
        <v>1</v>
      </c>
      <c r="T403" s="87">
        <v>45811</v>
      </c>
      <c r="U403" s="83" t="s">
        <v>821</v>
      </c>
      <c r="V40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3" s="81"/>
      <c r="Z403" s="81"/>
      <c r="AA403" s="81"/>
      <c r="AB403" s="81"/>
    </row>
    <row r="404" spans="1:28" ht="15" customHeight="1" x14ac:dyDescent="0.35">
      <c r="A404" s="30">
        <v>45796</v>
      </c>
      <c r="B404" s="105" t="s">
        <v>378</v>
      </c>
      <c r="C404" s="105" t="s">
        <v>822</v>
      </c>
      <c r="D404" s="87">
        <v>45795</v>
      </c>
      <c r="E404" s="81">
        <v>10</v>
      </c>
      <c r="F404" s="82" t="str">
        <f>IF(Feedback_List[[#This Row],[Date Added]]="","",_xlfn.XLOOKUP(MONTH(Feedback_List[[#This Row],[Date Received]]),Dropdown!$D$4:$D$15,Dropdown!$A$4:$A$15,""))</f>
        <v>2025B05</v>
      </c>
      <c r="G404" s="81" t="s">
        <v>22</v>
      </c>
      <c r="H404" s="81" t="s">
        <v>22</v>
      </c>
      <c r="I404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4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4" s="88" t="b">
        <v>1</v>
      </c>
      <c r="L404" s="87">
        <v>45813</v>
      </c>
      <c r="M404" s="36"/>
      <c r="N404" s="88" t="b">
        <v>1</v>
      </c>
      <c r="O404" s="87">
        <v>45813</v>
      </c>
      <c r="P404" s="81"/>
      <c r="Q404" s="66" t="b">
        <v>0</v>
      </c>
      <c r="R404" s="83"/>
      <c r="S404" s="88" t="b">
        <v>1</v>
      </c>
      <c r="T404" s="87">
        <v>45813</v>
      </c>
      <c r="U404" s="83" t="s">
        <v>754</v>
      </c>
      <c r="V40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4" s="81"/>
      <c r="Z404" s="81"/>
      <c r="AA404" s="81"/>
      <c r="AB404" s="81"/>
    </row>
    <row r="405" spans="1:28" ht="15" customHeight="1" x14ac:dyDescent="0.35">
      <c r="A405" s="30">
        <v>45796</v>
      </c>
      <c r="B405" s="81" t="s">
        <v>359</v>
      </c>
      <c r="C405" s="81" t="s">
        <v>360</v>
      </c>
      <c r="D405" s="87">
        <v>45795</v>
      </c>
      <c r="E405" s="81">
        <v>12</v>
      </c>
      <c r="F405" s="82" t="str">
        <f>IF(Feedback_List[[#This Row],[Date Added]]="","",_xlfn.XLOOKUP(MONTH(Feedback_List[[#This Row],[Date Received]]),Dropdown!$D$4:$D$15,Dropdown!$A$4:$A$15,""))</f>
        <v>2025B05</v>
      </c>
      <c r="G405" s="81" t="s">
        <v>22</v>
      </c>
      <c r="H405" s="81" t="s">
        <v>22</v>
      </c>
      <c r="I405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5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5" s="88" t="b">
        <v>1</v>
      </c>
      <c r="L405" s="87">
        <v>45814</v>
      </c>
      <c r="M405" s="83"/>
      <c r="N405" s="88" t="b">
        <v>1</v>
      </c>
      <c r="O405" s="87">
        <v>45814</v>
      </c>
      <c r="P405" s="81"/>
      <c r="Q405" s="66" t="b">
        <v>0</v>
      </c>
      <c r="R405" s="83"/>
      <c r="S405" s="88" t="b">
        <v>1</v>
      </c>
      <c r="T405" s="87">
        <v>45814</v>
      </c>
      <c r="U405" s="83" t="s">
        <v>452</v>
      </c>
      <c r="V40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5" s="81"/>
      <c r="Z405" s="81"/>
      <c r="AA405" s="81"/>
      <c r="AB405" s="81"/>
    </row>
    <row r="406" spans="1:28" ht="15" customHeight="1" x14ac:dyDescent="0.45">
      <c r="A406" s="30">
        <v>45796</v>
      </c>
      <c r="B406" s="81" t="s">
        <v>409</v>
      </c>
      <c r="C406" s="103" t="s">
        <v>410</v>
      </c>
      <c r="D406" s="87">
        <v>45795</v>
      </c>
      <c r="E406" s="81">
        <v>12</v>
      </c>
      <c r="F406" s="82" t="str">
        <f>IF(Feedback_List[[#This Row],[Date Added]]="","",_xlfn.XLOOKUP(MONTH(Feedback_List[[#This Row],[Date Received]]),Dropdown!$D$4:$D$15,Dropdown!$A$4:$A$15,""))</f>
        <v>2025B05</v>
      </c>
      <c r="G406" s="81" t="s">
        <v>22</v>
      </c>
      <c r="H406" s="81" t="s">
        <v>22</v>
      </c>
      <c r="I406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6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6" s="88" t="b">
        <v>1</v>
      </c>
      <c r="L406" s="87">
        <v>45812</v>
      </c>
      <c r="M406" s="83"/>
      <c r="N406" s="88" t="b">
        <v>1</v>
      </c>
      <c r="O406" s="87">
        <v>45812</v>
      </c>
      <c r="P406" s="81"/>
      <c r="Q406" s="66" t="b">
        <v>0</v>
      </c>
      <c r="R406" s="83"/>
      <c r="S406" s="88" t="b">
        <v>1</v>
      </c>
      <c r="T406" s="87">
        <v>45812</v>
      </c>
      <c r="U406" s="83" t="s">
        <v>452</v>
      </c>
      <c r="V40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6" s="81"/>
      <c r="Z406" s="81"/>
      <c r="AA406" s="81"/>
      <c r="AB406" s="81"/>
    </row>
    <row r="407" spans="1:28" ht="15" customHeight="1" x14ac:dyDescent="0.35">
      <c r="A407" s="30">
        <v>45798</v>
      </c>
      <c r="B407" s="81" t="s">
        <v>371</v>
      </c>
      <c r="C407" s="81" t="s">
        <v>823</v>
      </c>
      <c r="D407" s="87">
        <v>45795</v>
      </c>
      <c r="E407" s="31">
        <v>13</v>
      </c>
      <c r="F407" s="82" t="str">
        <f>IF(Feedback_List[[#This Row],[Date Added]]="","",_xlfn.XLOOKUP(MONTH(Feedback_List[[#This Row],[Date Received]]),Dropdown!$D$4:$D$15,Dropdown!$A$4:$A$15,""))</f>
        <v>2025B05</v>
      </c>
      <c r="G407" s="81" t="s">
        <v>22</v>
      </c>
      <c r="H407" s="81" t="s">
        <v>22</v>
      </c>
      <c r="I407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7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7" s="88" t="b">
        <v>1</v>
      </c>
      <c r="L407" s="87">
        <v>45814</v>
      </c>
      <c r="M407" s="83"/>
      <c r="N407" s="88" t="b">
        <v>1</v>
      </c>
      <c r="O407" s="87">
        <v>45814</v>
      </c>
      <c r="P407" s="81"/>
      <c r="Q407" s="66" t="b">
        <v>0</v>
      </c>
      <c r="R407" s="83"/>
      <c r="S407" s="88" t="b">
        <v>1</v>
      </c>
      <c r="T407" s="87">
        <v>45814</v>
      </c>
      <c r="U407" s="83" t="s">
        <v>452</v>
      </c>
      <c r="V40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7" s="81"/>
      <c r="Z407" s="81"/>
      <c r="AA407" s="81"/>
      <c r="AB407" s="81"/>
    </row>
    <row r="408" spans="1:28" ht="15" customHeight="1" x14ac:dyDescent="0.35">
      <c r="A408" s="30">
        <v>45796</v>
      </c>
      <c r="B408" s="5" t="s">
        <v>352</v>
      </c>
      <c r="C408" s="5" t="s">
        <v>353</v>
      </c>
      <c r="D408" s="87">
        <v>45795</v>
      </c>
      <c r="E408" s="81">
        <v>14</v>
      </c>
      <c r="F408" s="37" t="str">
        <f>IF(Feedback_List[[#This Row],[Date Added]]="","",_xlfn.XLOOKUP(MONTH(Feedback_List[[#This Row],[Date Received]]),Dropdown!$D$4:$D$15,Dropdown!$A$4:$A$15,""))</f>
        <v>2025B05</v>
      </c>
      <c r="G408" s="81" t="s">
        <v>22</v>
      </c>
      <c r="H408" s="81" t="s">
        <v>22</v>
      </c>
      <c r="I408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8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8" s="88" t="b">
        <v>1</v>
      </c>
      <c r="L408" s="87">
        <v>45814</v>
      </c>
      <c r="M408" s="83"/>
      <c r="N408" s="88" t="b">
        <v>1</v>
      </c>
      <c r="O408" s="87">
        <v>45814</v>
      </c>
      <c r="P408" s="81"/>
      <c r="Q408" s="66" t="b">
        <v>0</v>
      </c>
      <c r="R408" s="83"/>
      <c r="S408" s="88" t="b">
        <v>1</v>
      </c>
      <c r="T408" s="87">
        <v>45814</v>
      </c>
      <c r="U408" s="83" t="s">
        <v>452</v>
      </c>
      <c r="V40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8" s="81"/>
      <c r="Z408" s="81"/>
      <c r="AA408" s="81"/>
      <c r="AB408" s="81"/>
    </row>
    <row r="409" spans="1:28" ht="15" customHeight="1" x14ac:dyDescent="0.35">
      <c r="A409" s="30">
        <v>45796</v>
      </c>
      <c r="B409" s="81" t="s">
        <v>385</v>
      </c>
      <c r="C409" s="81" t="s">
        <v>386</v>
      </c>
      <c r="D409" s="87">
        <v>45795</v>
      </c>
      <c r="E409" s="81">
        <v>15</v>
      </c>
      <c r="F409" s="82" t="str">
        <f>IF(Feedback_List[[#This Row],[Date Added]]="","",_xlfn.XLOOKUP(MONTH(Feedback_List[[#This Row],[Date Received]]),Dropdown!$D$4:$D$15,Dropdown!$A$4:$A$15,""))</f>
        <v>2025B05</v>
      </c>
      <c r="G409" s="81" t="s">
        <v>22</v>
      </c>
      <c r="H409" s="81" t="s">
        <v>22</v>
      </c>
      <c r="I409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09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09" s="88" t="b">
        <v>1</v>
      </c>
      <c r="L409" s="87">
        <v>45813</v>
      </c>
      <c r="M409" s="83"/>
      <c r="N409" s="88" t="b">
        <v>1</v>
      </c>
      <c r="O409" s="87">
        <v>45813</v>
      </c>
      <c r="P409" s="81"/>
      <c r="Q409" s="66" t="b">
        <v>0</v>
      </c>
      <c r="R409" s="83"/>
      <c r="S409" s="88" t="b">
        <v>1</v>
      </c>
      <c r="T409" s="87">
        <v>45813</v>
      </c>
      <c r="U409" s="83"/>
      <c r="V40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0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0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09" s="81"/>
      <c r="Z409" s="81"/>
      <c r="AA409" s="81"/>
      <c r="AB409" s="81"/>
    </row>
    <row r="410" spans="1:28" ht="15" customHeight="1" x14ac:dyDescent="0.35">
      <c r="A410" s="30">
        <v>45796</v>
      </c>
      <c r="B410" s="81" t="s">
        <v>519</v>
      </c>
      <c r="C410" s="81" t="s">
        <v>520</v>
      </c>
      <c r="D410" s="87">
        <v>45795</v>
      </c>
      <c r="E410" s="81">
        <v>15</v>
      </c>
      <c r="F410" s="82" t="str">
        <f>IF(Feedback_List[[#This Row],[Date Added]]="","",_xlfn.XLOOKUP(MONTH(Feedback_List[[#This Row],[Date Received]]),Dropdown!$D$4:$D$15,Dropdown!$A$4:$A$15,""))</f>
        <v>2025B05</v>
      </c>
      <c r="G410" s="81" t="s">
        <v>22</v>
      </c>
      <c r="H410" s="81" t="s">
        <v>22</v>
      </c>
      <c r="I410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0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0" s="88" t="b">
        <v>1</v>
      </c>
      <c r="L410" s="87">
        <v>45811</v>
      </c>
      <c r="M410" s="83"/>
      <c r="N410" s="88" t="b">
        <v>1</v>
      </c>
      <c r="O410" s="87">
        <v>45811</v>
      </c>
      <c r="P410" s="81"/>
      <c r="Q410" s="66" t="b">
        <v>0</v>
      </c>
      <c r="R410" s="83"/>
      <c r="S410" s="88" t="b">
        <v>1</v>
      </c>
      <c r="T410" s="87"/>
      <c r="U410" s="83" t="s">
        <v>786</v>
      </c>
      <c r="V41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0" s="81"/>
      <c r="Z410" s="81"/>
      <c r="AA410" s="81"/>
      <c r="AB410" s="81"/>
    </row>
    <row r="411" spans="1:28" ht="15" customHeight="1" x14ac:dyDescent="0.35">
      <c r="A411" s="30">
        <v>45796</v>
      </c>
      <c r="B411" s="81" t="s">
        <v>390</v>
      </c>
      <c r="C411" s="81" t="s">
        <v>824</v>
      </c>
      <c r="D411" s="87">
        <v>45795</v>
      </c>
      <c r="E411" s="81">
        <v>21</v>
      </c>
      <c r="F411" s="82" t="str">
        <f>IF(Feedback_List[[#This Row],[Date Added]]="","",_xlfn.XLOOKUP(MONTH(Feedback_List[[#This Row],[Date Received]]),Dropdown!$D$4:$D$15,Dropdown!$A$4:$A$15,""))</f>
        <v>2025B05</v>
      </c>
      <c r="G411" s="81" t="s">
        <v>22</v>
      </c>
      <c r="H411" s="81" t="s">
        <v>22</v>
      </c>
      <c r="I411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1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1" s="88" t="b">
        <v>1</v>
      </c>
      <c r="L411" s="87">
        <v>45814</v>
      </c>
      <c r="M411" s="83"/>
      <c r="N411" s="88" t="b">
        <v>1</v>
      </c>
      <c r="O411" s="87">
        <v>45814</v>
      </c>
      <c r="P411" s="83"/>
      <c r="Q411" s="66" t="b">
        <v>0</v>
      </c>
      <c r="R411" s="83"/>
      <c r="S411" s="88" t="b">
        <v>1</v>
      </c>
      <c r="T411" s="87">
        <v>45814</v>
      </c>
      <c r="U411" s="83" t="s">
        <v>341</v>
      </c>
      <c r="V41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1" s="81"/>
      <c r="Z411" s="81"/>
      <c r="AA411" s="81"/>
      <c r="AB411" s="81"/>
    </row>
    <row r="412" spans="1:28" ht="15" customHeight="1" x14ac:dyDescent="0.35">
      <c r="A412" s="30">
        <v>45796</v>
      </c>
      <c r="B412" s="81" t="s">
        <v>417</v>
      </c>
      <c r="C412" s="81" t="s">
        <v>418</v>
      </c>
      <c r="D412" s="87">
        <v>45795</v>
      </c>
      <c r="E412" s="81">
        <v>24</v>
      </c>
      <c r="F412" s="82" t="str">
        <f>IF(Feedback_List[[#This Row],[Date Added]]="","",_xlfn.XLOOKUP(MONTH(Feedback_List[[#This Row],[Date Received]]),Dropdown!$D$4:$D$15,Dropdown!$A$4:$A$15,""))</f>
        <v>2025B05</v>
      </c>
      <c r="G412" s="81" t="s">
        <v>22</v>
      </c>
      <c r="H412" s="81" t="s">
        <v>22</v>
      </c>
      <c r="I412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2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2" s="88" t="b">
        <v>1</v>
      </c>
      <c r="L412" s="87">
        <v>45811</v>
      </c>
      <c r="M412" s="83"/>
      <c r="N412" s="88" t="b">
        <v>1</v>
      </c>
      <c r="O412" s="87">
        <v>45811</v>
      </c>
      <c r="P412" s="81"/>
      <c r="Q412" s="66" t="b">
        <v>0</v>
      </c>
      <c r="R412" s="83"/>
      <c r="S412" s="88" t="b">
        <v>1</v>
      </c>
      <c r="T412" s="87">
        <v>45811</v>
      </c>
      <c r="U412" s="83" t="s">
        <v>452</v>
      </c>
      <c r="V41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2" s="81"/>
      <c r="Z412" s="81"/>
      <c r="AA412" s="81"/>
      <c r="AB412" s="81"/>
    </row>
    <row r="413" spans="1:28" ht="15" customHeight="1" x14ac:dyDescent="0.35">
      <c r="A413" s="30">
        <v>45796</v>
      </c>
      <c r="B413" s="81" t="s">
        <v>427</v>
      </c>
      <c r="C413" s="81" t="s">
        <v>825</v>
      </c>
      <c r="D413" s="87">
        <v>45795</v>
      </c>
      <c r="E413" s="81">
        <v>28</v>
      </c>
      <c r="F413" s="82" t="str">
        <f>IF(Feedback_List[[#This Row],[Date Added]]="","",_xlfn.XLOOKUP(MONTH(Feedback_List[[#This Row],[Date Received]]),Dropdown!$D$4:$D$15,Dropdown!$A$4:$A$15,""))</f>
        <v>2025B05</v>
      </c>
      <c r="G413" s="81" t="s">
        <v>22</v>
      </c>
      <c r="H413" s="81" t="s">
        <v>22</v>
      </c>
      <c r="I413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3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3" s="88" t="b">
        <v>1</v>
      </c>
      <c r="L413" s="87">
        <v>45812</v>
      </c>
      <c r="M413" s="83"/>
      <c r="N413" s="88" t="b">
        <v>1</v>
      </c>
      <c r="O413" s="87">
        <v>45812</v>
      </c>
      <c r="P413" s="83"/>
      <c r="Q413" s="66" t="b">
        <v>0</v>
      </c>
      <c r="R413" s="83"/>
      <c r="S413" s="88" t="b">
        <v>1</v>
      </c>
      <c r="T413" s="87">
        <v>45812</v>
      </c>
      <c r="U413" s="83" t="s">
        <v>826</v>
      </c>
      <c r="V41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3" s="81"/>
      <c r="Z413" s="81"/>
      <c r="AA413" s="81"/>
      <c r="AB413" s="81"/>
    </row>
    <row r="414" spans="1:28" ht="15" customHeight="1" x14ac:dyDescent="0.35">
      <c r="A414" s="30">
        <v>45796</v>
      </c>
      <c r="B414" s="5" t="s">
        <v>382</v>
      </c>
      <c r="C414" s="5" t="s">
        <v>383</v>
      </c>
      <c r="D414" s="87">
        <v>45795</v>
      </c>
      <c r="E414" s="81">
        <v>29</v>
      </c>
      <c r="F414" s="37" t="str">
        <f>IF(Feedback_List[[#This Row],[Date Added]]="","",_xlfn.XLOOKUP(MONTH(Feedback_List[[#This Row],[Date Received]]),Dropdown!$D$4:$D$15,Dropdown!$A$4:$A$15,""))</f>
        <v>2025B05</v>
      </c>
      <c r="G414" s="81" t="s">
        <v>22</v>
      </c>
      <c r="H414" s="81" t="s">
        <v>22</v>
      </c>
      <c r="I414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4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4" s="88" t="b">
        <v>1</v>
      </c>
      <c r="L414" s="87">
        <v>45814</v>
      </c>
      <c r="M414" s="83"/>
      <c r="N414" s="88" t="b">
        <v>1</v>
      </c>
      <c r="O414" s="87">
        <v>45814</v>
      </c>
      <c r="P414" s="81"/>
      <c r="Q414" s="66" t="b">
        <v>0</v>
      </c>
      <c r="R414" s="83"/>
      <c r="S414" s="88" t="b">
        <v>1</v>
      </c>
      <c r="T414" s="87">
        <v>45814</v>
      </c>
      <c r="U414" s="83" t="s">
        <v>452</v>
      </c>
      <c r="V41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4" s="81"/>
      <c r="Z414" s="81"/>
      <c r="AA414" s="81"/>
      <c r="AB414" s="81"/>
    </row>
    <row r="415" spans="1:28" ht="15" customHeight="1" x14ac:dyDescent="0.35">
      <c r="A415" s="30">
        <v>45796</v>
      </c>
      <c r="B415" s="81" t="s">
        <v>431</v>
      </c>
      <c r="C415" s="81" t="s">
        <v>432</v>
      </c>
      <c r="D415" s="87">
        <v>45795</v>
      </c>
      <c r="E415" s="31">
        <v>31</v>
      </c>
      <c r="F415" s="82" t="str">
        <f>IF(Feedback_List[[#This Row],[Date Added]]="","",_xlfn.XLOOKUP(MONTH(Feedback_List[[#This Row],[Date Received]]),Dropdown!$D$4:$D$15,Dropdown!$A$4:$A$15,""))</f>
        <v>2025B05</v>
      </c>
      <c r="G415" s="81" t="s">
        <v>22</v>
      </c>
      <c r="H415" s="81" t="s">
        <v>22</v>
      </c>
      <c r="I415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5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5" s="88" t="b">
        <v>1</v>
      </c>
      <c r="L415" s="87">
        <v>45812</v>
      </c>
      <c r="M415" s="83"/>
      <c r="N415" s="88" t="b">
        <v>1</v>
      </c>
      <c r="O415" s="87">
        <v>45812</v>
      </c>
      <c r="P415" s="81"/>
      <c r="Q415" s="66" t="b">
        <v>0</v>
      </c>
      <c r="R415" s="83"/>
      <c r="S415" s="88" t="b">
        <v>1</v>
      </c>
      <c r="T415" s="87">
        <v>45812</v>
      </c>
      <c r="U415" s="83" t="s">
        <v>452</v>
      </c>
      <c r="V41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5" s="81"/>
      <c r="Z415" s="81"/>
      <c r="AA415" s="81"/>
      <c r="AB415" s="81"/>
    </row>
    <row r="416" spans="1:28" ht="15" customHeight="1" x14ac:dyDescent="0.45">
      <c r="A416" s="30">
        <v>45796</v>
      </c>
      <c r="B416" s="103" t="s">
        <v>433</v>
      </c>
      <c r="C416" s="81" t="s">
        <v>434</v>
      </c>
      <c r="D416" s="87">
        <v>45795</v>
      </c>
      <c r="E416" s="31">
        <v>32</v>
      </c>
      <c r="F416" s="82" t="str">
        <f>IF(Feedback_List[[#This Row],[Date Added]]="","",_xlfn.XLOOKUP(MONTH(Feedback_List[[#This Row],[Date Received]]),Dropdown!$D$4:$D$15,Dropdown!$A$4:$A$15,""))</f>
        <v>2025B05</v>
      </c>
      <c r="G416" s="81" t="s">
        <v>22</v>
      </c>
      <c r="H416" s="81" t="s">
        <v>22</v>
      </c>
      <c r="I416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6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6" s="88" t="b">
        <v>1</v>
      </c>
      <c r="L416" s="87">
        <v>45812</v>
      </c>
      <c r="M416" s="83"/>
      <c r="N416" s="88" t="b">
        <v>1</v>
      </c>
      <c r="O416" s="87">
        <v>45812</v>
      </c>
      <c r="P416" s="81"/>
      <c r="Q416" s="66" t="b">
        <v>0</v>
      </c>
      <c r="R416" s="83"/>
      <c r="S416" s="88" t="b">
        <v>1</v>
      </c>
      <c r="T416" s="87">
        <v>45812</v>
      </c>
      <c r="U416" s="83" t="s">
        <v>827</v>
      </c>
      <c r="V41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6" s="81"/>
      <c r="Z416" s="81"/>
      <c r="AA416" s="81"/>
      <c r="AB416" s="81"/>
    </row>
    <row r="417" spans="1:28" ht="15" customHeight="1" x14ac:dyDescent="0.35">
      <c r="A417" s="30">
        <v>45796</v>
      </c>
      <c r="B417" s="5" t="s">
        <v>828</v>
      </c>
      <c r="C417" s="5" t="s">
        <v>829</v>
      </c>
      <c r="D417" s="87">
        <v>45795</v>
      </c>
      <c r="E417" s="81">
        <v>34</v>
      </c>
      <c r="F417" s="37" t="str">
        <f>IF(Feedback_List[[#This Row],[Date Added]]="","",_xlfn.XLOOKUP(MONTH(Feedback_List[[#This Row],[Date Received]]),Dropdown!$D$4:$D$15,Dropdown!$A$4:$A$15,""))</f>
        <v>2025B05</v>
      </c>
      <c r="G417" s="81" t="s">
        <v>22</v>
      </c>
      <c r="H417" s="81" t="s">
        <v>22</v>
      </c>
      <c r="I417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7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7" s="88" t="b">
        <v>1</v>
      </c>
      <c r="L417" s="87">
        <v>45814</v>
      </c>
      <c r="M417" s="83"/>
      <c r="N417" s="88" t="b">
        <v>1</v>
      </c>
      <c r="O417" s="87">
        <v>45814</v>
      </c>
      <c r="P417" s="81"/>
      <c r="Q417" s="66" t="b">
        <v>0</v>
      </c>
      <c r="R417" s="83"/>
      <c r="S417" s="88" t="b">
        <v>1</v>
      </c>
      <c r="T417" s="87">
        <v>45814</v>
      </c>
      <c r="U417" s="83" t="s">
        <v>452</v>
      </c>
      <c r="V41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7" s="81"/>
      <c r="Z417" s="81"/>
      <c r="AA417" s="81"/>
      <c r="AB417" s="81"/>
    </row>
    <row r="418" spans="1:28" ht="15" customHeight="1" x14ac:dyDescent="0.35">
      <c r="A418" s="30">
        <v>45796</v>
      </c>
      <c r="B418" t="s">
        <v>376</v>
      </c>
      <c r="C418" s="105" t="s">
        <v>377</v>
      </c>
      <c r="D418" s="87">
        <v>45795</v>
      </c>
      <c r="E418" s="81">
        <v>38</v>
      </c>
      <c r="F418" s="77" t="str">
        <f>IF(Feedback_List[[#This Row],[Date Added]]="","",_xlfn.XLOOKUP(MONTH(Feedback_List[[#This Row],[Date Received]]),Dropdown!$D$4:$D$15,Dropdown!$A$4:$A$15,""))</f>
        <v>2025B05</v>
      </c>
      <c r="G418" s="81" t="s">
        <v>22</v>
      </c>
      <c r="H418" s="81" t="s">
        <v>22</v>
      </c>
      <c r="I418" s="107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8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8" s="88" t="b">
        <v>1</v>
      </c>
      <c r="L418" s="87">
        <v>45807</v>
      </c>
      <c r="M418" s="83"/>
      <c r="N418" s="88" t="b">
        <v>1</v>
      </c>
      <c r="O418" s="87">
        <v>45807</v>
      </c>
      <c r="P418" s="81"/>
      <c r="Q418" s="66" t="b">
        <v>0</v>
      </c>
      <c r="R418" s="83"/>
      <c r="S418" s="88" t="b">
        <v>1</v>
      </c>
      <c r="T418" s="87">
        <v>45807</v>
      </c>
      <c r="U418" s="83"/>
      <c r="V418" s="83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8" s="83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8" s="81"/>
      <c r="Z418" s="81"/>
      <c r="AA418" s="81"/>
      <c r="AB418" s="81"/>
    </row>
    <row r="419" spans="1:28" ht="15" customHeight="1" x14ac:dyDescent="0.45">
      <c r="A419" s="30">
        <v>45796</v>
      </c>
      <c r="B419" s="81" t="s">
        <v>369</v>
      </c>
      <c r="C419" s="103" t="s">
        <v>370</v>
      </c>
      <c r="D419" s="30">
        <v>45795</v>
      </c>
      <c r="E419" s="31">
        <v>41</v>
      </c>
      <c r="F419" s="37" t="str">
        <f>IF(Feedback_List[[#This Row],[Date Added]]="","",_xlfn.XLOOKUP(MONTH(Feedback_List[[#This Row],[Date Received]]),Dropdown!$D$4:$D$15,Dropdown!$A$4:$A$15,""))</f>
        <v>2025B05</v>
      </c>
      <c r="G419" s="31" t="s">
        <v>22</v>
      </c>
      <c r="H419" s="31" t="s">
        <v>22</v>
      </c>
      <c r="I419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19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19" s="88" t="b">
        <v>1</v>
      </c>
      <c r="L419" s="87">
        <v>45814</v>
      </c>
      <c r="M419" s="31"/>
      <c r="N419" s="88" t="b">
        <v>1</v>
      </c>
      <c r="O419" s="22">
        <v>45814</v>
      </c>
      <c r="P419" s="31"/>
      <c r="Q419" s="66" t="b">
        <v>0</v>
      </c>
      <c r="R419" s="83"/>
      <c r="S419" s="88" t="b">
        <v>1</v>
      </c>
      <c r="T419" s="22">
        <v>45814</v>
      </c>
      <c r="U419" s="38"/>
      <c r="V41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1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1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19" s="81"/>
      <c r="Z419" s="81"/>
      <c r="AA419" s="81"/>
      <c r="AB419" s="81"/>
    </row>
    <row r="420" spans="1:28" ht="15" customHeight="1" x14ac:dyDescent="0.35">
      <c r="A420" s="30">
        <v>45796</v>
      </c>
      <c r="B420" s="40" t="s">
        <v>830</v>
      </c>
      <c r="C420" s="5" t="s">
        <v>362</v>
      </c>
      <c r="D420" s="87">
        <v>45795</v>
      </c>
      <c r="E420" s="81">
        <v>43</v>
      </c>
      <c r="F420" s="37" t="str">
        <f>IF(Feedback_List[[#This Row],[Date Added]]="","",_xlfn.XLOOKUP(MONTH(Feedback_List[[#This Row],[Date Received]]),Dropdown!$D$4:$D$15,Dropdown!$A$4:$A$15,""))</f>
        <v>2025B05</v>
      </c>
      <c r="G420" s="81" t="s">
        <v>22</v>
      </c>
      <c r="H420" s="81" t="s">
        <v>22</v>
      </c>
      <c r="I420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0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0" s="88" t="b">
        <v>1</v>
      </c>
      <c r="L420" s="87">
        <v>45814</v>
      </c>
      <c r="M420" s="83"/>
      <c r="N420" s="88" t="b">
        <v>1</v>
      </c>
      <c r="O420" s="87">
        <v>45814</v>
      </c>
      <c r="P420" s="81"/>
      <c r="Q420" s="66" t="b">
        <v>0</v>
      </c>
      <c r="R420" s="83"/>
      <c r="S420" s="88" t="b">
        <v>1</v>
      </c>
      <c r="T420" s="87">
        <v>45814</v>
      </c>
      <c r="U420" s="83"/>
      <c r="V42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0" s="81"/>
      <c r="Z420" s="81"/>
      <c r="AA420" s="81"/>
      <c r="AB420" s="81"/>
    </row>
    <row r="421" spans="1:28" ht="15" customHeight="1" x14ac:dyDescent="0.35">
      <c r="A421" s="30">
        <v>45796</v>
      </c>
      <c r="B421" s="5" t="s">
        <v>478</v>
      </c>
      <c r="C421" s="5" t="s">
        <v>479</v>
      </c>
      <c r="D421" s="87">
        <v>45795</v>
      </c>
      <c r="E421" s="81">
        <v>45</v>
      </c>
      <c r="F421" s="37" t="str">
        <f>IF(Feedback_List[[#This Row],[Date Added]]="","",_xlfn.XLOOKUP(MONTH(Feedback_List[[#This Row],[Date Received]]),Dropdown!$D$4:$D$15,Dropdown!$A$4:$A$15,""))</f>
        <v>2025B05</v>
      </c>
      <c r="G421" s="81" t="s">
        <v>22</v>
      </c>
      <c r="H421" s="81" t="s">
        <v>22</v>
      </c>
      <c r="I421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1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1" s="88" t="b">
        <v>1</v>
      </c>
      <c r="L421" s="87">
        <v>45812</v>
      </c>
      <c r="M421" s="83"/>
      <c r="N421" s="88" t="b">
        <v>1</v>
      </c>
      <c r="O421" s="87">
        <v>45812</v>
      </c>
      <c r="P421" s="81"/>
      <c r="Q421" s="66" t="b">
        <v>0</v>
      </c>
      <c r="R421" s="83"/>
      <c r="S421" s="88" t="b">
        <v>1</v>
      </c>
      <c r="T421" s="87">
        <v>45812</v>
      </c>
      <c r="U421" s="83" t="s">
        <v>831</v>
      </c>
      <c r="V42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1" s="81"/>
      <c r="Z421" s="81"/>
      <c r="AA421" s="81"/>
      <c r="AB421" s="81"/>
    </row>
    <row r="422" spans="1:28" ht="15" customHeight="1" x14ac:dyDescent="0.35">
      <c r="A422" s="30">
        <v>45796</v>
      </c>
      <c r="B422" s="40" t="s">
        <v>832</v>
      </c>
      <c r="C422" s="5" t="s">
        <v>422</v>
      </c>
      <c r="D422" s="87">
        <v>45795</v>
      </c>
      <c r="E422" s="81">
        <v>48</v>
      </c>
      <c r="F422" s="37" t="str">
        <f>IF(Feedback_List[[#This Row],[Date Added]]="","",_xlfn.XLOOKUP(MONTH(Feedback_List[[#This Row],[Date Received]]),Dropdown!$D$4:$D$15,Dropdown!$A$4:$A$15,""))</f>
        <v>2025B05</v>
      </c>
      <c r="G422" s="81" t="s">
        <v>22</v>
      </c>
      <c r="H422" s="81" t="s">
        <v>22</v>
      </c>
      <c r="I422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2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2" s="88" t="b">
        <v>1</v>
      </c>
      <c r="L422" s="87">
        <v>45811</v>
      </c>
      <c r="M422" s="83"/>
      <c r="N422" s="88" t="b">
        <v>1</v>
      </c>
      <c r="O422" s="87">
        <v>45811</v>
      </c>
      <c r="P422" s="81"/>
      <c r="Q422" s="66" t="b">
        <v>0</v>
      </c>
      <c r="R422" s="83"/>
      <c r="S422" s="88" t="b">
        <v>1</v>
      </c>
      <c r="T422" s="87">
        <v>45811</v>
      </c>
      <c r="U422" s="83" t="s">
        <v>452</v>
      </c>
      <c r="V4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2" s="81"/>
      <c r="Z422" s="81"/>
      <c r="AA422" s="81"/>
      <c r="AB422" s="81"/>
    </row>
    <row r="423" spans="1:28" ht="15" customHeight="1" x14ac:dyDescent="0.35">
      <c r="A423" s="30">
        <v>45796</v>
      </c>
      <c r="B423" s="81" t="s">
        <v>337</v>
      </c>
      <c r="C423" s="81" t="s">
        <v>833</v>
      </c>
      <c r="D423" s="87">
        <v>45795</v>
      </c>
      <c r="E423" s="81">
        <v>6</v>
      </c>
      <c r="F423" s="82" t="str">
        <f>IF(Feedback_List[[#This Row],[Date Added]]="","",_xlfn.XLOOKUP(MONTH(Feedback_List[[#This Row],[Date Received]]),Dropdown!$D$4:$D$15,Dropdown!$A$4:$A$15,""))</f>
        <v>2025B05</v>
      </c>
      <c r="G423" s="81" t="s">
        <v>25</v>
      </c>
      <c r="H423" s="81" t="s">
        <v>25</v>
      </c>
      <c r="I423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3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3" s="88" t="b">
        <v>1</v>
      </c>
      <c r="L423" s="87">
        <v>45814</v>
      </c>
      <c r="M423" s="83" t="s">
        <v>684</v>
      </c>
      <c r="N423" s="88" t="b">
        <v>1</v>
      </c>
      <c r="O423" s="87">
        <v>45814</v>
      </c>
      <c r="P423" s="81"/>
      <c r="Q423" s="66" t="b">
        <v>0</v>
      </c>
      <c r="R423" s="83"/>
      <c r="S423" s="88" t="b">
        <v>0</v>
      </c>
      <c r="T423" s="82"/>
      <c r="U423" s="83"/>
      <c r="V42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23" s="81"/>
      <c r="Z423" s="81"/>
      <c r="AA423" s="81"/>
      <c r="AB423" s="81"/>
    </row>
    <row r="424" spans="1:28" ht="15" customHeight="1" x14ac:dyDescent="0.35">
      <c r="A424" s="30">
        <v>45796</v>
      </c>
      <c r="B424" s="81" t="s">
        <v>334</v>
      </c>
      <c r="C424" s="81" t="s">
        <v>335</v>
      </c>
      <c r="D424" s="87">
        <v>45795</v>
      </c>
      <c r="E424" s="81">
        <v>2</v>
      </c>
      <c r="F424" s="82" t="str">
        <f>IF(Feedback_List[[#This Row],[Date Added]]="","",_xlfn.XLOOKUP(MONTH(Feedback_List[[#This Row],[Date Received]]),Dropdown!$D$4:$D$15,Dropdown!$A$4:$A$15,""))</f>
        <v>2025B05</v>
      </c>
      <c r="G424" s="81" t="s">
        <v>25</v>
      </c>
      <c r="H424" s="81" t="s">
        <v>25</v>
      </c>
      <c r="I424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4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4" s="88" t="b">
        <v>1</v>
      </c>
      <c r="L424" s="87">
        <v>45814</v>
      </c>
      <c r="M424" s="83" t="s">
        <v>684</v>
      </c>
      <c r="N424" s="88" t="b">
        <v>1</v>
      </c>
      <c r="O424" s="87">
        <v>45814</v>
      </c>
      <c r="P424" s="81"/>
      <c r="Q424" s="66" t="b">
        <v>0</v>
      </c>
      <c r="R424" s="83"/>
      <c r="S424" s="88" t="b">
        <v>0</v>
      </c>
      <c r="T424" s="87"/>
      <c r="U424" s="83"/>
      <c r="V42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24" s="81"/>
      <c r="Z424" s="81"/>
      <c r="AA424" s="81"/>
      <c r="AB424" s="81"/>
    </row>
    <row r="425" spans="1:28" ht="15" customHeight="1" x14ac:dyDescent="0.35">
      <c r="A425" s="30">
        <v>45796</v>
      </c>
      <c r="B425" s="81" t="s">
        <v>325</v>
      </c>
      <c r="C425" s="81" t="s">
        <v>326</v>
      </c>
      <c r="D425" s="87">
        <v>45795</v>
      </c>
      <c r="E425" s="81">
        <v>4</v>
      </c>
      <c r="F425" s="37" t="str">
        <f>IF(Feedback_List[[#This Row],[Date Added]]="","",_xlfn.XLOOKUP(MONTH(Feedback_List[[#This Row],[Date Received]]),Dropdown!$D$4:$D$15,Dropdown!$A$4:$A$15,""))</f>
        <v>2025B05</v>
      </c>
      <c r="G425" s="81" t="s">
        <v>22</v>
      </c>
      <c r="H425" s="81" t="s">
        <v>22</v>
      </c>
      <c r="I425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5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5" s="88" t="b">
        <v>1</v>
      </c>
      <c r="L425" s="87">
        <v>45817</v>
      </c>
      <c r="M425" s="83"/>
      <c r="N425" s="88" t="b">
        <v>1</v>
      </c>
      <c r="O425" s="87">
        <v>45817</v>
      </c>
      <c r="P425" s="83"/>
      <c r="Q425" s="66" t="b">
        <v>0</v>
      </c>
      <c r="R425" s="83"/>
      <c r="S425" s="88" t="b">
        <v>1</v>
      </c>
      <c r="T425" s="87">
        <v>45817</v>
      </c>
      <c r="U425" s="83" t="s">
        <v>452</v>
      </c>
      <c r="V42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5" s="81"/>
      <c r="Z425" s="81"/>
      <c r="AA425" s="81"/>
      <c r="AB425" s="81"/>
    </row>
    <row r="426" spans="1:28" ht="15" customHeight="1" x14ac:dyDescent="0.35">
      <c r="A426" s="30">
        <v>45796</v>
      </c>
      <c r="B426" s="5" t="s">
        <v>406</v>
      </c>
      <c r="C426" s="5" t="s">
        <v>407</v>
      </c>
      <c r="D426" s="87">
        <v>45795</v>
      </c>
      <c r="E426" s="81">
        <v>81</v>
      </c>
      <c r="F426" s="37" t="str">
        <f>IF(Feedback_List[[#This Row],[Date Added]]="","",_xlfn.XLOOKUP(MONTH(Feedback_List[[#This Row],[Date Received]]),Dropdown!$D$4:$D$15,Dropdown!$A$4:$A$15,""))</f>
        <v>2025B05</v>
      </c>
      <c r="G426" s="81" t="s">
        <v>22</v>
      </c>
      <c r="H426" s="81" t="s">
        <v>22</v>
      </c>
      <c r="I426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6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6" s="88" t="b">
        <v>1</v>
      </c>
      <c r="L426" s="87">
        <v>45811</v>
      </c>
      <c r="M426" s="83"/>
      <c r="N426" s="88" t="b">
        <v>1</v>
      </c>
      <c r="O426" s="87">
        <v>45811</v>
      </c>
      <c r="P426" s="81"/>
      <c r="Q426" s="66" t="b">
        <v>0</v>
      </c>
      <c r="R426" s="83"/>
      <c r="S426" s="88" t="b">
        <v>1</v>
      </c>
      <c r="T426" s="87">
        <v>45811</v>
      </c>
      <c r="U426" s="83" t="s">
        <v>754</v>
      </c>
      <c r="V42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6" s="81"/>
      <c r="Z426" s="81"/>
      <c r="AA426" s="81"/>
      <c r="AB426" s="81"/>
    </row>
    <row r="427" spans="1:28" ht="15" customHeight="1" x14ac:dyDescent="0.35">
      <c r="A427" s="30">
        <v>45796</v>
      </c>
      <c r="B427" s="81" t="s">
        <v>344</v>
      </c>
      <c r="C427" s="81" t="s">
        <v>834</v>
      </c>
      <c r="D427" s="87">
        <v>45795</v>
      </c>
      <c r="E427" s="81">
        <v>11</v>
      </c>
      <c r="F427" s="82" t="str">
        <f>IF(Feedback_List[[#This Row],[Date Added]]="","",_xlfn.XLOOKUP(MONTH(Feedback_List[[#This Row],[Date Received]]),Dropdown!$D$4:$D$15,Dropdown!$A$4:$A$15,""))</f>
        <v>2025B05</v>
      </c>
      <c r="G427" s="81" t="s">
        <v>33</v>
      </c>
      <c r="H427" s="81" t="s">
        <v>33</v>
      </c>
      <c r="I427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7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7" s="88" t="b">
        <v>1</v>
      </c>
      <c r="L427" s="87">
        <v>45813</v>
      </c>
      <c r="M427" s="31"/>
      <c r="N427" s="88" t="b">
        <v>1</v>
      </c>
      <c r="O427" s="87">
        <v>45814</v>
      </c>
      <c r="P427" s="81"/>
      <c r="Q427" s="66" t="b">
        <v>0</v>
      </c>
      <c r="R427" s="83"/>
      <c r="S427" s="88" t="b">
        <v>0</v>
      </c>
      <c r="T427" s="82"/>
      <c r="U427" s="83"/>
      <c r="V42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27" s="81"/>
      <c r="Z427" s="81"/>
      <c r="AA427" s="81"/>
      <c r="AB427" s="81"/>
    </row>
    <row r="428" spans="1:28" ht="15" customHeight="1" x14ac:dyDescent="0.35">
      <c r="A428" s="30">
        <v>45796</v>
      </c>
      <c r="B428" s="5" t="s">
        <v>539</v>
      </c>
      <c r="C428" s="5" t="s">
        <v>835</v>
      </c>
      <c r="D428" s="87">
        <v>45795</v>
      </c>
      <c r="E428" s="81">
        <v>24</v>
      </c>
      <c r="F428" s="37" t="str">
        <f>IF(Feedback_List[[#This Row],[Date Added]]="","",_xlfn.XLOOKUP(MONTH(Feedback_List[[#This Row],[Date Received]]),Dropdown!$D$4:$D$15,Dropdown!$A$4:$A$15,""))</f>
        <v>2025B05</v>
      </c>
      <c r="G428" s="81" t="s">
        <v>22</v>
      </c>
      <c r="H428" s="81" t="s">
        <v>22</v>
      </c>
      <c r="I428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8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8" s="88" t="b">
        <v>1</v>
      </c>
      <c r="L428" s="87">
        <v>45811</v>
      </c>
      <c r="M428" s="83"/>
      <c r="N428" s="88" t="b">
        <v>1</v>
      </c>
      <c r="O428" s="87">
        <v>45811</v>
      </c>
      <c r="P428" s="81"/>
      <c r="Q428" s="66" t="b">
        <v>0</v>
      </c>
      <c r="R428" s="83"/>
      <c r="S428" s="88" t="b">
        <v>1</v>
      </c>
      <c r="T428" s="87"/>
      <c r="U428" s="83" t="s">
        <v>732</v>
      </c>
      <c r="V42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8" s="81"/>
      <c r="Z428" s="81"/>
      <c r="AA428" s="81"/>
      <c r="AB428" s="81"/>
    </row>
    <row r="429" spans="1:28" ht="15" customHeight="1" x14ac:dyDescent="0.35">
      <c r="A429" s="30">
        <v>45796</v>
      </c>
      <c r="B429" s="105" t="s">
        <v>388</v>
      </c>
      <c r="C429" s="105" t="s">
        <v>836</v>
      </c>
      <c r="D429" s="87">
        <v>45795</v>
      </c>
      <c r="E429" s="81">
        <v>12</v>
      </c>
      <c r="F429" s="82" t="str">
        <f>IF(Feedback_List[[#This Row],[Date Added]]="","",_xlfn.XLOOKUP(MONTH(Feedback_List[[#This Row],[Date Received]]),Dropdown!$D$4:$D$15,Dropdown!$A$4:$A$15,""))</f>
        <v>2025B05</v>
      </c>
      <c r="G429" s="81" t="s">
        <v>22</v>
      </c>
      <c r="H429" s="81" t="s">
        <v>22</v>
      </c>
      <c r="I429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29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29" s="88" t="b">
        <v>1</v>
      </c>
      <c r="L429" s="87">
        <v>45813</v>
      </c>
      <c r="M429" s="83"/>
      <c r="N429" s="88" t="b">
        <v>1</v>
      </c>
      <c r="O429" s="87">
        <v>45813</v>
      </c>
      <c r="P429" s="81"/>
      <c r="Q429" s="66" t="b">
        <v>0</v>
      </c>
      <c r="R429" s="83"/>
      <c r="S429" s="88" t="b">
        <v>1</v>
      </c>
      <c r="T429" s="87">
        <v>45823</v>
      </c>
      <c r="U429" t="s">
        <v>837</v>
      </c>
      <c r="V42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2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2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29" s="81"/>
      <c r="Z429" s="81"/>
      <c r="AA429" s="81"/>
      <c r="AB429" s="81"/>
    </row>
    <row r="430" spans="1:28" ht="15" customHeight="1" x14ac:dyDescent="0.35">
      <c r="A430" s="30">
        <v>45796</v>
      </c>
      <c r="B430" s="81" t="s">
        <v>394</v>
      </c>
      <c r="C430" s="81" t="s">
        <v>395</v>
      </c>
      <c r="D430" s="87">
        <v>45795</v>
      </c>
      <c r="E430" s="81">
        <v>16</v>
      </c>
      <c r="F430" s="82" t="str">
        <f>IF(Feedback_List[[#This Row],[Date Added]]="","",_xlfn.XLOOKUP(MONTH(Feedback_List[[#This Row],[Date Received]]),Dropdown!$D$4:$D$15,Dropdown!$A$4:$A$15,""))</f>
        <v>2025B05</v>
      </c>
      <c r="G430" s="81" t="s">
        <v>22</v>
      </c>
      <c r="H430" s="81" t="s">
        <v>22</v>
      </c>
      <c r="I430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0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0" s="88" t="b">
        <v>1</v>
      </c>
      <c r="L430" s="87">
        <v>45813</v>
      </c>
      <c r="M430" s="83"/>
      <c r="N430" s="88" t="b">
        <v>1</v>
      </c>
      <c r="O430" s="87">
        <v>45813</v>
      </c>
      <c r="P430" s="83"/>
      <c r="Q430" s="66" t="b">
        <v>0</v>
      </c>
      <c r="R430" s="83"/>
      <c r="S430" s="88" t="b">
        <v>1</v>
      </c>
      <c r="T430" s="87">
        <v>45813</v>
      </c>
      <c r="U430" s="2" t="s">
        <v>754</v>
      </c>
      <c r="V43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0" s="81"/>
      <c r="Z430" s="81"/>
      <c r="AA430" s="81"/>
      <c r="AB430" s="81"/>
    </row>
    <row r="431" spans="1:28" ht="15" customHeight="1" x14ac:dyDescent="0.45">
      <c r="A431" s="30">
        <v>45796</v>
      </c>
      <c r="B431" s="106" t="s">
        <v>380</v>
      </c>
      <c r="C431" s="81" t="s">
        <v>381</v>
      </c>
      <c r="D431" s="87">
        <v>45795</v>
      </c>
      <c r="E431" s="81">
        <v>106</v>
      </c>
      <c r="F431" s="82" t="str">
        <f>IF(Feedback_List[[#This Row],[Date Added]]="","",_xlfn.XLOOKUP(MONTH(Feedback_List[[#This Row],[Date Received]]),Dropdown!$D$4:$D$15,Dropdown!$A$4:$A$15,""))</f>
        <v>2025B05</v>
      </c>
      <c r="G431" s="81" t="s">
        <v>22</v>
      </c>
      <c r="H431" s="81" t="s">
        <v>22</v>
      </c>
      <c r="I431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1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1" s="88" t="b">
        <v>1</v>
      </c>
      <c r="L431" s="87">
        <v>45810</v>
      </c>
      <c r="M431" s="83"/>
      <c r="N431" s="88" t="b">
        <v>1</v>
      </c>
      <c r="O431" s="87">
        <v>45810</v>
      </c>
      <c r="P431" s="81"/>
      <c r="Q431" s="66" t="b">
        <v>0</v>
      </c>
      <c r="R431" s="83"/>
      <c r="S431" s="88" t="b">
        <v>1</v>
      </c>
      <c r="T431" s="87">
        <v>45810</v>
      </c>
      <c r="U431" s="83"/>
      <c r="V43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1" s="81"/>
      <c r="Z431" s="81"/>
      <c r="AA431" s="81"/>
      <c r="AB431" s="81"/>
    </row>
    <row r="432" spans="1:28" ht="15" customHeight="1" x14ac:dyDescent="0.35">
      <c r="A432" s="30">
        <v>45796</v>
      </c>
      <c r="B432" s="5" t="s">
        <v>350</v>
      </c>
      <c r="C432" s="5" t="s">
        <v>351</v>
      </c>
      <c r="D432" s="87">
        <v>45795</v>
      </c>
      <c r="E432" s="81">
        <v>21</v>
      </c>
      <c r="F432" s="37" t="str">
        <f>IF(Feedback_List[[#This Row],[Date Added]]="","",_xlfn.XLOOKUP(MONTH(Feedback_List[[#This Row],[Date Received]]),Dropdown!$D$4:$D$15,Dropdown!$A$4:$A$15,""))</f>
        <v>2025B05</v>
      </c>
      <c r="G432" s="81" t="s">
        <v>33</v>
      </c>
      <c r="H432" s="81" t="s">
        <v>33</v>
      </c>
      <c r="I432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2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2" s="88" t="b">
        <v>1</v>
      </c>
      <c r="L432" s="87">
        <v>45814</v>
      </c>
      <c r="M432" s="83"/>
      <c r="N432" s="88" t="b">
        <v>1</v>
      </c>
      <c r="O432" s="87">
        <v>45814</v>
      </c>
      <c r="P432" s="81"/>
      <c r="Q432" s="66" t="b">
        <v>0</v>
      </c>
      <c r="R432" s="83"/>
      <c r="S432" s="88" t="b">
        <v>0</v>
      </c>
      <c r="T432" s="87"/>
      <c r="U432" s="83"/>
      <c r="V43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32" s="81"/>
      <c r="Z432" s="81"/>
      <c r="AA432" s="81"/>
      <c r="AB432" s="81"/>
    </row>
    <row r="433" spans="1:28" ht="15" customHeight="1" x14ac:dyDescent="0.35">
      <c r="A433" s="30">
        <v>45796</v>
      </c>
      <c r="B433" s="81" t="s">
        <v>342</v>
      </c>
      <c r="C433" s="81" t="s">
        <v>343</v>
      </c>
      <c r="D433" s="87">
        <v>45795</v>
      </c>
      <c r="E433" s="81">
        <v>22</v>
      </c>
      <c r="F433" s="82" t="str">
        <f>IF(Feedback_List[[#This Row],[Date Added]]="","",_xlfn.XLOOKUP(MONTH(Feedback_List[[#This Row],[Date Received]]),Dropdown!$D$4:$D$15,Dropdown!$A$4:$A$15,""))</f>
        <v>2025B05</v>
      </c>
      <c r="G433" s="81" t="s">
        <v>33</v>
      </c>
      <c r="H433" s="81" t="s">
        <v>33</v>
      </c>
      <c r="I433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3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3" s="88" t="b">
        <v>1</v>
      </c>
      <c r="L433" s="87">
        <v>45813</v>
      </c>
      <c r="M433" s="83"/>
      <c r="N433" s="88" t="b">
        <v>1</v>
      </c>
      <c r="O433" s="87">
        <v>45814</v>
      </c>
      <c r="P433" s="81"/>
      <c r="Q433" s="66" t="b">
        <v>0</v>
      </c>
      <c r="R433" s="83"/>
      <c r="S433" s="88" t="b">
        <v>0</v>
      </c>
      <c r="T433" s="87"/>
      <c r="U433" s="83"/>
      <c r="V4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33" s="81"/>
      <c r="Z433" s="81"/>
      <c r="AA433" s="81"/>
      <c r="AB433" s="81"/>
    </row>
    <row r="434" spans="1:28" ht="15" customHeight="1" x14ac:dyDescent="0.35">
      <c r="A434" s="30">
        <v>45796</v>
      </c>
      <c r="B434" s="105" t="s">
        <v>674</v>
      </c>
      <c r="C434" s="105" t="s">
        <v>675</v>
      </c>
      <c r="D434" s="87">
        <v>45795</v>
      </c>
      <c r="E434" s="81">
        <v>44</v>
      </c>
      <c r="F434" s="77" t="str">
        <f>IF(Feedback_List[[#This Row],[Date Added]]="","",_xlfn.XLOOKUP(MONTH(Feedback_List[[#This Row],[Date Received]]),Dropdown!$D$4:$D$15,Dropdown!$A$4:$A$15,""))</f>
        <v>2025B05</v>
      </c>
      <c r="G434" s="81" t="s">
        <v>33</v>
      </c>
      <c r="H434" s="81" t="s">
        <v>33</v>
      </c>
      <c r="I434" s="107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4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4" s="88" t="b">
        <v>1</v>
      </c>
      <c r="L434" s="87">
        <v>45813</v>
      </c>
      <c r="M434" s="83"/>
      <c r="N434" s="88" t="b">
        <v>1</v>
      </c>
      <c r="O434" s="87">
        <v>45814</v>
      </c>
      <c r="P434" s="81"/>
      <c r="Q434" s="66" t="b">
        <v>0</v>
      </c>
      <c r="R434" s="83"/>
      <c r="S434" s="108" t="b">
        <v>1</v>
      </c>
      <c r="T434" s="87"/>
      <c r="U434" s="83"/>
      <c r="V434" s="83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4" s="83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4" s="81"/>
      <c r="Z434" s="81"/>
      <c r="AA434" s="81"/>
      <c r="AB434" s="81"/>
    </row>
    <row r="435" spans="1:28" ht="15" customHeight="1" x14ac:dyDescent="0.35">
      <c r="A435" s="30">
        <v>45796</v>
      </c>
      <c r="B435" t="s">
        <v>347</v>
      </c>
      <c r="C435" s="81" t="s">
        <v>348</v>
      </c>
      <c r="D435" s="87">
        <v>45795</v>
      </c>
      <c r="E435" s="81">
        <v>128</v>
      </c>
      <c r="F435" s="82" t="str">
        <f>IF(Feedback_List[[#This Row],[Date Added]]="","",_xlfn.XLOOKUP(MONTH(Feedback_List[[#This Row],[Date Received]]),Dropdown!$D$4:$D$15,Dropdown!$A$4:$A$15,""))</f>
        <v>2025B05</v>
      </c>
      <c r="G435" s="81" t="s">
        <v>33</v>
      </c>
      <c r="H435" s="81" t="s">
        <v>23</v>
      </c>
      <c r="I435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5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5" s="88" t="b">
        <v>1</v>
      </c>
      <c r="L435" s="87">
        <v>45812</v>
      </c>
      <c r="M435" s="83"/>
      <c r="N435" s="88" t="b">
        <v>1</v>
      </c>
      <c r="O435" s="87">
        <v>45812</v>
      </c>
      <c r="P435" s="81"/>
      <c r="Q435" s="66" t="b">
        <v>0</v>
      </c>
      <c r="R435" s="83"/>
      <c r="S435" s="88" t="b">
        <v>1</v>
      </c>
      <c r="T435" s="87">
        <v>45812</v>
      </c>
      <c r="U435" s="83"/>
      <c r="V43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5" s="81"/>
      <c r="Z435" s="81"/>
      <c r="AA435" s="81"/>
      <c r="AB435" s="81"/>
    </row>
    <row r="436" spans="1:28" ht="15" customHeight="1" x14ac:dyDescent="0.35">
      <c r="A436" s="30">
        <v>45796</v>
      </c>
      <c r="B436" s="81" t="s">
        <v>396</v>
      </c>
      <c r="C436" s="81" t="s">
        <v>397</v>
      </c>
      <c r="D436" s="87">
        <v>45795</v>
      </c>
      <c r="E436" s="81">
        <v>158</v>
      </c>
      <c r="F436" s="82" t="str">
        <f>IF(Feedback_List[[#This Row],[Date Added]]="","",_xlfn.XLOOKUP(MONTH(Feedback_List[[#This Row],[Date Received]]),Dropdown!$D$4:$D$15,Dropdown!$A$4:$A$15,""))</f>
        <v>2025B05</v>
      </c>
      <c r="G436" s="81" t="s">
        <v>22</v>
      </c>
      <c r="H436" s="81" t="s">
        <v>22</v>
      </c>
      <c r="I436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6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6" s="88" t="b">
        <v>1</v>
      </c>
      <c r="L436" s="87">
        <v>45812</v>
      </c>
      <c r="M436" s="83"/>
      <c r="N436" s="88" t="b">
        <v>1</v>
      </c>
      <c r="O436" s="87">
        <v>45812</v>
      </c>
      <c r="P436" s="83"/>
      <c r="Q436" s="66" t="b">
        <v>0</v>
      </c>
      <c r="R436" s="83"/>
      <c r="S436" s="88" t="b">
        <v>1</v>
      </c>
      <c r="T436" s="87">
        <v>45812</v>
      </c>
      <c r="U436" s="83" t="s">
        <v>452</v>
      </c>
      <c r="V43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6" s="81"/>
      <c r="Z436" s="81"/>
      <c r="AA436" s="81"/>
      <c r="AB436" s="81"/>
    </row>
    <row r="437" spans="1:28" ht="15" customHeight="1" x14ac:dyDescent="0.35">
      <c r="A437" s="30">
        <v>45806</v>
      </c>
      <c r="B437" s="81" t="s">
        <v>403</v>
      </c>
      <c r="C437" s="81" t="s">
        <v>404</v>
      </c>
      <c r="D437" s="87">
        <v>45795</v>
      </c>
      <c r="E437" s="31">
        <v>15</v>
      </c>
      <c r="F437" s="82" t="str">
        <f>IF(Feedback_List[[#This Row],[Date Added]]="","",_xlfn.XLOOKUP(MONTH(Feedback_List[[#This Row],[Date Received]]),Dropdown!$D$4:$D$15,Dropdown!$A$4:$A$15,""))</f>
        <v>2025B05</v>
      </c>
      <c r="G437" s="81" t="s">
        <v>22</v>
      </c>
      <c r="H437" s="81" t="s">
        <v>22</v>
      </c>
      <c r="I437" s="8">
        <f>IF(Feedback_List[[#This Row],[Date Added]]="","",IF(Feedback_List[[#This Row],[Date Received]]&gt;=Guidance!$B$20,Feedback_List[[#This Row],[Date Received]]+Guidance!$C$18,Feedback_List[[#This Row],[Date Received]]+Guidance!$C$16))</f>
        <v>45855</v>
      </c>
      <c r="J437" s="8">
        <f>IF(Feedback_List[[#This Row],[Date Added]]="","",IF(Feedback_List[[#This Row],[Date Received]]&gt;=Guidance!$B$20,Feedback_List[[#This Row],[Date Received]]+Guidance!$C$17,Feedback_List[[#This Row],[Date Received]]+Guidance!$C$15))</f>
        <v>45885</v>
      </c>
      <c r="K437" s="88" t="b">
        <v>1</v>
      </c>
      <c r="L437" s="87">
        <v>45812</v>
      </c>
      <c r="M437" s="83"/>
      <c r="N437" s="88" t="b">
        <v>1</v>
      </c>
      <c r="O437" s="87">
        <v>45812</v>
      </c>
      <c r="P437" s="81"/>
      <c r="Q437" s="66" t="b">
        <v>0</v>
      </c>
      <c r="R437" s="83"/>
      <c r="S437" s="88" t="b">
        <v>1</v>
      </c>
      <c r="T437" s="22">
        <v>45812</v>
      </c>
      <c r="U437" s="83" t="s">
        <v>452</v>
      </c>
      <c r="V43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7" s="81"/>
      <c r="Z437" s="81"/>
      <c r="AA437" s="81"/>
      <c r="AB437" s="81"/>
    </row>
    <row r="438" spans="1:28" ht="15" customHeight="1" x14ac:dyDescent="0.35">
      <c r="A438" s="30">
        <v>45798</v>
      </c>
      <c r="B438" s="81" t="s">
        <v>838</v>
      </c>
      <c r="C438" s="81" t="s">
        <v>839</v>
      </c>
      <c r="D438" s="87">
        <v>45796</v>
      </c>
      <c r="E438" s="31">
        <v>37</v>
      </c>
      <c r="F438" s="82" t="str">
        <f>IF(Feedback_List[[#This Row],[Date Added]]="","",_xlfn.XLOOKUP(MONTH(Feedback_List[[#This Row],[Date Received]]),Dropdown!$D$4:$D$15,Dropdown!$A$4:$A$15,""))</f>
        <v>2025B05</v>
      </c>
      <c r="G438" s="81" t="s">
        <v>22</v>
      </c>
      <c r="H438" s="81" t="s">
        <v>22</v>
      </c>
      <c r="I438" s="8">
        <f>IF(Feedback_List[[#This Row],[Date Added]]="","",IF(Feedback_List[[#This Row],[Date Received]]&gt;=Guidance!$B$20,Feedback_List[[#This Row],[Date Received]]+Guidance!$C$18,Feedback_List[[#This Row],[Date Received]]+Guidance!$C$16))</f>
        <v>45856</v>
      </c>
      <c r="J438" s="8">
        <f>IF(Feedback_List[[#This Row],[Date Added]]="","",IF(Feedback_List[[#This Row],[Date Received]]&gt;=Guidance!$B$20,Feedback_List[[#This Row],[Date Received]]+Guidance!$C$17,Feedback_List[[#This Row],[Date Received]]+Guidance!$C$15))</f>
        <v>45886</v>
      </c>
      <c r="K438" s="88" t="b">
        <v>1</v>
      </c>
      <c r="L438" s="87">
        <v>45824</v>
      </c>
      <c r="M438" s="83"/>
      <c r="N438" s="88" t="b">
        <v>1</v>
      </c>
      <c r="O438" s="87">
        <v>45824</v>
      </c>
      <c r="P438" s="81"/>
      <c r="Q438" s="66" t="b">
        <v>0</v>
      </c>
      <c r="R438" s="83"/>
      <c r="S438" s="88" t="b">
        <v>1</v>
      </c>
      <c r="T438" s="87">
        <v>45824</v>
      </c>
      <c r="U438" s="83" t="s">
        <v>452</v>
      </c>
      <c r="V43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8" s="81"/>
      <c r="Z438" s="81"/>
      <c r="AA438" s="81"/>
      <c r="AB438" s="81"/>
    </row>
    <row r="439" spans="1:28" ht="15" customHeight="1" x14ac:dyDescent="0.35">
      <c r="A439" s="30">
        <v>45798</v>
      </c>
      <c r="B439" s="81" t="s">
        <v>840</v>
      </c>
      <c r="C439" s="81" t="s">
        <v>841</v>
      </c>
      <c r="D439" s="87">
        <v>45796</v>
      </c>
      <c r="E439" s="31">
        <v>17</v>
      </c>
      <c r="F439" s="82" t="str">
        <f>IF(Feedback_List[[#This Row],[Date Added]]="","",_xlfn.XLOOKUP(MONTH(Feedback_List[[#This Row],[Date Received]]),Dropdown!$D$4:$D$15,Dropdown!$A$4:$A$15,""))</f>
        <v>2025B05</v>
      </c>
      <c r="G439" s="81" t="s">
        <v>25</v>
      </c>
      <c r="H439" s="81" t="s">
        <v>22</v>
      </c>
      <c r="I439" s="8">
        <f>IF(Feedback_List[[#This Row],[Date Added]]="","",IF(Feedback_List[[#This Row],[Date Received]]&gt;=Guidance!$B$20,Feedback_List[[#This Row],[Date Received]]+Guidance!$C$18,Feedback_List[[#This Row],[Date Received]]+Guidance!$C$16))</f>
        <v>45856</v>
      </c>
      <c r="J439" s="8">
        <f>IF(Feedback_List[[#This Row],[Date Added]]="","",IF(Feedback_List[[#This Row],[Date Received]]&gt;=Guidance!$B$20,Feedback_List[[#This Row],[Date Received]]+Guidance!$C$17,Feedback_List[[#This Row],[Date Received]]+Guidance!$C$15))</f>
        <v>45886</v>
      </c>
      <c r="K439" s="88" t="b">
        <v>1</v>
      </c>
      <c r="L439" s="87">
        <v>45820</v>
      </c>
      <c r="M439" s="89"/>
      <c r="N439" s="88" t="b">
        <v>1</v>
      </c>
      <c r="O439" s="87">
        <v>45827</v>
      </c>
      <c r="P439" s="81"/>
      <c r="Q439" s="66" t="b">
        <v>0</v>
      </c>
      <c r="R439" s="83"/>
      <c r="S439" s="88" t="b">
        <v>1</v>
      </c>
      <c r="T439" s="87">
        <v>45827</v>
      </c>
      <c r="U439" s="83"/>
      <c r="V43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3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3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39" s="81"/>
      <c r="Z439" s="81"/>
      <c r="AA439" s="81"/>
      <c r="AB439" s="81"/>
    </row>
    <row r="440" spans="1:28" ht="15" customHeight="1" x14ac:dyDescent="0.35">
      <c r="A440" s="30">
        <v>45798</v>
      </c>
      <c r="B440" s="81" t="s">
        <v>842</v>
      </c>
      <c r="C440" s="81" t="s">
        <v>843</v>
      </c>
      <c r="D440" s="87">
        <v>45797</v>
      </c>
      <c r="E440" s="31">
        <v>20</v>
      </c>
      <c r="F440" s="82" t="str">
        <f>IF(Feedback_List[[#This Row],[Date Added]]="","",_xlfn.XLOOKUP(MONTH(Feedback_List[[#This Row],[Date Received]]),Dropdown!$D$4:$D$15,Dropdown!$A$4:$A$15,""))</f>
        <v>2025B05</v>
      </c>
      <c r="G440" s="81" t="s">
        <v>25</v>
      </c>
      <c r="H440" s="81" t="s">
        <v>23</v>
      </c>
      <c r="I440" s="8">
        <f>IF(Feedback_List[[#This Row],[Date Added]]="","",IF(Feedback_List[[#This Row],[Date Received]]&gt;=Guidance!$B$20,Feedback_List[[#This Row],[Date Received]]+Guidance!$C$18,Feedback_List[[#This Row],[Date Received]]+Guidance!$C$16))</f>
        <v>45857</v>
      </c>
      <c r="J440" s="8">
        <f>IF(Feedback_List[[#This Row],[Date Added]]="","",IF(Feedback_List[[#This Row],[Date Received]]&gt;=Guidance!$B$20,Feedback_List[[#This Row],[Date Received]]+Guidance!$C$17,Feedback_List[[#This Row],[Date Received]]+Guidance!$C$15))</f>
        <v>45887</v>
      </c>
      <c r="K440" s="88" t="b">
        <v>1</v>
      </c>
      <c r="L440" s="87">
        <v>45821</v>
      </c>
      <c r="M440" s="83"/>
      <c r="N440" s="88" t="b">
        <v>0</v>
      </c>
      <c r="O440" s="87"/>
      <c r="P440" s="81"/>
      <c r="Q440" s="66" t="b">
        <v>0</v>
      </c>
      <c r="R440" s="83"/>
      <c r="S440" s="88" t="b">
        <v>0</v>
      </c>
      <c r="T440" s="82"/>
      <c r="U440" s="83"/>
      <c r="V44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4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40" s="81"/>
      <c r="Z440" s="81"/>
      <c r="AA440" s="81"/>
      <c r="AB440" s="81"/>
    </row>
    <row r="441" spans="1:28" ht="15" customHeight="1" x14ac:dyDescent="0.35">
      <c r="A441" s="22">
        <v>45802</v>
      </c>
      <c r="B441" s="81" t="s">
        <v>844</v>
      </c>
      <c r="C441" s="81" t="s">
        <v>845</v>
      </c>
      <c r="D441" s="87">
        <v>45798</v>
      </c>
      <c r="E441" s="31">
        <v>60</v>
      </c>
      <c r="F441" s="82" t="str">
        <f>IF(Feedback_List[[#This Row],[Date Added]]="","",_xlfn.XLOOKUP(MONTH(Feedback_List[[#This Row],[Date Received]]),Dropdown!$D$4:$D$15,Dropdown!$A$4:$A$15,""))</f>
        <v>2025B05</v>
      </c>
      <c r="G441" s="81" t="s">
        <v>25</v>
      </c>
      <c r="H441" s="81" t="s">
        <v>33</v>
      </c>
      <c r="I441" s="8">
        <f>IF(Feedback_List[[#This Row],[Date Added]]="","",IF(Feedback_List[[#This Row],[Date Received]]&gt;=Guidance!$B$20,Feedback_List[[#This Row],[Date Received]]+Guidance!$C$18,Feedback_List[[#This Row],[Date Received]]+Guidance!$C$16))</f>
        <v>45858</v>
      </c>
      <c r="J441" s="8">
        <f>IF(Feedback_List[[#This Row],[Date Added]]="","",IF(Feedback_List[[#This Row],[Date Received]]&gt;=Guidance!$B$20,Feedback_List[[#This Row],[Date Received]]+Guidance!$C$17,Feedback_List[[#This Row],[Date Received]]+Guidance!$C$15))</f>
        <v>45888</v>
      </c>
      <c r="K441" s="88" t="b">
        <v>1</v>
      </c>
      <c r="L441" s="87">
        <v>45824</v>
      </c>
      <c r="M441" s="83"/>
      <c r="N441" s="88" t="b">
        <v>1</v>
      </c>
      <c r="O441" s="87">
        <v>45835</v>
      </c>
      <c r="P441" s="81" t="s">
        <v>68</v>
      </c>
      <c r="Q441" s="66" t="b">
        <v>0</v>
      </c>
      <c r="R441" s="83"/>
      <c r="S441" s="88" t="b">
        <v>0</v>
      </c>
      <c r="T441" s="82"/>
      <c r="U441" s="83"/>
      <c r="V44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41" s="81"/>
      <c r="Z441" s="81"/>
      <c r="AA441" s="81"/>
      <c r="AB441" s="81"/>
    </row>
    <row r="442" spans="1:28" ht="15" customHeight="1" x14ac:dyDescent="0.35">
      <c r="A442" s="22">
        <v>45802</v>
      </c>
      <c r="B442" s="81" t="s">
        <v>200</v>
      </c>
      <c r="C442" s="81" t="s">
        <v>201</v>
      </c>
      <c r="D442" s="87">
        <v>45798</v>
      </c>
      <c r="E442" s="31">
        <v>5</v>
      </c>
      <c r="F442" s="82" t="str">
        <f>IF(Feedback_List[[#This Row],[Date Added]]="","",_xlfn.XLOOKUP(MONTH(Feedback_List[[#This Row],[Date Received]]),Dropdown!$D$4:$D$15,Dropdown!$A$4:$A$15,""))</f>
        <v>2025B05</v>
      </c>
      <c r="G442" s="81" t="s">
        <v>22</v>
      </c>
      <c r="H442" s="81" t="s">
        <v>22</v>
      </c>
      <c r="I442" s="8">
        <f>IF(Feedback_List[[#This Row],[Date Added]]="","",IF(Feedback_List[[#This Row],[Date Received]]&gt;=Guidance!$B$20,Feedback_List[[#This Row],[Date Received]]+Guidance!$C$18,Feedback_List[[#This Row],[Date Received]]+Guidance!$C$16))</f>
        <v>45858</v>
      </c>
      <c r="J442" s="8">
        <f>IF(Feedback_List[[#This Row],[Date Added]]="","",IF(Feedback_List[[#This Row],[Date Received]]&gt;=Guidance!$B$20,Feedback_List[[#This Row],[Date Received]]+Guidance!$C$17,Feedback_List[[#This Row],[Date Received]]+Guidance!$C$15))</f>
        <v>45888</v>
      </c>
      <c r="K442" s="88" t="b">
        <v>1</v>
      </c>
      <c r="L442" s="87">
        <v>45821</v>
      </c>
      <c r="M442" s="83"/>
      <c r="N442" s="88" t="b">
        <v>1</v>
      </c>
      <c r="O442" s="87">
        <v>45821</v>
      </c>
      <c r="P442" s="81"/>
      <c r="Q442" s="66" t="b">
        <v>0</v>
      </c>
      <c r="R442" s="83"/>
      <c r="S442" s="88" t="b">
        <v>1</v>
      </c>
      <c r="T442" s="87">
        <v>45821</v>
      </c>
      <c r="U442" s="83" t="s">
        <v>452</v>
      </c>
      <c r="V44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42" s="81"/>
      <c r="Z442" s="81"/>
      <c r="AA442" s="81"/>
      <c r="AB442" s="81"/>
    </row>
    <row r="443" spans="1:28" ht="15" customHeight="1" x14ac:dyDescent="0.35">
      <c r="A443" s="22">
        <v>45802</v>
      </c>
      <c r="B443" s="81" t="s">
        <v>846</v>
      </c>
      <c r="C443" s="81" t="s">
        <v>847</v>
      </c>
      <c r="D443" s="87">
        <v>45799</v>
      </c>
      <c r="E443" s="31">
        <v>79</v>
      </c>
      <c r="F443" s="82" t="str">
        <f>IF(Feedback_List[[#This Row],[Date Added]]="","",_xlfn.XLOOKUP(MONTH(Feedback_List[[#This Row],[Date Received]]),Dropdown!$D$4:$D$15,Dropdown!$A$4:$A$15,""))</f>
        <v>2025B05</v>
      </c>
      <c r="G443" s="81" t="s">
        <v>25</v>
      </c>
      <c r="H443" s="81" t="s">
        <v>33</v>
      </c>
      <c r="I443" s="8">
        <f>IF(Feedback_List[[#This Row],[Date Added]]="","",IF(Feedback_List[[#This Row],[Date Received]]&gt;=Guidance!$B$20,Feedback_List[[#This Row],[Date Received]]+Guidance!$C$18,Feedback_List[[#This Row],[Date Received]]+Guidance!$C$16))</f>
        <v>45859</v>
      </c>
      <c r="J443" s="8">
        <f>IF(Feedback_List[[#This Row],[Date Added]]="","",IF(Feedback_List[[#This Row],[Date Received]]&gt;=Guidance!$B$20,Feedback_List[[#This Row],[Date Received]]+Guidance!$C$17,Feedback_List[[#This Row],[Date Received]]+Guidance!$C$15))</f>
        <v>45889</v>
      </c>
      <c r="K443" s="88" t="b">
        <v>1</v>
      </c>
      <c r="L443" s="87">
        <v>45828</v>
      </c>
      <c r="M443" s="83" t="s">
        <v>848</v>
      </c>
      <c r="N443" s="88" t="b">
        <v>1</v>
      </c>
      <c r="O443" s="87">
        <v>45835</v>
      </c>
      <c r="P443" s="81" t="s">
        <v>849</v>
      </c>
      <c r="Q443" s="66" t="b">
        <v>0</v>
      </c>
      <c r="R443" s="83"/>
      <c r="S443" s="88" t="b">
        <v>0</v>
      </c>
      <c r="T443" s="82"/>
      <c r="U443" s="83"/>
      <c r="V44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43" s="81"/>
      <c r="Z443" s="81"/>
      <c r="AA443" s="81"/>
      <c r="AB443" s="81"/>
    </row>
    <row r="444" spans="1:28" ht="15" customHeight="1" x14ac:dyDescent="0.35">
      <c r="A444" s="22">
        <v>45802</v>
      </c>
      <c r="B444" s="81" t="s">
        <v>431</v>
      </c>
      <c r="C444" s="81" t="s">
        <v>432</v>
      </c>
      <c r="D444" s="87">
        <v>45800</v>
      </c>
      <c r="E444" s="31">
        <v>7</v>
      </c>
      <c r="F444" s="82" t="str">
        <f>IF(Feedback_List[[#This Row],[Date Added]]="","",_xlfn.XLOOKUP(MONTH(Feedback_List[[#This Row],[Date Received]]),Dropdown!$D$4:$D$15,Dropdown!$A$4:$A$15,""))</f>
        <v>2025B05</v>
      </c>
      <c r="G444" s="81" t="s">
        <v>22</v>
      </c>
      <c r="H444" s="81" t="s">
        <v>22</v>
      </c>
      <c r="I444" s="8">
        <f>IF(Feedback_List[[#This Row],[Date Added]]="","",IF(Feedback_List[[#This Row],[Date Received]]&gt;=Guidance!$B$20,Feedback_List[[#This Row],[Date Received]]+Guidance!$C$18,Feedback_List[[#This Row],[Date Received]]+Guidance!$C$16))</f>
        <v>45860</v>
      </c>
      <c r="J444" s="8">
        <f>IF(Feedback_List[[#This Row],[Date Added]]="","",IF(Feedback_List[[#This Row],[Date Received]]&gt;=Guidance!$B$20,Feedback_List[[#This Row],[Date Received]]+Guidance!$C$17,Feedback_List[[#This Row],[Date Received]]+Guidance!$C$15))</f>
        <v>45890</v>
      </c>
      <c r="K444" s="88" t="b">
        <v>1</v>
      </c>
      <c r="L444" s="87">
        <v>45812</v>
      </c>
      <c r="M444" s="83"/>
      <c r="N444" s="88" t="b">
        <v>1</v>
      </c>
      <c r="O444" s="87">
        <v>45812</v>
      </c>
      <c r="P444" s="81"/>
      <c r="Q444" s="66" t="b">
        <v>0</v>
      </c>
      <c r="R444" s="83"/>
      <c r="S444" s="88" t="b">
        <v>1</v>
      </c>
      <c r="T444" s="87">
        <v>45812</v>
      </c>
      <c r="U444" s="83" t="s">
        <v>452</v>
      </c>
      <c r="V44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44" s="81"/>
      <c r="Z444" s="81"/>
      <c r="AA444" s="81"/>
      <c r="AB444" s="81"/>
    </row>
    <row r="445" spans="1:28" ht="15" customHeight="1" x14ac:dyDescent="0.35">
      <c r="A445" s="22">
        <v>45802</v>
      </c>
      <c r="B445" s="81" t="s">
        <v>850</v>
      </c>
      <c r="C445" s="81" t="s">
        <v>851</v>
      </c>
      <c r="D445" s="87">
        <v>45800</v>
      </c>
      <c r="E445" s="31">
        <v>129</v>
      </c>
      <c r="F445" s="82" t="str">
        <f>IF(Feedback_List[[#This Row],[Date Added]]="","",_xlfn.XLOOKUP(MONTH(Feedback_List[[#This Row],[Date Received]]),Dropdown!$D$4:$D$15,Dropdown!$A$4:$A$15,""))</f>
        <v>2025B05</v>
      </c>
      <c r="G445" s="81" t="s">
        <v>25</v>
      </c>
      <c r="H445" s="81" t="s">
        <v>23</v>
      </c>
      <c r="I445" s="8">
        <f>IF(Feedback_List[[#This Row],[Date Added]]="","",IF(Feedback_List[[#This Row],[Date Received]]&gt;=Guidance!$B$20,Feedback_List[[#This Row],[Date Received]]+Guidance!$C$18,Feedback_List[[#This Row],[Date Received]]+Guidance!$C$16))</f>
        <v>45860</v>
      </c>
      <c r="J445" s="8">
        <f>IF(Feedback_List[[#This Row],[Date Added]]="","",IF(Feedback_List[[#This Row],[Date Received]]&gt;=Guidance!$B$20,Feedback_List[[#This Row],[Date Received]]+Guidance!$C$17,Feedback_List[[#This Row],[Date Received]]+Guidance!$C$15))</f>
        <v>45890</v>
      </c>
      <c r="K445" s="88" t="b">
        <v>1</v>
      </c>
      <c r="L445" s="87">
        <v>45827</v>
      </c>
      <c r="M445" s="83"/>
      <c r="N445" s="88" t="b">
        <v>1</v>
      </c>
      <c r="O445" s="87">
        <v>45840</v>
      </c>
      <c r="P445" s="81"/>
      <c r="Q445" s="66" t="b">
        <v>0</v>
      </c>
      <c r="R445" s="83"/>
      <c r="S445" s="88" t="b">
        <v>0</v>
      </c>
      <c r="T445" s="87"/>
      <c r="U445" s="83"/>
      <c r="V44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45" s="81"/>
      <c r="Z445" s="81"/>
      <c r="AA445" s="81"/>
      <c r="AB445" s="81"/>
    </row>
    <row r="446" spans="1:28" ht="15" customHeight="1" x14ac:dyDescent="0.35">
      <c r="A446" s="30">
        <v>45807</v>
      </c>
      <c r="B446" s="81" t="s">
        <v>852</v>
      </c>
      <c r="C446" s="81" t="s">
        <v>853</v>
      </c>
      <c r="D446" s="87">
        <v>45800</v>
      </c>
      <c r="E446" s="31">
        <v>137</v>
      </c>
      <c r="F446" s="82" t="str">
        <f>IF(Feedback_List[[#This Row],[Date Added]]="","",_xlfn.XLOOKUP(MONTH(Feedback_List[[#This Row],[Date Received]]),Dropdown!$D$4:$D$15,Dropdown!$A$4:$A$15,""))</f>
        <v>2025B05</v>
      </c>
      <c r="G446" s="81" t="s">
        <v>25</v>
      </c>
      <c r="H446" s="81" t="s">
        <v>23</v>
      </c>
      <c r="I446" s="8">
        <f>IF(Feedback_List[[#This Row],[Date Added]]="","",IF(Feedback_List[[#This Row],[Date Received]]&gt;=Guidance!$B$20,Feedback_List[[#This Row],[Date Received]]+Guidance!$C$18,Feedback_List[[#This Row],[Date Received]]+Guidance!$C$16))</f>
        <v>45860</v>
      </c>
      <c r="J446" s="8">
        <f>IF(Feedback_List[[#This Row],[Date Added]]="","",IF(Feedback_List[[#This Row],[Date Received]]&gt;=Guidance!$B$20,Feedback_List[[#This Row],[Date Received]]+Guidance!$C$17,Feedback_List[[#This Row],[Date Received]]+Guidance!$C$15))</f>
        <v>45890</v>
      </c>
      <c r="K446" s="88" t="b">
        <v>1</v>
      </c>
      <c r="L446" s="87">
        <v>45825</v>
      </c>
      <c r="M446" s="89" t="s">
        <v>854</v>
      </c>
      <c r="N446" s="88" t="b">
        <v>0</v>
      </c>
      <c r="O446" s="87"/>
      <c r="P446" s="81"/>
      <c r="Q446" s="66" t="b">
        <v>0</v>
      </c>
      <c r="R446" s="83"/>
      <c r="S446" s="88" t="b">
        <v>0</v>
      </c>
      <c r="T446" s="82"/>
      <c r="U446" s="83"/>
      <c r="V44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6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4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46" s="81"/>
      <c r="Z446" s="81"/>
      <c r="AA446" s="81"/>
      <c r="AB446" s="81"/>
    </row>
    <row r="447" spans="1:28" ht="15" customHeight="1" x14ac:dyDescent="0.35">
      <c r="A447" s="30">
        <v>45807</v>
      </c>
      <c r="B447" s="81" t="s">
        <v>855</v>
      </c>
      <c r="C447" s="81" t="s">
        <v>856</v>
      </c>
      <c r="D447" s="87">
        <v>45802</v>
      </c>
      <c r="E447" s="31">
        <v>90</v>
      </c>
      <c r="F447" s="82" t="str">
        <f>IF(Feedback_List[[#This Row],[Date Added]]="","",_xlfn.XLOOKUP(MONTH(Feedback_List[[#This Row],[Date Received]]),Dropdown!$D$4:$D$15,Dropdown!$A$4:$A$15,""))</f>
        <v>2025B05</v>
      </c>
      <c r="G447" s="81" t="s">
        <v>22</v>
      </c>
      <c r="H447" s="81" t="s">
        <v>22</v>
      </c>
      <c r="I447" s="8">
        <f>IF(Feedback_List[[#This Row],[Date Added]]="","",IF(Feedback_List[[#This Row],[Date Received]]&gt;=Guidance!$B$20,Feedback_List[[#This Row],[Date Received]]+Guidance!$C$18,Feedback_List[[#This Row],[Date Received]]+Guidance!$C$16))</f>
        <v>45862</v>
      </c>
      <c r="J447" s="8">
        <f>IF(Feedback_List[[#This Row],[Date Added]]="","",IF(Feedback_List[[#This Row],[Date Received]]&gt;=Guidance!$B$20,Feedback_List[[#This Row],[Date Received]]+Guidance!$C$17,Feedback_List[[#This Row],[Date Received]]+Guidance!$C$15))</f>
        <v>45892</v>
      </c>
      <c r="K447" s="88" t="b">
        <v>1</v>
      </c>
      <c r="L447" s="87">
        <v>45827</v>
      </c>
      <c r="M447" s="83"/>
      <c r="N447" s="88" t="b">
        <v>1</v>
      </c>
      <c r="O447" s="87">
        <v>45828</v>
      </c>
      <c r="P447" s="81"/>
      <c r="Q447" s="66" t="b">
        <v>0</v>
      </c>
      <c r="R447" s="83"/>
      <c r="S447" s="88" t="b">
        <v>1</v>
      </c>
      <c r="T447" s="87">
        <v>45828</v>
      </c>
      <c r="U447" s="83" t="s">
        <v>857</v>
      </c>
      <c r="V44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47" s="81"/>
      <c r="Z447" s="81"/>
      <c r="AA447" s="81"/>
      <c r="AB447" s="81"/>
    </row>
    <row r="448" spans="1:28" ht="15" customHeight="1" x14ac:dyDescent="0.35">
      <c r="A448" s="30">
        <v>45807</v>
      </c>
      <c r="B448" s="81" t="s">
        <v>858</v>
      </c>
      <c r="C448" s="81" t="s">
        <v>859</v>
      </c>
      <c r="D448" s="87">
        <v>45802</v>
      </c>
      <c r="E448" s="31">
        <v>31</v>
      </c>
      <c r="F448" s="82" t="str">
        <f>IF(Feedback_List[[#This Row],[Date Added]]="","",_xlfn.XLOOKUP(MONTH(Feedback_List[[#This Row],[Date Received]]),Dropdown!$D$4:$D$15,Dropdown!$A$4:$A$15,""))</f>
        <v>2025B05</v>
      </c>
      <c r="G448" s="81" t="s">
        <v>22</v>
      </c>
      <c r="H448" s="81" t="s">
        <v>22</v>
      </c>
      <c r="I448" s="8">
        <f>IF(Feedback_List[[#This Row],[Date Added]]="","",IF(Feedback_List[[#This Row],[Date Received]]&gt;=Guidance!$B$20,Feedback_List[[#This Row],[Date Received]]+Guidance!$C$18,Feedback_List[[#This Row],[Date Received]]+Guidance!$C$16))</f>
        <v>45862</v>
      </c>
      <c r="J448" s="8">
        <f>IF(Feedback_List[[#This Row],[Date Added]]="","",IF(Feedback_List[[#This Row],[Date Received]]&gt;=Guidance!$B$20,Feedback_List[[#This Row],[Date Received]]+Guidance!$C$17,Feedback_List[[#This Row],[Date Received]]+Guidance!$C$15))</f>
        <v>45892</v>
      </c>
      <c r="K448" s="88" t="b">
        <v>1</v>
      </c>
      <c r="L448" s="87">
        <v>45828</v>
      </c>
      <c r="M448" s="83"/>
      <c r="N448" s="88" t="b">
        <v>1</v>
      </c>
      <c r="O448" s="87">
        <v>45828</v>
      </c>
      <c r="P448" s="81"/>
      <c r="Q448" s="66" t="b">
        <v>0</v>
      </c>
      <c r="R448" s="83"/>
      <c r="S448" s="88" t="b">
        <v>1</v>
      </c>
      <c r="T448" s="87">
        <v>45842</v>
      </c>
      <c r="U448" s="83" t="s">
        <v>860</v>
      </c>
      <c r="V4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48" s="81"/>
      <c r="Z448" s="81"/>
      <c r="AA448" s="81"/>
      <c r="AB448" s="81"/>
    </row>
    <row r="449" spans="1:28" ht="15" customHeight="1" x14ac:dyDescent="0.35">
      <c r="A449" s="30">
        <v>45807</v>
      </c>
      <c r="B449" s="81" t="s">
        <v>861</v>
      </c>
      <c r="C449" s="81" t="s">
        <v>862</v>
      </c>
      <c r="D449" s="87">
        <v>45803</v>
      </c>
      <c r="E449" s="31">
        <v>48</v>
      </c>
      <c r="F449" s="82" t="str">
        <f>IF(Feedback_List[[#This Row],[Date Added]]="","",_xlfn.XLOOKUP(MONTH(Feedback_List[[#This Row],[Date Received]]),Dropdown!$D$4:$D$15,Dropdown!$A$4:$A$15,""))</f>
        <v>2025B05</v>
      </c>
      <c r="G449" s="81" t="s">
        <v>22</v>
      </c>
      <c r="H449" s="81" t="s">
        <v>22</v>
      </c>
      <c r="I449" s="8">
        <f>IF(Feedback_List[[#This Row],[Date Added]]="","",IF(Feedback_List[[#This Row],[Date Received]]&gt;=Guidance!$B$20,Feedback_List[[#This Row],[Date Received]]+Guidance!$C$18,Feedback_List[[#This Row],[Date Received]]+Guidance!$C$16))</f>
        <v>45863</v>
      </c>
      <c r="J449" s="8">
        <f>IF(Feedback_List[[#This Row],[Date Added]]="","",IF(Feedback_List[[#This Row],[Date Received]]&gt;=Guidance!$B$20,Feedback_List[[#This Row],[Date Received]]+Guidance!$C$17,Feedback_List[[#This Row],[Date Received]]+Guidance!$C$15))</f>
        <v>45893</v>
      </c>
      <c r="K449" s="88" t="b">
        <v>1</v>
      </c>
      <c r="L449" s="87">
        <v>45828</v>
      </c>
      <c r="M449" s="83"/>
      <c r="N449" s="88" t="b">
        <v>1</v>
      </c>
      <c r="O449" s="87">
        <v>45828</v>
      </c>
      <c r="P449" s="81"/>
      <c r="Q449" s="66" t="b">
        <v>0</v>
      </c>
      <c r="R449" s="83"/>
      <c r="S449" s="88" t="b">
        <v>1</v>
      </c>
      <c r="T449" s="87">
        <v>45828</v>
      </c>
      <c r="U449" s="83" t="s">
        <v>452</v>
      </c>
      <c r="V44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4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4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49" s="81"/>
      <c r="Z449" s="81"/>
      <c r="AA449" s="81"/>
      <c r="AB449" s="81"/>
    </row>
    <row r="450" spans="1:28" ht="15" customHeight="1" x14ac:dyDescent="0.35">
      <c r="A450" s="30">
        <v>45807</v>
      </c>
      <c r="B450" s="81" t="s">
        <v>863</v>
      </c>
      <c r="C450" s="81" t="s">
        <v>864</v>
      </c>
      <c r="D450" s="87">
        <v>45803</v>
      </c>
      <c r="E450" s="31">
        <v>92</v>
      </c>
      <c r="F450" s="82" t="str">
        <f>IF(Feedback_List[[#This Row],[Date Added]]="","",_xlfn.XLOOKUP(MONTH(Feedback_List[[#This Row],[Date Received]]),Dropdown!$D$4:$D$15,Dropdown!$A$4:$A$15,""))</f>
        <v>2025B05</v>
      </c>
      <c r="G450" s="81" t="s">
        <v>25</v>
      </c>
      <c r="H450" s="81" t="s">
        <v>33</v>
      </c>
      <c r="I450" s="8">
        <f>IF(Feedback_List[[#This Row],[Date Added]]="","",IF(Feedback_List[[#This Row],[Date Received]]&gt;=Guidance!$B$20,Feedback_List[[#This Row],[Date Received]]+Guidance!$C$18,Feedback_List[[#This Row],[Date Received]]+Guidance!$C$16))</f>
        <v>45863</v>
      </c>
      <c r="J450" s="8">
        <f>IF(Feedback_List[[#This Row],[Date Added]]="","",IF(Feedback_List[[#This Row],[Date Received]]&gt;=Guidance!$B$20,Feedback_List[[#This Row],[Date Received]]+Guidance!$C$17,Feedback_List[[#This Row],[Date Received]]+Guidance!$C$15))</f>
        <v>45893</v>
      </c>
      <c r="K450" s="88" t="b">
        <v>1</v>
      </c>
      <c r="L450" s="87">
        <v>45826</v>
      </c>
      <c r="M450" s="83" t="s">
        <v>865</v>
      </c>
      <c r="N450" s="88" t="b">
        <v>1</v>
      </c>
      <c r="O450" s="87">
        <v>45839</v>
      </c>
      <c r="P450" s="81" t="s">
        <v>866</v>
      </c>
      <c r="Q450" s="66" t="b">
        <v>0</v>
      </c>
      <c r="R450" s="83"/>
      <c r="S450" s="88" t="b">
        <v>0</v>
      </c>
      <c r="T450" s="82"/>
      <c r="U450" s="83"/>
      <c r="V4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5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50" s="81"/>
      <c r="Z450" s="81"/>
      <c r="AA450" s="81"/>
      <c r="AB450" s="81"/>
    </row>
    <row r="451" spans="1:28" ht="15" customHeight="1" x14ac:dyDescent="0.35">
      <c r="A451" s="30">
        <v>45807</v>
      </c>
      <c r="B451" s="81" t="s">
        <v>867</v>
      </c>
      <c r="C451" s="81" t="s">
        <v>868</v>
      </c>
      <c r="D451" s="87">
        <v>45803</v>
      </c>
      <c r="E451" s="31">
        <v>39</v>
      </c>
      <c r="F451" s="82" t="str">
        <f>IF(Feedback_List[[#This Row],[Date Added]]="","",_xlfn.XLOOKUP(MONTH(Feedback_List[[#This Row],[Date Received]]),Dropdown!$D$4:$D$15,Dropdown!$A$4:$A$15,""))</f>
        <v>2025B05</v>
      </c>
      <c r="G451" s="81" t="s">
        <v>25</v>
      </c>
      <c r="H451" s="81"/>
      <c r="I451" s="8">
        <f>IF(Feedback_List[[#This Row],[Date Added]]="","",IF(Feedback_List[[#This Row],[Date Received]]&gt;=Guidance!$B$20,Feedback_List[[#This Row],[Date Received]]+Guidance!$C$18,Feedback_List[[#This Row],[Date Received]]+Guidance!$C$16))</f>
        <v>45863</v>
      </c>
      <c r="J451" s="8">
        <f>IF(Feedback_List[[#This Row],[Date Added]]="","",IF(Feedback_List[[#This Row],[Date Received]]&gt;=Guidance!$B$20,Feedback_List[[#This Row],[Date Received]]+Guidance!$C$17,Feedback_List[[#This Row],[Date Received]]+Guidance!$C$15))</f>
        <v>45893</v>
      </c>
      <c r="K451" s="88" t="b">
        <v>1</v>
      </c>
      <c r="L451" s="87">
        <v>45824</v>
      </c>
      <c r="M451" s="83"/>
      <c r="N451" s="88" t="b">
        <v>0</v>
      </c>
      <c r="O451" s="87"/>
      <c r="P451" s="81"/>
      <c r="Q451" s="66" t="b">
        <v>0</v>
      </c>
      <c r="R451" s="83"/>
      <c r="S451" s="88" t="b">
        <v>0</v>
      </c>
      <c r="T451" s="82"/>
      <c r="U451" s="83"/>
      <c r="V4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1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5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51" s="81"/>
      <c r="Z451" s="81"/>
      <c r="AA451" s="81"/>
      <c r="AB451" s="81"/>
    </row>
    <row r="452" spans="1:28" ht="15" customHeight="1" x14ac:dyDescent="0.35">
      <c r="A452" s="30">
        <v>45807</v>
      </c>
      <c r="B452" s="81" t="s">
        <v>869</v>
      </c>
      <c r="C452" s="81" t="s">
        <v>870</v>
      </c>
      <c r="D452" s="87">
        <v>45803</v>
      </c>
      <c r="E452" s="81">
        <v>3</v>
      </c>
      <c r="F452" s="82" t="str">
        <f>IF(Feedback_List[[#This Row],[Date Added]]="","",_xlfn.XLOOKUP(MONTH(Feedback_List[[#This Row],[Date Received]]),Dropdown!$D$4:$D$15,Dropdown!$A$4:$A$15,""))</f>
        <v>2025B05</v>
      </c>
      <c r="G452" s="81" t="s">
        <v>22</v>
      </c>
      <c r="H452" s="81" t="s">
        <v>22</v>
      </c>
      <c r="I452" s="8">
        <f>IF(Feedback_List[[#This Row],[Date Added]]="","",IF(Feedback_List[[#This Row],[Date Received]]&gt;=Guidance!$B$20,Feedback_List[[#This Row],[Date Received]]+Guidance!$C$18,Feedback_List[[#This Row],[Date Received]]+Guidance!$C$16))</f>
        <v>45863</v>
      </c>
      <c r="J452" s="8">
        <f>IF(Feedback_List[[#This Row],[Date Added]]="","",IF(Feedback_List[[#This Row],[Date Received]]&gt;=Guidance!$B$20,Feedback_List[[#This Row],[Date Received]]+Guidance!$C$17,Feedback_List[[#This Row],[Date Received]]+Guidance!$C$15))</f>
        <v>45893</v>
      </c>
      <c r="K452" s="88" t="b">
        <v>1</v>
      </c>
      <c r="L452" s="87">
        <v>45824</v>
      </c>
      <c r="M452" s="83"/>
      <c r="N452" s="88" t="b">
        <v>1</v>
      </c>
      <c r="O452" s="87">
        <v>45824</v>
      </c>
      <c r="P452" s="81"/>
      <c r="Q452" s="66" t="b">
        <v>0</v>
      </c>
      <c r="R452" s="83"/>
      <c r="S452" s="88" t="b">
        <v>1</v>
      </c>
      <c r="T452" s="87">
        <v>45824</v>
      </c>
      <c r="U452" s="83" t="s">
        <v>871</v>
      </c>
      <c r="V45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5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52" s="81"/>
      <c r="Z452" s="81"/>
      <c r="AA452" s="81"/>
      <c r="AB452" s="81"/>
    </row>
    <row r="453" spans="1:28" ht="15" customHeight="1" x14ac:dyDescent="0.35">
      <c r="A453" s="30">
        <v>45807</v>
      </c>
      <c r="B453" t="s">
        <v>872</v>
      </c>
      <c r="C453" s="81" t="s">
        <v>873</v>
      </c>
      <c r="D453" s="22">
        <v>45805</v>
      </c>
      <c r="E453" s="31">
        <v>97</v>
      </c>
      <c r="F453" s="82" t="str">
        <f>IF(Feedback_List[[#This Row],[Date Added]]="","",_xlfn.XLOOKUP(MONTH(Feedback_List[[#This Row],[Date Received]]),Dropdown!$D$4:$D$15,Dropdown!$A$4:$A$15,""))</f>
        <v>2025B05</v>
      </c>
      <c r="G453" s="81" t="s">
        <v>25</v>
      </c>
      <c r="H453" s="81" t="s">
        <v>33</v>
      </c>
      <c r="I453" s="8">
        <f>IF(Feedback_List[[#This Row],[Date Added]]="","",IF(Feedback_List[[#This Row],[Date Received]]&gt;=Guidance!$B$20,Feedback_List[[#This Row],[Date Received]]+Guidance!$C$18,Feedback_List[[#This Row],[Date Received]]+Guidance!$C$16))</f>
        <v>45865</v>
      </c>
      <c r="J453" s="8">
        <f>IF(Feedback_List[[#This Row],[Date Added]]="","",IF(Feedback_List[[#This Row],[Date Received]]&gt;=Guidance!$B$20,Feedback_List[[#This Row],[Date Received]]+Guidance!$C$17,Feedback_List[[#This Row],[Date Received]]+Guidance!$C$15))</f>
        <v>45895</v>
      </c>
      <c r="K453" s="88" t="b">
        <v>1</v>
      </c>
      <c r="L453" s="87">
        <v>45831</v>
      </c>
      <c r="M453" s="83"/>
      <c r="N453" s="88" t="b">
        <v>1</v>
      </c>
      <c r="O453" s="87">
        <v>45840</v>
      </c>
      <c r="P453" s="81" t="s">
        <v>874</v>
      </c>
      <c r="Q453" s="66" t="b">
        <v>0</v>
      </c>
      <c r="R453" s="83"/>
      <c r="S453" s="88" t="b">
        <v>0</v>
      </c>
      <c r="T453" s="87"/>
      <c r="U453" s="83"/>
      <c r="V45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5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53" s="81"/>
      <c r="Z453" s="81"/>
      <c r="AA453" s="81"/>
      <c r="AB453" s="81"/>
    </row>
    <row r="454" spans="1:28" ht="15" customHeight="1" x14ac:dyDescent="0.35">
      <c r="A454" s="30">
        <v>45807</v>
      </c>
      <c r="B454" s="81" t="s">
        <v>875</v>
      </c>
      <c r="C454" s="81" t="s">
        <v>876</v>
      </c>
      <c r="D454" s="87">
        <v>45805</v>
      </c>
      <c r="E454" s="31">
        <v>24</v>
      </c>
      <c r="F454" s="82" t="str">
        <f>IF(Feedback_List[[#This Row],[Date Added]]="","",_xlfn.XLOOKUP(MONTH(Feedback_List[[#This Row],[Date Received]]),Dropdown!$D$4:$D$15,Dropdown!$A$4:$A$15,""))</f>
        <v>2025B05</v>
      </c>
      <c r="G454" s="81" t="s">
        <v>25</v>
      </c>
      <c r="H454" s="81" t="s">
        <v>33</v>
      </c>
      <c r="I454" s="8">
        <f>IF(Feedback_List[[#This Row],[Date Added]]="","",IF(Feedback_List[[#This Row],[Date Received]]&gt;=Guidance!$B$20,Feedback_List[[#This Row],[Date Received]]+Guidance!$C$18,Feedback_List[[#This Row],[Date Received]]+Guidance!$C$16))</f>
        <v>45865</v>
      </c>
      <c r="J454" s="8">
        <f>IF(Feedback_List[[#This Row],[Date Added]]="","",IF(Feedback_List[[#This Row],[Date Received]]&gt;=Guidance!$B$20,Feedback_List[[#This Row],[Date Received]]+Guidance!$C$17,Feedback_List[[#This Row],[Date Received]]+Guidance!$C$15))</f>
        <v>45895</v>
      </c>
      <c r="K454" s="88" t="b">
        <v>1</v>
      </c>
      <c r="L454" s="87">
        <v>45832</v>
      </c>
      <c r="M454" s="83"/>
      <c r="N454" s="88" t="b">
        <v>0</v>
      </c>
      <c r="O454" s="87"/>
      <c r="P454" s="81"/>
      <c r="Q454" s="66" t="b">
        <v>0</v>
      </c>
      <c r="R454" s="83"/>
      <c r="S454" s="88" t="b">
        <v>0</v>
      </c>
      <c r="T454" s="87"/>
      <c r="U454" s="83"/>
      <c r="V45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5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54" s="81"/>
      <c r="Z454" s="81"/>
      <c r="AA454" s="81"/>
      <c r="AB454" s="81"/>
    </row>
    <row r="455" spans="1:28" ht="15" customHeight="1" x14ac:dyDescent="0.35">
      <c r="A455" s="30">
        <v>45807</v>
      </c>
      <c r="B455" s="81" t="s">
        <v>877</v>
      </c>
      <c r="C455" s="81" t="s">
        <v>878</v>
      </c>
      <c r="D455" s="87">
        <v>45805</v>
      </c>
      <c r="E455" s="31">
        <v>75</v>
      </c>
      <c r="F455" s="82" t="str">
        <f>IF(Feedback_List[[#This Row],[Date Added]]="","",_xlfn.XLOOKUP(MONTH(Feedback_List[[#This Row],[Date Received]]),Dropdown!$D$4:$D$15,Dropdown!$A$4:$A$15,""))</f>
        <v>2025B05</v>
      </c>
      <c r="G455" s="81" t="s">
        <v>25</v>
      </c>
      <c r="H455" s="81" t="s">
        <v>33</v>
      </c>
      <c r="I455" s="8">
        <f>IF(Feedback_List[[#This Row],[Date Added]]="","",IF(Feedback_List[[#This Row],[Date Received]]&gt;=Guidance!$B$20,Feedback_List[[#This Row],[Date Received]]+Guidance!$C$18,Feedback_List[[#This Row],[Date Received]]+Guidance!$C$16))</f>
        <v>45865</v>
      </c>
      <c r="J455" s="8">
        <f>IF(Feedback_List[[#This Row],[Date Added]]="","",IF(Feedback_List[[#This Row],[Date Received]]&gt;=Guidance!$B$20,Feedback_List[[#This Row],[Date Received]]+Guidance!$C$17,Feedback_List[[#This Row],[Date Received]]+Guidance!$C$15))</f>
        <v>45895</v>
      </c>
      <c r="K455" s="88" t="b">
        <v>1</v>
      </c>
      <c r="L455" s="87">
        <v>45663</v>
      </c>
      <c r="M455" s="83"/>
      <c r="N455" s="88" t="b">
        <v>1</v>
      </c>
      <c r="O455" s="87">
        <v>45842</v>
      </c>
      <c r="P455" s="81"/>
      <c r="Q455" s="66" t="b">
        <v>0</v>
      </c>
      <c r="R455" s="83"/>
      <c r="S455" s="88" t="b">
        <v>0</v>
      </c>
      <c r="T455" s="87"/>
      <c r="U455" s="83"/>
      <c r="V45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5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55" s="81"/>
      <c r="Z455" s="81"/>
      <c r="AA455" s="81"/>
      <c r="AB455" s="81"/>
    </row>
    <row r="456" spans="1:28" ht="15" customHeight="1" x14ac:dyDescent="0.35">
      <c r="A456" s="30">
        <v>45807</v>
      </c>
      <c r="B456" t="s">
        <v>879</v>
      </c>
      <c r="C456" s="81" t="s">
        <v>880</v>
      </c>
      <c r="D456" s="22">
        <v>45806</v>
      </c>
      <c r="E456" s="31">
        <v>107</v>
      </c>
      <c r="F456" s="82" t="str">
        <f>IF(Feedback_List[[#This Row],[Date Added]]="","",_xlfn.XLOOKUP(MONTH(Feedback_List[[#This Row],[Date Received]]),Dropdown!$D$4:$D$15,Dropdown!$A$4:$A$15,""))</f>
        <v>2025B05</v>
      </c>
      <c r="G456" s="81" t="s">
        <v>25</v>
      </c>
      <c r="H456" s="81" t="s">
        <v>33</v>
      </c>
      <c r="I456" s="8">
        <f>IF(Feedback_List[[#This Row],[Date Added]]="","",IF(Feedback_List[[#This Row],[Date Received]]&gt;=Guidance!$B$20,Feedback_List[[#This Row],[Date Received]]+Guidance!$C$18,Feedback_List[[#This Row],[Date Received]]+Guidance!$C$16))</f>
        <v>45866</v>
      </c>
      <c r="J456" s="8">
        <f>IF(Feedback_List[[#This Row],[Date Added]]="","",IF(Feedback_List[[#This Row],[Date Received]]&gt;=Guidance!$B$20,Feedback_List[[#This Row],[Date Received]]+Guidance!$C$17,Feedback_List[[#This Row],[Date Received]]+Guidance!$C$15))</f>
        <v>45896</v>
      </c>
      <c r="K456" s="88" t="b">
        <v>0</v>
      </c>
      <c r="L456" s="87"/>
      <c r="M456" s="83"/>
      <c r="N456" s="88" t="b">
        <v>0</v>
      </c>
      <c r="O456" s="82"/>
      <c r="P456" s="81"/>
      <c r="Q456" s="66" t="b">
        <v>0</v>
      </c>
      <c r="R456" s="83"/>
      <c r="S456" s="88" t="b">
        <v>0</v>
      </c>
      <c r="T456" s="82"/>
      <c r="U456" s="83"/>
      <c r="V456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56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5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56" s="81"/>
      <c r="Z456" s="81"/>
      <c r="AA456" s="81"/>
      <c r="AB456" s="81"/>
    </row>
    <row r="457" spans="1:28" ht="15" customHeight="1" x14ac:dyDescent="0.35">
      <c r="A457" s="30">
        <v>45807</v>
      </c>
      <c r="B457" s="81" t="s">
        <v>881</v>
      </c>
      <c r="C457" s="81" t="s">
        <v>882</v>
      </c>
      <c r="D457" s="87">
        <v>45805</v>
      </c>
      <c r="E457" s="31">
        <v>1</v>
      </c>
      <c r="F457" s="82" t="str">
        <f>IF(Feedback_List[[#This Row],[Date Added]]="","",_xlfn.XLOOKUP(MONTH(Feedback_List[[#This Row],[Date Received]]),Dropdown!$D$4:$D$15,Dropdown!$A$4:$A$15,""))</f>
        <v>2025B05</v>
      </c>
      <c r="G457" s="81" t="s">
        <v>22</v>
      </c>
      <c r="H457" s="81" t="s">
        <v>22</v>
      </c>
      <c r="I457" s="8">
        <f>IF(Feedback_List[[#This Row],[Date Added]]="","",IF(Feedback_List[[#This Row],[Date Received]]&gt;=Guidance!$B$20,Feedback_List[[#This Row],[Date Received]]+Guidance!$C$18,Feedback_List[[#This Row],[Date Received]]+Guidance!$C$16))</f>
        <v>45865</v>
      </c>
      <c r="J457" s="8">
        <f>IF(Feedback_List[[#This Row],[Date Added]]="","",IF(Feedback_List[[#This Row],[Date Received]]&gt;=Guidance!$B$20,Feedback_List[[#This Row],[Date Received]]+Guidance!$C$17,Feedback_List[[#This Row],[Date Received]]+Guidance!$C$15))</f>
        <v>45895</v>
      </c>
      <c r="K457" s="88" t="b">
        <v>1</v>
      </c>
      <c r="L457" s="87">
        <v>45819</v>
      </c>
      <c r="M457" s="83"/>
      <c r="N457" s="88" t="b">
        <v>1</v>
      </c>
      <c r="O457" s="87">
        <v>45819</v>
      </c>
      <c r="P457" s="81"/>
      <c r="Q457" s="66" t="b">
        <v>0</v>
      </c>
      <c r="R457" s="83"/>
      <c r="S457" s="88" t="b">
        <v>1</v>
      </c>
      <c r="T457" s="87">
        <v>45819</v>
      </c>
      <c r="U457" s="83" t="s">
        <v>452</v>
      </c>
      <c r="V45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5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57" s="81"/>
      <c r="Z457" s="81"/>
      <c r="AA457" s="81"/>
      <c r="AB457" s="81"/>
    </row>
    <row r="458" spans="1:28" ht="15" customHeight="1" x14ac:dyDescent="0.35">
      <c r="A458" s="30">
        <v>45807</v>
      </c>
      <c r="B458" s="81" t="s">
        <v>883</v>
      </c>
      <c r="C458" s="81" t="s">
        <v>884</v>
      </c>
      <c r="D458" s="87">
        <v>45806</v>
      </c>
      <c r="E458" s="31">
        <v>62</v>
      </c>
      <c r="F458" s="82" t="str">
        <f>IF(Feedback_List[[#This Row],[Date Added]]="","",_xlfn.XLOOKUP(MONTH(Feedback_List[[#This Row],[Date Received]]),Dropdown!$D$4:$D$15,Dropdown!$A$4:$A$15,""))</f>
        <v>2025B05</v>
      </c>
      <c r="G458" s="81" t="s">
        <v>26</v>
      </c>
      <c r="H458" s="81"/>
      <c r="I458" s="8">
        <f>IF(Feedback_List[[#This Row],[Date Added]]="","",IF(Feedback_List[[#This Row],[Date Received]]&gt;=Guidance!$B$20,Feedback_List[[#This Row],[Date Received]]+Guidance!$C$18,Feedback_List[[#This Row],[Date Received]]+Guidance!$C$16))</f>
        <v>45866</v>
      </c>
      <c r="J458" s="8">
        <f>IF(Feedback_List[[#This Row],[Date Added]]="","",IF(Feedback_List[[#This Row],[Date Received]]&gt;=Guidance!$B$20,Feedback_List[[#This Row],[Date Received]]+Guidance!$C$17,Feedback_List[[#This Row],[Date Received]]+Guidance!$C$15))</f>
        <v>45896</v>
      </c>
      <c r="K458" s="88" t="b">
        <v>0</v>
      </c>
      <c r="L458" s="87"/>
      <c r="M458" s="83"/>
      <c r="N458" s="88" t="b">
        <v>0</v>
      </c>
      <c r="O458" s="87"/>
      <c r="P458" s="81"/>
      <c r="Q458" s="66" t="b">
        <v>0</v>
      </c>
      <c r="R458" s="83"/>
      <c r="S458" s="88" t="b">
        <v>0</v>
      </c>
      <c r="T458" s="82"/>
      <c r="U458" s="83"/>
      <c r="V458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58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5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58" s="81"/>
      <c r="Z458" s="81"/>
      <c r="AA458" s="81"/>
      <c r="AB458" s="81"/>
    </row>
    <row r="459" spans="1:28" ht="15" customHeight="1" x14ac:dyDescent="0.35">
      <c r="A459" s="30">
        <v>45807</v>
      </c>
      <c r="B459" s="81" t="s">
        <v>885</v>
      </c>
      <c r="C459" s="81" t="s">
        <v>886</v>
      </c>
      <c r="D459" s="87">
        <v>45806</v>
      </c>
      <c r="E459" s="31">
        <v>44</v>
      </c>
      <c r="F459" s="82" t="str">
        <f>IF(Feedback_List[[#This Row],[Date Added]]="","",_xlfn.XLOOKUP(MONTH(Feedback_List[[#This Row],[Date Received]]),Dropdown!$D$4:$D$15,Dropdown!$A$4:$A$15,""))</f>
        <v>2025B05</v>
      </c>
      <c r="G459" s="81" t="s">
        <v>22</v>
      </c>
      <c r="H459" s="81" t="s">
        <v>22</v>
      </c>
      <c r="I459" s="8">
        <f>IF(Feedback_List[[#This Row],[Date Added]]="","",IF(Feedback_List[[#This Row],[Date Received]]&gt;=Guidance!$B$20,Feedback_List[[#This Row],[Date Received]]+Guidance!$C$18,Feedback_List[[#This Row],[Date Received]]+Guidance!$C$16))</f>
        <v>45866</v>
      </c>
      <c r="J459" s="8">
        <f>IF(Feedback_List[[#This Row],[Date Added]]="","",IF(Feedback_List[[#This Row],[Date Received]]&gt;=Guidance!$B$20,Feedback_List[[#This Row],[Date Received]]+Guidance!$C$17,Feedback_List[[#This Row],[Date Received]]+Guidance!$C$15))</f>
        <v>45896</v>
      </c>
      <c r="K459" s="88" t="b">
        <v>1</v>
      </c>
      <c r="L459" s="87">
        <v>45829</v>
      </c>
      <c r="M459" s="83"/>
      <c r="N459" s="88" t="b">
        <v>1</v>
      </c>
      <c r="O459" s="87">
        <v>45829</v>
      </c>
      <c r="P459" s="81"/>
      <c r="Q459" s="66" t="b">
        <v>0</v>
      </c>
      <c r="R459" s="83"/>
      <c r="S459" s="88" t="b">
        <v>1</v>
      </c>
      <c r="T459" s="87">
        <v>45831</v>
      </c>
      <c r="U459" s="83" t="s">
        <v>887</v>
      </c>
      <c r="V45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5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5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59" s="81"/>
      <c r="Z459" s="81"/>
      <c r="AA459" s="81"/>
      <c r="AB459" s="81"/>
    </row>
    <row r="460" spans="1:28" ht="15" customHeight="1" x14ac:dyDescent="0.35">
      <c r="A460" s="30">
        <v>45807</v>
      </c>
      <c r="B460" s="81" t="s">
        <v>888</v>
      </c>
      <c r="C460" s="81" t="s">
        <v>889</v>
      </c>
      <c r="D460" s="87">
        <v>45806</v>
      </c>
      <c r="E460" s="31">
        <v>16</v>
      </c>
      <c r="F460" s="82" t="str">
        <f>IF(Feedback_List[[#This Row],[Date Added]]="","",_xlfn.XLOOKUP(MONTH(Feedback_List[[#This Row],[Date Received]]),Dropdown!$D$4:$D$15,Dropdown!$A$4:$A$15,""))</f>
        <v>2025B05</v>
      </c>
      <c r="G460" s="81" t="s">
        <v>26</v>
      </c>
      <c r="H460" s="81"/>
      <c r="I460" s="8">
        <f>IF(Feedback_List[[#This Row],[Date Added]]="","",IF(Feedback_List[[#This Row],[Date Received]]&gt;=Guidance!$B$20,Feedback_List[[#This Row],[Date Received]]+Guidance!$C$18,Feedback_List[[#This Row],[Date Received]]+Guidance!$C$16))</f>
        <v>45866</v>
      </c>
      <c r="J460" s="8">
        <f>IF(Feedback_List[[#This Row],[Date Added]]="","",IF(Feedback_List[[#This Row],[Date Received]]&gt;=Guidance!$B$20,Feedback_List[[#This Row],[Date Received]]+Guidance!$C$17,Feedback_List[[#This Row],[Date Received]]+Guidance!$C$15))</f>
        <v>45896</v>
      </c>
      <c r="K460" s="88" t="b">
        <v>0</v>
      </c>
      <c r="L460" s="87"/>
      <c r="M460" s="83"/>
      <c r="N460" s="88" t="b">
        <v>0</v>
      </c>
      <c r="O460" s="87"/>
      <c r="P460" s="81"/>
      <c r="Q460" s="66" t="b">
        <v>0</v>
      </c>
      <c r="R460" s="83"/>
      <c r="S460" s="88" t="b">
        <v>0</v>
      </c>
      <c r="T460" s="87"/>
      <c r="U460" s="83"/>
      <c r="V46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6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6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60" s="81"/>
      <c r="Z460" s="81"/>
      <c r="AA460" s="81"/>
      <c r="AB460" s="81"/>
    </row>
    <row r="461" spans="1:28" ht="15" customHeight="1" x14ac:dyDescent="0.45">
      <c r="A461" s="30">
        <v>45807</v>
      </c>
      <c r="B461" s="103" t="s">
        <v>890</v>
      </c>
      <c r="C461" s="81" t="s">
        <v>891</v>
      </c>
      <c r="D461" s="87">
        <v>45806</v>
      </c>
      <c r="E461" s="31">
        <v>81</v>
      </c>
      <c r="F461" s="82" t="str">
        <f>IF(Feedback_List[[#This Row],[Date Added]]="","",_xlfn.XLOOKUP(MONTH(Feedback_List[[#This Row],[Date Received]]),Dropdown!$D$4:$D$15,Dropdown!$A$4:$A$15,""))</f>
        <v>2025B05</v>
      </c>
      <c r="G461" s="81" t="s">
        <v>26</v>
      </c>
      <c r="H461" s="81" t="s">
        <v>33</v>
      </c>
      <c r="I461" s="8">
        <f>IF(Feedback_List[[#This Row],[Date Added]]="","",IF(Feedback_List[[#This Row],[Date Received]]&gt;=Guidance!$B$20,Feedback_List[[#This Row],[Date Received]]+Guidance!$C$18,Feedback_List[[#This Row],[Date Received]]+Guidance!$C$16))</f>
        <v>45866</v>
      </c>
      <c r="J461" s="8">
        <f>IF(Feedback_List[[#This Row],[Date Added]]="","",IF(Feedback_List[[#This Row],[Date Received]]&gt;=Guidance!$B$20,Feedback_List[[#This Row],[Date Received]]+Guidance!$C$17,Feedback_List[[#This Row],[Date Received]]+Guidance!$C$15))</f>
        <v>45896</v>
      </c>
      <c r="K461" s="88" t="b">
        <v>1</v>
      </c>
      <c r="L461" s="87">
        <v>45834</v>
      </c>
      <c r="M461" s="83"/>
      <c r="N461" s="88" t="b">
        <v>1</v>
      </c>
      <c r="O461" s="87">
        <v>45839</v>
      </c>
      <c r="P461" s="81" t="s">
        <v>892</v>
      </c>
      <c r="Q461" s="66" t="b">
        <v>0</v>
      </c>
      <c r="R461" s="83"/>
      <c r="S461" s="88" t="b">
        <v>0</v>
      </c>
      <c r="T461" s="87"/>
      <c r="U461" s="83"/>
      <c r="V4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61" s="81"/>
      <c r="Z461" s="81"/>
      <c r="AA461" s="81"/>
      <c r="AB461" s="81"/>
    </row>
    <row r="462" spans="1:28" ht="15" customHeight="1" x14ac:dyDescent="0.35">
      <c r="A462" s="30">
        <v>45807</v>
      </c>
      <c r="B462" s="81" t="s">
        <v>893</v>
      </c>
      <c r="C462" s="81" t="s">
        <v>894</v>
      </c>
      <c r="D462" s="87">
        <v>45806</v>
      </c>
      <c r="E462" s="31">
        <v>91</v>
      </c>
      <c r="F462" s="82" t="str">
        <f>IF(Feedback_List[[#This Row],[Date Added]]="","",_xlfn.XLOOKUP(MONTH(Feedback_List[[#This Row],[Date Received]]),Dropdown!$D$4:$D$15,Dropdown!$A$4:$A$15,""))</f>
        <v>2025B05</v>
      </c>
      <c r="G462" s="81" t="s">
        <v>26</v>
      </c>
      <c r="H462" s="81" t="s">
        <v>33</v>
      </c>
      <c r="I462" s="8">
        <f>IF(Feedback_List[[#This Row],[Date Added]]="","",IF(Feedback_List[[#This Row],[Date Received]]&gt;=Guidance!$B$20,Feedback_List[[#This Row],[Date Received]]+Guidance!$C$18,Feedback_List[[#This Row],[Date Received]]+Guidance!$C$16))</f>
        <v>45866</v>
      </c>
      <c r="J462" s="8">
        <f>IF(Feedback_List[[#This Row],[Date Added]]="","",IF(Feedback_List[[#This Row],[Date Received]]&gt;=Guidance!$B$20,Feedback_List[[#This Row],[Date Received]]+Guidance!$C$17,Feedback_List[[#This Row],[Date Received]]+Guidance!$C$15))</f>
        <v>45896</v>
      </c>
      <c r="K462" s="88" t="b">
        <v>1</v>
      </c>
      <c r="L462" s="87">
        <v>45835</v>
      </c>
      <c r="M462" s="83"/>
      <c r="N462" s="88" t="b">
        <v>0</v>
      </c>
      <c r="O462" s="87"/>
      <c r="P462" s="81"/>
      <c r="Q462" s="66" t="b">
        <v>0</v>
      </c>
      <c r="R462" s="83"/>
      <c r="S462" s="88" t="b">
        <v>0</v>
      </c>
      <c r="T462" s="87"/>
      <c r="U462" s="83"/>
      <c r="V4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6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62" s="81"/>
      <c r="Z462" s="81"/>
      <c r="AA462" s="81"/>
      <c r="AB462" s="81"/>
    </row>
    <row r="463" spans="1:28" ht="15" customHeight="1" x14ac:dyDescent="0.35">
      <c r="A463" s="30">
        <v>45807</v>
      </c>
      <c r="B463" s="81" t="s">
        <v>895</v>
      </c>
      <c r="C463" s="81" t="s">
        <v>896</v>
      </c>
      <c r="D463" s="87">
        <v>45806</v>
      </c>
      <c r="E463" s="31">
        <v>101</v>
      </c>
      <c r="F463" s="82" t="str">
        <f>IF(Feedback_List[[#This Row],[Date Added]]="","",_xlfn.XLOOKUP(MONTH(Feedback_List[[#This Row],[Date Received]]),Dropdown!$D$4:$D$15,Dropdown!$A$4:$A$15,""))</f>
        <v>2025B05</v>
      </c>
      <c r="G463" s="81" t="s">
        <v>26</v>
      </c>
      <c r="H463" s="81"/>
      <c r="I463" s="8">
        <f>IF(Feedback_List[[#This Row],[Date Added]]="","",IF(Feedback_List[[#This Row],[Date Received]]&gt;=Guidance!$B$20,Feedback_List[[#This Row],[Date Received]]+Guidance!$C$18,Feedback_List[[#This Row],[Date Received]]+Guidance!$C$16))</f>
        <v>45866</v>
      </c>
      <c r="J463" s="8">
        <f>IF(Feedback_List[[#This Row],[Date Added]]="","",IF(Feedback_List[[#This Row],[Date Received]]&gt;=Guidance!$B$20,Feedback_List[[#This Row],[Date Received]]+Guidance!$C$17,Feedback_List[[#This Row],[Date Received]]+Guidance!$C$15))</f>
        <v>45896</v>
      </c>
      <c r="K463" s="88" t="b">
        <v>0</v>
      </c>
      <c r="L463" s="87"/>
      <c r="M463" s="83"/>
      <c r="N463" s="88" t="b">
        <v>0</v>
      </c>
      <c r="O463" s="87"/>
      <c r="P463" s="81"/>
      <c r="Q463" s="66" t="b">
        <v>0</v>
      </c>
      <c r="R463" s="83"/>
      <c r="S463" s="88" t="b">
        <v>0</v>
      </c>
      <c r="T463" s="82"/>
      <c r="U463" s="83"/>
      <c r="V463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63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6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63" s="81"/>
      <c r="Z463" s="81"/>
      <c r="AA463" s="81"/>
      <c r="AB463" s="81"/>
    </row>
    <row r="464" spans="1:28" ht="15" customHeight="1" x14ac:dyDescent="0.35">
      <c r="A464" s="30">
        <v>45807</v>
      </c>
      <c r="B464" s="81" t="s">
        <v>897</v>
      </c>
      <c r="C464" s="81" t="s">
        <v>898</v>
      </c>
      <c r="D464" s="87">
        <v>45807</v>
      </c>
      <c r="E464" s="31">
        <v>56</v>
      </c>
      <c r="F464" s="82" t="str">
        <f>IF(Feedback_List[[#This Row],[Date Added]]="","",_xlfn.XLOOKUP(MONTH(Feedback_List[[#This Row],[Date Received]]),Dropdown!$D$4:$D$15,Dropdown!$A$4:$A$15,""))</f>
        <v>2025B05</v>
      </c>
      <c r="G464" s="81" t="s">
        <v>22</v>
      </c>
      <c r="H464" s="81" t="s">
        <v>22</v>
      </c>
      <c r="I464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64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64" s="88" t="b">
        <v>1</v>
      </c>
      <c r="L464" s="87">
        <v>45832</v>
      </c>
      <c r="M464" s="83"/>
      <c r="N464" s="88" t="b">
        <v>1</v>
      </c>
      <c r="O464" s="87">
        <v>45832</v>
      </c>
      <c r="P464" s="81"/>
      <c r="Q464" s="66" t="b">
        <v>0</v>
      </c>
      <c r="R464" s="83"/>
      <c r="S464" s="88" t="b">
        <v>1</v>
      </c>
      <c r="T464" s="87">
        <v>45832</v>
      </c>
      <c r="U464" s="83" t="s">
        <v>452</v>
      </c>
      <c r="V4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64" s="81"/>
      <c r="Z464" s="81"/>
      <c r="AA464" s="81"/>
      <c r="AB464" s="81"/>
    </row>
    <row r="465" spans="1:28" ht="15" customHeight="1" x14ac:dyDescent="0.45">
      <c r="A465" s="30">
        <v>45807</v>
      </c>
      <c r="B465" s="103" t="s">
        <v>899</v>
      </c>
      <c r="C465" s="81" t="s">
        <v>900</v>
      </c>
      <c r="D465" s="87">
        <v>45807</v>
      </c>
      <c r="E465" s="31">
        <v>43</v>
      </c>
      <c r="F465" s="82" t="str">
        <f>IF(Feedback_List[[#This Row],[Date Added]]="","",_xlfn.XLOOKUP(MONTH(Feedback_List[[#This Row],[Date Received]]),Dropdown!$D$4:$D$15,Dropdown!$A$4:$A$15,""))</f>
        <v>2025B05</v>
      </c>
      <c r="G465" s="81" t="s">
        <v>22</v>
      </c>
      <c r="H465" s="81" t="s">
        <v>22</v>
      </c>
      <c r="I465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65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65" s="88" t="b">
        <v>1</v>
      </c>
      <c r="L465" s="87">
        <v>45832</v>
      </c>
      <c r="M465" s="27"/>
      <c r="N465" s="88" t="b">
        <v>1</v>
      </c>
      <c r="O465" s="87">
        <v>45832</v>
      </c>
      <c r="P465" s="81"/>
      <c r="Q465" s="66" t="b">
        <v>0</v>
      </c>
      <c r="R465" s="83"/>
      <c r="S465" s="88" t="b">
        <v>1</v>
      </c>
      <c r="T465" s="87">
        <v>45832</v>
      </c>
      <c r="U465" s="83" t="s">
        <v>452</v>
      </c>
      <c r="V4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65" s="81"/>
      <c r="Z465" s="81"/>
      <c r="AA465" s="81"/>
      <c r="AB465" s="81"/>
    </row>
    <row r="466" spans="1:28" ht="15" customHeight="1" x14ac:dyDescent="0.35">
      <c r="A466" s="30">
        <v>45807</v>
      </c>
      <c r="B466" s="81" t="s">
        <v>901</v>
      </c>
      <c r="C466" s="81" t="s">
        <v>902</v>
      </c>
      <c r="D466" s="87">
        <v>45807</v>
      </c>
      <c r="E466" s="31">
        <v>4</v>
      </c>
      <c r="F466" s="82" t="str">
        <f>IF(Feedback_List[[#This Row],[Date Added]]="","",_xlfn.XLOOKUP(MONTH(Feedback_List[[#This Row],[Date Received]]),Dropdown!$D$4:$D$15,Dropdown!$A$4:$A$15,""))</f>
        <v>2025B05</v>
      </c>
      <c r="G466" s="81" t="s">
        <v>22</v>
      </c>
      <c r="H466" s="81" t="s">
        <v>22</v>
      </c>
      <c r="I466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66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66" s="88" t="b">
        <v>1</v>
      </c>
      <c r="L466" s="87">
        <v>45824</v>
      </c>
      <c r="M466" s="83"/>
      <c r="N466" s="88" t="b">
        <v>1</v>
      </c>
      <c r="O466" s="87">
        <v>45824</v>
      </c>
      <c r="P466" s="81"/>
      <c r="Q466" s="66" t="b">
        <v>0</v>
      </c>
      <c r="R466" s="83"/>
      <c r="S466" s="88" t="b">
        <v>1</v>
      </c>
      <c r="T466" s="87">
        <v>45824</v>
      </c>
      <c r="U466" s="83" t="s">
        <v>826</v>
      </c>
      <c r="V4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66" s="81"/>
      <c r="Z466" s="81"/>
      <c r="AA466" s="81"/>
      <c r="AB466" s="81"/>
    </row>
    <row r="467" spans="1:28" ht="15" customHeight="1" x14ac:dyDescent="0.35">
      <c r="A467" s="30">
        <v>45807</v>
      </c>
      <c r="B467" s="81" t="s">
        <v>903</v>
      </c>
      <c r="C467" s="81" t="s">
        <v>904</v>
      </c>
      <c r="D467" s="87">
        <v>45807</v>
      </c>
      <c r="E467" s="31">
        <v>18</v>
      </c>
      <c r="F467" s="82" t="str">
        <f>IF(Feedback_List[[#This Row],[Date Added]]="","",_xlfn.XLOOKUP(MONTH(Feedback_List[[#This Row],[Date Received]]),Dropdown!$D$4:$D$15,Dropdown!$A$4:$A$15,""))</f>
        <v>2025B05</v>
      </c>
      <c r="G467" s="81" t="s">
        <v>22</v>
      </c>
      <c r="H467" s="81" t="s">
        <v>22</v>
      </c>
      <c r="I467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67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67" s="88" t="b">
        <v>1</v>
      </c>
      <c r="L467" s="87">
        <v>45832</v>
      </c>
      <c r="M467" s="83"/>
      <c r="N467" s="88" t="b">
        <v>1</v>
      </c>
      <c r="O467" s="87">
        <v>45832</v>
      </c>
      <c r="P467" s="81"/>
      <c r="Q467" s="66" t="b">
        <v>0</v>
      </c>
      <c r="R467" s="83"/>
      <c r="S467" s="88" t="b">
        <v>1</v>
      </c>
      <c r="T467" s="87">
        <v>45832</v>
      </c>
      <c r="U467" s="83" t="s">
        <v>452</v>
      </c>
      <c r="V4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67" s="81"/>
      <c r="Z467" s="81"/>
      <c r="AA467" s="81"/>
      <c r="AB467" s="81"/>
    </row>
    <row r="468" spans="1:28" ht="15" customHeight="1" x14ac:dyDescent="0.35">
      <c r="A468" s="30">
        <v>45807</v>
      </c>
      <c r="B468" s="81" t="s">
        <v>905</v>
      </c>
      <c r="C468" s="81" t="s">
        <v>906</v>
      </c>
      <c r="D468" s="87">
        <v>45807</v>
      </c>
      <c r="E468" s="31">
        <v>79</v>
      </c>
      <c r="F468" s="82" t="str">
        <f>IF(Feedback_List[[#This Row],[Date Added]]="","",_xlfn.XLOOKUP(MONTH(Feedback_List[[#This Row],[Date Received]]),Dropdown!$D$4:$D$15,Dropdown!$A$4:$A$15,""))</f>
        <v>2025B05</v>
      </c>
      <c r="G468" s="81" t="s">
        <v>22</v>
      </c>
      <c r="H468" s="81" t="s">
        <v>22</v>
      </c>
      <c r="I468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68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68" s="88" t="b">
        <v>1</v>
      </c>
      <c r="L468" s="87">
        <v>45835</v>
      </c>
      <c r="M468" s="83"/>
      <c r="N468" s="88" t="b">
        <v>1</v>
      </c>
      <c r="O468" s="87">
        <v>45835</v>
      </c>
      <c r="P468" s="92"/>
      <c r="Q468" s="66" t="b">
        <v>0</v>
      </c>
      <c r="R468" s="83"/>
      <c r="S468" s="88" t="b">
        <v>0</v>
      </c>
      <c r="T468" s="82"/>
      <c r="U468" s="83" t="s">
        <v>907</v>
      </c>
      <c r="V46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68" s="81"/>
      <c r="Z468" s="81"/>
      <c r="AA468" s="81"/>
      <c r="AB468" s="81"/>
    </row>
    <row r="469" spans="1:28" ht="15" customHeight="1" x14ac:dyDescent="0.35">
      <c r="A469" s="87">
        <v>45810</v>
      </c>
      <c r="B469" s="81" t="s">
        <v>69</v>
      </c>
      <c r="C469" s="81" t="s">
        <v>908</v>
      </c>
      <c r="D469" s="87">
        <v>45807</v>
      </c>
      <c r="E469" s="81">
        <v>11</v>
      </c>
      <c r="F469" s="82" t="str">
        <f>IF(Feedback_List[[#This Row],[Date Added]]="","",_xlfn.XLOOKUP(MONTH(Feedback_List[[#This Row],[Date Received]]),Dropdown!$D$4:$D$15,Dropdown!$A$4:$A$15,""))</f>
        <v>2025B05</v>
      </c>
      <c r="G469" s="81" t="s">
        <v>22</v>
      </c>
      <c r="H469" s="81" t="s">
        <v>22</v>
      </c>
      <c r="I469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69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69" s="88" t="b">
        <v>1</v>
      </c>
      <c r="L469" s="87">
        <v>45832</v>
      </c>
      <c r="M469" s="83"/>
      <c r="N469" s="88" t="b">
        <v>1</v>
      </c>
      <c r="O469" s="87">
        <v>45832</v>
      </c>
      <c r="P469" s="81"/>
      <c r="Q469" s="66" t="b">
        <v>0</v>
      </c>
      <c r="R469" s="83"/>
      <c r="S469" s="88" t="b">
        <v>1</v>
      </c>
      <c r="T469" s="87">
        <v>45832</v>
      </c>
      <c r="U469" s="83" t="s">
        <v>909</v>
      </c>
      <c r="V4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69" s="81"/>
      <c r="Z469" s="81"/>
      <c r="AA469" s="81"/>
      <c r="AB469" s="81"/>
    </row>
    <row r="470" spans="1:28" ht="15" customHeight="1" x14ac:dyDescent="0.35">
      <c r="A470" s="87">
        <v>45810</v>
      </c>
      <c r="B470" s="81" t="s">
        <v>910</v>
      </c>
      <c r="C470" s="81" t="s">
        <v>911</v>
      </c>
      <c r="D470" s="87">
        <v>45807</v>
      </c>
      <c r="E470" s="31">
        <v>42</v>
      </c>
      <c r="F470" s="82" t="str">
        <f>IF(Feedback_List[[#This Row],[Date Added]]="","",_xlfn.XLOOKUP(MONTH(Feedback_List[[#This Row],[Date Received]]),Dropdown!$D$4:$D$15,Dropdown!$A$4:$A$15,""))</f>
        <v>2025B05</v>
      </c>
      <c r="G470" s="81" t="s">
        <v>26</v>
      </c>
      <c r="H470" s="81"/>
      <c r="I470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70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70" s="88" t="b">
        <v>0</v>
      </c>
      <c r="L470" s="87"/>
      <c r="M470" s="83"/>
      <c r="N470" s="88" t="b">
        <v>0</v>
      </c>
      <c r="O470" s="87"/>
      <c r="P470" s="81"/>
      <c r="Q470" s="66" t="b">
        <v>0</v>
      </c>
      <c r="R470" s="83"/>
      <c r="S470" s="88" t="b">
        <v>0</v>
      </c>
      <c r="T470" s="87"/>
      <c r="U470" s="83"/>
      <c r="V47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7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0" s="81"/>
      <c r="Z470" s="81"/>
      <c r="AA470" s="81"/>
      <c r="AB470" s="81"/>
    </row>
    <row r="471" spans="1:28" ht="15" customHeight="1" x14ac:dyDescent="0.35">
      <c r="A471" s="87">
        <v>45810</v>
      </c>
      <c r="B471" s="81" t="s">
        <v>912</v>
      </c>
      <c r="C471" s="81" t="s">
        <v>913</v>
      </c>
      <c r="D471" s="87">
        <v>45807</v>
      </c>
      <c r="E471" s="31">
        <v>95</v>
      </c>
      <c r="F471" s="82" t="str">
        <f>IF(Feedback_List[[#This Row],[Date Added]]="","",_xlfn.XLOOKUP(MONTH(Feedback_List[[#This Row],[Date Received]]),Dropdown!$D$4:$D$15,Dropdown!$A$4:$A$15,""))</f>
        <v>2025B05</v>
      </c>
      <c r="G471" s="81" t="s">
        <v>26</v>
      </c>
      <c r="H471" s="81" t="s">
        <v>33</v>
      </c>
      <c r="I471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71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71" s="88" t="b">
        <v>1</v>
      </c>
      <c r="L471" s="87">
        <v>45842</v>
      </c>
      <c r="M471" s="83"/>
      <c r="N471" s="88" t="b">
        <v>0</v>
      </c>
      <c r="O471" s="87"/>
      <c r="P471" s="81"/>
      <c r="Q471" s="66" t="b">
        <v>0</v>
      </c>
      <c r="R471" s="83"/>
      <c r="S471" s="88" t="b">
        <v>0</v>
      </c>
      <c r="T471" s="87"/>
      <c r="U471" s="83"/>
      <c r="V47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71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1" s="81"/>
      <c r="Z471" s="81"/>
      <c r="AA471" s="81"/>
      <c r="AB471" s="81"/>
    </row>
    <row r="472" spans="1:28" ht="15" customHeight="1" x14ac:dyDescent="0.35">
      <c r="A472" s="87">
        <v>45810</v>
      </c>
      <c r="B472" t="s">
        <v>914</v>
      </c>
      <c r="C472" s="81" t="s">
        <v>915</v>
      </c>
      <c r="D472" s="22">
        <v>45807</v>
      </c>
      <c r="E472" s="31">
        <v>111</v>
      </c>
      <c r="F472" s="82" t="str">
        <f>IF(Feedback_List[[#This Row],[Date Added]]="","",_xlfn.XLOOKUP(MONTH(Feedback_List[[#This Row],[Date Received]]),Dropdown!$D$4:$D$15,Dropdown!$A$4:$A$15,""))</f>
        <v>2025B05</v>
      </c>
      <c r="G472" s="81" t="s">
        <v>26</v>
      </c>
      <c r="H472" s="81" t="s">
        <v>33</v>
      </c>
      <c r="I472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72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72" s="88" t="b">
        <v>0</v>
      </c>
      <c r="L472" s="87"/>
      <c r="M472" s="83"/>
      <c r="N472" s="88" t="b">
        <v>0</v>
      </c>
      <c r="O472" s="87"/>
      <c r="P472" s="81"/>
      <c r="Q472" s="66" t="b">
        <v>0</v>
      </c>
      <c r="R472" s="83"/>
      <c r="S472" s="88" t="b">
        <v>0</v>
      </c>
      <c r="T472" s="82"/>
      <c r="U472" s="83"/>
      <c r="V472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7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2" s="81"/>
      <c r="Z472" s="81"/>
      <c r="AA472" s="81"/>
      <c r="AB472" s="81"/>
    </row>
    <row r="473" spans="1:28" ht="15" customHeight="1" x14ac:dyDescent="0.35">
      <c r="A473" s="87">
        <v>45810</v>
      </c>
      <c r="B473" s="81" t="s">
        <v>916</v>
      </c>
      <c r="C473" s="81" t="s">
        <v>917</v>
      </c>
      <c r="D473" s="87">
        <v>45807</v>
      </c>
      <c r="E473" s="31">
        <v>44</v>
      </c>
      <c r="F473" s="82" t="str">
        <f>IF(Feedback_List[[#This Row],[Date Added]]="","",_xlfn.XLOOKUP(MONTH(Feedback_List[[#This Row],[Date Received]]),Dropdown!$D$4:$D$15,Dropdown!$A$4:$A$15,""))</f>
        <v>2025B05</v>
      </c>
      <c r="G473" s="81" t="s">
        <v>26</v>
      </c>
      <c r="H473" s="81"/>
      <c r="I473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73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73" s="88" t="b">
        <v>0</v>
      </c>
      <c r="L473" s="87"/>
      <c r="M473" s="83"/>
      <c r="N473" s="88" t="b">
        <v>0</v>
      </c>
      <c r="O473" s="87"/>
      <c r="P473" s="81"/>
      <c r="Q473" s="66" t="b">
        <v>0</v>
      </c>
      <c r="R473" s="83"/>
      <c r="S473" s="88" t="b">
        <v>0</v>
      </c>
      <c r="T473" s="82"/>
      <c r="U473" s="83"/>
      <c r="V473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73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3" s="81"/>
      <c r="Z473" s="81"/>
      <c r="AA473" s="81"/>
      <c r="AB473" s="81"/>
    </row>
    <row r="474" spans="1:28" ht="15" customHeight="1" x14ac:dyDescent="0.35">
      <c r="A474" s="87">
        <v>45810</v>
      </c>
      <c r="B474" s="81" t="s">
        <v>918</v>
      </c>
      <c r="C474" s="81" t="s">
        <v>919</v>
      </c>
      <c r="D474" s="87">
        <v>45807</v>
      </c>
      <c r="E474" s="31">
        <v>23</v>
      </c>
      <c r="F474" s="82" t="str">
        <f>IF(Feedback_List[[#This Row],[Date Added]]="","",_xlfn.XLOOKUP(MONTH(Feedback_List[[#This Row],[Date Received]]),Dropdown!$D$4:$D$15,Dropdown!$A$4:$A$15,""))</f>
        <v>2025B05</v>
      </c>
      <c r="G474" s="81" t="s">
        <v>26</v>
      </c>
      <c r="H474" s="81"/>
      <c r="I474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74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74" s="88" t="b">
        <v>0</v>
      </c>
      <c r="L474" s="87"/>
      <c r="M474" s="83"/>
      <c r="N474" s="88" t="b">
        <v>0</v>
      </c>
      <c r="O474" s="87"/>
      <c r="P474" s="81"/>
      <c r="Q474" s="66" t="b">
        <v>0</v>
      </c>
      <c r="R474" s="83"/>
      <c r="S474" s="88" t="b">
        <v>0</v>
      </c>
      <c r="T474" s="87"/>
      <c r="U474" s="83"/>
      <c r="V47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7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4" s="81"/>
      <c r="Z474" s="81"/>
      <c r="AA474" s="81"/>
      <c r="AB474" s="81"/>
    </row>
    <row r="475" spans="1:28" ht="15" customHeight="1" x14ac:dyDescent="0.35">
      <c r="A475" s="87">
        <v>45810</v>
      </c>
      <c r="B475" s="81" t="s">
        <v>920</v>
      </c>
      <c r="C475" s="81" t="s">
        <v>921</v>
      </c>
      <c r="D475" s="87">
        <v>45807</v>
      </c>
      <c r="E475" s="31">
        <v>35</v>
      </c>
      <c r="F475" s="82" t="str">
        <f>IF(Feedback_List[[#This Row],[Date Added]]="","",_xlfn.XLOOKUP(MONTH(Feedback_List[[#This Row],[Date Received]]),Dropdown!$D$4:$D$15,Dropdown!$A$4:$A$15,""))</f>
        <v>2025B05</v>
      </c>
      <c r="G475" s="81" t="s">
        <v>26</v>
      </c>
      <c r="H475" s="81"/>
      <c r="I475" s="8">
        <f>IF(Feedback_List[[#This Row],[Date Added]]="","",IF(Feedback_List[[#This Row],[Date Received]]&gt;=Guidance!$B$20,Feedback_List[[#This Row],[Date Received]]+Guidance!$C$18,Feedback_List[[#This Row],[Date Received]]+Guidance!$C$16))</f>
        <v>45867</v>
      </c>
      <c r="J475" s="8">
        <f>IF(Feedback_List[[#This Row],[Date Added]]="","",IF(Feedback_List[[#This Row],[Date Received]]&gt;=Guidance!$B$20,Feedback_List[[#This Row],[Date Received]]+Guidance!$C$17,Feedback_List[[#This Row],[Date Received]]+Guidance!$C$15))</f>
        <v>45897</v>
      </c>
      <c r="K475" s="88" t="b">
        <v>0</v>
      </c>
      <c r="L475" s="87"/>
      <c r="M475" s="83"/>
      <c r="N475" s="88" t="b">
        <v>0</v>
      </c>
      <c r="O475" s="87"/>
      <c r="P475" s="81"/>
      <c r="Q475" s="66" t="b">
        <v>0</v>
      </c>
      <c r="R475" s="83"/>
      <c r="S475" s="88" t="b">
        <v>0</v>
      </c>
      <c r="T475" s="87"/>
      <c r="U475" s="83"/>
      <c r="V475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75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5" s="81"/>
      <c r="Z475" s="81"/>
      <c r="AA475" s="81"/>
      <c r="AB475" s="81"/>
    </row>
    <row r="476" spans="1:28" ht="15" customHeight="1" x14ac:dyDescent="0.35">
      <c r="A476" s="30">
        <v>45828</v>
      </c>
      <c r="B476" s="81" t="s">
        <v>855</v>
      </c>
      <c r="C476" s="81" t="s">
        <v>856</v>
      </c>
      <c r="D476" s="87">
        <v>45808</v>
      </c>
      <c r="E476" s="31">
        <v>35</v>
      </c>
      <c r="F476" s="77" t="str">
        <f>IF(Feedback_List[[#This Row],[Date Added]]="","",_xlfn.XLOOKUP(MONTH(Feedback_List[[#This Row],[Date Received]]),Dropdown!$D$4:$D$15,Dropdown!$A$4:$A$15,""))</f>
        <v>2025B05</v>
      </c>
      <c r="G476" s="81" t="s">
        <v>26</v>
      </c>
      <c r="H476" s="81"/>
      <c r="I476" s="107">
        <f>IF(Feedback_List[[#This Row],[Date Added]]="","",IF(Feedback_List[[#This Row],[Date Received]]&gt;=Guidance!$B$20,Feedback_List[[#This Row],[Date Received]]+Guidance!$C$18,Feedback_List[[#This Row],[Date Received]]+Guidance!$C$16))</f>
        <v>45868</v>
      </c>
      <c r="J476" s="8">
        <f>IF(Feedback_List[[#This Row],[Date Added]]="","",IF(Feedback_List[[#This Row],[Date Received]]&gt;=Guidance!$B$20,Feedback_List[[#This Row],[Date Received]]+Guidance!$C$17,Feedback_List[[#This Row],[Date Received]]+Guidance!$C$15))</f>
        <v>45898</v>
      </c>
      <c r="K476" s="88" t="b">
        <v>0</v>
      </c>
      <c r="L476" s="87"/>
      <c r="M476" s="83"/>
      <c r="N476" s="88" t="b">
        <v>0</v>
      </c>
      <c r="O476" s="87"/>
      <c r="P476" s="81"/>
      <c r="Q476" s="66" t="b">
        <v>0</v>
      </c>
      <c r="R476" s="83"/>
      <c r="S476" s="108" t="b">
        <v>0</v>
      </c>
      <c r="T476" s="87"/>
      <c r="U476" s="83"/>
      <c r="V476" s="83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76" s="83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6" s="81"/>
      <c r="Z476" s="81"/>
      <c r="AA476" s="81"/>
      <c r="AB476" s="81"/>
    </row>
    <row r="477" spans="1:28" ht="15" customHeight="1" x14ac:dyDescent="0.35">
      <c r="A477" s="87">
        <v>45810</v>
      </c>
      <c r="B477" s="81" t="s">
        <v>922</v>
      </c>
      <c r="C477" s="81" t="s">
        <v>923</v>
      </c>
      <c r="D477" s="87">
        <v>45808</v>
      </c>
      <c r="E477" s="31">
        <v>10</v>
      </c>
      <c r="F477" s="82" t="str">
        <f>IF(Feedback_List[[#This Row],[Date Added]]="","",_xlfn.XLOOKUP(MONTH(Feedback_List[[#This Row],[Date Received]]),Dropdown!$D$4:$D$15,Dropdown!$A$4:$A$15,""))</f>
        <v>2025B05</v>
      </c>
      <c r="G477" s="81" t="s">
        <v>26</v>
      </c>
      <c r="H477" s="81"/>
      <c r="I477" s="8">
        <f>IF(Feedback_List[[#This Row],[Date Added]]="","",IF(Feedback_List[[#This Row],[Date Received]]&gt;=Guidance!$B$20,Feedback_List[[#This Row],[Date Received]]+Guidance!$C$18,Feedback_List[[#This Row],[Date Received]]+Guidance!$C$16))</f>
        <v>45868</v>
      </c>
      <c r="J477" s="8">
        <f>IF(Feedback_List[[#This Row],[Date Added]]="","",IF(Feedback_List[[#This Row],[Date Received]]&gt;=Guidance!$B$20,Feedback_List[[#This Row],[Date Received]]+Guidance!$C$17,Feedback_List[[#This Row],[Date Received]]+Guidance!$C$15))</f>
        <v>45898</v>
      </c>
      <c r="K477" s="88" t="b">
        <v>0</v>
      </c>
      <c r="L477" s="87"/>
      <c r="M477" s="81"/>
      <c r="N477" s="88" t="b">
        <v>0</v>
      </c>
      <c r="O477" s="87"/>
      <c r="P477" s="81"/>
      <c r="Q477" s="66" t="b">
        <v>0</v>
      </c>
      <c r="R477" s="83"/>
      <c r="S477" s="88" t="b">
        <v>0</v>
      </c>
      <c r="T477" s="87"/>
      <c r="U477" s="83"/>
      <c r="V47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7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7" s="81"/>
      <c r="Z477" s="81"/>
      <c r="AA477" s="81"/>
      <c r="AB477" s="81"/>
    </row>
    <row r="478" spans="1:28" ht="15" customHeight="1" x14ac:dyDescent="0.35">
      <c r="A478" s="87">
        <v>45810</v>
      </c>
      <c r="B478" s="81" t="s">
        <v>924</v>
      </c>
      <c r="C478" s="81" t="s">
        <v>925</v>
      </c>
      <c r="D478" s="87">
        <v>45808</v>
      </c>
      <c r="E478" s="31">
        <v>5</v>
      </c>
      <c r="F478" s="82" t="str">
        <f>IF(Feedback_List[[#This Row],[Date Added]]="","",_xlfn.XLOOKUP(MONTH(Feedback_List[[#This Row],[Date Received]]),Dropdown!$D$4:$D$15,Dropdown!$A$4:$A$15,""))</f>
        <v>2025B05</v>
      </c>
      <c r="G478" s="81" t="s">
        <v>22</v>
      </c>
      <c r="H478" s="81" t="s">
        <v>22</v>
      </c>
      <c r="I478" s="8">
        <f>IF(Feedback_List[[#This Row],[Date Added]]="","",IF(Feedback_List[[#This Row],[Date Received]]&gt;=Guidance!$B$20,Feedback_List[[#This Row],[Date Received]]+Guidance!$C$18,Feedback_List[[#This Row],[Date Received]]+Guidance!$C$16))</f>
        <v>45868</v>
      </c>
      <c r="J478" s="8">
        <f>IF(Feedback_List[[#This Row],[Date Added]]="","",IF(Feedback_List[[#This Row],[Date Received]]&gt;=Guidance!$B$20,Feedback_List[[#This Row],[Date Received]]+Guidance!$C$17,Feedback_List[[#This Row],[Date Received]]+Guidance!$C$15))</f>
        <v>45898</v>
      </c>
      <c r="K478" s="88" t="b">
        <v>1</v>
      </c>
      <c r="L478" s="87">
        <v>45819</v>
      </c>
      <c r="M478" s="83"/>
      <c r="N478" s="88" t="b">
        <v>1</v>
      </c>
      <c r="O478" s="87">
        <v>45819</v>
      </c>
      <c r="P478" s="81"/>
      <c r="Q478" s="66" t="b">
        <v>0</v>
      </c>
      <c r="R478" s="83"/>
      <c r="S478" s="88" t="b">
        <v>1</v>
      </c>
      <c r="T478" s="87">
        <v>45819</v>
      </c>
      <c r="U478" s="83" t="s">
        <v>452</v>
      </c>
      <c r="V4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7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78" s="81"/>
      <c r="Z478" s="81"/>
      <c r="AA478" s="81"/>
      <c r="AB478" s="81"/>
    </row>
    <row r="479" spans="1:28" ht="15" customHeight="1" x14ac:dyDescent="0.35">
      <c r="A479" s="87">
        <v>45810</v>
      </c>
      <c r="B479" s="81" t="s">
        <v>926</v>
      </c>
      <c r="C479" s="81" t="s">
        <v>927</v>
      </c>
      <c r="D479" s="87">
        <v>45808</v>
      </c>
      <c r="E479" s="31">
        <v>224</v>
      </c>
      <c r="F479" s="82" t="str">
        <f>IF(Feedback_List[[#This Row],[Date Added]]="","",_xlfn.XLOOKUP(MONTH(Feedback_List[[#This Row],[Date Received]]),Dropdown!$D$4:$D$15,Dropdown!$A$4:$A$15,""))</f>
        <v>2025B05</v>
      </c>
      <c r="G479" s="81" t="s">
        <v>26</v>
      </c>
      <c r="H479" s="81" t="s">
        <v>23</v>
      </c>
      <c r="I479" s="8">
        <f>IF(Feedback_List[[#This Row],[Date Added]]="","",IF(Feedback_List[[#This Row],[Date Received]]&gt;=Guidance!$B$20,Feedback_List[[#This Row],[Date Received]]+Guidance!$C$18,Feedback_List[[#This Row],[Date Received]]+Guidance!$C$16))</f>
        <v>45868</v>
      </c>
      <c r="J479" s="8">
        <f>IF(Feedback_List[[#This Row],[Date Added]]="","",IF(Feedback_List[[#This Row],[Date Received]]&gt;=Guidance!$B$20,Feedback_List[[#This Row],[Date Received]]+Guidance!$C$17,Feedback_List[[#This Row],[Date Received]]+Guidance!$C$15))</f>
        <v>45898</v>
      </c>
      <c r="K479" s="88" t="b">
        <v>1</v>
      </c>
      <c r="L479" s="87">
        <v>45838</v>
      </c>
      <c r="M479" s="83"/>
      <c r="N479" s="88" t="b">
        <v>0</v>
      </c>
      <c r="O479" s="87"/>
      <c r="P479" s="81"/>
      <c r="Q479" s="66" t="b">
        <v>0</v>
      </c>
      <c r="R479" s="83"/>
      <c r="S479" s="88" t="b">
        <v>0</v>
      </c>
      <c r="T479" s="82"/>
      <c r="U479" s="83"/>
      <c r="V4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7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7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79" s="81"/>
      <c r="Z479" s="81"/>
      <c r="AA479" s="81"/>
      <c r="AB479" s="81"/>
    </row>
    <row r="480" spans="1:28" ht="15" customHeight="1" x14ac:dyDescent="0.35">
      <c r="A480" s="87">
        <v>45810</v>
      </c>
      <c r="B480" s="81" t="s">
        <v>928</v>
      </c>
      <c r="C480" s="81" t="s">
        <v>929</v>
      </c>
      <c r="D480" s="87">
        <v>45808</v>
      </c>
      <c r="E480" s="31">
        <v>39</v>
      </c>
      <c r="F480" s="82" t="str">
        <f>IF(Feedback_List[[#This Row],[Date Added]]="","",_xlfn.XLOOKUP(MONTH(Feedback_List[[#This Row],[Date Received]]),Dropdown!$D$4:$D$15,Dropdown!$A$4:$A$15,""))</f>
        <v>2025B05</v>
      </c>
      <c r="G480" s="81" t="s">
        <v>26</v>
      </c>
      <c r="H480" s="81"/>
      <c r="I480" s="8">
        <f>IF(Feedback_List[[#This Row],[Date Added]]="","",IF(Feedback_List[[#This Row],[Date Received]]&gt;=Guidance!$B$20,Feedback_List[[#This Row],[Date Received]]+Guidance!$C$18,Feedback_List[[#This Row],[Date Received]]+Guidance!$C$16))</f>
        <v>45868</v>
      </c>
      <c r="J480" s="8">
        <f>IF(Feedback_List[[#This Row],[Date Added]]="","",IF(Feedback_List[[#This Row],[Date Received]]&gt;=Guidance!$B$20,Feedback_List[[#This Row],[Date Received]]+Guidance!$C$17,Feedback_List[[#This Row],[Date Received]]+Guidance!$C$15))</f>
        <v>45898</v>
      </c>
      <c r="K480" s="88" t="b">
        <v>0</v>
      </c>
      <c r="L480" s="87"/>
      <c r="M480" s="83"/>
      <c r="N480" s="88" t="b">
        <v>0</v>
      </c>
      <c r="O480" s="87"/>
      <c r="P480" s="81"/>
      <c r="Q480" s="66" t="b">
        <v>0</v>
      </c>
      <c r="R480" s="83"/>
      <c r="S480" s="88" t="b">
        <v>0</v>
      </c>
      <c r="T480" s="87"/>
      <c r="U480" s="83"/>
      <c r="V48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8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8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80" s="81"/>
      <c r="Z480" s="81"/>
      <c r="AA480" s="81"/>
      <c r="AB480" s="81"/>
    </row>
    <row r="481" spans="1:28" ht="15" customHeight="1" x14ac:dyDescent="0.35">
      <c r="A481" s="87">
        <v>45813</v>
      </c>
      <c r="B481" s="81" t="s">
        <v>930</v>
      </c>
      <c r="C481" s="81" t="s">
        <v>931</v>
      </c>
      <c r="D481" s="87">
        <v>45810</v>
      </c>
      <c r="E481" s="31">
        <v>41</v>
      </c>
      <c r="F481" s="82" t="str">
        <f>IF(Feedback_List[[#This Row],[Date Added]]="","",_xlfn.XLOOKUP(MONTH(Feedback_List[[#This Row],[Date Received]]),Dropdown!$D$4:$D$15,Dropdown!$A$4:$A$15,""))</f>
        <v>2025B06</v>
      </c>
      <c r="G481" s="81" t="s">
        <v>22</v>
      </c>
      <c r="H481" s="81" t="s">
        <v>22</v>
      </c>
      <c r="I481" s="8">
        <f>IF(Feedback_List[[#This Row],[Date Added]]="","",IF(Feedback_List[[#This Row],[Date Received]]&gt;=Guidance!$B$20,Feedback_List[[#This Row],[Date Received]]+Guidance!$C$18,Feedback_List[[#This Row],[Date Received]]+Guidance!$C$16))</f>
        <v>45870</v>
      </c>
      <c r="J481" s="8">
        <f>IF(Feedback_List[[#This Row],[Date Added]]="","",IF(Feedback_List[[#This Row],[Date Received]]&gt;=Guidance!$B$20,Feedback_List[[#This Row],[Date Received]]+Guidance!$C$17,Feedback_List[[#This Row],[Date Received]]+Guidance!$C$15))</f>
        <v>45900</v>
      </c>
      <c r="K481" s="88" t="b">
        <v>1</v>
      </c>
      <c r="L481" s="87">
        <v>45838</v>
      </c>
      <c r="M481" s="83"/>
      <c r="N481" s="88" t="b">
        <v>1</v>
      </c>
      <c r="O481" s="30">
        <v>45838</v>
      </c>
      <c r="P481" s="81"/>
      <c r="Q481" s="66" t="b">
        <v>0</v>
      </c>
      <c r="R481" s="83"/>
      <c r="S481" s="88" t="b">
        <v>1</v>
      </c>
      <c r="T481" s="30">
        <v>45838</v>
      </c>
      <c r="U481" s="83" t="s">
        <v>932</v>
      </c>
      <c r="V4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1" s="81"/>
      <c r="Z481" s="81"/>
      <c r="AA481" s="81"/>
      <c r="AB481" s="81"/>
    </row>
    <row r="482" spans="1:28" ht="15" customHeight="1" x14ac:dyDescent="0.35">
      <c r="A482" s="87">
        <v>45813</v>
      </c>
      <c r="B482" s="81" t="s">
        <v>933</v>
      </c>
      <c r="C482" s="81" t="s">
        <v>934</v>
      </c>
      <c r="D482" s="87">
        <v>45810</v>
      </c>
      <c r="E482" s="31">
        <v>19</v>
      </c>
      <c r="F482" s="82" t="str">
        <f>IF(Feedback_List[[#This Row],[Date Added]]="","",_xlfn.XLOOKUP(MONTH(Feedback_List[[#This Row],[Date Received]]),Dropdown!$D$4:$D$15,Dropdown!$A$4:$A$15,""))</f>
        <v>2025B06</v>
      </c>
      <c r="G482" s="81" t="s">
        <v>22</v>
      </c>
      <c r="H482" s="81" t="s">
        <v>22</v>
      </c>
      <c r="I482" s="8">
        <f>IF(Feedback_List[[#This Row],[Date Added]]="","",IF(Feedback_List[[#This Row],[Date Received]]&gt;=Guidance!$B$20,Feedback_List[[#This Row],[Date Received]]+Guidance!$C$18,Feedback_List[[#This Row],[Date Received]]+Guidance!$C$16))</f>
        <v>45870</v>
      </c>
      <c r="J482" s="8">
        <f>IF(Feedback_List[[#This Row],[Date Added]]="","",IF(Feedback_List[[#This Row],[Date Received]]&gt;=Guidance!$B$20,Feedback_List[[#This Row],[Date Received]]+Guidance!$C$17,Feedback_List[[#This Row],[Date Received]]+Guidance!$C$15))</f>
        <v>45900</v>
      </c>
      <c r="K482" s="88" t="b">
        <v>1</v>
      </c>
      <c r="L482" s="87">
        <v>45835</v>
      </c>
      <c r="M482" s="83"/>
      <c r="N482" s="88" t="b">
        <v>1</v>
      </c>
      <c r="O482" s="87">
        <v>45835</v>
      </c>
      <c r="P482" s="81"/>
      <c r="Q482" s="66" t="b">
        <v>0</v>
      </c>
      <c r="R482" s="83"/>
      <c r="S482" s="88" t="b">
        <v>1</v>
      </c>
      <c r="T482" s="87">
        <v>45835</v>
      </c>
      <c r="U482" s="83" t="s">
        <v>452</v>
      </c>
      <c r="V4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2" s="81"/>
      <c r="Z482" s="81"/>
      <c r="AA482" s="81"/>
      <c r="AB482" s="81"/>
    </row>
    <row r="483" spans="1:28" ht="15" customHeight="1" x14ac:dyDescent="0.35">
      <c r="A483" s="87">
        <v>45813</v>
      </c>
      <c r="B483" t="s">
        <v>935</v>
      </c>
      <c r="C483" s="81" t="s">
        <v>936</v>
      </c>
      <c r="D483" s="22">
        <v>45811</v>
      </c>
      <c r="E483" s="31">
        <v>16</v>
      </c>
      <c r="F483" s="82" t="str">
        <f>IF(Feedback_List[[#This Row],[Date Added]]="","",_xlfn.XLOOKUP(MONTH(Feedback_List[[#This Row],[Date Received]]),Dropdown!$D$4:$D$15,Dropdown!$A$4:$A$15,""))</f>
        <v>2025B06</v>
      </c>
      <c r="G483" s="81" t="s">
        <v>22</v>
      </c>
      <c r="H483" s="81" t="s">
        <v>22</v>
      </c>
      <c r="I483" s="8">
        <f>IF(Feedback_List[[#This Row],[Date Added]]="","",IF(Feedback_List[[#This Row],[Date Received]]&gt;=Guidance!$B$20,Feedback_List[[#This Row],[Date Received]]+Guidance!$C$18,Feedback_List[[#This Row],[Date Received]]+Guidance!$C$16))</f>
        <v>45871</v>
      </c>
      <c r="J483" s="8">
        <f>IF(Feedback_List[[#This Row],[Date Added]]="","",IF(Feedback_List[[#This Row],[Date Received]]&gt;=Guidance!$B$20,Feedback_List[[#This Row],[Date Received]]+Guidance!$C$17,Feedback_List[[#This Row],[Date Received]]+Guidance!$C$15))</f>
        <v>45901</v>
      </c>
      <c r="K483" s="88" t="b">
        <v>1</v>
      </c>
      <c r="L483" s="87">
        <v>45838</v>
      </c>
      <c r="M483" s="83"/>
      <c r="N483" s="88" t="b">
        <v>1</v>
      </c>
      <c r="O483" s="87">
        <v>45838</v>
      </c>
      <c r="P483" s="81"/>
      <c r="Q483" s="66" t="b">
        <v>0</v>
      </c>
      <c r="R483" s="83"/>
      <c r="S483" s="88" t="b">
        <v>1</v>
      </c>
      <c r="T483" s="87">
        <v>45838</v>
      </c>
      <c r="U483" s="83" t="s">
        <v>937</v>
      </c>
      <c r="V4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3" s="81"/>
      <c r="Z483" s="81"/>
      <c r="AA483" s="81"/>
      <c r="AB483" s="81"/>
    </row>
    <row r="484" spans="1:28" ht="15" customHeight="1" x14ac:dyDescent="0.45">
      <c r="A484" s="87">
        <v>45813</v>
      </c>
      <c r="B484" s="103" t="s">
        <v>938</v>
      </c>
      <c r="C484" s="81" t="s">
        <v>939</v>
      </c>
      <c r="D484" s="87">
        <v>45811</v>
      </c>
      <c r="E484" s="31">
        <v>140</v>
      </c>
      <c r="F484" s="82" t="str">
        <f>IF(Feedback_List[[#This Row],[Date Added]]="","",_xlfn.XLOOKUP(MONTH(Feedback_List[[#This Row],[Date Received]]),Dropdown!$D$4:$D$15,Dropdown!$A$4:$A$15,""))</f>
        <v>2025B06</v>
      </c>
      <c r="G484" s="81" t="s">
        <v>22</v>
      </c>
      <c r="H484" s="81" t="s">
        <v>22</v>
      </c>
      <c r="I484" s="8">
        <f>IF(Feedback_List[[#This Row],[Date Added]]="","",IF(Feedback_List[[#This Row],[Date Received]]&gt;=Guidance!$B$20,Feedback_List[[#This Row],[Date Received]]+Guidance!$C$18,Feedback_List[[#This Row],[Date Received]]+Guidance!$C$16))</f>
        <v>45871</v>
      </c>
      <c r="J484" s="8">
        <f>IF(Feedback_List[[#This Row],[Date Added]]="","",IF(Feedback_List[[#This Row],[Date Received]]&gt;=Guidance!$B$20,Feedback_List[[#This Row],[Date Received]]+Guidance!$C$17,Feedback_List[[#This Row],[Date Received]]+Guidance!$C$15))</f>
        <v>45901</v>
      </c>
      <c r="K484" s="88" t="b">
        <v>1</v>
      </c>
      <c r="L484" s="87">
        <v>45816</v>
      </c>
      <c r="M484" s="83"/>
      <c r="N484" s="88" t="b">
        <v>1</v>
      </c>
      <c r="O484" s="87">
        <v>45816</v>
      </c>
      <c r="P484" s="81"/>
      <c r="Q484" s="66" t="b">
        <v>0</v>
      </c>
      <c r="R484" s="83"/>
      <c r="S484" s="88" t="b">
        <v>1</v>
      </c>
      <c r="T484" s="87">
        <v>45816</v>
      </c>
      <c r="U484" s="83" t="s">
        <v>940</v>
      </c>
      <c r="V4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4" s="81"/>
      <c r="Z484" s="81"/>
      <c r="AA484" s="81"/>
      <c r="AB484" s="81"/>
    </row>
    <row r="485" spans="1:28" ht="15" customHeight="1" x14ac:dyDescent="0.35">
      <c r="A485" s="87">
        <v>45813</v>
      </c>
      <c r="B485" s="81" t="s">
        <v>941</v>
      </c>
      <c r="C485" s="81" t="s">
        <v>942</v>
      </c>
      <c r="D485" s="87">
        <v>45811</v>
      </c>
      <c r="E485" s="31">
        <v>64</v>
      </c>
      <c r="F485" s="82" t="str">
        <f>IF(Feedback_List[[#This Row],[Date Added]]="","",_xlfn.XLOOKUP(MONTH(Feedback_List[[#This Row],[Date Received]]),Dropdown!$D$4:$D$15,Dropdown!$A$4:$A$15,""))</f>
        <v>2025B06</v>
      </c>
      <c r="G485" s="81" t="s">
        <v>22</v>
      </c>
      <c r="H485" s="81" t="s">
        <v>22</v>
      </c>
      <c r="I485" s="8">
        <f>IF(Feedback_List[[#This Row],[Date Added]]="","",IF(Feedback_List[[#This Row],[Date Received]]&gt;=Guidance!$B$20,Feedback_List[[#This Row],[Date Received]]+Guidance!$C$18,Feedback_List[[#This Row],[Date Received]]+Guidance!$C$16))</f>
        <v>45871</v>
      </c>
      <c r="J485" s="8">
        <f>IF(Feedback_List[[#This Row],[Date Added]]="","",IF(Feedback_List[[#This Row],[Date Received]]&gt;=Guidance!$B$20,Feedback_List[[#This Row],[Date Received]]+Guidance!$C$17,Feedback_List[[#This Row],[Date Received]]+Guidance!$C$15))</f>
        <v>45901</v>
      </c>
      <c r="K485" s="88" t="b">
        <v>1</v>
      </c>
      <c r="L485" s="87">
        <v>45838</v>
      </c>
      <c r="M485" s="83"/>
      <c r="N485" s="88" t="b">
        <v>1</v>
      </c>
      <c r="O485" s="87">
        <v>45838</v>
      </c>
      <c r="P485" s="81"/>
      <c r="Q485" s="66" t="b">
        <v>0</v>
      </c>
      <c r="R485" s="83"/>
      <c r="S485" s="88" t="b">
        <v>1</v>
      </c>
      <c r="T485" s="87">
        <v>45838</v>
      </c>
      <c r="U485" s="83" t="s">
        <v>452</v>
      </c>
      <c r="V4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5" s="81"/>
      <c r="Z485" s="81"/>
      <c r="AA485" s="81"/>
      <c r="AB485" s="81"/>
    </row>
    <row r="486" spans="1:28" ht="15" customHeight="1" x14ac:dyDescent="0.35">
      <c r="A486" s="87">
        <v>45813</v>
      </c>
      <c r="B486" s="81" t="s">
        <v>943</v>
      </c>
      <c r="C486" s="81" t="s">
        <v>944</v>
      </c>
      <c r="D486" s="87">
        <v>45811</v>
      </c>
      <c r="E486" s="31">
        <v>23</v>
      </c>
      <c r="F486" s="82" t="str">
        <f>IF(Feedback_List[[#This Row],[Date Added]]="","",_xlfn.XLOOKUP(MONTH(Feedback_List[[#This Row],[Date Received]]),Dropdown!$D$4:$D$15,Dropdown!$A$4:$A$15,""))</f>
        <v>2025B06</v>
      </c>
      <c r="G486" s="81" t="s">
        <v>22</v>
      </c>
      <c r="H486" s="81" t="s">
        <v>22</v>
      </c>
      <c r="I486" s="8">
        <f>IF(Feedback_List[[#This Row],[Date Added]]="","",IF(Feedback_List[[#This Row],[Date Received]]&gt;=Guidance!$B$20,Feedback_List[[#This Row],[Date Received]]+Guidance!$C$18,Feedback_List[[#This Row],[Date Received]]+Guidance!$C$16))</f>
        <v>45871</v>
      </c>
      <c r="J486" s="8">
        <f>IF(Feedback_List[[#This Row],[Date Added]]="","",IF(Feedback_List[[#This Row],[Date Received]]&gt;=Guidance!$B$20,Feedback_List[[#This Row],[Date Received]]+Guidance!$C$17,Feedback_List[[#This Row],[Date Received]]+Guidance!$C$15))</f>
        <v>45901</v>
      </c>
      <c r="K486" s="88" t="b">
        <v>1</v>
      </c>
      <c r="L486" s="87">
        <v>45838</v>
      </c>
      <c r="M486" s="83"/>
      <c r="N486" s="88" t="b">
        <v>1</v>
      </c>
      <c r="O486" s="87">
        <v>45838</v>
      </c>
      <c r="P486" s="81"/>
      <c r="Q486" s="66" t="b">
        <v>0</v>
      </c>
      <c r="R486" s="83"/>
      <c r="S486" s="88" t="b">
        <v>1</v>
      </c>
      <c r="T486" s="87">
        <v>45838</v>
      </c>
      <c r="U486" s="82" t="s">
        <v>945</v>
      </c>
      <c r="V48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6" s="81"/>
      <c r="Z486" s="81"/>
      <c r="AA486" s="81"/>
      <c r="AB486" s="81"/>
    </row>
    <row r="487" spans="1:28" ht="15" customHeight="1" x14ac:dyDescent="0.35">
      <c r="A487" s="87">
        <v>45813</v>
      </c>
      <c r="B487" s="81" t="s">
        <v>946</v>
      </c>
      <c r="C487" s="81" t="s">
        <v>947</v>
      </c>
      <c r="D487" s="87">
        <v>45811</v>
      </c>
      <c r="E487" s="31">
        <v>84</v>
      </c>
      <c r="F487" s="82" t="str">
        <f>IF(Feedback_List[[#This Row],[Date Added]]="","",_xlfn.XLOOKUP(MONTH(Feedback_List[[#This Row],[Date Received]]),Dropdown!$D$4:$D$15,Dropdown!$A$4:$A$15,""))</f>
        <v>2025B06</v>
      </c>
      <c r="G487" s="81" t="s">
        <v>22</v>
      </c>
      <c r="H487" s="81" t="s">
        <v>22</v>
      </c>
      <c r="I487" s="8">
        <f>IF(Feedback_List[[#This Row],[Date Added]]="","",IF(Feedback_List[[#This Row],[Date Received]]&gt;=Guidance!$B$20,Feedback_List[[#This Row],[Date Received]]+Guidance!$C$18,Feedback_List[[#This Row],[Date Received]]+Guidance!$C$16))</f>
        <v>45871</v>
      </c>
      <c r="J487" s="8">
        <f>IF(Feedback_List[[#This Row],[Date Added]]="","",IF(Feedback_List[[#This Row],[Date Received]]&gt;=Guidance!$B$20,Feedback_List[[#This Row],[Date Received]]+Guidance!$C$17,Feedback_List[[#This Row],[Date Received]]+Guidance!$C$15))</f>
        <v>45901</v>
      </c>
      <c r="K487" s="88" t="b">
        <v>1</v>
      </c>
      <c r="L487" s="87">
        <v>45838</v>
      </c>
      <c r="M487" s="83"/>
      <c r="N487" s="88" t="b">
        <v>1</v>
      </c>
      <c r="O487" s="87">
        <v>45838</v>
      </c>
      <c r="P487" s="81"/>
      <c r="Q487" s="66" t="b">
        <v>0</v>
      </c>
      <c r="R487" s="83"/>
      <c r="S487" s="88" t="b">
        <v>1</v>
      </c>
      <c r="T487" s="87">
        <v>45838</v>
      </c>
      <c r="U487" s="83" t="s">
        <v>508</v>
      </c>
      <c r="V4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7" s="81"/>
      <c r="Z487" s="81"/>
      <c r="AA487" s="81"/>
      <c r="AB487" s="81"/>
    </row>
    <row r="488" spans="1:28" ht="15" customHeight="1" x14ac:dyDescent="0.35">
      <c r="A488" s="87">
        <v>45813</v>
      </c>
      <c r="B488" s="81" t="s">
        <v>948</v>
      </c>
      <c r="C488" s="81" t="s">
        <v>949</v>
      </c>
      <c r="D488" s="87">
        <v>45811</v>
      </c>
      <c r="E488" s="31">
        <v>6</v>
      </c>
      <c r="F488" s="82" t="str">
        <f>IF(Feedback_List[[#This Row],[Date Added]]="","",_xlfn.XLOOKUP(MONTH(Feedback_List[[#This Row],[Date Received]]),Dropdown!$D$4:$D$15,Dropdown!$A$4:$A$15,""))</f>
        <v>2025B06</v>
      </c>
      <c r="G488" s="81" t="s">
        <v>22</v>
      </c>
      <c r="H488" s="81" t="s">
        <v>22</v>
      </c>
      <c r="I488" s="8">
        <f>IF(Feedback_List[[#This Row],[Date Added]]="","",IF(Feedback_List[[#This Row],[Date Received]]&gt;=Guidance!$B$20,Feedback_List[[#This Row],[Date Received]]+Guidance!$C$18,Feedback_List[[#This Row],[Date Received]]+Guidance!$C$16))</f>
        <v>45871</v>
      </c>
      <c r="J488" s="8">
        <f>IF(Feedback_List[[#This Row],[Date Added]]="","",IF(Feedback_List[[#This Row],[Date Received]]&gt;=Guidance!$B$20,Feedback_List[[#This Row],[Date Received]]+Guidance!$C$17,Feedback_List[[#This Row],[Date Received]]+Guidance!$C$15))</f>
        <v>45901</v>
      </c>
      <c r="K488" s="88" t="b">
        <v>1</v>
      </c>
      <c r="L488" s="87">
        <v>45819</v>
      </c>
      <c r="M488" s="83"/>
      <c r="N488" s="88" t="b">
        <v>1</v>
      </c>
      <c r="O488" s="87">
        <v>45819</v>
      </c>
      <c r="P488" s="81"/>
      <c r="Q488" s="66" t="b">
        <v>0</v>
      </c>
      <c r="R488" s="83"/>
      <c r="S488" s="88" t="b">
        <v>1</v>
      </c>
      <c r="T488" s="87">
        <v>45819</v>
      </c>
      <c r="U488" s="83" t="s">
        <v>452</v>
      </c>
      <c r="V4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8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88" s="81"/>
      <c r="Z488" s="81"/>
      <c r="AA488" s="81"/>
      <c r="AB488" s="81"/>
    </row>
    <row r="489" spans="1:28" ht="15" customHeight="1" x14ac:dyDescent="0.35">
      <c r="A489" s="87">
        <v>45813</v>
      </c>
      <c r="B489" s="81" t="s">
        <v>950</v>
      </c>
      <c r="C489" s="81" t="s">
        <v>951</v>
      </c>
      <c r="D489" s="87">
        <v>45811</v>
      </c>
      <c r="E489" s="81">
        <v>44</v>
      </c>
      <c r="F489" s="82" t="str">
        <f>IF(Feedback_List[[#This Row],[Date Added]]="","",_xlfn.XLOOKUP(MONTH(Feedback_List[[#This Row],[Date Received]]),Dropdown!$D$4:$D$15,Dropdown!$A$4:$A$15,""))</f>
        <v>2025B06</v>
      </c>
      <c r="G489" s="81" t="s">
        <v>25</v>
      </c>
      <c r="H489" s="81" t="s">
        <v>33</v>
      </c>
      <c r="I489" s="8">
        <f>IF(Feedback_List[[#This Row],[Date Added]]="","",IF(Feedback_List[[#This Row],[Date Received]]&gt;=Guidance!$B$20,Feedback_List[[#This Row],[Date Received]]+Guidance!$C$18,Feedback_List[[#This Row],[Date Received]]+Guidance!$C$16))</f>
        <v>45871</v>
      </c>
      <c r="J489" s="8">
        <f>IF(Feedback_List[[#This Row],[Date Added]]="","",IF(Feedback_List[[#This Row],[Date Received]]&gt;=Guidance!$B$20,Feedback_List[[#This Row],[Date Received]]+Guidance!$C$17,Feedback_List[[#This Row],[Date Received]]+Guidance!$C$15))</f>
        <v>45901</v>
      </c>
      <c r="K489" s="88" t="b">
        <v>0</v>
      </c>
      <c r="L489" s="87"/>
      <c r="M489" s="83"/>
      <c r="N489" s="88" t="b">
        <v>0</v>
      </c>
      <c r="O489" s="87"/>
      <c r="P489" s="81"/>
      <c r="Q489" s="66" t="b">
        <v>0</v>
      </c>
      <c r="R489" s="83"/>
      <c r="S489" s="88" t="b">
        <v>0</v>
      </c>
      <c r="T489" s="82"/>
      <c r="U489" s="83"/>
      <c r="V48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8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8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89" s="81"/>
      <c r="Z489" s="81"/>
      <c r="AA489" s="81"/>
      <c r="AB489" s="81"/>
    </row>
    <row r="490" spans="1:28" ht="15" customHeight="1" x14ac:dyDescent="0.35">
      <c r="A490" s="87">
        <v>45813</v>
      </c>
      <c r="B490" t="s">
        <v>952</v>
      </c>
      <c r="C490" s="81" t="s">
        <v>953</v>
      </c>
      <c r="D490" s="22">
        <v>45812</v>
      </c>
      <c r="E490" s="31">
        <v>55</v>
      </c>
      <c r="F490" s="82" t="str">
        <f>IF(Feedback_List[[#This Row],[Date Added]]="","",_xlfn.XLOOKUP(MONTH(Feedback_List[[#This Row],[Date Received]]),Dropdown!$D$4:$D$15,Dropdown!$A$4:$A$15,""))</f>
        <v>2025B06</v>
      </c>
      <c r="G490" s="81" t="s">
        <v>25</v>
      </c>
      <c r="H490" s="81" t="s">
        <v>33</v>
      </c>
      <c r="I490" s="8">
        <f>IF(Feedback_List[[#This Row],[Date Added]]="","",IF(Feedback_List[[#This Row],[Date Received]]&gt;=Guidance!$B$20,Feedback_List[[#This Row],[Date Received]]+Guidance!$C$18,Feedback_List[[#This Row],[Date Received]]+Guidance!$C$16))</f>
        <v>45872</v>
      </c>
      <c r="J490" s="8">
        <f>IF(Feedback_List[[#This Row],[Date Added]]="","",IF(Feedback_List[[#This Row],[Date Received]]&gt;=Guidance!$B$20,Feedback_List[[#This Row],[Date Received]]+Guidance!$C$17,Feedback_List[[#This Row],[Date Received]]+Guidance!$C$15))</f>
        <v>45902</v>
      </c>
      <c r="K490" s="88" t="b">
        <v>0</v>
      </c>
      <c r="L490" s="87"/>
      <c r="M490" s="83"/>
      <c r="N490" s="88" t="b">
        <v>0</v>
      </c>
      <c r="O490" s="87"/>
      <c r="P490" s="81"/>
      <c r="Q490" s="66" t="b">
        <v>0</v>
      </c>
      <c r="R490" s="83"/>
      <c r="S490" s="88" t="b">
        <v>0</v>
      </c>
      <c r="T490" s="87"/>
      <c r="U490" s="83"/>
      <c r="V49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0" s="81"/>
      <c r="Z490" s="81"/>
      <c r="AA490" s="81"/>
      <c r="AB490" s="81"/>
    </row>
    <row r="491" spans="1:28" ht="15" customHeight="1" x14ac:dyDescent="0.35">
      <c r="A491" s="87">
        <v>45813</v>
      </c>
      <c r="B491" s="81" t="s">
        <v>954</v>
      </c>
      <c r="C491" s="81" t="s">
        <v>955</v>
      </c>
      <c r="D491" s="87">
        <v>45812</v>
      </c>
      <c r="E491" s="31">
        <v>40</v>
      </c>
      <c r="F491" s="82" t="str">
        <f>IF(Feedback_List[[#This Row],[Date Added]]="","",_xlfn.XLOOKUP(MONTH(Feedback_List[[#This Row],[Date Received]]),Dropdown!$D$4:$D$15,Dropdown!$A$4:$A$15,""))</f>
        <v>2025B06</v>
      </c>
      <c r="G491" s="81" t="s">
        <v>25</v>
      </c>
      <c r="H491" s="81" t="s">
        <v>33</v>
      </c>
      <c r="I491" s="8">
        <f>IF(Feedback_List[[#This Row],[Date Added]]="","",IF(Feedback_List[[#This Row],[Date Received]]&gt;=Guidance!$B$20,Feedback_List[[#This Row],[Date Received]]+Guidance!$C$18,Feedback_List[[#This Row],[Date Received]]+Guidance!$C$16))</f>
        <v>45872</v>
      </c>
      <c r="J491" s="8">
        <f>IF(Feedback_List[[#This Row],[Date Added]]="","",IF(Feedback_List[[#This Row],[Date Received]]&gt;=Guidance!$B$20,Feedback_List[[#This Row],[Date Received]]+Guidance!$C$17,Feedback_List[[#This Row],[Date Received]]+Guidance!$C$15))</f>
        <v>45902</v>
      </c>
      <c r="K491" s="88" t="b">
        <v>0</v>
      </c>
      <c r="L491" s="87"/>
      <c r="M491" s="83"/>
      <c r="N491" s="88" t="b">
        <v>0</v>
      </c>
      <c r="O491" s="87"/>
      <c r="P491" s="81"/>
      <c r="Q491" s="66" t="b">
        <v>0</v>
      </c>
      <c r="R491" s="83"/>
      <c r="S491" s="88" t="b">
        <v>0</v>
      </c>
      <c r="T491" s="82"/>
      <c r="U491" s="83"/>
      <c r="V491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1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1" s="81"/>
      <c r="Z491" s="81"/>
      <c r="AA491" s="81"/>
      <c r="AB491" s="81"/>
    </row>
    <row r="492" spans="1:28" ht="15" customHeight="1" x14ac:dyDescent="0.35">
      <c r="A492" s="87">
        <v>45819</v>
      </c>
      <c r="B492" s="81" t="s">
        <v>956</v>
      </c>
      <c r="C492" s="81" t="s">
        <v>957</v>
      </c>
      <c r="D492" s="87">
        <v>45813</v>
      </c>
      <c r="E492" s="81">
        <v>23</v>
      </c>
      <c r="F492" s="82" t="str">
        <f>IF(Feedback_List[[#This Row],[Date Added]]="","",_xlfn.XLOOKUP(MONTH(Feedback_List[[#This Row],[Date Received]]),Dropdown!$D$4:$D$15,Dropdown!$A$4:$A$15,""))</f>
        <v>2025B06</v>
      </c>
      <c r="G492" s="81" t="s">
        <v>25</v>
      </c>
      <c r="H492" s="81" t="s">
        <v>33</v>
      </c>
      <c r="I492" s="8">
        <f>IF(Feedback_List[[#This Row],[Date Added]]="","",IF(Feedback_List[[#This Row],[Date Received]]&gt;=Guidance!$B$20,Feedback_List[[#This Row],[Date Received]]+Guidance!$C$18,Feedback_List[[#This Row],[Date Received]]+Guidance!$C$16))</f>
        <v>45873</v>
      </c>
      <c r="J492" s="8">
        <f>IF(Feedback_List[[#This Row],[Date Added]]="","",IF(Feedback_List[[#This Row],[Date Received]]&gt;=Guidance!$B$20,Feedback_List[[#This Row],[Date Received]]+Guidance!$C$17,Feedback_List[[#This Row],[Date Received]]+Guidance!$C$15))</f>
        <v>45903</v>
      </c>
      <c r="K492" s="88" t="b">
        <v>0</v>
      </c>
      <c r="L492" s="87"/>
      <c r="M492" s="83"/>
      <c r="N492" s="88" t="b">
        <v>0</v>
      </c>
      <c r="O492" s="87"/>
      <c r="P492" s="81"/>
      <c r="Q492" s="66" t="b">
        <v>0</v>
      </c>
      <c r="R492" s="83"/>
      <c r="S492" s="88" t="b">
        <v>0</v>
      </c>
      <c r="T492" s="82"/>
      <c r="U492" s="83"/>
      <c r="V492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2" s="81"/>
      <c r="Z492" s="81"/>
      <c r="AA492" s="81"/>
      <c r="AB492" s="81"/>
    </row>
    <row r="493" spans="1:28" ht="15" customHeight="1" x14ac:dyDescent="0.35">
      <c r="A493" s="87">
        <v>45819</v>
      </c>
      <c r="B493" s="81" t="s">
        <v>958</v>
      </c>
      <c r="C493" s="81" t="s">
        <v>959</v>
      </c>
      <c r="D493" s="87">
        <v>45814</v>
      </c>
      <c r="E493" s="81">
        <v>84</v>
      </c>
      <c r="F493" s="82" t="str">
        <f>IF(Feedback_List[[#This Row],[Date Added]]="","",_xlfn.XLOOKUP(MONTH(Feedback_List[[#This Row],[Date Received]]),Dropdown!$D$4:$D$15,Dropdown!$A$4:$A$15,""))</f>
        <v>2025B06</v>
      </c>
      <c r="G493" s="81" t="s">
        <v>22</v>
      </c>
      <c r="H493" s="81" t="s">
        <v>22</v>
      </c>
      <c r="I493" s="8">
        <f>IF(Feedback_List[[#This Row],[Date Added]]="","",IF(Feedback_List[[#This Row],[Date Received]]&gt;=Guidance!$B$20,Feedback_List[[#This Row],[Date Received]]+Guidance!$C$18,Feedback_List[[#This Row],[Date Received]]+Guidance!$C$16))</f>
        <v>45874</v>
      </c>
      <c r="J493" s="8">
        <f>IF(Feedback_List[[#This Row],[Date Added]]="","",IF(Feedback_List[[#This Row],[Date Received]]&gt;=Guidance!$B$20,Feedback_List[[#This Row],[Date Received]]+Guidance!$C$17,Feedback_List[[#This Row],[Date Received]]+Guidance!$C$15))</f>
        <v>45904</v>
      </c>
      <c r="K493" s="88" t="b">
        <v>1</v>
      </c>
      <c r="L493" s="87">
        <v>45841</v>
      </c>
      <c r="M493" s="83"/>
      <c r="N493" s="88" t="b">
        <v>1</v>
      </c>
      <c r="O493" s="87">
        <v>45841</v>
      </c>
      <c r="P493" s="81"/>
      <c r="Q493" s="66" t="b">
        <v>0</v>
      </c>
      <c r="R493" s="83"/>
      <c r="S493" s="88" t="b">
        <v>1</v>
      </c>
      <c r="T493" s="87">
        <v>45841</v>
      </c>
      <c r="U493" s="83" t="s">
        <v>452</v>
      </c>
      <c r="V4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493" s="81"/>
      <c r="Z493" s="81"/>
      <c r="AA493" s="81"/>
      <c r="AB493" s="81"/>
    </row>
    <row r="494" spans="1:28" ht="15" customHeight="1" x14ac:dyDescent="0.35">
      <c r="A494" s="87">
        <v>45819</v>
      </c>
      <c r="B494" s="81" t="s">
        <v>960</v>
      </c>
      <c r="C494" s="81" t="s">
        <v>961</v>
      </c>
      <c r="D494" s="87">
        <v>45814</v>
      </c>
      <c r="E494" s="81">
        <v>87</v>
      </c>
      <c r="F494" s="82" t="str">
        <f>IF(Feedback_List[[#This Row],[Date Added]]="","",_xlfn.XLOOKUP(MONTH(Feedback_List[[#This Row],[Date Received]]),Dropdown!$D$4:$D$15,Dropdown!$A$4:$A$15,""))</f>
        <v>2025B06</v>
      </c>
      <c r="G494" s="81"/>
      <c r="H494" s="81"/>
      <c r="I494" s="8">
        <f>IF(Feedback_List[[#This Row],[Date Added]]="","",IF(Feedback_List[[#This Row],[Date Received]]&gt;=Guidance!$B$20,Feedback_List[[#This Row],[Date Received]]+Guidance!$C$18,Feedback_List[[#This Row],[Date Received]]+Guidance!$C$16))</f>
        <v>45874</v>
      </c>
      <c r="J494" s="8">
        <f>IF(Feedback_List[[#This Row],[Date Added]]="","",IF(Feedback_List[[#This Row],[Date Received]]&gt;=Guidance!$B$20,Feedback_List[[#This Row],[Date Received]]+Guidance!$C$17,Feedback_List[[#This Row],[Date Received]]+Guidance!$C$15))</f>
        <v>45904</v>
      </c>
      <c r="K494" s="88" t="b">
        <v>0</v>
      </c>
      <c r="L494" s="87"/>
      <c r="M494" s="83"/>
      <c r="N494" s="88" t="b">
        <v>0</v>
      </c>
      <c r="O494" s="87"/>
      <c r="P494" s="81"/>
      <c r="Q494" s="66" t="b">
        <v>0</v>
      </c>
      <c r="R494" s="83"/>
      <c r="S494" s="88" t="b">
        <v>0</v>
      </c>
      <c r="T494" s="87"/>
      <c r="U494" s="83"/>
      <c r="V49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4" s="81"/>
      <c r="Z494" s="81"/>
      <c r="AA494" s="81"/>
      <c r="AB494" s="81"/>
    </row>
    <row r="495" spans="1:28" ht="15" customHeight="1" x14ac:dyDescent="0.35">
      <c r="A495" s="87">
        <v>45819</v>
      </c>
      <c r="B495" s="113" t="s">
        <v>962</v>
      </c>
      <c r="C495" s="81" t="s">
        <v>963</v>
      </c>
      <c r="D495" s="87">
        <v>45814</v>
      </c>
      <c r="E495" s="81">
        <v>250</v>
      </c>
      <c r="F495" s="82" t="str">
        <f>IF(Feedback_List[[#This Row],[Date Added]]="","",_xlfn.XLOOKUP(MONTH(Feedback_List[[#This Row],[Date Received]]),Dropdown!$D$4:$D$15,Dropdown!$A$4:$A$15,""))</f>
        <v>2025B06</v>
      </c>
      <c r="G495" s="81"/>
      <c r="H495" s="81"/>
      <c r="I495" s="8">
        <f>IF(Feedback_List[[#This Row],[Date Added]]="","",IF(Feedback_List[[#This Row],[Date Received]]&gt;=Guidance!$B$20,Feedback_List[[#This Row],[Date Received]]+Guidance!$C$18,Feedback_List[[#This Row],[Date Received]]+Guidance!$C$16))</f>
        <v>45874</v>
      </c>
      <c r="J495" s="8">
        <f>IF(Feedback_List[[#This Row],[Date Added]]="","",IF(Feedback_List[[#This Row],[Date Received]]&gt;=Guidance!$B$20,Feedback_List[[#This Row],[Date Received]]+Guidance!$C$17,Feedback_List[[#This Row],[Date Received]]+Guidance!$C$15))</f>
        <v>45904</v>
      </c>
      <c r="K495" s="88" t="b">
        <v>0</v>
      </c>
      <c r="L495" s="87"/>
      <c r="M495" s="83"/>
      <c r="N495" s="88" t="b">
        <v>0</v>
      </c>
      <c r="O495" s="87"/>
      <c r="P495" s="81"/>
      <c r="Q495" s="66" t="b">
        <v>0</v>
      </c>
      <c r="R495" s="83"/>
      <c r="S495" s="88" t="b">
        <v>0</v>
      </c>
      <c r="T495" s="82"/>
      <c r="U495" s="83"/>
      <c r="V495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5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5" s="81"/>
      <c r="Z495" s="81"/>
      <c r="AA495" s="81"/>
      <c r="AB495" s="81"/>
    </row>
    <row r="496" spans="1:28" ht="15" customHeight="1" x14ac:dyDescent="0.35">
      <c r="A496" s="87">
        <v>45819</v>
      </c>
      <c r="B496" s="81" t="s">
        <v>964</v>
      </c>
      <c r="C496" s="81" t="s">
        <v>965</v>
      </c>
      <c r="D496" s="87">
        <v>45818</v>
      </c>
      <c r="E496" s="81">
        <v>77</v>
      </c>
      <c r="F496" s="82" t="str">
        <f>IF(Feedback_List[[#This Row],[Date Added]]="","",_xlfn.XLOOKUP(MONTH(Feedback_List[[#This Row],[Date Received]]),Dropdown!$D$4:$D$15,Dropdown!$A$4:$A$15,""))</f>
        <v>2025B06</v>
      </c>
      <c r="G496" s="81"/>
      <c r="H496" s="81"/>
      <c r="I496" s="8">
        <f>IF(Feedback_List[[#This Row],[Date Added]]="","",IF(Feedback_List[[#This Row],[Date Received]]&gt;=Guidance!$B$20,Feedback_List[[#This Row],[Date Received]]+Guidance!$C$18,Feedback_List[[#This Row],[Date Received]]+Guidance!$C$16))</f>
        <v>45878</v>
      </c>
      <c r="J496" s="8">
        <f>IF(Feedback_List[[#This Row],[Date Added]]="","",IF(Feedback_List[[#This Row],[Date Received]]&gt;=Guidance!$B$20,Feedback_List[[#This Row],[Date Received]]+Guidance!$C$17,Feedback_List[[#This Row],[Date Received]]+Guidance!$C$15))</f>
        <v>45908</v>
      </c>
      <c r="K496" s="88" t="b">
        <v>0</v>
      </c>
      <c r="L496" s="87"/>
      <c r="M496" s="83"/>
      <c r="N496" s="88" t="b">
        <v>0</v>
      </c>
      <c r="O496" s="87"/>
      <c r="P496" s="81"/>
      <c r="Q496" s="66" t="b">
        <v>0</v>
      </c>
      <c r="R496" s="83"/>
      <c r="S496" s="88" t="b">
        <v>0</v>
      </c>
      <c r="T496" s="82"/>
      <c r="U496" s="83"/>
      <c r="V496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6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6" s="81"/>
      <c r="Z496" s="81"/>
      <c r="AA496" s="81"/>
      <c r="AB496" s="81"/>
    </row>
    <row r="497" spans="1:28" ht="15" customHeight="1" x14ac:dyDescent="0.35">
      <c r="A497" s="87">
        <v>45819</v>
      </c>
      <c r="B497" s="113" t="s">
        <v>966</v>
      </c>
      <c r="C497" s="81" t="s">
        <v>967</v>
      </c>
      <c r="D497" s="87">
        <v>45818</v>
      </c>
      <c r="E497" s="81">
        <v>43</v>
      </c>
      <c r="F497" s="82" t="str">
        <f>IF(Feedback_List[[#This Row],[Date Added]]="","",_xlfn.XLOOKUP(MONTH(Feedback_List[[#This Row],[Date Received]]),Dropdown!$D$4:$D$15,Dropdown!$A$4:$A$15,""))</f>
        <v>2025B06</v>
      </c>
      <c r="G497" s="81"/>
      <c r="H497" s="81"/>
      <c r="I497" s="8">
        <f>IF(Feedback_List[[#This Row],[Date Added]]="","",IF(Feedback_List[[#This Row],[Date Received]]&gt;=Guidance!$B$20,Feedback_List[[#This Row],[Date Received]]+Guidance!$C$18,Feedback_List[[#This Row],[Date Received]]+Guidance!$C$16))</f>
        <v>45878</v>
      </c>
      <c r="J497" s="8">
        <f>IF(Feedback_List[[#This Row],[Date Added]]="","",IF(Feedback_List[[#This Row],[Date Received]]&gt;=Guidance!$B$20,Feedback_List[[#This Row],[Date Received]]+Guidance!$C$17,Feedback_List[[#This Row],[Date Received]]+Guidance!$C$15))</f>
        <v>45908</v>
      </c>
      <c r="K497" s="88" t="b">
        <v>0</v>
      </c>
      <c r="L497" s="87"/>
      <c r="M497" s="83"/>
      <c r="N497" s="88" t="b">
        <v>0</v>
      </c>
      <c r="O497" s="87"/>
      <c r="P497" s="81"/>
      <c r="Q497" s="66" t="b">
        <v>0</v>
      </c>
      <c r="R497" s="83"/>
      <c r="S497" s="88" t="b">
        <v>0</v>
      </c>
      <c r="T497" s="87"/>
      <c r="U497" s="83"/>
      <c r="V49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7" s="81"/>
      <c r="Z497" s="81"/>
      <c r="AA497" s="81"/>
      <c r="AB497" s="81"/>
    </row>
    <row r="498" spans="1:28" ht="15" customHeight="1" x14ac:dyDescent="0.35">
      <c r="A498" s="87">
        <v>45819</v>
      </c>
      <c r="B498" s="81" t="s">
        <v>968</v>
      </c>
      <c r="C498" s="81" t="s">
        <v>969</v>
      </c>
      <c r="D498" s="87">
        <v>45818</v>
      </c>
      <c r="E498" s="81">
        <v>67</v>
      </c>
      <c r="F498" s="82" t="str">
        <f>IF(Feedback_List[[#This Row],[Date Added]]="","",_xlfn.XLOOKUP(MONTH(Feedback_List[[#This Row],[Date Received]]),Dropdown!$D$4:$D$15,Dropdown!$A$4:$A$15,""))</f>
        <v>2025B06</v>
      </c>
      <c r="G498" s="81" t="s">
        <v>22</v>
      </c>
      <c r="H498" s="81" t="s">
        <v>22</v>
      </c>
      <c r="I498" s="8">
        <f>IF(Feedback_List[[#This Row],[Date Added]]="","",IF(Feedback_List[[#This Row],[Date Received]]&gt;=Guidance!$B$20,Feedback_List[[#This Row],[Date Received]]+Guidance!$C$18,Feedback_List[[#This Row],[Date Received]]+Guidance!$C$16))</f>
        <v>45878</v>
      </c>
      <c r="J498" s="8">
        <f>IF(Feedback_List[[#This Row],[Date Added]]="","",IF(Feedback_List[[#This Row],[Date Received]]&gt;=Guidance!$B$20,Feedback_List[[#This Row],[Date Received]]+Guidance!$C$17,Feedback_List[[#This Row],[Date Received]]+Guidance!$C$15))</f>
        <v>45908</v>
      </c>
      <c r="K498" s="88" t="b">
        <v>1</v>
      </c>
      <c r="L498" s="87">
        <v>45842</v>
      </c>
      <c r="M498" s="83"/>
      <c r="N498" s="88" t="b">
        <v>1</v>
      </c>
      <c r="O498" s="87">
        <v>45842</v>
      </c>
      <c r="P498" s="81"/>
      <c r="Q498" s="66" t="b">
        <v>0</v>
      </c>
      <c r="R498" s="83"/>
      <c r="S498" s="88" t="b">
        <v>0</v>
      </c>
      <c r="T498" s="87"/>
      <c r="U498" s="83" t="s">
        <v>970</v>
      </c>
      <c r="V4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4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49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8" s="81"/>
      <c r="Z498" s="81"/>
      <c r="AA498" s="81"/>
      <c r="AB498" s="81"/>
    </row>
    <row r="499" spans="1:28" ht="15" customHeight="1" x14ac:dyDescent="0.35">
      <c r="A499" s="87">
        <v>45819</v>
      </c>
      <c r="B499" s="81" t="s">
        <v>971</v>
      </c>
      <c r="C499" s="81" t="s">
        <v>972</v>
      </c>
      <c r="D499" s="87">
        <v>45818</v>
      </c>
      <c r="E499" s="81">
        <v>40</v>
      </c>
      <c r="F499" s="82" t="str">
        <f>IF(Feedback_List[[#This Row],[Date Added]]="","",_xlfn.XLOOKUP(MONTH(Feedback_List[[#This Row],[Date Received]]),Dropdown!$D$4:$D$15,Dropdown!$A$4:$A$15,""))</f>
        <v>2025B06</v>
      </c>
      <c r="G499" s="81"/>
      <c r="H499" s="81"/>
      <c r="I499" s="8">
        <f>IF(Feedback_List[[#This Row],[Date Added]]="","",IF(Feedback_List[[#This Row],[Date Received]]&gt;=Guidance!$B$20,Feedback_List[[#This Row],[Date Received]]+Guidance!$C$18,Feedback_List[[#This Row],[Date Received]]+Guidance!$C$16))</f>
        <v>45878</v>
      </c>
      <c r="J499" s="8">
        <f>IF(Feedback_List[[#This Row],[Date Added]]="","",IF(Feedback_List[[#This Row],[Date Received]]&gt;=Guidance!$B$20,Feedback_List[[#This Row],[Date Received]]+Guidance!$C$17,Feedback_List[[#This Row],[Date Received]]+Guidance!$C$15))</f>
        <v>45908</v>
      </c>
      <c r="K499" s="88" t="b">
        <v>0</v>
      </c>
      <c r="L499" s="87"/>
      <c r="M499" s="83"/>
      <c r="N499" s="88" t="b">
        <v>0</v>
      </c>
      <c r="O499" s="87"/>
      <c r="P499" s="81"/>
      <c r="Q499" s="66" t="b">
        <v>0</v>
      </c>
      <c r="R499" s="83"/>
      <c r="S499" s="88" t="b">
        <v>0</v>
      </c>
      <c r="T499" s="82"/>
      <c r="U499" s="83"/>
      <c r="V49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49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49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499" s="81"/>
      <c r="Z499" s="81"/>
      <c r="AA499" s="81"/>
      <c r="AB499" s="81"/>
    </row>
    <row r="500" spans="1:28" ht="15" customHeight="1" x14ac:dyDescent="0.35">
      <c r="A500" s="87">
        <v>45827</v>
      </c>
      <c r="B500" t="s">
        <v>485</v>
      </c>
      <c r="C500" t="s">
        <v>486</v>
      </c>
      <c r="D500" s="22">
        <v>45818</v>
      </c>
      <c r="E500">
        <v>2</v>
      </c>
      <c r="F500" s="82" t="str">
        <f>IF(Feedback_List[[#This Row],[Date Added]]="","",_xlfn.XLOOKUP(MONTH(Feedback_List[[#This Row],[Date Received]]),Dropdown!$D$4:$D$15,Dropdown!$A$4:$A$15,""))</f>
        <v>2025B06</v>
      </c>
      <c r="G500" s="81" t="s">
        <v>22</v>
      </c>
      <c r="H500" s="81" t="s">
        <v>22</v>
      </c>
      <c r="I500" s="8">
        <f>IF(Feedback_List[[#This Row],[Date Added]]="","",IF(Feedback_List[[#This Row],[Date Received]]&gt;=Guidance!$B$20,Feedback_List[[#This Row],[Date Received]]+Guidance!$C$18,Feedback_List[[#This Row],[Date Received]]+Guidance!$C$16))</f>
        <v>45878</v>
      </c>
      <c r="J500" s="8">
        <f>IF(Feedback_List[[#This Row],[Date Added]]="","",IF(Feedback_List[[#This Row],[Date Received]]&gt;=Guidance!$B$20,Feedback_List[[#This Row],[Date Received]]+Guidance!$C$17,Feedback_List[[#This Row],[Date Received]]+Guidance!$C$15))</f>
        <v>45908</v>
      </c>
      <c r="K500" s="88" t="b">
        <v>1</v>
      </c>
      <c r="L500" s="87"/>
      <c r="M500" s="83"/>
      <c r="N500" s="88" t="b">
        <v>1</v>
      </c>
      <c r="O500" s="87"/>
      <c r="P500" s="81"/>
      <c r="Q500" s="66" t="b">
        <v>0</v>
      </c>
      <c r="R500" s="83"/>
      <c r="S500" s="88" t="b">
        <v>1</v>
      </c>
      <c r="T500" s="87"/>
      <c r="U500" s="83"/>
      <c r="V50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0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0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00" s="81"/>
      <c r="Z500" s="81"/>
      <c r="AA500" s="81"/>
      <c r="AB500" s="81"/>
    </row>
    <row r="501" spans="1:28" ht="15" customHeight="1" x14ac:dyDescent="0.35">
      <c r="A501" s="87">
        <v>45827</v>
      </c>
      <c r="B501" s="81" t="s">
        <v>964</v>
      </c>
      <c r="C501" s="81" t="s">
        <v>965</v>
      </c>
      <c r="D501" s="87">
        <v>45819</v>
      </c>
      <c r="E501" s="81">
        <v>8</v>
      </c>
      <c r="F501" s="82" t="str">
        <f>IF(Feedback_List[[#This Row],[Date Added]]="","",_xlfn.XLOOKUP(MONTH(Feedback_List[[#This Row],[Date Received]]),Dropdown!$D$4:$D$15,Dropdown!$A$4:$A$15,""))</f>
        <v>2025B06</v>
      </c>
      <c r="G501" s="81"/>
      <c r="H501" s="81"/>
      <c r="I501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01" s="8">
        <f>IF(Feedback_List[[#This Row],[Date Added]]="","",IF(Feedback_List[[#This Row],[Date Received]]&gt;=Guidance!$B$20,Feedback_List[[#This Row],[Date Received]]+Guidance!$C$17,Feedback_List[[#This Row],[Date Received]]+Guidance!$C$15))</f>
        <v>45909</v>
      </c>
      <c r="K501" s="88" t="b">
        <v>0</v>
      </c>
      <c r="L501" s="87"/>
      <c r="M501" s="83"/>
      <c r="N501" s="88" t="b">
        <v>0</v>
      </c>
      <c r="O501" s="87"/>
      <c r="P501" s="81"/>
      <c r="Q501" s="66" t="b">
        <v>0</v>
      </c>
      <c r="R501" s="83"/>
      <c r="S501" s="88" t="b">
        <v>0</v>
      </c>
      <c r="T501" s="87"/>
      <c r="U501" s="83"/>
      <c r="V501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01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0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01" s="81"/>
      <c r="Z501" s="81"/>
      <c r="AA501" s="81"/>
      <c r="AB501" s="81"/>
    </row>
    <row r="502" spans="1:28" ht="15" customHeight="1" x14ac:dyDescent="0.35">
      <c r="A502" s="87">
        <v>45827</v>
      </c>
      <c r="B502" s="81" t="s">
        <v>973</v>
      </c>
      <c r="C502" s="91" t="s">
        <v>974</v>
      </c>
      <c r="D502" s="87">
        <v>45819</v>
      </c>
      <c r="E502" s="31">
        <v>15</v>
      </c>
      <c r="F502" s="82" t="str">
        <f>IF(Feedback_List[[#This Row],[Date Added]]="","",_xlfn.XLOOKUP(MONTH(Feedback_List[[#This Row],[Date Received]]),Dropdown!$D$4:$D$15,Dropdown!$A$4:$A$15,""))</f>
        <v>2025B06</v>
      </c>
      <c r="G502" s="81"/>
      <c r="H502" s="81"/>
      <c r="I502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02" s="8">
        <f>IF(Feedback_List[[#This Row],[Date Added]]="","",IF(Feedback_List[[#This Row],[Date Received]]&gt;=Guidance!$B$20,Feedback_List[[#This Row],[Date Received]]+Guidance!$C$17,Feedback_List[[#This Row],[Date Received]]+Guidance!$C$15))</f>
        <v>45909</v>
      </c>
      <c r="K502" s="88" t="b">
        <v>0</v>
      </c>
      <c r="L502" s="87"/>
      <c r="M502" s="83"/>
      <c r="N502" s="88" t="b">
        <v>0</v>
      </c>
      <c r="O502" s="87"/>
      <c r="P502" s="81"/>
      <c r="Q502" s="66" t="b">
        <v>0</v>
      </c>
      <c r="R502" s="83"/>
      <c r="S502" s="88" t="b">
        <v>0</v>
      </c>
      <c r="T502" s="87"/>
      <c r="U502" s="83"/>
      <c r="V502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0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0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02" s="81"/>
      <c r="Z502" s="81"/>
      <c r="AA502" s="81"/>
      <c r="AB502" s="81"/>
    </row>
    <row r="503" spans="1:28" ht="15" customHeight="1" x14ac:dyDescent="0.35">
      <c r="A503" s="87">
        <v>45827</v>
      </c>
      <c r="B503" t="s">
        <v>975</v>
      </c>
      <c r="C503" t="s">
        <v>976</v>
      </c>
      <c r="D503" s="22">
        <v>45824</v>
      </c>
      <c r="E503">
        <v>2</v>
      </c>
      <c r="F503" s="82" t="str">
        <f>IF(Feedback_List[[#This Row],[Date Added]]="","",_xlfn.XLOOKUP(MONTH(Feedback_List[[#This Row],[Date Received]]),Dropdown!$D$4:$D$15,Dropdown!$A$4:$A$15,""))</f>
        <v>2025B06</v>
      </c>
      <c r="G503" s="81" t="s">
        <v>22</v>
      </c>
      <c r="H503" s="81" t="s">
        <v>22</v>
      </c>
      <c r="I503" s="8">
        <f>IF(Feedback_List[[#This Row],[Date Added]]="","",IF(Feedback_List[[#This Row],[Date Received]]&gt;=Guidance!$B$20,Feedback_List[[#This Row],[Date Received]]+Guidance!$C$18,Feedback_List[[#This Row],[Date Received]]+Guidance!$C$16))</f>
        <v>45884</v>
      </c>
      <c r="J503" s="8">
        <f>IF(Feedback_List[[#This Row],[Date Added]]="","",IF(Feedback_List[[#This Row],[Date Received]]&gt;=Guidance!$B$20,Feedback_List[[#This Row],[Date Received]]+Guidance!$C$17,Feedback_List[[#This Row],[Date Received]]+Guidance!$C$15))</f>
        <v>45914</v>
      </c>
      <c r="K503" s="88" t="b">
        <v>1</v>
      </c>
      <c r="L503" s="87"/>
      <c r="M503" s="83"/>
      <c r="N503" s="88" t="b">
        <v>1</v>
      </c>
      <c r="O503" s="87"/>
      <c r="P503" s="81"/>
      <c r="Q503" s="66" t="b">
        <v>0</v>
      </c>
      <c r="R503" s="83"/>
      <c r="S503" s="88" t="b">
        <v>1</v>
      </c>
      <c r="T503" s="82"/>
      <c r="U503" s="83"/>
      <c r="V50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0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0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03" s="81"/>
      <c r="Z503" s="81"/>
      <c r="AA503" s="81"/>
      <c r="AB503" s="81"/>
    </row>
    <row r="504" spans="1:28" ht="15" customHeight="1" x14ac:dyDescent="0.35">
      <c r="A504" s="87">
        <v>45827</v>
      </c>
      <c r="B504" s="81" t="s">
        <v>977</v>
      </c>
      <c r="C504" s="91" t="s">
        <v>978</v>
      </c>
      <c r="D504" s="87">
        <v>45819</v>
      </c>
      <c r="E504" s="31">
        <v>67</v>
      </c>
      <c r="F504" s="82" t="str">
        <f>IF(Feedback_List[[#This Row],[Date Added]]="","",_xlfn.XLOOKUP(MONTH(Feedback_List[[#This Row],[Date Received]]),Dropdown!$D$4:$D$15,Dropdown!$A$4:$A$15,""))</f>
        <v>2025B06</v>
      </c>
      <c r="G504" s="81"/>
      <c r="H504" s="81"/>
      <c r="I504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04" s="8">
        <f>IF(Feedback_List[[#This Row],[Date Added]]="","",IF(Feedback_List[[#This Row],[Date Received]]&gt;=Guidance!$B$20,Feedback_List[[#This Row],[Date Received]]+Guidance!$C$17,Feedback_List[[#This Row],[Date Received]]+Guidance!$C$15))</f>
        <v>45909</v>
      </c>
      <c r="K504" s="88" t="b">
        <v>0</v>
      </c>
      <c r="L504" s="87"/>
      <c r="M504" s="83"/>
      <c r="N504" s="88" t="b">
        <v>0</v>
      </c>
      <c r="O504" s="87"/>
      <c r="P504" s="81"/>
      <c r="Q504" s="66" t="b">
        <v>0</v>
      </c>
      <c r="R504" s="83"/>
      <c r="S504" s="88" t="b">
        <v>0</v>
      </c>
      <c r="T504" s="87"/>
      <c r="U504" s="83"/>
      <c r="V50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0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0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04" s="81"/>
      <c r="Z504" s="81"/>
      <c r="AA504" s="81"/>
      <c r="AB504" s="81"/>
    </row>
    <row r="505" spans="1:28" ht="15" customHeight="1" x14ac:dyDescent="0.35">
      <c r="A505" s="87">
        <v>45827</v>
      </c>
      <c r="B505" s="81" t="s">
        <v>979</v>
      </c>
      <c r="C505" s="81" t="s">
        <v>980</v>
      </c>
      <c r="D505" s="87">
        <v>45819</v>
      </c>
      <c r="E505" s="31">
        <v>17</v>
      </c>
      <c r="F505" s="82" t="str">
        <f>IF(Feedback_List[[#This Row],[Date Added]]="","",_xlfn.XLOOKUP(MONTH(Feedback_List[[#This Row],[Date Received]]),Dropdown!$D$4:$D$15,Dropdown!$A$4:$A$15,""))</f>
        <v>2025B06</v>
      </c>
      <c r="G505" s="81" t="s">
        <v>22</v>
      </c>
      <c r="H505" s="81" t="s">
        <v>22</v>
      </c>
      <c r="I505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05" s="8">
        <f>IF(Feedback_List[[#This Row],[Date Added]]="","",IF(Feedback_List[[#This Row],[Date Received]]&gt;=Guidance!$B$20,Feedback_List[[#This Row],[Date Received]]+Guidance!$C$17,Feedback_List[[#This Row],[Date Received]]+Guidance!$C$15))</f>
        <v>45909</v>
      </c>
      <c r="K505" s="88" t="b">
        <v>1</v>
      </c>
      <c r="L505" s="87">
        <v>45842</v>
      </c>
      <c r="M505" s="83"/>
      <c r="N505" s="88" t="b">
        <v>1</v>
      </c>
      <c r="O505" s="87">
        <v>45842</v>
      </c>
      <c r="P505" s="81"/>
      <c r="Q505" s="66" t="b">
        <v>0</v>
      </c>
      <c r="R505" s="83"/>
      <c r="S505" s="88" t="b">
        <v>1</v>
      </c>
      <c r="T505" s="87">
        <v>45842</v>
      </c>
      <c r="U505" s="83" t="s">
        <v>508</v>
      </c>
      <c r="V50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0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0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05" s="81"/>
      <c r="Z505" s="81"/>
      <c r="AA505" s="81"/>
      <c r="AB505" s="81"/>
    </row>
    <row r="506" spans="1:28" ht="15" customHeight="1" x14ac:dyDescent="0.35">
      <c r="A506" s="87">
        <v>45827</v>
      </c>
      <c r="B506" t="s">
        <v>506</v>
      </c>
      <c r="C506" t="s">
        <v>507</v>
      </c>
      <c r="D506" s="22">
        <v>45820</v>
      </c>
      <c r="E506">
        <v>8</v>
      </c>
      <c r="F506" s="82" t="str">
        <f>IF(Feedback_List[[#This Row],[Date Added]]="","",_xlfn.XLOOKUP(MONTH(Feedback_List[[#This Row],[Date Received]]),Dropdown!$D$4:$D$15,Dropdown!$A$4:$A$15,""))</f>
        <v>2025B06</v>
      </c>
      <c r="G506" s="81" t="s">
        <v>22</v>
      </c>
      <c r="H506" s="81" t="s">
        <v>22</v>
      </c>
      <c r="I506" s="8">
        <f>IF(Feedback_List[[#This Row],[Date Added]]="","",IF(Feedback_List[[#This Row],[Date Received]]&gt;=Guidance!$B$20,Feedback_List[[#This Row],[Date Received]]+Guidance!$C$18,Feedback_List[[#This Row],[Date Received]]+Guidance!$C$16))</f>
        <v>45880</v>
      </c>
      <c r="J506" s="8">
        <f>IF(Feedback_List[[#This Row],[Date Added]]="","",IF(Feedback_List[[#This Row],[Date Received]]&gt;=Guidance!$B$20,Feedback_List[[#This Row],[Date Received]]+Guidance!$C$17,Feedback_List[[#This Row],[Date Received]]+Guidance!$C$15))</f>
        <v>45910</v>
      </c>
      <c r="K506" s="88" t="b">
        <v>1</v>
      </c>
      <c r="L506" s="87">
        <v>45841</v>
      </c>
      <c r="M506" s="83"/>
      <c r="N506" s="88" t="b">
        <v>1</v>
      </c>
      <c r="O506" s="87">
        <v>45841</v>
      </c>
      <c r="P506" s="81"/>
      <c r="Q506" s="66" t="b">
        <v>0</v>
      </c>
      <c r="R506" s="83"/>
      <c r="S506" s="88" t="b">
        <v>1</v>
      </c>
      <c r="T506" s="87">
        <v>45841</v>
      </c>
      <c r="U506" s="83" t="s">
        <v>508</v>
      </c>
      <c r="V50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0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0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06" s="81"/>
      <c r="Z506" s="81"/>
      <c r="AA506" s="81"/>
      <c r="AB506" s="81"/>
    </row>
    <row r="507" spans="1:28" ht="15" customHeight="1" x14ac:dyDescent="0.35">
      <c r="A507" s="87">
        <v>45827</v>
      </c>
      <c r="B507" s="81" t="s">
        <v>981</v>
      </c>
      <c r="C507" s="91" t="s">
        <v>982</v>
      </c>
      <c r="D507" s="87">
        <v>45820</v>
      </c>
      <c r="E507" s="31">
        <v>45</v>
      </c>
      <c r="F507" s="82" t="str">
        <f>IF(Feedback_List[[#This Row],[Date Added]]="","",_xlfn.XLOOKUP(MONTH(Feedback_List[[#This Row],[Date Received]]),Dropdown!$D$4:$D$15,Dropdown!$A$4:$A$15,""))</f>
        <v>2025B06</v>
      </c>
      <c r="G507" s="81"/>
      <c r="H507" s="81"/>
      <c r="I507" s="8">
        <f>IF(Feedback_List[[#This Row],[Date Added]]="","",IF(Feedback_List[[#This Row],[Date Received]]&gt;=Guidance!$B$20,Feedback_List[[#This Row],[Date Received]]+Guidance!$C$18,Feedback_List[[#This Row],[Date Received]]+Guidance!$C$16))</f>
        <v>45880</v>
      </c>
      <c r="J507" s="8">
        <f>IF(Feedback_List[[#This Row],[Date Added]]="","",IF(Feedback_List[[#This Row],[Date Received]]&gt;=Guidance!$B$20,Feedback_List[[#This Row],[Date Received]]+Guidance!$C$17,Feedback_List[[#This Row],[Date Received]]+Guidance!$C$15))</f>
        <v>45910</v>
      </c>
      <c r="K507" s="88" t="b">
        <v>0</v>
      </c>
      <c r="L507" s="87"/>
      <c r="M507" s="83"/>
      <c r="N507" s="88" t="b">
        <v>0</v>
      </c>
      <c r="O507" s="87"/>
      <c r="P507" s="81"/>
      <c r="Q507" s="66" t="b">
        <v>0</v>
      </c>
      <c r="R507" s="83"/>
      <c r="S507" s="88" t="b">
        <v>0</v>
      </c>
      <c r="T507" s="82"/>
      <c r="U507" s="83"/>
      <c r="V50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0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0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07" s="81"/>
      <c r="Z507" s="81"/>
      <c r="AA507" s="81"/>
      <c r="AB507" s="81"/>
    </row>
    <row r="508" spans="1:28" ht="15" customHeight="1" x14ac:dyDescent="0.35">
      <c r="A508" s="87">
        <v>45827</v>
      </c>
      <c r="B508" t="s">
        <v>615</v>
      </c>
      <c r="C508" s="2" t="s">
        <v>983</v>
      </c>
      <c r="D508" s="22">
        <v>45823</v>
      </c>
      <c r="E508">
        <v>26</v>
      </c>
      <c r="F508" s="82" t="str">
        <f>IF(Feedback_List[[#This Row],[Date Added]]="","",_xlfn.XLOOKUP(MONTH(Feedback_List[[#This Row],[Date Received]]),Dropdown!$D$4:$D$15,Dropdown!$A$4:$A$15,""))</f>
        <v>2025B06</v>
      </c>
      <c r="G508" s="81"/>
      <c r="H508" s="81"/>
      <c r="I508" s="8">
        <f>IF(Feedback_List[[#This Row],[Date Added]]="","",IF(Feedback_List[[#This Row],[Date Received]]&gt;=Guidance!$B$20,Feedback_List[[#This Row],[Date Received]]+Guidance!$C$18,Feedback_List[[#This Row],[Date Received]]+Guidance!$C$16))</f>
        <v>45883</v>
      </c>
      <c r="J508" s="8">
        <f>IF(Feedback_List[[#This Row],[Date Added]]="","",IF(Feedback_List[[#This Row],[Date Received]]&gt;=Guidance!$B$20,Feedback_List[[#This Row],[Date Received]]+Guidance!$C$17,Feedback_List[[#This Row],[Date Received]]+Guidance!$C$15))</f>
        <v>45913</v>
      </c>
      <c r="K508" s="88" t="b">
        <v>0</v>
      </c>
      <c r="L508" s="87"/>
      <c r="M508" s="83"/>
      <c r="N508" s="88" t="b">
        <v>0</v>
      </c>
      <c r="O508" s="87"/>
      <c r="P508" s="81"/>
      <c r="Q508" s="66" t="b">
        <v>0</v>
      </c>
      <c r="R508" s="83"/>
      <c r="S508" s="88" t="b">
        <v>0</v>
      </c>
      <c r="T508" s="87"/>
      <c r="U508" s="83"/>
      <c r="V508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08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0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08" s="81"/>
      <c r="Z508" s="81"/>
      <c r="AA508" s="81"/>
      <c r="AB508" s="81"/>
    </row>
    <row r="509" spans="1:28" ht="15" customHeight="1" x14ac:dyDescent="0.35">
      <c r="A509" s="87">
        <v>45827</v>
      </c>
      <c r="B509" t="s">
        <v>984</v>
      </c>
      <c r="C509" s="2" t="s">
        <v>985</v>
      </c>
      <c r="D509" s="22">
        <v>45825</v>
      </c>
      <c r="E509">
        <v>138</v>
      </c>
      <c r="F509" s="82" t="str">
        <f>IF(Feedback_List[[#This Row],[Date Added]]="","",_xlfn.XLOOKUP(MONTH(Feedback_List[[#This Row],[Date Received]]),Dropdown!$D$4:$D$15,Dropdown!$A$4:$A$15,""))</f>
        <v>2025B06</v>
      </c>
      <c r="G509" s="81"/>
      <c r="H509" s="81"/>
      <c r="I509" s="8">
        <f>IF(Feedback_List[[#This Row],[Date Added]]="","",IF(Feedback_List[[#This Row],[Date Received]]&gt;=Guidance!$B$20,Feedback_List[[#This Row],[Date Received]]+Guidance!$C$18,Feedback_List[[#This Row],[Date Received]]+Guidance!$C$16))</f>
        <v>45885</v>
      </c>
      <c r="J509" s="8">
        <f>IF(Feedback_List[[#This Row],[Date Added]]="","",IF(Feedback_List[[#This Row],[Date Received]]&gt;=Guidance!$B$20,Feedback_List[[#This Row],[Date Received]]+Guidance!$C$17,Feedback_List[[#This Row],[Date Received]]+Guidance!$C$15))</f>
        <v>45915</v>
      </c>
      <c r="K509" s="88" t="b">
        <v>0</v>
      </c>
      <c r="L509" s="87"/>
      <c r="M509" s="83"/>
      <c r="N509" s="88" t="b">
        <v>0</v>
      </c>
      <c r="O509" s="30"/>
      <c r="P509" s="81"/>
      <c r="Q509" s="66" t="b">
        <v>0</v>
      </c>
      <c r="R509" s="83"/>
      <c r="S509" s="88" t="b">
        <v>0</v>
      </c>
      <c r="T509" s="82"/>
      <c r="U509" s="83"/>
      <c r="V50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0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0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09" s="81"/>
      <c r="Z509" s="81"/>
      <c r="AA509" s="81"/>
      <c r="AB509" s="81"/>
    </row>
    <row r="510" spans="1:28" ht="15" customHeight="1" x14ac:dyDescent="0.35">
      <c r="A510" s="87">
        <v>45827</v>
      </c>
      <c r="B510" s="113" t="s">
        <v>986</v>
      </c>
      <c r="C510" s="91" t="s">
        <v>987</v>
      </c>
      <c r="D510" s="87">
        <v>45825</v>
      </c>
      <c r="E510" s="81">
        <v>90</v>
      </c>
      <c r="F510" s="82" t="str">
        <f>IF(Feedback_List[[#This Row],[Date Added]]="","",_xlfn.XLOOKUP(MONTH(Feedback_List[[#This Row],[Date Received]]),Dropdown!$D$4:$D$15,Dropdown!$A$4:$A$15,""))</f>
        <v>2025B06</v>
      </c>
      <c r="G510" s="81"/>
      <c r="H510" s="81"/>
      <c r="I510" s="8">
        <f>IF(Feedback_List[[#This Row],[Date Added]]="","",IF(Feedback_List[[#This Row],[Date Received]]&gt;=Guidance!$B$20,Feedback_List[[#This Row],[Date Received]]+Guidance!$C$18,Feedback_List[[#This Row],[Date Received]]+Guidance!$C$16))</f>
        <v>45885</v>
      </c>
      <c r="J510" s="8">
        <f>IF(Feedback_List[[#This Row],[Date Added]]="","",IF(Feedback_List[[#This Row],[Date Received]]&gt;=Guidance!$B$20,Feedback_List[[#This Row],[Date Received]]+Guidance!$C$17,Feedback_List[[#This Row],[Date Received]]+Guidance!$C$15))</f>
        <v>45915</v>
      </c>
      <c r="K510" s="88" t="b">
        <v>0</v>
      </c>
      <c r="L510" s="87"/>
      <c r="M510" s="83"/>
      <c r="N510" s="88" t="b">
        <v>0</v>
      </c>
      <c r="O510" s="87"/>
      <c r="P510" s="81"/>
      <c r="Q510" s="66" t="b">
        <v>0</v>
      </c>
      <c r="R510" s="83"/>
      <c r="S510" s="88" t="b">
        <v>0</v>
      </c>
      <c r="T510" s="87"/>
      <c r="U510" s="83"/>
      <c r="V51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0" s="81"/>
      <c r="Z510" s="81"/>
      <c r="AA510" s="81"/>
      <c r="AB510" s="81"/>
    </row>
    <row r="511" spans="1:28" ht="15" customHeight="1" x14ac:dyDescent="0.35">
      <c r="A511" s="87">
        <v>45827</v>
      </c>
      <c r="B511" s="81" t="s">
        <v>988</v>
      </c>
      <c r="C511" s="91" t="s">
        <v>989</v>
      </c>
      <c r="D511" s="87">
        <v>45825</v>
      </c>
      <c r="E511" s="31">
        <v>8</v>
      </c>
      <c r="F511" s="82" t="str">
        <f>IF(Feedback_List[[#This Row],[Date Added]]="","",_xlfn.XLOOKUP(MONTH(Feedback_List[[#This Row],[Date Received]]),Dropdown!$D$4:$D$15,Dropdown!$A$4:$A$15,""))</f>
        <v>2025B06</v>
      </c>
      <c r="G511" s="81" t="s">
        <v>22</v>
      </c>
      <c r="H511" s="81" t="s">
        <v>22</v>
      </c>
      <c r="I511" s="8">
        <f>IF(Feedback_List[[#This Row],[Date Added]]="","",IF(Feedback_List[[#This Row],[Date Received]]&gt;=Guidance!$B$20,Feedback_List[[#This Row],[Date Received]]+Guidance!$C$18,Feedback_List[[#This Row],[Date Received]]+Guidance!$C$16))</f>
        <v>45885</v>
      </c>
      <c r="J511" s="8">
        <f>IF(Feedback_List[[#This Row],[Date Added]]="","",IF(Feedback_List[[#This Row],[Date Received]]&gt;=Guidance!$B$20,Feedback_List[[#This Row],[Date Received]]+Guidance!$C$17,Feedback_List[[#This Row],[Date Received]]+Guidance!$C$15))</f>
        <v>45915</v>
      </c>
      <c r="K511" s="88" t="b">
        <v>1</v>
      </c>
      <c r="L511" s="87">
        <v>45842</v>
      </c>
      <c r="M511" s="83"/>
      <c r="N511" s="88" t="b">
        <v>1</v>
      </c>
      <c r="O511" s="87">
        <v>45842</v>
      </c>
      <c r="P511" s="81"/>
      <c r="Q511" s="66" t="b">
        <v>0</v>
      </c>
      <c r="R511" s="83"/>
      <c r="S511" s="88" t="b">
        <v>0</v>
      </c>
      <c r="T511" s="87"/>
      <c r="U511" s="83" t="s">
        <v>990</v>
      </c>
      <c r="V51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1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1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1" s="81"/>
      <c r="Z511" s="81"/>
      <c r="AA511" s="81"/>
      <c r="AB511" s="81"/>
    </row>
    <row r="512" spans="1:28" ht="15" customHeight="1" x14ac:dyDescent="0.35">
      <c r="A512" s="87">
        <v>45827</v>
      </c>
      <c r="B512" s="81" t="s">
        <v>991</v>
      </c>
      <c r="C512" s="116" t="s">
        <v>992</v>
      </c>
      <c r="D512" s="87">
        <v>45825</v>
      </c>
      <c r="E512" s="31">
        <v>22</v>
      </c>
      <c r="F512" s="82" t="str">
        <f>IF(Feedback_List[[#This Row],[Date Added]]="","",_xlfn.XLOOKUP(MONTH(Feedback_List[[#This Row],[Date Received]]),Dropdown!$D$4:$D$15,Dropdown!$A$4:$A$15,""))</f>
        <v>2025B06</v>
      </c>
      <c r="G512" s="81"/>
      <c r="H512" s="81"/>
      <c r="I512" s="8">
        <f>IF(Feedback_List[[#This Row],[Date Added]]="","",IF(Feedback_List[[#This Row],[Date Received]]&gt;=Guidance!$B$20,Feedback_List[[#This Row],[Date Received]]+Guidance!$C$18,Feedback_List[[#This Row],[Date Received]]+Guidance!$C$16))</f>
        <v>45885</v>
      </c>
      <c r="J512" s="8">
        <f>IF(Feedback_List[[#This Row],[Date Added]]="","",IF(Feedback_List[[#This Row],[Date Received]]&gt;=Guidance!$B$20,Feedback_List[[#This Row],[Date Received]]+Guidance!$C$17,Feedback_List[[#This Row],[Date Received]]+Guidance!$C$15))</f>
        <v>45915</v>
      </c>
      <c r="K512" s="88" t="b">
        <v>0</v>
      </c>
      <c r="L512" s="87"/>
      <c r="M512" s="83"/>
      <c r="N512" s="88" t="b">
        <v>0</v>
      </c>
      <c r="O512" s="87"/>
      <c r="P512" s="81"/>
      <c r="Q512" s="66" t="b">
        <v>0</v>
      </c>
      <c r="R512" s="83"/>
      <c r="S512" s="88" t="b">
        <v>0</v>
      </c>
      <c r="T512" s="87"/>
      <c r="U512" s="83"/>
      <c r="V512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2" s="81"/>
      <c r="Z512" s="81"/>
      <c r="AA512" s="81"/>
      <c r="AB512" s="81"/>
    </row>
    <row r="513" spans="1:28" ht="15" customHeight="1" x14ac:dyDescent="0.35">
      <c r="A513" s="87">
        <v>45827</v>
      </c>
      <c r="B513" s="81" t="s">
        <v>546</v>
      </c>
      <c r="C513" s="91" t="s">
        <v>993</v>
      </c>
      <c r="D513" s="87">
        <v>45825</v>
      </c>
      <c r="E513" s="31">
        <v>13</v>
      </c>
      <c r="F513" s="82" t="str">
        <f>IF(Feedback_List[[#This Row],[Date Added]]="","",_xlfn.XLOOKUP(MONTH(Feedback_List[[#This Row],[Date Received]]),Dropdown!$D$4:$D$15,Dropdown!$A$4:$A$15,""))</f>
        <v>2025B06</v>
      </c>
      <c r="G513" s="81"/>
      <c r="H513" s="81"/>
      <c r="I513" s="8">
        <f>IF(Feedback_List[[#This Row],[Date Added]]="","",IF(Feedback_List[[#This Row],[Date Received]]&gt;=Guidance!$B$20,Feedback_List[[#This Row],[Date Received]]+Guidance!$C$18,Feedback_List[[#This Row],[Date Received]]+Guidance!$C$16))</f>
        <v>45885</v>
      </c>
      <c r="J513" s="8">
        <f>IF(Feedback_List[[#This Row],[Date Added]]="","",IF(Feedback_List[[#This Row],[Date Received]]&gt;=Guidance!$B$20,Feedback_List[[#This Row],[Date Received]]+Guidance!$C$17,Feedback_List[[#This Row],[Date Received]]+Guidance!$C$15))</f>
        <v>45915</v>
      </c>
      <c r="K513" s="88" t="b">
        <v>0</v>
      </c>
      <c r="L513" s="87"/>
      <c r="M513" s="83"/>
      <c r="N513" s="88" t="b">
        <v>0</v>
      </c>
      <c r="O513" s="87"/>
      <c r="P513" s="81"/>
      <c r="Q513" s="66" t="b">
        <v>0</v>
      </c>
      <c r="R513" s="83"/>
      <c r="S513" s="88" t="b">
        <v>0</v>
      </c>
      <c r="T513" s="87"/>
      <c r="U513" s="83"/>
      <c r="V513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3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3" s="81"/>
      <c r="Z513" s="81"/>
      <c r="AA513" s="81"/>
      <c r="AB513" s="81"/>
    </row>
    <row r="514" spans="1:28" ht="15" customHeight="1" x14ac:dyDescent="0.35">
      <c r="A514" s="87">
        <v>45827</v>
      </c>
      <c r="B514" s="81" t="s">
        <v>994</v>
      </c>
      <c r="C514" s="91" t="s">
        <v>995</v>
      </c>
      <c r="D514" s="87">
        <v>45825</v>
      </c>
      <c r="E514" s="31">
        <v>30</v>
      </c>
      <c r="F514" s="82" t="str">
        <f>IF(Feedback_List[[#This Row],[Date Added]]="","",_xlfn.XLOOKUP(MONTH(Feedback_List[[#This Row],[Date Received]]),Dropdown!$D$4:$D$15,Dropdown!$A$4:$A$15,""))</f>
        <v>2025B06</v>
      </c>
      <c r="G514" s="81"/>
      <c r="H514" s="81"/>
      <c r="I514" s="8">
        <f>IF(Feedback_List[[#This Row],[Date Added]]="","",IF(Feedback_List[[#This Row],[Date Received]]&gt;=Guidance!$B$20,Feedback_List[[#This Row],[Date Received]]+Guidance!$C$18,Feedback_List[[#This Row],[Date Received]]+Guidance!$C$16))</f>
        <v>45885</v>
      </c>
      <c r="J514" s="8">
        <f>IF(Feedback_List[[#This Row],[Date Added]]="","",IF(Feedback_List[[#This Row],[Date Received]]&gt;=Guidance!$B$20,Feedback_List[[#This Row],[Date Received]]+Guidance!$C$17,Feedback_List[[#This Row],[Date Received]]+Guidance!$C$15))</f>
        <v>45915</v>
      </c>
      <c r="K514" s="88" t="b">
        <v>0</v>
      </c>
      <c r="L514" s="87"/>
      <c r="M514" s="83"/>
      <c r="N514" s="88" t="b">
        <v>0</v>
      </c>
      <c r="O514" s="87"/>
      <c r="P514" s="81"/>
      <c r="Q514" s="66" t="b">
        <v>0</v>
      </c>
      <c r="R514" s="83"/>
      <c r="S514" s="88" t="b">
        <v>0</v>
      </c>
      <c r="T514" s="87"/>
      <c r="U514" s="83"/>
      <c r="V51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4" s="81"/>
      <c r="Z514" s="81"/>
      <c r="AA514" s="81"/>
      <c r="AB514" s="81"/>
    </row>
    <row r="515" spans="1:28" ht="15" customHeight="1" x14ac:dyDescent="0.35">
      <c r="A515" s="87">
        <v>45827</v>
      </c>
      <c r="B515" s="81" t="s">
        <v>996</v>
      </c>
      <c r="C515" s="91" t="s">
        <v>997</v>
      </c>
      <c r="D515" s="87">
        <v>45825</v>
      </c>
      <c r="E515" s="31">
        <v>44</v>
      </c>
      <c r="F515" s="82" t="str">
        <f>IF(Feedback_List[[#This Row],[Date Added]]="","",_xlfn.XLOOKUP(MONTH(Feedback_List[[#This Row],[Date Received]]),Dropdown!$D$4:$D$15,Dropdown!$A$4:$A$15,""))</f>
        <v>2025B06</v>
      </c>
      <c r="G515" s="81"/>
      <c r="H515" s="81"/>
      <c r="I515" s="8">
        <f>IF(Feedback_List[[#This Row],[Date Added]]="","",IF(Feedback_List[[#This Row],[Date Received]]&gt;=Guidance!$B$20,Feedback_List[[#This Row],[Date Received]]+Guidance!$C$18,Feedback_List[[#This Row],[Date Received]]+Guidance!$C$16))</f>
        <v>45885</v>
      </c>
      <c r="J515" s="8">
        <f>IF(Feedback_List[[#This Row],[Date Added]]="","",IF(Feedback_List[[#This Row],[Date Received]]&gt;=Guidance!$B$20,Feedback_List[[#This Row],[Date Received]]+Guidance!$C$17,Feedback_List[[#This Row],[Date Received]]+Guidance!$C$15))</f>
        <v>45915</v>
      </c>
      <c r="K515" s="88" t="b">
        <v>0</v>
      </c>
      <c r="L515" s="87"/>
      <c r="M515" s="83"/>
      <c r="N515" s="88" t="b">
        <v>0</v>
      </c>
      <c r="O515" s="87"/>
      <c r="P515" s="81"/>
      <c r="Q515" s="66" t="b">
        <v>0</v>
      </c>
      <c r="R515" s="83"/>
      <c r="S515" s="88" t="b">
        <v>0</v>
      </c>
      <c r="T515" s="87"/>
      <c r="U515" s="83"/>
      <c r="V515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5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5" s="81"/>
      <c r="Z515" s="81"/>
      <c r="AA515" s="81"/>
      <c r="AB515" s="81"/>
    </row>
    <row r="516" spans="1:28" ht="15" customHeight="1" x14ac:dyDescent="0.35">
      <c r="A516" s="87">
        <v>45827</v>
      </c>
      <c r="B516" t="s">
        <v>998</v>
      </c>
      <c r="C516" s="2" t="s">
        <v>999</v>
      </c>
      <c r="D516" s="22">
        <v>45826</v>
      </c>
      <c r="E516">
        <v>70</v>
      </c>
      <c r="F516" s="82" t="str">
        <f>IF(Feedback_List[[#This Row],[Date Added]]="","",_xlfn.XLOOKUP(MONTH(Feedback_List[[#This Row],[Date Received]]),Dropdown!$D$4:$D$15,Dropdown!$A$4:$A$15,""))</f>
        <v>2025B06</v>
      </c>
      <c r="G516" s="81"/>
      <c r="H516" s="81"/>
      <c r="I516" s="8">
        <f>IF(Feedback_List[[#This Row],[Date Added]]="","",IF(Feedback_List[[#This Row],[Date Received]]&gt;=Guidance!$B$20,Feedback_List[[#This Row],[Date Received]]+Guidance!$C$18,Feedback_List[[#This Row],[Date Received]]+Guidance!$C$16))</f>
        <v>45886</v>
      </c>
      <c r="J516" s="8">
        <f>IF(Feedback_List[[#This Row],[Date Added]]="","",IF(Feedback_List[[#This Row],[Date Received]]&gt;=Guidance!$B$20,Feedback_List[[#This Row],[Date Received]]+Guidance!$C$17,Feedback_List[[#This Row],[Date Received]]+Guidance!$C$15))</f>
        <v>45916</v>
      </c>
      <c r="K516" s="88" t="b">
        <v>0</v>
      </c>
      <c r="L516" s="87"/>
      <c r="M516" s="83"/>
      <c r="N516" s="88" t="b">
        <v>0</v>
      </c>
      <c r="O516" s="87"/>
      <c r="P516" s="81"/>
      <c r="Q516" s="66" t="b">
        <v>0</v>
      </c>
      <c r="R516" s="83"/>
      <c r="S516" s="88" t="b">
        <v>0</v>
      </c>
      <c r="T516" s="87"/>
      <c r="U516" s="83"/>
      <c r="V516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6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6" s="81"/>
      <c r="Z516" s="81"/>
      <c r="AA516" s="81"/>
      <c r="AB516" s="81"/>
    </row>
    <row r="517" spans="1:28" ht="15" customHeight="1" x14ac:dyDescent="0.35">
      <c r="A517" s="87">
        <v>45827</v>
      </c>
      <c r="B517" s="113" t="s">
        <v>1000</v>
      </c>
      <c r="C517" s="91" t="s">
        <v>1001</v>
      </c>
      <c r="D517" s="22">
        <v>45826</v>
      </c>
      <c r="E517" s="81">
        <v>387</v>
      </c>
      <c r="F517" s="82" t="str">
        <f>IF(Feedback_List[[#This Row],[Date Added]]="","",_xlfn.XLOOKUP(MONTH(Feedback_List[[#This Row],[Date Received]]),Dropdown!$D$4:$D$15,Dropdown!$A$4:$A$15,""))</f>
        <v>2025B06</v>
      </c>
      <c r="G517" s="81"/>
      <c r="H517" s="81"/>
      <c r="I517" s="8">
        <f>IF(Feedback_List[[#This Row],[Date Added]]="","",IF(Feedback_List[[#This Row],[Date Received]]&gt;=Guidance!$B$20,Feedback_List[[#This Row],[Date Received]]+Guidance!$C$18,Feedback_List[[#This Row],[Date Received]]+Guidance!$C$16))</f>
        <v>45886</v>
      </c>
      <c r="J517" s="8">
        <f>IF(Feedback_List[[#This Row],[Date Added]]="","",IF(Feedback_List[[#This Row],[Date Received]]&gt;=Guidance!$B$20,Feedback_List[[#This Row],[Date Received]]+Guidance!$C$17,Feedback_List[[#This Row],[Date Received]]+Guidance!$C$15))</f>
        <v>45916</v>
      </c>
      <c r="K517" s="88" t="b">
        <v>0</v>
      </c>
      <c r="L517" s="87"/>
      <c r="M517" s="83"/>
      <c r="N517" s="88" t="b">
        <v>0</v>
      </c>
      <c r="O517" s="87"/>
      <c r="P517" s="81"/>
      <c r="Q517" s="66" t="b">
        <v>0</v>
      </c>
      <c r="R517" s="83"/>
      <c r="S517" s="88" t="b">
        <v>0</v>
      </c>
      <c r="T517" s="87"/>
      <c r="U517" s="83"/>
      <c r="V51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7" s="81"/>
      <c r="Z517" s="81"/>
      <c r="AA517" s="81"/>
      <c r="AB517" s="81"/>
    </row>
    <row r="518" spans="1:28" ht="15" customHeight="1" x14ac:dyDescent="0.35">
      <c r="A518" s="87">
        <v>45827</v>
      </c>
      <c r="B518" s="81" t="s">
        <v>1002</v>
      </c>
      <c r="C518" s="91" t="s">
        <v>1003</v>
      </c>
      <c r="D518" s="87">
        <v>45827</v>
      </c>
      <c r="E518" s="81">
        <v>59</v>
      </c>
      <c r="F518" s="82" t="str">
        <f>IF(Feedback_List[[#This Row],[Date Added]]="","",_xlfn.XLOOKUP(MONTH(Feedback_List[[#This Row],[Date Received]]),Dropdown!$D$4:$D$15,Dropdown!$A$4:$A$15,""))</f>
        <v>2025B06</v>
      </c>
      <c r="G518" s="81"/>
      <c r="H518" s="81"/>
      <c r="I518" s="8">
        <f>IF(Feedback_List[[#This Row],[Date Added]]="","",IF(Feedback_List[[#This Row],[Date Received]]&gt;=Guidance!$B$20,Feedback_List[[#This Row],[Date Received]]+Guidance!$C$18,Feedback_List[[#This Row],[Date Received]]+Guidance!$C$16))</f>
        <v>45887</v>
      </c>
      <c r="J518" s="8">
        <f>IF(Feedback_List[[#This Row],[Date Added]]="","",IF(Feedback_List[[#This Row],[Date Received]]&gt;=Guidance!$B$20,Feedback_List[[#This Row],[Date Received]]+Guidance!$C$17,Feedback_List[[#This Row],[Date Received]]+Guidance!$C$15))</f>
        <v>45917</v>
      </c>
      <c r="K518" s="88" t="b">
        <v>0</v>
      </c>
      <c r="L518" s="87"/>
      <c r="M518" s="83"/>
      <c r="N518" s="88" t="b">
        <v>0</v>
      </c>
      <c r="O518" s="87"/>
      <c r="P518" s="81"/>
      <c r="Q518" s="66" t="b">
        <v>0</v>
      </c>
      <c r="R518" s="83"/>
      <c r="S518" s="88" t="b">
        <v>0</v>
      </c>
      <c r="T518" s="87"/>
      <c r="U518" s="83"/>
      <c r="V518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8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8" s="81"/>
      <c r="Z518" s="81"/>
      <c r="AA518" s="81"/>
      <c r="AB518" s="81"/>
    </row>
    <row r="519" spans="1:28" ht="15" customHeight="1" x14ac:dyDescent="0.35">
      <c r="A519" s="87">
        <v>45829</v>
      </c>
      <c r="B519" s="113" t="s">
        <v>1004</v>
      </c>
      <c r="C519" s="116" t="s">
        <v>1005</v>
      </c>
      <c r="D519" s="87">
        <v>45827</v>
      </c>
      <c r="E519" s="31">
        <v>104</v>
      </c>
      <c r="F519" s="82" t="str">
        <f>IF(Feedback_List[[#This Row],[Date Added]]="","",_xlfn.XLOOKUP(MONTH(Feedback_List[[#This Row],[Date Received]]),Dropdown!$D$4:$D$15,Dropdown!$A$4:$A$15,""))</f>
        <v>2025B06</v>
      </c>
      <c r="G519" s="81"/>
      <c r="H519" s="81"/>
      <c r="I519" s="8">
        <f>IF(Feedback_List[[#This Row],[Date Added]]="","",IF(Feedback_List[[#This Row],[Date Received]]&gt;=Guidance!$B$20,Feedback_List[[#This Row],[Date Received]]+Guidance!$C$18,Feedback_List[[#This Row],[Date Received]]+Guidance!$C$16))</f>
        <v>45887</v>
      </c>
      <c r="J519" s="8">
        <f>IF(Feedback_List[[#This Row],[Date Added]]="","",IF(Feedback_List[[#This Row],[Date Received]]&gt;=Guidance!$B$20,Feedback_List[[#This Row],[Date Received]]+Guidance!$C$17,Feedback_List[[#This Row],[Date Received]]+Guidance!$C$15))</f>
        <v>45917</v>
      </c>
      <c r="K519" s="88" t="b">
        <v>0</v>
      </c>
      <c r="L519" s="87"/>
      <c r="M519" s="83"/>
      <c r="N519" s="88" t="b">
        <v>0</v>
      </c>
      <c r="O519" s="87"/>
      <c r="P519" s="81"/>
      <c r="Q519" s="66" t="b">
        <v>0</v>
      </c>
      <c r="R519" s="83"/>
      <c r="S519" s="88" t="b">
        <v>0</v>
      </c>
      <c r="T519" s="87"/>
      <c r="U519" s="83"/>
      <c r="V51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1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1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19" s="81"/>
      <c r="Z519" s="81"/>
      <c r="AA519" s="81"/>
      <c r="AB519" s="81"/>
    </row>
    <row r="520" spans="1:28" ht="15" customHeight="1" x14ac:dyDescent="0.35">
      <c r="A520" s="87">
        <v>45829</v>
      </c>
      <c r="B520" t="s">
        <v>1006</v>
      </c>
      <c r="C520" s="2" t="s">
        <v>1007</v>
      </c>
      <c r="D520" s="22">
        <v>45828</v>
      </c>
      <c r="E520" s="31">
        <v>66</v>
      </c>
      <c r="F520" s="82" t="str">
        <f>IF(Feedback_List[[#This Row],[Date Added]]="","",_xlfn.XLOOKUP(MONTH(Feedback_List[[#This Row],[Date Received]]),Dropdown!$D$4:$D$15,Dropdown!$A$4:$A$15,""))</f>
        <v>2025B06</v>
      </c>
      <c r="G520" s="81"/>
      <c r="H520" s="81"/>
      <c r="I520" s="8">
        <f>IF(Feedback_List[[#This Row],[Date Added]]="","",IF(Feedback_List[[#This Row],[Date Received]]&gt;=Guidance!$B$20,Feedback_List[[#This Row],[Date Received]]+Guidance!$C$18,Feedback_List[[#This Row],[Date Received]]+Guidance!$C$16))</f>
        <v>45888</v>
      </c>
      <c r="J520" s="8">
        <f>IF(Feedback_List[[#This Row],[Date Added]]="","",IF(Feedback_List[[#This Row],[Date Received]]&gt;=Guidance!$B$20,Feedback_List[[#This Row],[Date Received]]+Guidance!$C$17,Feedback_List[[#This Row],[Date Received]]+Guidance!$C$15))</f>
        <v>45918</v>
      </c>
      <c r="K520" s="88" t="b">
        <v>0</v>
      </c>
      <c r="L520" s="87"/>
      <c r="M520" s="83"/>
      <c r="N520" s="88" t="b">
        <v>0</v>
      </c>
      <c r="O520" s="87"/>
      <c r="P520" s="81"/>
      <c r="Q520" s="66" t="b">
        <v>0</v>
      </c>
      <c r="R520" s="83"/>
      <c r="S520" s="88" t="b">
        <v>0</v>
      </c>
      <c r="T520" s="87"/>
      <c r="U520" s="83"/>
      <c r="V52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0" s="81"/>
      <c r="Z520" s="81"/>
      <c r="AA520" s="81"/>
      <c r="AB520" s="81"/>
    </row>
    <row r="521" spans="1:28" ht="15" customHeight="1" x14ac:dyDescent="0.35">
      <c r="A521" s="87">
        <v>45829</v>
      </c>
      <c r="B521" t="s">
        <v>1008</v>
      </c>
      <c r="C521" t="s">
        <v>1009</v>
      </c>
      <c r="D521" s="22">
        <v>45828</v>
      </c>
      <c r="E521" s="31">
        <v>77</v>
      </c>
      <c r="F521" s="82" t="str">
        <f>IF(Feedback_List[[#This Row],[Date Added]]="","",_xlfn.XLOOKUP(MONTH(Feedback_List[[#This Row],[Date Received]]),Dropdown!$D$4:$D$15,Dropdown!$A$4:$A$15,""))</f>
        <v>2025B06</v>
      </c>
      <c r="G521" s="81"/>
      <c r="H521" s="81"/>
      <c r="I521" s="8">
        <f>IF(Feedback_List[[#This Row],[Date Added]]="","",IF(Feedback_List[[#This Row],[Date Received]]&gt;=Guidance!$B$20,Feedback_List[[#This Row],[Date Received]]+Guidance!$C$18,Feedback_List[[#This Row],[Date Received]]+Guidance!$C$16))</f>
        <v>45888</v>
      </c>
      <c r="J521" s="8">
        <f>IF(Feedback_List[[#This Row],[Date Added]]="","",IF(Feedback_List[[#This Row],[Date Received]]&gt;=Guidance!$B$20,Feedback_List[[#This Row],[Date Received]]+Guidance!$C$17,Feedback_List[[#This Row],[Date Received]]+Guidance!$C$15))</f>
        <v>45918</v>
      </c>
      <c r="K521" s="88" t="b">
        <v>0</v>
      </c>
      <c r="L521" s="87"/>
      <c r="M521" s="83"/>
      <c r="N521" s="88" t="b">
        <v>0</v>
      </c>
      <c r="O521" s="87"/>
      <c r="P521" s="81"/>
      <c r="Q521" s="66" t="b">
        <v>0</v>
      </c>
      <c r="R521" s="83"/>
      <c r="S521" s="88" t="b">
        <v>0</v>
      </c>
      <c r="T521" s="87"/>
      <c r="U521" s="83"/>
      <c r="V521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1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1" s="81"/>
      <c r="Z521" s="81"/>
      <c r="AA521" s="81"/>
      <c r="AB521" s="81"/>
    </row>
    <row r="522" spans="1:28" ht="15" customHeight="1" x14ac:dyDescent="0.35">
      <c r="A522" s="87">
        <v>45829</v>
      </c>
      <c r="B522" s="113" t="s">
        <v>1010</v>
      </c>
      <c r="C522" s="81" t="s">
        <v>816</v>
      </c>
      <c r="D522" s="87">
        <v>45827</v>
      </c>
      <c r="E522" s="31">
        <v>813</v>
      </c>
      <c r="F522" s="82" t="str">
        <f>IF(Feedback_List[[#This Row],[Date Added]]="","",_xlfn.XLOOKUP(MONTH(Feedback_List[[#This Row],[Date Received]]),Dropdown!$D$4:$D$15,Dropdown!$A$4:$A$15,""))</f>
        <v>2025B06</v>
      </c>
      <c r="G522" s="81" t="s">
        <v>22</v>
      </c>
      <c r="H522" s="81" t="s">
        <v>22</v>
      </c>
      <c r="I522" s="8">
        <f>IF(Feedback_List[[#This Row],[Date Added]]="","",IF(Feedback_List[[#This Row],[Date Received]]&gt;=Guidance!$B$20,Feedback_List[[#This Row],[Date Received]]+Guidance!$C$18,Feedback_List[[#This Row],[Date Received]]+Guidance!$C$16))</f>
        <v>45887</v>
      </c>
      <c r="J522" s="8">
        <f>IF(Feedback_List[[#This Row],[Date Added]]="","",IF(Feedback_List[[#This Row],[Date Received]]&gt;=Guidance!$B$20,Feedback_List[[#This Row],[Date Received]]+Guidance!$C$17,Feedback_List[[#This Row],[Date Received]]+Guidance!$C$15))</f>
        <v>45917</v>
      </c>
      <c r="K522" s="88" t="b">
        <v>1</v>
      </c>
      <c r="L522" s="87">
        <v>45833</v>
      </c>
      <c r="M522" s="83"/>
      <c r="N522" s="88" t="b">
        <v>1</v>
      </c>
      <c r="O522" s="87">
        <v>45833</v>
      </c>
      <c r="P522" s="81"/>
      <c r="Q522" s="66" t="b">
        <v>0</v>
      </c>
      <c r="R522" s="83"/>
      <c r="S522" s="88" t="b">
        <v>1</v>
      </c>
      <c r="T522" s="87">
        <v>45833</v>
      </c>
      <c r="U522" s="89" t="s">
        <v>1011</v>
      </c>
      <c r="V5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22" s="81"/>
      <c r="Z522" s="81"/>
      <c r="AA522" s="81"/>
      <c r="AB522" s="81"/>
    </row>
    <row r="523" spans="1:28" ht="15" customHeight="1" x14ac:dyDescent="0.35">
      <c r="A523" s="22">
        <v>45835</v>
      </c>
      <c r="B523" t="s">
        <v>1012</v>
      </c>
      <c r="C523" t="s">
        <v>1013</v>
      </c>
      <c r="D523" s="22">
        <v>45834</v>
      </c>
      <c r="E523">
        <v>2</v>
      </c>
      <c r="F523" s="82" t="str">
        <f>IF(Feedback_List[[#This Row],[Date Added]]="","",_xlfn.XLOOKUP(MONTH(Feedback_List[[#This Row],[Date Received]]),Dropdown!$D$4:$D$15,Dropdown!$A$4:$A$15,""))</f>
        <v>2025B06</v>
      </c>
      <c r="G523" s="81" t="s">
        <v>22</v>
      </c>
      <c r="H523" s="81" t="s">
        <v>22</v>
      </c>
      <c r="I523" s="8">
        <f>IF(Feedback_List[[#This Row],[Date Added]]="","",IF(Feedback_List[[#This Row],[Date Received]]&gt;=Guidance!$B$20,Feedback_List[[#This Row],[Date Received]]+Guidance!$C$18,Feedback_List[[#This Row],[Date Received]]+Guidance!$C$16))</f>
        <v>45894</v>
      </c>
      <c r="J523" s="8">
        <f>IF(Feedback_List[[#This Row],[Date Added]]="","",IF(Feedback_List[[#This Row],[Date Received]]&gt;=Guidance!$B$20,Feedback_List[[#This Row],[Date Received]]+Guidance!$C$17,Feedback_List[[#This Row],[Date Received]]+Guidance!$C$15))</f>
        <v>45924</v>
      </c>
      <c r="K523" s="88" t="b">
        <v>1</v>
      </c>
      <c r="L523" s="87">
        <v>45835</v>
      </c>
      <c r="M523" s="83"/>
      <c r="N523" s="88" t="b">
        <v>1</v>
      </c>
      <c r="O523" s="87">
        <v>45835</v>
      </c>
      <c r="P523" s="81"/>
      <c r="Q523" s="66" t="b">
        <v>0</v>
      </c>
      <c r="R523" s="83"/>
      <c r="S523" s="88" t="b">
        <v>1</v>
      </c>
      <c r="T523" s="87">
        <v>45835</v>
      </c>
      <c r="U523" s="83" t="s">
        <v>452</v>
      </c>
      <c r="V52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2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2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23" s="81"/>
      <c r="Z523" s="81"/>
      <c r="AA523" s="81"/>
      <c r="AB523" s="81"/>
    </row>
    <row r="524" spans="1:28" ht="15" customHeight="1" x14ac:dyDescent="0.35">
      <c r="A524" s="22">
        <v>45835</v>
      </c>
      <c r="B524" s="81" t="s">
        <v>1014</v>
      </c>
      <c r="C524" s="91" t="s">
        <v>1015</v>
      </c>
      <c r="D524" s="97">
        <v>45829</v>
      </c>
      <c r="E524" s="31">
        <v>6</v>
      </c>
      <c r="F524" s="82" t="str">
        <f>IF(Feedback_List[[#This Row],[Date Added]]="","",_xlfn.XLOOKUP(MONTH(Feedback_List[[#This Row],[Date Received]]),Dropdown!$D$4:$D$15,Dropdown!$A$4:$A$15,""))</f>
        <v>2025B06</v>
      </c>
      <c r="G524" s="81"/>
      <c r="H524" s="81"/>
      <c r="I524" s="8">
        <f>IF(Feedback_List[[#This Row],[Date Added]]="","",IF(Feedback_List[[#This Row],[Date Received]]&gt;=Guidance!$B$20,Feedback_List[[#This Row],[Date Received]]+Guidance!$C$18,Feedback_List[[#This Row],[Date Received]]+Guidance!$C$16))</f>
        <v>45889</v>
      </c>
      <c r="J524" s="8">
        <f>IF(Feedback_List[[#This Row],[Date Added]]="","",IF(Feedback_List[[#This Row],[Date Received]]&gt;=Guidance!$B$20,Feedback_List[[#This Row],[Date Received]]+Guidance!$C$17,Feedback_List[[#This Row],[Date Received]]+Guidance!$C$15))</f>
        <v>45919</v>
      </c>
      <c r="K524" s="88" t="b">
        <v>0</v>
      </c>
      <c r="L524" s="87"/>
      <c r="M524" s="83"/>
      <c r="N524" s="88" t="b">
        <v>0</v>
      </c>
      <c r="O524" s="87"/>
      <c r="P524" s="81"/>
      <c r="Q524" s="66" t="b">
        <v>0</v>
      </c>
      <c r="R524" s="83"/>
      <c r="S524" s="88" t="b">
        <v>0</v>
      </c>
      <c r="T524" s="82"/>
      <c r="U524" s="83"/>
      <c r="V52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4" s="81"/>
      <c r="Z524" s="81"/>
      <c r="AA524" s="81"/>
      <c r="AB524" s="81"/>
    </row>
    <row r="525" spans="1:28" ht="15" customHeight="1" x14ac:dyDescent="0.35">
      <c r="A525" s="22">
        <v>45835</v>
      </c>
      <c r="B525" s="113" t="s">
        <v>1016</v>
      </c>
      <c r="C525" s="81" t="s">
        <v>1017</v>
      </c>
      <c r="D525" s="97">
        <v>45830</v>
      </c>
      <c r="E525" s="31">
        <v>7</v>
      </c>
      <c r="F525" s="82" t="str">
        <f>IF(Feedback_List[[#This Row],[Date Added]]="","",_xlfn.XLOOKUP(MONTH(Feedback_List[[#This Row],[Date Received]]),Dropdown!$D$4:$D$15,Dropdown!$A$4:$A$15,""))</f>
        <v>2025B06</v>
      </c>
      <c r="G525" s="81"/>
      <c r="H525" s="81"/>
      <c r="I525" s="8">
        <f>IF(Feedback_List[[#This Row],[Date Added]]="","",IF(Feedback_List[[#This Row],[Date Received]]&gt;=Guidance!$B$20,Feedback_List[[#This Row],[Date Received]]+Guidance!$C$18,Feedback_List[[#This Row],[Date Received]]+Guidance!$C$16))</f>
        <v>45890</v>
      </c>
      <c r="J525" s="8">
        <f>IF(Feedback_List[[#This Row],[Date Added]]="","",IF(Feedback_List[[#This Row],[Date Received]]&gt;=Guidance!$B$20,Feedback_List[[#This Row],[Date Received]]+Guidance!$C$17,Feedback_List[[#This Row],[Date Received]]+Guidance!$C$15))</f>
        <v>45920</v>
      </c>
      <c r="K525" s="88" t="b">
        <v>0</v>
      </c>
      <c r="L525" s="87"/>
      <c r="M525" s="83"/>
      <c r="N525" s="88" t="b">
        <v>0</v>
      </c>
      <c r="O525" s="87"/>
      <c r="P525" s="81"/>
      <c r="Q525" s="66" t="b">
        <v>0</v>
      </c>
      <c r="R525" s="83"/>
      <c r="S525" s="88" t="b">
        <v>0</v>
      </c>
      <c r="T525" s="82"/>
      <c r="U525" s="83"/>
      <c r="V525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5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5" s="81"/>
      <c r="Z525" s="81"/>
      <c r="AA525" s="81"/>
      <c r="AB525" s="81"/>
    </row>
    <row r="526" spans="1:28" ht="15" customHeight="1" x14ac:dyDescent="0.35">
      <c r="A526" s="22">
        <v>45835</v>
      </c>
      <c r="B526" s="81" t="s">
        <v>1018</v>
      </c>
      <c r="C526" s="81" t="s">
        <v>1019</v>
      </c>
      <c r="D526" s="30">
        <v>45831</v>
      </c>
      <c r="E526" s="31">
        <v>31</v>
      </c>
      <c r="F526" s="82" t="str">
        <f>IF(Feedback_List[[#This Row],[Date Added]]="","",_xlfn.XLOOKUP(MONTH(Feedback_List[[#This Row],[Date Received]]),Dropdown!$D$4:$D$15,Dropdown!$A$4:$A$15,""))</f>
        <v>2025B06</v>
      </c>
      <c r="G526" s="81"/>
      <c r="H526" s="81"/>
      <c r="I526" s="8">
        <f>IF(Feedback_List[[#This Row],[Date Added]]="","",IF(Feedback_List[[#This Row],[Date Received]]&gt;=Guidance!$B$20,Feedback_List[[#This Row],[Date Received]]+Guidance!$C$18,Feedback_List[[#This Row],[Date Received]]+Guidance!$C$16))</f>
        <v>45891</v>
      </c>
      <c r="J526" s="8">
        <f>IF(Feedback_List[[#This Row],[Date Added]]="","",IF(Feedback_List[[#This Row],[Date Received]]&gt;=Guidance!$B$20,Feedback_List[[#This Row],[Date Received]]+Guidance!$C$17,Feedback_List[[#This Row],[Date Received]]+Guidance!$C$15))</f>
        <v>45921</v>
      </c>
      <c r="K526" s="88" t="b">
        <v>0</v>
      </c>
      <c r="L526" s="87"/>
      <c r="M526" s="83"/>
      <c r="N526" s="88" t="b">
        <v>0</v>
      </c>
      <c r="O526" s="87"/>
      <c r="P526" s="81"/>
      <c r="Q526" s="66" t="b">
        <v>0</v>
      </c>
      <c r="R526" s="83"/>
      <c r="S526" s="88" t="b">
        <v>0</v>
      </c>
      <c r="T526" s="82"/>
      <c r="U526" s="83"/>
      <c r="V526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6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6" s="81"/>
      <c r="Z526" s="81"/>
      <c r="AA526" s="81"/>
      <c r="AB526" s="81"/>
    </row>
    <row r="527" spans="1:28" ht="15" customHeight="1" x14ac:dyDescent="0.35">
      <c r="A527" s="22">
        <v>45835</v>
      </c>
      <c r="B527" s="81" t="s">
        <v>1020</v>
      </c>
      <c r="C527" s="81" t="s">
        <v>1021</v>
      </c>
      <c r="D527" s="97">
        <v>45831</v>
      </c>
      <c r="E527" s="31">
        <v>38</v>
      </c>
      <c r="F527" s="82" t="str">
        <f>IF(Feedback_List[[#This Row],[Date Added]]="","",_xlfn.XLOOKUP(MONTH(Feedback_List[[#This Row],[Date Received]]),Dropdown!$D$4:$D$15,Dropdown!$A$4:$A$15,""))</f>
        <v>2025B06</v>
      </c>
      <c r="G527" s="81"/>
      <c r="H527" s="81"/>
      <c r="I527" s="8">
        <f>IF(Feedback_List[[#This Row],[Date Added]]="","",IF(Feedback_List[[#This Row],[Date Received]]&gt;=Guidance!$B$20,Feedback_List[[#This Row],[Date Received]]+Guidance!$C$18,Feedback_List[[#This Row],[Date Received]]+Guidance!$C$16))</f>
        <v>45891</v>
      </c>
      <c r="J527" s="8">
        <f>IF(Feedback_List[[#This Row],[Date Added]]="","",IF(Feedback_List[[#This Row],[Date Received]]&gt;=Guidance!$B$20,Feedback_List[[#This Row],[Date Received]]+Guidance!$C$17,Feedback_List[[#This Row],[Date Received]]+Guidance!$C$15))</f>
        <v>45921</v>
      </c>
      <c r="K527" s="88" t="b">
        <v>0</v>
      </c>
      <c r="L527" s="87"/>
      <c r="M527" s="83"/>
      <c r="N527" s="88" t="b">
        <v>0</v>
      </c>
      <c r="O527" s="87"/>
      <c r="P527" s="81"/>
      <c r="Q527" s="66" t="b">
        <v>0</v>
      </c>
      <c r="R527" s="83"/>
      <c r="S527" s="88" t="b">
        <v>0</v>
      </c>
      <c r="T527" s="82"/>
      <c r="U527" s="83"/>
      <c r="V52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7" s="81"/>
      <c r="Z527" s="81"/>
      <c r="AA527" s="81"/>
      <c r="AB527" s="81"/>
    </row>
    <row r="528" spans="1:28" ht="15" customHeight="1" x14ac:dyDescent="0.35">
      <c r="A528" s="22">
        <v>45835</v>
      </c>
      <c r="B528" s="81" t="s">
        <v>1022</v>
      </c>
      <c r="C528" s="91" t="s">
        <v>1023</v>
      </c>
      <c r="D528" s="97">
        <v>45831</v>
      </c>
      <c r="E528" s="31">
        <v>50</v>
      </c>
      <c r="F528" s="82" t="str">
        <f>IF(Feedback_List[[#This Row],[Date Added]]="","",_xlfn.XLOOKUP(MONTH(Feedback_List[[#This Row],[Date Received]]),Dropdown!$D$4:$D$15,Dropdown!$A$4:$A$15,""))</f>
        <v>2025B06</v>
      </c>
      <c r="G528" s="81"/>
      <c r="H528" s="81"/>
      <c r="I528" s="8">
        <f>IF(Feedback_List[[#This Row],[Date Added]]="","",IF(Feedback_List[[#This Row],[Date Received]]&gt;=Guidance!$B$20,Feedback_List[[#This Row],[Date Received]]+Guidance!$C$18,Feedback_List[[#This Row],[Date Received]]+Guidance!$C$16))</f>
        <v>45891</v>
      </c>
      <c r="J528" s="8">
        <f>IF(Feedback_List[[#This Row],[Date Added]]="","",IF(Feedback_List[[#This Row],[Date Received]]&gt;=Guidance!$B$20,Feedback_List[[#This Row],[Date Received]]+Guidance!$C$17,Feedback_List[[#This Row],[Date Received]]+Guidance!$C$15))</f>
        <v>45921</v>
      </c>
      <c r="K528" s="88" t="b">
        <v>0</v>
      </c>
      <c r="L528" s="30"/>
      <c r="M528" s="83"/>
      <c r="N528" s="88" t="b">
        <v>0</v>
      </c>
      <c r="O528" s="87"/>
      <c r="P528" s="81"/>
      <c r="Q528" s="66" t="b">
        <v>0</v>
      </c>
      <c r="R528" s="83"/>
      <c r="S528" s="88" t="b">
        <v>0</v>
      </c>
      <c r="T528" s="87"/>
      <c r="U528" s="83"/>
      <c r="V528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8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8" s="81"/>
      <c r="Z528" s="81"/>
      <c r="AA528" s="81"/>
      <c r="AB528" s="81"/>
    </row>
    <row r="529" spans="1:28" ht="15" customHeight="1" x14ac:dyDescent="0.35">
      <c r="A529" s="22">
        <v>45835</v>
      </c>
      <c r="B529" s="81" t="s">
        <v>1024</v>
      </c>
      <c r="C529" s="81" t="s">
        <v>1025</v>
      </c>
      <c r="D529" s="97">
        <v>45833</v>
      </c>
      <c r="E529" s="31">
        <v>40</v>
      </c>
      <c r="F529" s="82" t="str">
        <f>IF(Feedback_List[[#This Row],[Date Added]]="","",_xlfn.XLOOKUP(MONTH(Feedback_List[[#This Row],[Date Received]]),Dropdown!$D$4:$D$15,Dropdown!$A$4:$A$15,""))</f>
        <v>2025B06</v>
      </c>
      <c r="G529" s="81"/>
      <c r="H529" s="81"/>
      <c r="I529" s="8">
        <f>IF(Feedback_List[[#This Row],[Date Added]]="","",IF(Feedback_List[[#This Row],[Date Received]]&gt;=Guidance!$B$20,Feedback_List[[#This Row],[Date Received]]+Guidance!$C$18,Feedback_List[[#This Row],[Date Received]]+Guidance!$C$16))</f>
        <v>45893</v>
      </c>
      <c r="J529" s="8">
        <f>IF(Feedback_List[[#This Row],[Date Added]]="","",IF(Feedback_List[[#This Row],[Date Received]]&gt;=Guidance!$B$20,Feedback_List[[#This Row],[Date Received]]+Guidance!$C$17,Feedback_List[[#This Row],[Date Received]]+Guidance!$C$15))</f>
        <v>45923</v>
      </c>
      <c r="K529" s="88" t="b">
        <v>0</v>
      </c>
      <c r="L529" s="87"/>
      <c r="M529" s="83"/>
      <c r="N529" s="88" t="b">
        <v>0</v>
      </c>
      <c r="O529" s="87"/>
      <c r="P529" s="81"/>
      <c r="Q529" s="66" t="b">
        <v>0</v>
      </c>
      <c r="R529" s="83"/>
      <c r="S529" s="88" t="b">
        <v>0</v>
      </c>
      <c r="T529" s="82"/>
      <c r="U529" s="83"/>
      <c r="V52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2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2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29" s="81"/>
      <c r="Z529" s="81"/>
      <c r="AA529" s="81"/>
      <c r="AB529" s="81"/>
    </row>
    <row r="530" spans="1:28" ht="15" customHeight="1" x14ac:dyDescent="0.35">
      <c r="A530" s="22">
        <v>45835</v>
      </c>
      <c r="B530" s="81" t="s">
        <v>1026</v>
      </c>
      <c r="C530" s="91" t="s">
        <v>1027</v>
      </c>
      <c r="D530" s="97">
        <v>45833</v>
      </c>
      <c r="E530" s="31">
        <v>56</v>
      </c>
      <c r="F530" s="82" t="str">
        <f>IF(Feedback_List[[#This Row],[Date Added]]="","",_xlfn.XLOOKUP(MONTH(Feedback_List[[#This Row],[Date Received]]),Dropdown!$D$4:$D$15,Dropdown!$A$4:$A$15,""))</f>
        <v>2025B06</v>
      </c>
      <c r="G530" s="81"/>
      <c r="H530" s="81"/>
      <c r="I530" s="8">
        <f>IF(Feedback_List[[#This Row],[Date Added]]="","",IF(Feedback_List[[#This Row],[Date Received]]&gt;=Guidance!$B$20,Feedback_List[[#This Row],[Date Received]]+Guidance!$C$18,Feedback_List[[#This Row],[Date Received]]+Guidance!$C$16))</f>
        <v>45893</v>
      </c>
      <c r="J530" s="8">
        <f>IF(Feedback_List[[#This Row],[Date Added]]="","",IF(Feedback_List[[#This Row],[Date Received]]&gt;=Guidance!$B$20,Feedback_List[[#This Row],[Date Received]]+Guidance!$C$17,Feedback_List[[#This Row],[Date Received]]+Guidance!$C$15))</f>
        <v>45923</v>
      </c>
      <c r="K530" s="88" t="b">
        <v>0</v>
      </c>
      <c r="L530" s="87"/>
      <c r="M530" s="83"/>
      <c r="N530" s="88" t="b">
        <v>0</v>
      </c>
      <c r="O530" s="87"/>
      <c r="P530" s="81"/>
      <c r="Q530" s="66" t="b">
        <v>0</v>
      </c>
      <c r="R530" s="83"/>
      <c r="S530" s="88" t="b">
        <v>0</v>
      </c>
      <c r="T530" s="82"/>
      <c r="U530" s="83"/>
      <c r="V53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0" s="81"/>
      <c r="Z530" s="81"/>
      <c r="AA530" s="81"/>
      <c r="AB530" s="81"/>
    </row>
    <row r="531" spans="1:28" ht="15" customHeight="1" x14ac:dyDescent="0.35">
      <c r="A531" s="22">
        <v>45835</v>
      </c>
      <c r="B531" s="81" t="s">
        <v>1028</v>
      </c>
      <c r="C531" s="91" t="s">
        <v>1029</v>
      </c>
      <c r="D531" s="97">
        <v>45833</v>
      </c>
      <c r="E531" s="31">
        <v>30</v>
      </c>
      <c r="F531" s="82" t="str">
        <f>IF(Feedback_List[[#This Row],[Date Added]]="","",_xlfn.XLOOKUP(MONTH(Feedback_List[[#This Row],[Date Received]]),Dropdown!$D$4:$D$15,Dropdown!$A$4:$A$15,""))</f>
        <v>2025B06</v>
      </c>
      <c r="G531" s="81"/>
      <c r="H531" s="81"/>
      <c r="I531" s="8">
        <f>IF(Feedback_List[[#This Row],[Date Added]]="","",IF(Feedback_List[[#This Row],[Date Received]]&gt;=Guidance!$B$20,Feedback_List[[#This Row],[Date Received]]+Guidance!$C$18,Feedback_List[[#This Row],[Date Received]]+Guidance!$C$16))</f>
        <v>45893</v>
      </c>
      <c r="J531" s="8">
        <f>IF(Feedback_List[[#This Row],[Date Added]]="","",IF(Feedback_List[[#This Row],[Date Received]]&gt;=Guidance!$B$20,Feedback_List[[#This Row],[Date Received]]+Guidance!$C$17,Feedback_List[[#This Row],[Date Received]]+Guidance!$C$15))</f>
        <v>45923</v>
      </c>
      <c r="K531" s="88" t="b">
        <v>0</v>
      </c>
      <c r="L531" s="30"/>
      <c r="M531" s="83"/>
      <c r="N531" s="88" t="b">
        <v>0</v>
      </c>
      <c r="O531" s="87"/>
      <c r="P531" s="81"/>
      <c r="Q531" s="66" t="b">
        <v>0</v>
      </c>
      <c r="R531" s="83"/>
      <c r="S531" s="88" t="b">
        <v>0</v>
      </c>
      <c r="T531" s="87"/>
      <c r="U531" s="83"/>
      <c r="V531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1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1" s="81"/>
      <c r="Z531" s="81"/>
      <c r="AA531" s="81"/>
      <c r="AB531" s="81"/>
    </row>
    <row r="532" spans="1:28" ht="15" customHeight="1" x14ac:dyDescent="0.35">
      <c r="A532" s="22">
        <v>45835</v>
      </c>
      <c r="B532" s="81" t="s">
        <v>1030</v>
      </c>
      <c r="C532" s="91" t="s">
        <v>1031</v>
      </c>
      <c r="D532" s="97">
        <v>45833</v>
      </c>
      <c r="E532" s="31">
        <v>14</v>
      </c>
      <c r="F532" s="82" t="str">
        <f>IF(Feedback_List[[#This Row],[Date Added]]="","",_xlfn.XLOOKUP(MONTH(Feedback_List[[#This Row],[Date Received]]),Dropdown!$D$4:$D$15,Dropdown!$A$4:$A$15,""))</f>
        <v>2025B06</v>
      </c>
      <c r="G532" s="81"/>
      <c r="H532" s="81"/>
      <c r="I532" s="8">
        <f>IF(Feedback_List[[#This Row],[Date Added]]="","",IF(Feedback_List[[#This Row],[Date Received]]&gt;=Guidance!$B$20,Feedback_List[[#This Row],[Date Received]]+Guidance!$C$18,Feedback_List[[#This Row],[Date Received]]+Guidance!$C$16))</f>
        <v>45893</v>
      </c>
      <c r="J532" s="8">
        <f>IF(Feedback_List[[#This Row],[Date Added]]="","",IF(Feedback_List[[#This Row],[Date Received]]&gt;=Guidance!$B$20,Feedback_List[[#This Row],[Date Received]]+Guidance!$C$17,Feedback_List[[#This Row],[Date Received]]+Guidance!$C$15))</f>
        <v>45923</v>
      </c>
      <c r="K532" s="88" t="b">
        <v>0</v>
      </c>
      <c r="L532" s="87"/>
      <c r="M532" s="83"/>
      <c r="N532" s="88" t="b">
        <v>0</v>
      </c>
      <c r="O532" s="87"/>
      <c r="P532" s="81"/>
      <c r="Q532" s="66" t="b">
        <v>0</v>
      </c>
      <c r="R532" s="83"/>
      <c r="S532" s="88" t="b">
        <v>0</v>
      </c>
      <c r="T532" s="82"/>
      <c r="U532" s="83"/>
      <c r="V532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2" s="81"/>
      <c r="Z532" s="81"/>
      <c r="AA532" s="81"/>
      <c r="AB532" s="81"/>
    </row>
    <row r="533" spans="1:28" ht="15" customHeight="1" x14ac:dyDescent="0.35">
      <c r="A533" s="22">
        <v>45835</v>
      </c>
      <c r="B533" t="s">
        <v>1032</v>
      </c>
      <c r="C533" t="s">
        <v>1033</v>
      </c>
      <c r="D533" s="117">
        <v>45834</v>
      </c>
      <c r="E533" s="31">
        <v>72</v>
      </c>
      <c r="F533" s="82" t="str">
        <f>IF(Feedback_List[[#This Row],[Date Added]]="","",_xlfn.XLOOKUP(MONTH(Feedback_List[[#This Row],[Date Received]]),Dropdown!$D$4:$D$15,Dropdown!$A$4:$A$15,""))</f>
        <v>2025B06</v>
      </c>
      <c r="G533" s="81" t="s">
        <v>22</v>
      </c>
      <c r="H533" s="81" t="s">
        <v>22</v>
      </c>
      <c r="I533" s="8">
        <f>IF(Feedback_List[[#This Row],[Date Added]]="","",IF(Feedback_List[[#This Row],[Date Received]]&gt;=Guidance!$B$20,Feedback_List[[#This Row],[Date Received]]+Guidance!$C$18,Feedback_List[[#This Row],[Date Received]]+Guidance!$C$16))</f>
        <v>45894</v>
      </c>
      <c r="J533" s="8">
        <f>IF(Feedback_List[[#This Row],[Date Added]]="","",IF(Feedback_List[[#This Row],[Date Received]]&gt;=Guidance!$B$20,Feedback_List[[#This Row],[Date Received]]+Guidance!$C$17,Feedback_List[[#This Row],[Date Received]]+Guidance!$C$15))</f>
        <v>45924</v>
      </c>
      <c r="K533" s="88" t="b">
        <v>1</v>
      </c>
      <c r="L533" s="87">
        <v>45838</v>
      </c>
      <c r="M533" s="83"/>
      <c r="N533" s="88" t="b">
        <v>1</v>
      </c>
      <c r="O533" s="87">
        <v>45838</v>
      </c>
      <c r="P533" s="81"/>
      <c r="Q533" s="66" t="b">
        <v>0</v>
      </c>
      <c r="R533" s="83"/>
      <c r="S533" s="88" t="b">
        <v>1</v>
      </c>
      <c r="T533" s="87">
        <v>45838</v>
      </c>
      <c r="U533" s="83" t="s">
        <v>452</v>
      </c>
      <c r="V5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3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33" s="81"/>
      <c r="Z533" s="81"/>
      <c r="AA533" s="81"/>
      <c r="AB533" s="81"/>
    </row>
    <row r="534" spans="1:28" ht="15" customHeight="1" x14ac:dyDescent="0.35">
      <c r="A534" s="87">
        <v>45838</v>
      </c>
      <c r="B534" s="81" t="s">
        <v>1034</v>
      </c>
      <c r="C534" s="81" t="s">
        <v>1035</v>
      </c>
      <c r="D534" s="97">
        <v>45838</v>
      </c>
      <c r="E534" s="31">
        <v>135</v>
      </c>
      <c r="F534" s="82" t="str">
        <f>IF(Feedback_List[[#This Row],[Date Added]]="","",_xlfn.XLOOKUP(MONTH(Feedback_List[[#This Row],[Date Received]]),Dropdown!$D$4:$D$15,Dropdown!$A$4:$A$15,""))</f>
        <v>2025B06</v>
      </c>
      <c r="G534" s="81"/>
      <c r="H534" s="81"/>
      <c r="I534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34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34" s="88" t="b">
        <v>0</v>
      </c>
      <c r="L534" s="87"/>
      <c r="M534" s="83"/>
      <c r="N534" s="88" t="b">
        <v>0</v>
      </c>
      <c r="O534" s="30"/>
      <c r="P534" s="81"/>
      <c r="Q534" s="66" t="b">
        <v>0</v>
      </c>
      <c r="R534" s="83"/>
      <c r="S534" s="88" t="b">
        <v>0</v>
      </c>
      <c r="T534" s="82"/>
      <c r="U534" s="83"/>
      <c r="V53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4" s="81"/>
      <c r="Z534" s="81"/>
      <c r="AA534" s="81"/>
      <c r="AB534" s="81"/>
    </row>
    <row r="535" spans="1:28" ht="15" customHeight="1" x14ac:dyDescent="0.35">
      <c r="A535" s="87">
        <v>45838</v>
      </c>
      <c r="B535" s="81" t="s">
        <v>1036</v>
      </c>
      <c r="C535" s="91" t="s">
        <v>1037</v>
      </c>
      <c r="D535" s="97">
        <v>45838</v>
      </c>
      <c r="E535" s="31">
        <v>163</v>
      </c>
      <c r="F535" s="82" t="str">
        <f>IF(Feedback_List[[#This Row],[Date Added]]="","",_xlfn.XLOOKUP(MONTH(Feedback_List[[#This Row],[Date Received]]),Dropdown!$D$4:$D$15,Dropdown!$A$4:$A$15,""))</f>
        <v>2025B06</v>
      </c>
      <c r="G535" s="81"/>
      <c r="H535" s="81"/>
      <c r="I535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35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35" s="88" t="b">
        <v>0</v>
      </c>
      <c r="L535" s="30"/>
      <c r="M535" s="83"/>
      <c r="N535" s="88" t="b">
        <v>0</v>
      </c>
      <c r="O535" s="87"/>
      <c r="P535" s="81"/>
      <c r="Q535" s="66" t="b">
        <v>0</v>
      </c>
      <c r="R535" s="83"/>
      <c r="S535" s="88" t="b">
        <v>0</v>
      </c>
      <c r="T535" s="87"/>
      <c r="U535" s="83"/>
      <c r="V535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5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5" s="81"/>
      <c r="Z535" s="81"/>
      <c r="AA535" s="81"/>
      <c r="AB535" s="81"/>
    </row>
    <row r="536" spans="1:28" ht="15" customHeight="1" x14ac:dyDescent="0.35">
      <c r="A536" s="87">
        <v>45838</v>
      </c>
      <c r="B536" t="s">
        <v>1038</v>
      </c>
      <c r="C536" t="s">
        <v>1039</v>
      </c>
      <c r="D536" s="22">
        <v>45836</v>
      </c>
      <c r="E536" s="31">
        <v>63</v>
      </c>
      <c r="F536" s="82" t="str">
        <f>IF(Feedback_List[[#This Row],[Date Added]]="","",_xlfn.XLOOKUP(MONTH(Feedback_List[[#This Row],[Date Received]]),Dropdown!$D$4:$D$15,Dropdown!$A$4:$A$15,""))</f>
        <v>2025B06</v>
      </c>
      <c r="G536" s="81"/>
      <c r="H536" s="81"/>
      <c r="I536" s="8">
        <f>IF(Feedback_List[[#This Row],[Date Added]]="","",IF(Feedback_List[[#This Row],[Date Received]]&gt;=Guidance!$B$20,Feedback_List[[#This Row],[Date Received]]+Guidance!$C$18,Feedback_List[[#This Row],[Date Received]]+Guidance!$C$16))</f>
        <v>45896</v>
      </c>
      <c r="J536" s="8">
        <f>IF(Feedback_List[[#This Row],[Date Added]]="","",IF(Feedback_List[[#This Row],[Date Received]]&gt;=Guidance!$B$20,Feedback_List[[#This Row],[Date Received]]+Guidance!$C$17,Feedback_List[[#This Row],[Date Received]]+Guidance!$C$15))</f>
        <v>45926</v>
      </c>
      <c r="K536" s="88" t="b">
        <v>0</v>
      </c>
      <c r="L536" s="30"/>
      <c r="M536" s="83"/>
      <c r="N536" s="88" t="b">
        <v>0</v>
      </c>
      <c r="O536" s="87"/>
      <c r="P536" s="81"/>
      <c r="Q536" s="66" t="b">
        <v>0</v>
      </c>
      <c r="R536" s="83"/>
      <c r="S536" s="88" t="b">
        <v>0</v>
      </c>
      <c r="T536" s="82"/>
      <c r="U536" s="83"/>
      <c r="V536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6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6" s="81"/>
      <c r="Z536" s="81"/>
      <c r="AA536" s="81"/>
      <c r="AB536" s="81"/>
    </row>
    <row r="537" spans="1:28" ht="15" customHeight="1" x14ac:dyDescent="0.35">
      <c r="A537" s="87">
        <v>45838</v>
      </c>
      <c r="B537" s="81" t="s">
        <v>1040</v>
      </c>
      <c r="C537" s="91" t="s">
        <v>1041</v>
      </c>
      <c r="D537" s="87">
        <v>45837</v>
      </c>
      <c r="E537" s="81">
        <v>108</v>
      </c>
      <c r="F537" s="82" t="str">
        <f>IF(Feedback_List[[#This Row],[Date Added]]="","",_xlfn.XLOOKUP(MONTH(Feedback_List[[#This Row],[Date Received]]),Dropdown!$D$4:$D$15,Dropdown!$A$4:$A$15,""))</f>
        <v>2025B06</v>
      </c>
      <c r="G537" s="81"/>
      <c r="H537" s="81"/>
      <c r="I537" s="8">
        <f>IF(Feedback_List[[#This Row],[Date Added]]="","",IF(Feedback_List[[#This Row],[Date Received]]&gt;=Guidance!$B$20,Feedback_List[[#This Row],[Date Received]]+Guidance!$C$18,Feedback_List[[#This Row],[Date Received]]+Guidance!$C$16))</f>
        <v>45897</v>
      </c>
      <c r="J537" s="8">
        <f>IF(Feedback_List[[#This Row],[Date Added]]="","",IF(Feedback_List[[#This Row],[Date Received]]&gt;=Guidance!$B$20,Feedback_List[[#This Row],[Date Received]]+Guidance!$C$17,Feedback_List[[#This Row],[Date Received]]+Guidance!$C$15))</f>
        <v>45927</v>
      </c>
      <c r="K537" s="88" t="b">
        <v>0</v>
      </c>
      <c r="L537" s="30"/>
      <c r="M537" s="83"/>
      <c r="N537" s="88" t="b">
        <v>0</v>
      </c>
      <c r="O537" s="87"/>
      <c r="P537" s="81"/>
      <c r="Q537" s="66" t="b">
        <v>0</v>
      </c>
      <c r="R537" s="83"/>
      <c r="S537" s="88" t="b">
        <v>0</v>
      </c>
      <c r="T537" s="87"/>
      <c r="U537" s="83"/>
      <c r="V53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7" s="81"/>
      <c r="Z537" s="81"/>
      <c r="AA537" s="81"/>
      <c r="AB537" s="81"/>
    </row>
    <row r="538" spans="1:28" ht="15" customHeight="1" x14ac:dyDescent="0.35">
      <c r="A538" s="87">
        <v>45838</v>
      </c>
      <c r="B538" s="81" t="s">
        <v>1042</v>
      </c>
      <c r="C538" s="91" t="s">
        <v>1043</v>
      </c>
      <c r="D538" s="87">
        <v>45835</v>
      </c>
      <c r="E538" s="81">
        <v>68</v>
      </c>
      <c r="F538" s="82" t="str">
        <f>IF(Feedback_List[[#This Row],[Date Added]]="","",_xlfn.XLOOKUP(MONTH(Feedback_List[[#This Row],[Date Received]]),Dropdown!$D$4:$D$15,Dropdown!$A$4:$A$15,""))</f>
        <v>2025B06</v>
      </c>
      <c r="G538" s="81"/>
      <c r="H538" s="81"/>
      <c r="I538" s="8">
        <f>IF(Feedback_List[[#This Row],[Date Added]]="","",IF(Feedback_List[[#This Row],[Date Received]]&gt;=Guidance!$B$20,Feedback_List[[#This Row],[Date Received]]+Guidance!$C$18,Feedback_List[[#This Row],[Date Received]]+Guidance!$C$16))</f>
        <v>45895</v>
      </c>
      <c r="J538" s="8">
        <f>IF(Feedback_List[[#This Row],[Date Added]]="","",IF(Feedback_List[[#This Row],[Date Received]]&gt;=Guidance!$B$20,Feedback_List[[#This Row],[Date Received]]+Guidance!$C$17,Feedback_List[[#This Row],[Date Received]]+Guidance!$C$15))</f>
        <v>45925</v>
      </c>
      <c r="K538" s="88" t="b">
        <v>0</v>
      </c>
      <c r="L538" s="87"/>
      <c r="M538" s="83"/>
      <c r="N538" s="88" t="b">
        <v>0</v>
      </c>
      <c r="O538" s="87"/>
      <c r="P538" s="81"/>
      <c r="Q538" s="66" t="b">
        <v>0</v>
      </c>
      <c r="R538" s="83"/>
      <c r="S538" s="88" t="b">
        <v>0</v>
      </c>
      <c r="T538" s="82"/>
      <c r="U538" s="83"/>
      <c r="V538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8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8" s="81"/>
      <c r="Z538" s="81"/>
      <c r="AA538" s="81"/>
      <c r="AB538" s="81"/>
    </row>
    <row r="539" spans="1:28" ht="15" customHeight="1" x14ac:dyDescent="0.35">
      <c r="A539" s="87">
        <v>45838</v>
      </c>
      <c r="B539" s="113" t="s">
        <v>1044</v>
      </c>
      <c r="C539" s="91" t="s">
        <v>1045</v>
      </c>
      <c r="D539" s="87">
        <v>45838</v>
      </c>
      <c r="E539" s="81">
        <v>65</v>
      </c>
      <c r="F539" s="82" t="str">
        <f>IF(Feedback_List[[#This Row],[Date Added]]="","",_xlfn.XLOOKUP(MONTH(Feedback_List[[#This Row],[Date Received]]),Dropdown!$D$4:$D$15,Dropdown!$A$4:$A$15,""))</f>
        <v>2025B06</v>
      </c>
      <c r="G539" s="81"/>
      <c r="H539" s="81"/>
      <c r="I539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39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39" s="88" t="b">
        <v>0</v>
      </c>
      <c r="L539" s="30"/>
      <c r="M539" s="83"/>
      <c r="N539" s="88" t="b">
        <v>0</v>
      </c>
      <c r="O539" s="87"/>
      <c r="P539" s="81"/>
      <c r="Q539" s="66" t="b">
        <v>0</v>
      </c>
      <c r="R539" s="83"/>
      <c r="S539" s="88" t="b">
        <v>0</v>
      </c>
      <c r="T539" s="87"/>
      <c r="U539" s="83"/>
      <c r="V53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3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3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39" s="81"/>
      <c r="Z539" s="81"/>
      <c r="AA539" s="81"/>
      <c r="AB539" s="81"/>
    </row>
    <row r="540" spans="1:28" ht="15" customHeight="1" x14ac:dyDescent="0.35">
      <c r="A540" s="87">
        <v>45838</v>
      </c>
      <c r="B540" s="81" t="s">
        <v>1046</v>
      </c>
      <c r="C540" s="91" t="s">
        <v>1047</v>
      </c>
      <c r="D540" s="87">
        <v>45835</v>
      </c>
      <c r="E540" s="81">
        <v>11</v>
      </c>
      <c r="F540" s="82" t="str">
        <f>IF(Feedback_List[[#This Row],[Date Added]]="","",_xlfn.XLOOKUP(MONTH(Feedback_List[[#This Row],[Date Received]]),Dropdown!$D$4:$D$15,Dropdown!$A$4:$A$15,""))</f>
        <v>2025B06</v>
      </c>
      <c r="G540" s="81"/>
      <c r="H540" s="81"/>
      <c r="I540" s="8">
        <f>IF(Feedback_List[[#This Row],[Date Added]]="","",IF(Feedback_List[[#This Row],[Date Received]]&gt;=Guidance!$B$20,Feedback_List[[#This Row],[Date Received]]+Guidance!$C$18,Feedback_List[[#This Row],[Date Received]]+Guidance!$C$16))</f>
        <v>45895</v>
      </c>
      <c r="J540" s="8">
        <f>IF(Feedback_List[[#This Row],[Date Added]]="","",IF(Feedback_List[[#This Row],[Date Received]]&gt;=Guidance!$B$20,Feedback_List[[#This Row],[Date Received]]+Guidance!$C$17,Feedback_List[[#This Row],[Date Received]]+Guidance!$C$15))</f>
        <v>45925</v>
      </c>
      <c r="K540" s="88" t="b">
        <v>0</v>
      </c>
      <c r="L540" s="30"/>
      <c r="M540" s="83"/>
      <c r="N540" s="88" t="b">
        <v>0</v>
      </c>
      <c r="O540" s="87"/>
      <c r="P540" s="81"/>
      <c r="Q540" s="66" t="b">
        <v>0</v>
      </c>
      <c r="R540" s="83"/>
      <c r="S540" s="88" t="b">
        <v>0</v>
      </c>
      <c r="T540" s="82"/>
      <c r="U540" s="83"/>
      <c r="V54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0" s="81"/>
      <c r="Z540" s="81"/>
      <c r="AA540" s="81"/>
      <c r="AB540" s="81"/>
    </row>
    <row r="541" spans="1:28" ht="15" customHeight="1" x14ac:dyDescent="0.35">
      <c r="A541" s="87">
        <v>45838</v>
      </c>
      <c r="B541" s="81" t="s">
        <v>1048</v>
      </c>
      <c r="C541" s="91" t="s">
        <v>1049</v>
      </c>
      <c r="D541" s="87">
        <v>45838</v>
      </c>
      <c r="E541" s="81">
        <v>46</v>
      </c>
      <c r="F541" s="82" t="str">
        <f>IF(Feedback_List[[#This Row],[Date Added]]="","",_xlfn.XLOOKUP(MONTH(Feedback_List[[#This Row],[Date Received]]),Dropdown!$D$4:$D$15,Dropdown!$A$4:$A$15,""))</f>
        <v>2025B06</v>
      </c>
      <c r="G541" s="81"/>
      <c r="H541" s="81"/>
      <c r="I541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41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41" s="88" t="b">
        <v>0</v>
      </c>
      <c r="L541" s="87"/>
      <c r="M541" s="83"/>
      <c r="N541" s="88" t="b">
        <v>0</v>
      </c>
      <c r="O541" s="87"/>
      <c r="P541" s="81"/>
      <c r="Q541" s="66" t="b">
        <v>0</v>
      </c>
      <c r="R541" s="83"/>
      <c r="S541" s="88" t="b">
        <v>0</v>
      </c>
      <c r="T541" s="87"/>
      <c r="U541" s="83"/>
      <c r="V541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1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1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1" s="81"/>
      <c r="Z541" s="81"/>
      <c r="AA541" s="81"/>
      <c r="AB541" s="81"/>
    </row>
    <row r="542" spans="1:28" ht="15" customHeight="1" x14ac:dyDescent="0.35">
      <c r="A542" s="87">
        <v>45838</v>
      </c>
      <c r="B542" s="81" t="s">
        <v>1050</v>
      </c>
      <c r="C542" s="116" t="s">
        <v>1051</v>
      </c>
      <c r="D542" s="87">
        <v>45838</v>
      </c>
      <c r="E542" s="81">
        <v>95</v>
      </c>
      <c r="F542" s="82" t="str">
        <f>IF(Feedback_List[[#This Row],[Date Added]]="","",_xlfn.XLOOKUP(MONTH(Feedback_List[[#This Row],[Date Received]]),Dropdown!$D$4:$D$15,Dropdown!$A$4:$A$15,""))</f>
        <v>2025B06</v>
      </c>
      <c r="G542" s="81"/>
      <c r="H542" s="81"/>
      <c r="I542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42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42" s="88" t="b">
        <v>0</v>
      </c>
      <c r="L542" s="87"/>
      <c r="M542" s="83"/>
      <c r="N542" s="88" t="b">
        <v>0</v>
      </c>
      <c r="O542" s="87"/>
      <c r="P542" s="81"/>
      <c r="Q542" s="66" t="b">
        <v>0</v>
      </c>
      <c r="R542" s="83"/>
      <c r="S542" s="88" t="b">
        <v>0</v>
      </c>
      <c r="T542" s="82"/>
      <c r="U542" s="83"/>
      <c r="V542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2" s="81"/>
      <c r="Z542" s="81"/>
      <c r="AA542" s="81"/>
      <c r="AB542" s="81"/>
    </row>
    <row r="543" spans="1:28" ht="15" customHeight="1" x14ac:dyDescent="0.35">
      <c r="A543" s="87">
        <v>45838</v>
      </c>
      <c r="B543" s="81" t="s">
        <v>1052</v>
      </c>
      <c r="C543" s="81" t="s">
        <v>1053</v>
      </c>
      <c r="D543" s="87">
        <v>45835</v>
      </c>
      <c r="E543" s="81">
        <v>77</v>
      </c>
      <c r="F543" s="82" t="str">
        <f>IF(Feedback_List[[#This Row],[Date Added]]="","",_xlfn.XLOOKUP(MONTH(Feedback_List[[#This Row],[Date Received]]),Dropdown!$D$4:$D$15,Dropdown!$A$4:$A$15,""))</f>
        <v>2025B06</v>
      </c>
      <c r="G543" s="81"/>
      <c r="H543" s="81"/>
      <c r="I543" s="8">
        <f>IF(Feedback_List[[#This Row],[Date Added]]="","",IF(Feedback_List[[#This Row],[Date Received]]&gt;=Guidance!$B$20,Feedback_List[[#This Row],[Date Received]]+Guidance!$C$18,Feedback_List[[#This Row],[Date Received]]+Guidance!$C$16))</f>
        <v>45895</v>
      </c>
      <c r="J543" s="8">
        <f>IF(Feedback_List[[#This Row],[Date Added]]="","",IF(Feedback_List[[#This Row],[Date Received]]&gt;=Guidance!$B$20,Feedback_List[[#This Row],[Date Received]]+Guidance!$C$17,Feedback_List[[#This Row],[Date Received]]+Guidance!$C$15))</f>
        <v>45925</v>
      </c>
      <c r="K543" s="88" t="b">
        <v>0</v>
      </c>
      <c r="L543" s="87"/>
      <c r="M543" s="83"/>
      <c r="N543" s="88" t="b">
        <v>0</v>
      </c>
      <c r="O543" s="30"/>
      <c r="P543" s="81"/>
      <c r="Q543" s="66" t="b">
        <v>0</v>
      </c>
      <c r="R543" s="83"/>
      <c r="S543" s="88" t="b">
        <v>0</v>
      </c>
      <c r="T543" s="82"/>
      <c r="U543" s="83"/>
      <c r="V543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3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3" s="81"/>
      <c r="Z543" s="81"/>
      <c r="AA543" s="81"/>
      <c r="AB543" s="81"/>
    </row>
    <row r="544" spans="1:28" ht="15" customHeight="1" x14ac:dyDescent="0.35">
      <c r="A544" s="87">
        <v>45838</v>
      </c>
      <c r="B544" t="s">
        <v>1054</v>
      </c>
      <c r="C544" t="s">
        <v>1055</v>
      </c>
      <c r="D544" s="22">
        <v>45838</v>
      </c>
      <c r="E544" s="81">
        <v>171</v>
      </c>
      <c r="F544" s="82" t="str">
        <f>IF(Feedback_List[[#This Row],[Date Added]]="","",_xlfn.XLOOKUP(MONTH(Feedback_List[[#This Row],[Date Received]]),Dropdown!$D$4:$D$15,Dropdown!$A$4:$A$15,""))</f>
        <v>2025B06</v>
      </c>
      <c r="G544" s="81"/>
      <c r="H544" s="81"/>
      <c r="I544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44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44" s="88" t="b">
        <v>0</v>
      </c>
      <c r="L544" s="87"/>
      <c r="M544" s="83"/>
      <c r="N544" s="88" t="b">
        <v>0</v>
      </c>
      <c r="O544" s="87"/>
      <c r="P544" s="81"/>
      <c r="Q544" s="66" t="b">
        <v>0</v>
      </c>
      <c r="R544" s="83"/>
      <c r="S544" s="88" t="b">
        <v>0</v>
      </c>
      <c r="T544" s="82"/>
      <c r="U544" s="83"/>
      <c r="V54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4" s="81"/>
      <c r="Z544" s="81"/>
      <c r="AA544" s="81"/>
      <c r="AB544" s="81"/>
    </row>
    <row r="545" spans="1:28" ht="15" customHeight="1" x14ac:dyDescent="0.35">
      <c r="A545" s="87">
        <v>45838</v>
      </c>
      <c r="B545" s="81" t="s">
        <v>1056</v>
      </c>
      <c r="C545" s="91" t="s">
        <v>1057</v>
      </c>
      <c r="D545" s="87">
        <v>45838</v>
      </c>
      <c r="E545" s="81">
        <v>213</v>
      </c>
      <c r="F545" s="82" t="str">
        <f>IF(Feedback_List[[#This Row],[Date Added]]="","",_xlfn.XLOOKUP(MONTH(Feedback_List[[#This Row],[Date Received]]),Dropdown!$D$4:$D$15,Dropdown!$A$4:$A$15,""))</f>
        <v>2025B06</v>
      </c>
      <c r="G545" s="81"/>
      <c r="H545" s="81"/>
      <c r="I545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45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45" s="88" t="b">
        <v>0</v>
      </c>
      <c r="L545" s="87"/>
      <c r="M545" s="83"/>
      <c r="N545" s="88" t="b">
        <v>0</v>
      </c>
      <c r="O545" s="87"/>
      <c r="P545" s="81"/>
      <c r="Q545" s="66" t="b">
        <v>0</v>
      </c>
      <c r="R545" s="83"/>
      <c r="S545" s="88" t="b">
        <v>0</v>
      </c>
      <c r="T545" s="82"/>
      <c r="U545" s="83"/>
      <c r="V545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5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5" s="81"/>
      <c r="Z545" s="81"/>
      <c r="AA545" s="81"/>
      <c r="AB545" s="81"/>
    </row>
    <row r="546" spans="1:28" ht="15" customHeight="1" x14ac:dyDescent="0.35">
      <c r="A546" s="87">
        <v>45838</v>
      </c>
      <c r="B546" s="81" t="s">
        <v>1058</v>
      </c>
      <c r="C546" s="91" t="s">
        <v>1059</v>
      </c>
      <c r="D546" s="87">
        <v>45835</v>
      </c>
      <c r="E546" s="81">
        <v>6</v>
      </c>
      <c r="F546" s="82" t="str">
        <f>IF(Feedback_List[[#This Row],[Date Added]]="","",_xlfn.XLOOKUP(MONTH(Feedback_List[[#This Row],[Date Received]]),Dropdown!$D$4:$D$15,Dropdown!$A$4:$A$15,""))</f>
        <v>2025B06</v>
      </c>
      <c r="G546" s="81" t="s">
        <v>22</v>
      </c>
      <c r="H546" s="81" t="s">
        <v>22</v>
      </c>
      <c r="I546" s="8">
        <f>IF(Feedback_List[[#This Row],[Date Added]]="","",IF(Feedback_List[[#This Row],[Date Received]]&gt;=Guidance!$B$20,Feedback_List[[#This Row],[Date Received]]+Guidance!$C$18,Feedback_List[[#This Row],[Date Received]]+Guidance!$C$16))</f>
        <v>45895</v>
      </c>
      <c r="J546" s="8">
        <f>IF(Feedback_List[[#This Row],[Date Added]]="","",IF(Feedback_List[[#This Row],[Date Received]]&gt;=Guidance!$B$20,Feedback_List[[#This Row],[Date Received]]+Guidance!$C$17,Feedback_List[[#This Row],[Date Received]]+Guidance!$C$15))</f>
        <v>45925</v>
      </c>
      <c r="K546" s="88" t="b">
        <v>1</v>
      </c>
      <c r="L546" s="87">
        <v>45841</v>
      </c>
      <c r="M546" s="83"/>
      <c r="N546" s="88" t="b">
        <v>1</v>
      </c>
      <c r="O546" s="87">
        <v>45841</v>
      </c>
      <c r="P546" s="81"/>
      <c r="Q546" s="66" t="b">
        <v>0</v>
      </c>
      <c r="R546" s="83"/>
      <c r="S546" s="88" t="b">
        <v>1</v>
      </c>
      <c r="T546" s="87">
        <v>45841</v>
      </c>
      <c r="U546" s="83" t="s">
        <v>452</v>
      </c>
      <c r="V54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4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4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46" s="81"/>
      <c r="Z546" s="81"/>
      <c r="AA546" s="81"/>
      <c r="AB546" s="81"/>
    </row>
    <row r="547" spans="1:28" ht="15" customHeight="1" x14ac:dyDescent="0.35">
      <c r="A547" s="87">
        <v>45838</v>
      </c>
      <c r="B547" s="81" t="s">
        <v>1060</v>
      </c>
      <c r="C547" s="91" t="s">
        <v>1061</v>
      </c>
      <c r="D547" s="87">
        <v>45838</v>
      </c>
      <c r="E547" s="81">
        <v>17</v>
      </c>
      <c r="F547" s="82" t="str">
        <f>IF(Feedback_List[[#This Row],[Date Added]]="","",_xlfn.XLOOKUP(MONTH(Feedback_List[[#This Row],[Date Received]]),Dropdown!$D$4:$D$15,Dropdown!$A$4:$A$15,""))</f>
        <v>2025B06</v>
      </c>
      <c r="G547" s="81"/>
      <c r="H547" s="81"/>
      <c r="I547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47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47" s="88" t="b">
        <v>0</v>
      </c>
      <c r="L547" s="87"/>
      <c r="M547" s="83"/>
      <c r="N547" s="88" t="b">
        <v>0</v>
      </c>
      <c r="O547" s="87"/>
      <c r="P547" s="81"/>
      <c r="Q547" s="66" t="b">
        <v>0</v>
      </c>
      <c r="R547" s="83"/>
      <c r="S547" s="88" t="b">
        <v>0</v>
      </c>
      <c r="T547" s="87"/>
      <c r="U547" s="83"/>
      <c r="V54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7" s="81"/>
      <c r="Z547" s="81"/>
      <c r="AA547" s="81"/>
      <c r="AB547" s="81"/>
    </row>
    <row r="548" spans="1:28" ht="15" customHeight="1" x14ac:dyDescent="0.35">
      <c r="A548" s="87">
        <v>45838</v>
      </c>
      <c r="B548" s="81" t="s">
        <v>1062</v>
      </c>
      <c r="C548" s="91" t="s">
        <v>1063</v>
      </c>
      <c r="D548" s="87">
        <v>45838</v>
      </c>
      <c r="E548" s="81">
        <v>40</v>
      </c>
      <c r="F548" s="82" t="str">
        <f>IF(Feedback_List[[#This Row],[Date Added]]="","",_xlfn.XLOOKUP(MONTH(Feedback_List[[#This Row],[Date Received]]),Dropdown!$D$4:$D$15,Dropdown!$A$4:$A$15,""))</f>
        <v>2025B06</v>
      </c>
      <c r="G548" s="81" t="s">
        <v>22</v>
      </c>
      <c r="H548" s="81" t="s">
        <v>22</v>
      </c>
      <c r="I548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48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48" s="88" t="b">
        <v>1</v>
      </c>
      <c r="L548" s="87">
        <v>45839</v>
      </c>
      <c r="M548" s="83"/>
      <c r="N548" s="88" t="b">
        <v>1</v>
      </c>
      <c r="O548" s="30">
        <v>45840</v>
      </c>
      <c r="P548" s="81"/>
      <c r="Q548" s="66" t="b">
        <v>0</v>
      </c>
      <c r="R548" s="83"/>
      <c r="S548" s="88" t="b">
        <v>1</v>
      </c>
      <c r="T548" s="30">
        <v>45840</v>
      </c>
      <c r="U548" s="83" t="s">
        <v>452</v>
      </c>
      <c r="V5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4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4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48" s="81"/>
      <c r="Z548" s="81"/>
      <c r="AA548" s="81"/>
      <c r="AB548" s="81"/>
    </row>
    <row r="549" spans="1:28" ht="15" customHeight="1" x14ac:dyDescent="0.35">
      <c r="A549" s="22">
        <v>45840</v>
      </c>
      <c r="B549" t="s">
        <v>1064</v>
      </c>
      <c r="C549" s="2" t="s">
        <v>1065</v>
      </c>
      <c r="D549" s="22">
        <v>45839</v>
      </c>
      <c r="E549" s="81">
        <v>165</v>
      </c>
      <c r="F549" s="82" t="str">
        <f>IF(Feedback_List[[#This Row],[Date Added]]="","",_xlfn.XLOOKUP(MONTH(Feedback_List[[#This Row],[Date Received]]),Dropdown!$D$4:$D$15,Dropdown!$A$4:$A$15,""))</f>
        <v>2025B07</v>
      </c>
      <c r="G549" s="81"/>
      <c r="H549" s="81"/>
      <c r="I549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49" s="8">
        <f>IF(Feedback_List[[#This Row],[Date Added]]="","",IF(Feedback_List[[#This Row],[Date Received]]&gt;=Guidance!$B$20,Feedback_List[[#This Row],[Date Received]]+Guidance!$C$17,Feedback_List[[#This Row],[Date Received]]+Guidance!$C$15))</f>
        <v>45899</v>
      </c>
      <c r="K549" s="88" t="b">
        <v>0</v>
      </c>
      <c r="L549" s="87"/>
      <c r="M549" s="83"/>
      <c r="N549" s="88" t="b">
        <v>0</v>
      </c>
      <c r="O549" s="87"/>
      <c r="P549" s="81"/>
      <c r="Q549" s="66" t="b">
        <v>0</v>
      </c>
      <c r="R549" s="83"/>
      <c r="S549" s="88" t="b">
        <v>0</v>
      </c>
      <c r="T549" s="82"/>
      <c r="U549" s="83"/>
      <c r="V54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4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4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49" s="81"/>
      <c r="Z549" s="81"/>
      <c r="AA549" s="81"/>
      <c r="AB549" s="81"/>
    </row>
    <row r="550" spans="1:28" ht="15" customHeight="1" x14ac:dyDescent="0.35">
      <c r="A550" s="22">
        <v>45841</v>
      </c>
      <c r="B550" t="s">
        <v>1066</v>
      </c>
      <c r="C550" s="2" t="s">
        <v>1067</v>
      </c>
      <c r="D550" s="22">
        <v>45840</v>
      </c>
      <c r="E550" s="81">
        <v>37</v>
      </c>
      <c r="F550" s="82" t="str">
        <f>IF(Feedback_List[[#This Row],[Date Added]]="","",_xlfn.XLOOKUP(MONTH(Feedback_List[[#This Row],[Date Received]]),Dropdown!$D$4:$D$15,Dropdown!$A$4:$A$15,""))</f>
        <v>2025B07</v>
      </c>
      <c r="G550" s="81" t="s">
        <v>22</v>
      </c>
      <c r="H550" s="81" t="s">
        <v>22</v>
      </c>
      <c r="I550" s="8">
        <f>IF(Feedback_List[[#This Row],[Date Added]]="","",IF(Feedback_List[[#This Row],[Date Received]]&gt;=Guidance!$B$20,Feedback_List[[#This Row],[Date Received]]+Guidance!$C$18,Feedback_List[[#This Row],[Date Received]]+Guidance!$C$16))</f>
        <v>45880</v>
      </c>
      <c r="J550" s="8">
        <f>IF(Feedback_List[[#This Row],[Date Added]]="","",IF(Feedback_List[[#This Row],[Date Received]]&gt;=Guidance!$B$20,Feedback_List[[#This Row],[Date Received]]+Guidance!$C$17,Feedback_List[[#This Row],[Date Received]]+Guidance!$C$15))</f>
        <v>45900</v>
      </c>
      <c r="K550" s="88" t="b">
        <v>1</v>
      </c>
      <c r="L550" s="87">
        <v>45841</v>
      </c>
      <c r="M550" s="83"/>
      <c r="N550" s="88" t="b">
        <v>1</v>
      </c>
      <c r="O550" s="87">
        <v>45841</v>
      </c>
      <c r="P550" s="81"/>
      <c r="Q550" s="66" t="b">
        <v>0</v>
      </c>
      <c r="R550" s="83"/>
      <c r="S550" s="88" t="b">
        <v>1</v>
      </c>
      <c r="T550" s="87">
        <v>45841</v>
      </c>
      <c r="U550" s="83" t="s">
        <v>1068</v>
      </c>
      <c r="V5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5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50" s="81"/>
      <c r="Z550" s="81"/>
      <c r="AA550" s="81"/>
      <c r="AB550" s="81"/>
    </row>
    <row r="551" spans="1:28" ht="15" customHeight="1" x14ac:dyDescent="0.35">
      <c r="A551" s="22">
        <v>45841</v>
      </c>
      <c r="B551" t="s">
        <v>1069</v>
      </c>
      <c r="C551" t="s">
        <v>1070</v>
      </c>
      <c r="D551" s="22">
        <v>45840</v>
      </c>
      <c r="E551" s="81">
        <v>3</v>
      </c>
      <c r="F551" s="82" t="str">
        <f>IF(Feedback_List[[#This Row],[Date Added]]="","",_xlfn.XLOOKUP(MONTH(Feedback_List[[#This Row],[Date Received]]),Dropdown!$D$4:$D$15,Dropdown!$A$4:$A$15,""))</f>
        <v>2025B07</v>
      </c>
      <c r="G551" s="81" t="s">
        <v>22</v>
      </c>
      <c r="H551" s="81" t="s">
        <v>22</v>
      </c>
      <c r="I551" s="8">
        <f>IF(Feedback_List[[#This Row],[Date Added]]="","",IF(Feedback_List[[#This Row],[Date Received]]&gt;=Guidance!$B$20,Feedback_List[[#This Row],[Date Received]]+Guidance!$C$18,Feedback_List[[#This Row],[Date Received]]+Guidance!$C$16))</f>
        <v>45880</v>
      </c>
      <c r="J551" s="8">
        <f>IF(Feedback_List[[#This Row],[Date Added]]="","",IF(Feedback_List[[#This Row],[Date Received]]&gt;=Guidance!$B$20,Feedback_List[[#This Row],[Date Received]]+Guidance!$C$17,Feedback_List[[#This Row],[Date Received]]+Guidance!$C$15))</f>
        <v>45900</v>
      </c>
      <c r="K551" s="88" t="b">
        <v>1</v>
      </c>
      <c r="L551" s="87">
        <v>45841</v>
      </c>
      <c r="M551" s="83"/>
      <c r="N551" s="88" t="b">
        <v>1</v>
      </c>
      <c r="O551" s="87">
        <v>45841</v>
      </c>
      <c r="P551" s="81"/>
      <c r="Q551" s="66" t="b">
        <v>0</v>
      </c>
      <c r="R551" s="83"/>
      <c r="S551" s="88" t="b">
        <v>1</v>
      </c>
      <c r="T551" s="87">
        <v>45841</v>
      </c>
      <c r="U551" s="83" t="s">
        <v>452</v>
      </c>
      <c r="V5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Completed within date due</v>
      </c>
      <c r="W55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Completed within date due</v>
      </c>
      <c r="X55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Completed within date due</v>
      </c>
      <c r="Y551" s="81"/>
      <c r="Z551" s="81"/>
      <c r="AA551" s="81"/>
      <c r="AB551" s="81"/>
    </row>
    <row r="552" spans="1:28" ht="15" customHeight="1" x14ac:dyDescent="0.35">
      <c r="A552" s="87">
        <v>45842</v>
      </c>
      <c r="B552" s="81" t="s">
        <v>1071</v>
      </c>
      <c r="C552" s="81" t="s">
        <v>1072</v>
      </c>
      <c r="D552" s="87">
        <v>45839</v>
      </c>
      <c r="E552" s="81">
        <v>30</v>
      </c>
      <c r="F552" s="82" t="str">
        <f>IF(Feedback_List[[#This Row],[Date Added]]="","",_xlfn.XLOOKUP(MONTH(Feedback_List[[#This Row],[Date Received]]),Dropdown!$D$4:$D$15,Dropdown!$A$4:$A$15,""))</f>
        <v>2025B07</v>
      </c>
      <c r="G552" s="81"/>
      <c r="H552" s="81"/>
      <c r="I552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52" s="8">
        <f>IF(Feedback_List[[#This Row],[Date Added]]="","",IF(Feedback_List[[#This Row],[Date Received]]&gt;=Guidance!$B$20,Feedback_List[[#This Row],[Date Received]]+Guidance!$C$17,Feedback_List[[#This Row],[Date Received]]+Guidance!$C$15))</f>
        <v>45899</v>
      </c>
      <c r="K552" s="88" t="b">
        <v>0</v>
      </c>
      <c r="L552" s="87"/>
      <c r="M552" s="83"/>
      <c r="N552" s="88" t="b">
        <v>0</v>
      </c>
      <c r="O552" s="87"/>
      <c r="P552" s="81"/>
      <c r="Q552" s="66" t="b">
        <v>0</v>
      </c>
      <c r="R552" s="83"/>
      <c r="S552" s="88" t="b">
        <v>0</v>
      </c>
      <c r="T552" s="82"/>
      <c r="U552" s="83"/>
      <c r="V552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2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2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2" s="81"/>
      <c r="Z552" s="81"/>
      <c r="AA552" s="81"/>
      <c r="AB552" s="81"/>
    </row>
    <row r="553" spans="1:28" ht="15" customHeight="1" x14ac:dyDescent="0.35">
      <c r="A553" s="87">
        <v>45842</v>
      </c>
      <c r="B553" s="81" t="s">
        <v>964</v>
      </c>
      <c r="C553" s="81" t="s">
        <v>1073</v>
      </c>
      <c r="D553" s="87">
        <v>45839</v>
      </c>
      <c r="E553" s="81">
        <v>64</v>
      </c>
      <c r="F553" s="82" t="str">
        <f>IF(Feedback_List[[#This Row],[Date Added]]="","",_xlfn.XLOOKUP(MONTH(Feedback_List[[#This Row],[Date Received]]),Dropdown!$D$4:$D$15,Dropdown!$A$4:$A$15,""))</f>
        <v>2025B07</v>
      </c>
      <c r="G553" s="81"/>
      <c r="H553" s="81"/>
      <c r="I553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53" s="8">
        <f>IF(Feedback_List[[#This Row],[Date Added]]="","",IF(Feedback_List[[#This Row],[Date Received]]&gt;=Guidance!$B$20,Feedback_List[[#This Row],[Date Received]]+Guidance!$C$17,Feedback_List[[#This Row],[Date Received]]+Guidance!$C$15))</f>
        <v>45899</v>
      </c>
      <c r="K553" s="88" t="b">
        <v>0</v>
      </c>
      <c r="L553" s="87"/>
      <c r="M553" s="83"/>
      <c r="N553" s="88" t="b">
        <v>0</v>
      </c>
      <c r="O553" s="87"/>
      <c r="P553" s="81"/>
      <c r="Q553" s="66" t="b">
        <v>0</v>
      </c>
      <c r="R553" s="83"/>
      <c r="S553" s="88" t="b">
        <v>0</v>
      </c>
      <c r="T553" s="82"/>
      <c r="U553" s="83"/>
      <c r="V553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3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3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3" s="81"/>
      <c r="Z553" s="81"/>
      <c r="AA553" s="81"/>
      <c r="AB553" s="81"/>
    </row>
    <row r="554" spans="1:28" ht="15" customHeight="1" x14ac:dyDescent="0.35">
      <c r="A554" s="87">
        <v>45842</v>
      </c>
      <c r="B554" s="81" t="s">
        <v>1074</v>
      </c>
      <c r="C554" s="91" t="s">
        <v>1075</v>
      </c>
      <c r="D554" s="87">
        <v>45840</v>
      </c>
      <c r="E554" s="81">
        <v>18</v>
      </c>
      <c r="F554" s="82" t="str">
        <f>IF(Feedback_List[[#This Row],[Date Added]]="","",_xlfn.XLOOKUP(MONTH(Feedback_List[[#This Row],[Date Received]]),Dropdown!$D$4:$D$15,Dropdown!$A$4:$A$15,""))</f>
        <v>2025B07</v>
      </c>
      <c r="G554" s="81"/>
      <c r="H554" s="81"/>
      <c r="I554" s="8">
        <f>IF(Feedback_List[[#This Row],[Date Added]]="","",IF(Feedback_List[[#This Row],[Date Received]]&gt;=Guidance!$B$20,Feedback_List[[#This Row],[Date Received]]+Guidance!$C$18,Feedback_List[[#This Row],[Date Received]]+Guidance!$C$16))</f>
        <v>45880</v>
      </c>
      <c r="J554" s="8">
        <f>IF(Feedback_List[[#This Row],[Date Added]]="","",IF(Feedback_List[[#This Row],[Date Received]]&gt;=Guidance!$B$20,Feedback_List[[#This Row],[Date Received]]+Guidance!$C$17,Feedback_List[[#This Row],[Date Received]]+Guidance!$C$15))</f>
        <v>45900</v>
      </c>
      <c r="K554" s="88" t="b">
        <v>0</v>
      </c>
      <c r="L554" s="87"/>
      <c r="M554" s="83"/>
      <c r="N554" s="88" t="b">
        <v>0</v>
      </c>
      <c r="O554" s="87"/>
      <c r="P554" s="81"/>
      <c r="Q554" s="66" t="b">
        <v>0</v>
      </c>
      <c r="R554" s="83"/>
      <c r="S554" s="88" t="b">
        <v>0</v>
      </c>
      <c r="T554" s="82"/>
      <c r="U554" s="83"/>
      <c r="V554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4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4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4" s="81"/>
      <c r="Z554" s="81"/>
      <c r="AA554" s="81"/>
      <c r="AB554" s="81"/>
    </row>
    <row r="555" spans="1:28" ht="15" customHeight="1" x14ac:dyDescent="0.35">
      <c r="A555" s="87">
        <v>45842</v>
      </c>
      <c r="B555" s="81" t="s">
        <v>1076</v>
      </c>
      <c r="C555" s="91" t="s">
        <v>1077</v>
      </c>
      <c r="D555" s="87">
        <v>45838</v>
      </c>
      <c r="E555" s="81">
        <v>206</v>
      </c>
      <c r="F555" s="82" t="str">
        <f>IF(Feedback_List[[#This Row],[Date Added]]="","",_xlfn.XLOOKUP(MONTH(Feedback_List[[#This Row],[Date Received]]),Dropdown!$D$4:$D$15,Dropdown!$A$4:$A$15,""))</f>
        <v>2025B06</v>
      </c>
      <c r="G555" s="81"/>
      <c r="H555" s="81"/>
      <c r="I555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55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55" s="88" t="b">
        <v>0</v>
      </c>
      <c r="L555" s="87"/>
      <c r="M555" s="83"/>
      <c r="N555" s="88" t="b">
        <v>0</v>
      </c>
      <c r="O555" s="87"/>
      <c r="P555" s="81"/>
      <c r="Q555" s="66" t="b">
        <v>0</v>
      </c>
      <c r="R555" s="83"/>
      <c r="S555" s="88" t="b">
        <v>0</v>
      </c>
      <c r="T555" s="82"/>
      <c r="U555" s="83"/>
      <c r="V555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5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5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5" s="81"/>
      <c r="Z555" s="81"/>
      <c r="AA555" s="81"/>
      <c r="AB555" s="81"/>
    </row>
    <row r="556" spans="1:28" ht="15" customHeight="1" x14ac:dyDescent="0.35">
      <c r="A556" s="87">
        <v>45842</v>
      </c>
      <c r="B556" s="81" t="s">
        <v>1078</v>
      </c>
      <c r="C556" s="2" t="s">
        <v>1079</v>
      </c>
      <c r="D556" s="87">
        <v>45840</v>
      </c>
      <c r="E556" s="81">
        <v>76</v>
      </c>
      <c r="F556" s="82" t="str">
        <f>IF(Feedback_List[[#This Row],[Date Added]]="","",_xlfn.XLOOKUP(MONTH(Feedback_List[[#This Row],[Date Received]]),Dropdown!$D$4:$D$15,Dropdown!$A$4:$A$15,""))</f>
        <v>2025B07</v>
      </c>
      <c r="G556" s="81"/>
      <c r="H556" s="81"/>
      <c r="I556" s="8">
        <f>IF(Feedback_List[[#This Row],[Date Added]]="","",IF(Feedback_List[[#This Row],[Date Received]]&gt;=Guidance!$B$20,Feedback_List[[#This Row],[Date Received]]+Guidance!$C$18,Feedback_List[[#This Row],[Date Received]]+Guidance!$C$16))</f>
        <v>45880</v>
      </c>
      <c r="J556" s="8">
        <f>IF(Feedback_List[[#This Row],[Date Added]]="","",IF(Feedback_List[[#This Row],[Date Received]]&gt;=Guidance!$B$20,Feedback_List[[#This Row],[Date Received]]+Guidance!$C$17,Feedback_List[[#This Row],[Date Received]]+Guidance!$C$15))</f>
        <v>45900</v>
      </c>
      <c r="K556" s="88" t="b">
        <v>0</v>
      </c>
      <c r="L556" s="87"/>
      <c r="M556" s="83"/>
      <c r="N556" s="88" t="b">
        <v>0</v>
      </c>
      <c r="O556" s="87"/>
      <c r="P556" s="81"/>
      <c r="Q556" s="66" t="b">
        <v>0</v>
      </c>
      <c r="R556" s="83"/>
      <c r="S556" s="88" t="b">
        <v>0</v>
      </c>
      <c r="T556" s="87"/>
      <c r="U556" s="83"/>
      <c r="V556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6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6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6" s="81"/>
      <c r="Z556" s="81"/>
      <c r="AA556" s="81"/>
      <c r="AB556" s="81"/>
    </row>
    <row r="557" spans="1:28" ht="15" customHeight="1" x14ac:dyDescent="0.35">
      <c r="A557" s="87">
        <v>45842</v>
      </c>
      <c r="B557" s="81" t="s">
        <v>1080</v>
      </c>
      <c r="C557" s="2" t="s">
        <v>1081</v>
      </c>
      <c r="D557" s="87">
        <v>45838</v>
      </c>
      <c r="E557" s="81">
        <v>50</v>
      </c>
      <c r="F557" s="82" t="str">
        <f>IF(Feedback_List[[#This Row],[Date Added]]="","",_xlfn.XLOOKUP(MONTH(Feedback_List[[#This Row],[Date Received]]),Dropdown!$D$4:$D$15,Dropdown!$A$4:$A$15,""))</f>
        <v>2025B06</v>
      </c>
      <c r="G557" s="81"/>
      <c r="H557" s="81"/>
      <c r="I557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57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57" s="88" t="b">
        <v>0</v>
      </c>
      <c r="L557" s="87"/>
      <c r="M557" s="83"/>
      <c r="N557" s="88" t="b">
        <v>0</v>
      </c>
      <c r="O557" s="93"/>
      <c r="P557" s="81"/>
      <c r="Q557" s="66" t="b">
        <v>0</v>
      </c>
      <c r="R557" s="83"/>
      <c r="S557" s="88" t="b">
        <v>0</v>
      </c>
      <c r="T557" s="82"/>
      <c r="U557" s="83"/>
      <c r="V557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7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7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7" s="81"/>
      <c r="Z557" s="81"/>
      <c r="AA557" s="81"/>
      <c r="AB557" s="81"/>
    </row>
    <row r="558" spans="1:28" ht="15" customHeight="1" x14ac:dyDescent="0.35">
      <c r="A558" s="87">
        <v>45842</v>
      </c>
      <c r="B558" s="81" t="s">
        <v>1082</v>
      </c>
      <c r="C558" s="91" t="s">
        <v>1083</v>
      </c>
      <c r="D558" s="87">
        <v>45839</v>
      </c>
      <c r="E558" s="81">
        <v>275</v>
      </c>
      <c r="F558" s="82" t="str">
        <f>IF(Feedback_List[[#This Row],[Date Added]]="","",_xlfn.XLOOKUP(MONTH(Feedback_List[[#This Row],[Date Received]]),Dropdown!$D$4:$D$15,Dropdown!$A$4:$A$15,""))</f>
        <v>2025B07</v>
      </c>
      <c r="G558" s="81"/>
      <c r="H558" s="81"/>
      <c r="I558" s="8">
        <f>IF(Feedback_List[[#This Row],[Date Added]]="","",IF(Feedback_List[[#This Row],[Date Received]]&gt;=Guidance!$B$20,Feedback_List[[#This Row],[Date Received]]+Guidance!$C$18,Feedback_List[[#This Row],[Date Received]]+Guidance!$C$16))</f>
        <v>45879</v>
      </c>
      <c r="J558" s="8">
        <f>IF(Feedback_List[[#This Row],[Date Added]]="","",IF(Feedback_List[[#This Row],[Date Received]]&gt;=Guidance!$B$20,Feedback_List[[#This Row],[Date Received]]+Guidance!$C$17,Feedback_List[[#This Row],[Date Received]]+Guidance!$C$15))</f>
        <v>45899</v>
      </c>
      <c r="K558" s="88" t="b">
        <v>0</v>
      </c>
      <c r="L558" s="87"/>
      <c r="M558" s="83"/>
      <c r="N558" s="88" t="b">
        <v>0</v>
      </c>
      <c r="O558" s="87"/>
      <c r="P558" s="81"/>
      <c r="Q558" s="66" t="b">
        <v>0</v>
      </c>
      <c r="R558" s="83"/>
      <c r="S558" s="88" t="b">
        <v>0</v>
      </c>
      <c r="T558" s="82"/>
      <c r="U558" s="83"/>
      <c r="V558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8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8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8" s="81"/>
      <c r="Z558" s="81"/>
      <c r="AA558" s="81"/>
      <c r="AB558" s="81"/>
    </row>
    <row r="559" spans="1:28" ht="15" customHeight="1" x14ac:dyDescent="0.35">
      <c r="A559" s="87">
        <v>45842</v>
      </c>
      <c r="B559" s="81" t="s">
        <v>1060</v>
      </c>
      <c r="C559" s="91" t="s">
        <v>1061</v>
      </c>
      <c r="D559" s="87">
        <v>45838</v>
      </c>
      <c r="E559" s="81">
        <v>18</v>
      </c>
      <c r="F559" s="82" t="str">
        <f>IF(Feedback_List[[#This Row],[Date Added]]="","",_xlfn.XLOOKUP(MONTH(Feedback_List[[#This Row],[Date Received]]),Dropdown!$D$4:$D$15,Dropdown!$A$4:$A$15,""))</f>
        <v>2025B06</v>
      </c>
      <c r="G559" s="81"/>
      <c r="H559" s="81"/>
      <c r="I559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59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59" s="88" t="b">
        <v>0</v>
      </c>
      <c r="L559" s="87"/>
      <c r="M559" s="83"/>
      <c r="N559" s="88" t="b">
        <v>0</v>
      </c>
      <c r="O559" s="30"/>
      <c r="P559" s="81"/>
      <c r="Q559" s="66" t="b">
        <v>0</v>
      </c>
      <c r="R559" s="83"/>
      <c r="S559" s="88" t="b">
        <v>0</v>
      </c>
      <c r="T559" s="82"/>
      <c r="U559" s="83"/>
      <c r="V559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59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59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59" s="81"/>
      <c r="Z559" s="81"/>
      <c r="AA559" s="81"/>
      <c r="AB559" s="81"/>
    </row>
    <row r="560" spans="1:28" ht="15" customHeight="1" x14ac:dyDescent="0.35">
      <c r="A560" s="87">
        <v>45842</v>
      </c>
      <c r="B560" s="81" t="s">
        <v>221</v>
      </c>
      <c r="C560" s="91" t="s">
        <v>1084</v>
      </c>
      <c r="D560" s="87">
        <v>45838</v>
      </c>
      <c r="E560" s="81">
        <v>3</v>
      </c>
      <c r="F560" s="82" t="str">
        <f>IF(Feedback_List[[#This Row],[Date Added]]="","",_xlfn.XLOOKUP(MONTH(Feedback_List[[#This Row],[Date Received]]),Dropdown!$D$4:$D$15,Dropdown!$A$4:$A$15,""))</f>
        <v>2025B06</v>
      </c>
      <c r="G560" s="81"/>
      <c r="H560" s="81"/>
      <c r="I560" s="8">
        <f>IF(Feedback_List[[#This Row],[Date Added]]="","",IF(Feedback_List[[#This Row],[Date Received]]&gt;=Guidance!$B$20,Feedback_List[[#This Row],[Date Received]]+Guidance!$C$18,Feedback_List[[#This Row],[Date Received]]+Guidance!$C$16))</f>
        <v>45898</v>
      </c>
      <c r="J560" s="8">
        <f>IF(Feedback_List[[#This Row],[Date Added]]="","",IF(Feedback_List[[#This Row],[Date Received]]&gt;=Guidance!$B$20,Feedback_List[[#This Row],[Date Received]]+Guidance!$C$17,Feedback_List[[#This Row],[Date Received]]+Guidance!$C$15))</f>
        <v>45928</v>
      </c>
      <c r="K560" s="88" t="b">
        <v>0</v>
      </c>
      <c r="L560" s="87"/>
      <c r="M560" s="83"/>
      <c r="N560" s="88" t="b">
        <v>0</v>
      </c>
      <c r="O560" s="30"/>
      <c r="P560" s="81"/>
      <c r="Q560" s="66" t="b">
        <v>0</v>
      </c>
      <c r="R560" s="83"/>
      <c r="S560" s="88" t="b">
        <v>0</v>
      </c>
      <c r="T560" s="82"/>
      <c r="U560" s="83"/>
      <c r="V560" s="81" t="str">
        <f ca="1"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>Not yet due</v>
      </c>
      <c r="W560" s="81" t="str">
        <f ca="1"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>Not yet due</v>
      </c>
      <c r="X560" s="81" t="str">
        <f ca="1"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>Not yet due</v>
      </c>
      <c r="Y560" s="81"/>
      <c r="Z560" s="81"/>
      <c r="AA560" s="81"/>
      <c r="AB560" s="81"/>
    </row>
    <row r="561" spans="1:28" ht="15" customHeight="1" x14ac:dyDescent="0.35">
      <c r="A561" s="87"/>
      <c r="B561" s="81"/>
      <c r="C561" s="81"/>
      <c r="D561" s="87"/>
      <c r="E561" s="81"/>
      <c r="F561" s="82" t="str">
        <f>IF(Feedback_List[[#This Row],[Date Added]]="","",_xlfn.XLOOKUP(MONTH(Feedback_List[[#This Row],[Date Received]]),Dropdown!$D$4:$D$15,Dropdown!$A$4:$A$15,""))</f>
        <v/>
      </c>
      <c r="G561" s="81"/>
      <c r="H561" s="81"/>
      <c r="I56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1" s="88" t="b">
        <v>0</v>
      </c>
      <c r="L561" s="87"/>
      <c r="M561" s="83"/>
      <c r="N561" s="88" t="b">
        <v>0</v>
      </c>
      <c r="O561" s="87"/>
      <c r="P561" s="81"/>
      <c r="Q561" s="66" t="b">
        <v>0</v>
      </c>
      <c r="R561" s="83"/>
      <c r="S561" s="88" t="b">
        <v>0</v>
      </c>
      <c r="T561" s="82"/>
      <c r="U561" s="83"/>
      <c r="V5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1" s="81"/>
      <c r="Z561" s="81"/>
      <c r="AA561" s="81"/>
      <c r="AB561" s="81"/>
    </row>
    <row r="562" spans="1:28" ht="15" customHeight="1" x14ac:dyDescent="0.35">
      <c r="A562" s="87"/>
      <c r="B562" s="81"/>
      <c r="C562" s="81"/>
      <c r="D562" s="87"/>
      <c r="E562" s="81"/>
      <c r="F562" s="82" t="str">
        <f>IF(Feedback_List[[#This Row],[Date Added]]="","",_xlfn.XLOOKUP(MONTH(Feedback_List[[#This Row],[Date Received]]),Dropdown!$D$4:$D$15,Dropdown!$A$4:$A$15,""))</f>
        <v/>
      </c>
      <c r="G562" s="81"/>
      <c r="H562" s="81"/>
      <c r="I56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2" s="88" t="b">
        <v>0</v>
      </c>
      <c r="L562" s="87"/>
      <c r="M562" s="83"/>
      <c r="N562" s="88" t="b">
        <v>0</v>
      </c>
      <c r="O562" s="87"/>
      <c r="P562" s="81"/>
      <c r="Q562" s="66" t="b">
        <v>0</v>
      </c>
      <c r="R562" s="83"/>
      <c r="S562" s="88" t="b">
        <v>0</v>
      </c>
      <c r="T562" s="82"/>
      <c r="U562" s="83"/>
      <c r="V5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2" s="81"/>
      <c r="Z562" s="81"/>
      <c r="AA562" s="81"/>
      <c r="AB562" s="81"/>
    </row>
    <row r="563" spans="1:28" ht="15" customHeight="1" x14ac:dyDescent="0.35">
      <c r="A563" s="87"/>
      <c r="B563" s="81"/>
      <c r="C563" s="81"/>
      <c r="D563" s="87"/>
      <c r="E563" s="81"/>
      <c r="F563" s="82" t="str">
        <f>IF(Feedback_List[[#This Row],[Date Added]]="","",_xlfn.XLOOKUP(MONTH(Feedback_List[[#This Row],[Date Received]]),Dropdown!$D$4:$D$15,Dropdown!$A$4:$A$15,""))</f>
        <v/>
      </c>
      <c r="G563" s="81"/>
      <c r="H563" s="81"/>
      <c r="I56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3" s="88" t="b">
        <v>0</v>
      </c>
      <c r="L563" s="94"/>
      <c r="M563" s="83"/>
      <c r="N563" s="88" t="b">
        <v>0</v>
      </c>
      <c r="O563" s="87"/>
      <c r="P563" s="81"/>
      <c r="Q563" s="66" t="b">
        <v>0</v>
      </c>
      <c r="R563" s="83"/>
      <c r="S563" s="88" t="b">
        <v>0</v>
      </c>
      <c r="T563" s="82"/>
      <c r="U563" s="83"/>
      <c r="V56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3" s="81"/>
      <c r="Z563" s="81"/>
      <c r="AA563" s="81"/>
      <c r="AB563" s="81"/>
    </row>
    <row r="564" spans="1:28" ht="15" customHeight="1" x14ac:dyDescent="0.35">
      <c r="A564" s="87"/>
      <c r="B564" s="81"/>
      <c r="C564" s="81"/>
      <c r="D564" s="87"/>
      <c r="E564" s="81"/>
      <c r="F564" s="82" t="str">
        <f>IF(Feedback_List[[#This Row],[Date Added]]="","",_xlfn.XLOOKUP(MONTH(Feedback_List[[#This Row],[Date Received]]),Dropdown!$D$4:$D$15,Dropdown!$A$4:$A$15,""))</f>
        <v/>
      </c>
      <c r="G564" s="81"/>
      <c r="H564" s="81"/>
      <c r="I56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4" s="88" t="b">
        <v>0</v>
      </c>
      <c r="L564" s="87"/>
      <c r="M564" s="83"/>
      <c r="N564" s="88" t="b">
        <v>0</v>
      </c>
      <c r="O564" s="87"/>
      <c r="P564" s="81"/>
      <c r="Q564" s="66" t="b">
        <v>0</v>
      </c>
      <c r="R564" s="83"/>
      <c r="S564" s="88" t="b">
        <v>0</v>
      </c>
      <c r="T564" s="82"/>
      <c r="U564" s="83"/>
      <c r="V5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4" s="81"/>
      <c r="Z564" s="81"/>
      <c r="AA564" s="81"/>
      <c r="AB564" s="81"/>
    </row>
    <row r="565" spans="1:28" ht="15" customHeight="1" x14ac:dyDescent="0.35">
      <c r="A565" s="87"/>
      <c r="B565" s="81"/>
      <c r="C565" s="81"/>
      <c r="D565" s="87"/>
      <c r="E565" s="81"/>
      <c r="F565" s="82" t="str">
        <f>IF(Feedback_List[[#This Row],[Date Added]]="","",_xlfn.XLOOKUP(MONTH(Feedback_List[[#This Row],[Date Received]]),Dropdown!$D$4:$D$15,Dropdown!$A$4:$A$15,""))</f>
        <v/>
      </c>
      <c r="G565" s="81"/>
      <c r="H565" s="81"/>
      <c r="I56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5" s="88" t="b">
        <v>0</v>
      </c>
      <c r="L565" s="87"/>
      <c r="M565" s="83"/>
      <c r="N565" s="88" t="b">
        <v>0</v>
      </c>
      <c r="O565" s="87"/>
      <c r="P565" s="81"/>
      <c r="Q565" s="66" t="b">
        <v>0</v>
      </c>
      <c r="R565" s="83"/>
      <c r="S565" s="88" t="b">
        <v>0</v>
      </c>
      <c r="T565" s="82"/>
      <c r="U565" s="83"/>
      <c r="V5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5" s="81"/>
      <c r="Z565" s="81"/>
      <c r="AA565" s="81"/>
      <c r="AB565" s="81"/>
    </row>
    <row r="566" spans="1:28" ht="15" customHeight="1" x14ac:dyDescent="0.35">
      <c r="A566" s="87"/>
      <c r="B566" s="81"/>
      <c r="C566" s="81"/>
      <c r="D566" s="87"/>
      <c r="E566" s="81"/>
      <c r="F566" s="82" t="str">
        <f>IF(Feedback_List[[#This Row],[Date Added]]="","",_xlfn.XLOOKUP(MONTH(Feedback_List[[#This Row],[Date Received]]),Dropdown!$D$4:$D$15,Dropdown!$A$4:$A$15,""))</f>
        <v/>
      </c>
      <c r="G566" s="81"/>
      <c r="H566" s="81"/>
      <c r="I56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6" s="88" t="b">
        <v>0</v>
      </c>
      <c r="L566" s="87"/>
      <c r="M566" s="83"/>
      <c r="N566" s="88" t="b">
        <v>0</v>
      </c>
      <c r="O566" s="87"/>
      <c r="P566" s="81"/>
      <c r="Q566" s="66" t="b">
        <v>0</v>
      </c>
      <c r="R566" s="83"/>
      <c r="S566" s="88" t="b">
        <v>0</v>
      </c>
      <c r="T566" s="82"/>
      <c r="U566" s="83"/>
      <c r="V5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6" s="81"/>
      <c r="Z566" s="81"/>
      <c r="AA566" s="81"/>
      <c r="AB566" s="81"/>
    </row>
    <row r="567" spans="1:28" ht="15" customHeight="1" x14ac:dyDescent="0.35">
      <c r="A567" s="87"/>
      <c r="B567" s="81"/>
      <c r="C567" s="81"/>
      <c r="D567" s="87"/>
      <c r="E567" s="81"/>
      <c r="F567" s="82" t="str">
        <f>IF(Feedback_List[[#This Row],[Date Added]]="","",_xlfn.XLOOKUP(MONTH(Feedback_List[[#This Row],[Date Received]]),Dropdown!$D$4:$D$15,Dropdown!$A$4:$A$15,""))</f>
        <v/>
      </c>
      <c r="G567" s="81"/>
      <c r="H567" s="81"/>
      <c r="I56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7" s="88" t="b">
        <v>0</v>
      </c>
      <c r="L567" s="87"/>
      <c r="M567" s="83"/>
      <c r="N567" s="88" t="b">
        <v>0</v>
      </c>
      <c r="O567" s="87"/>
      <c r="P567" s="81"/>
      <c r="Q567" s="66" t="b">
        <v>0</v>
      </c>
      <c r="R567" s="83"/>
      <c r="S567" s="88" t="b">
        <v>0</v>
      </c>
      <c r="T567" s="82"/>
      <c r="U567" s="83"/>
      <c r="V5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7" s="81"/>
      <c r="Z567" s="81"/>
      <c r="AA567" s="81"/>
      <c r="AB567" s="81"/>
    </row>
    <row r="568" spans="1:28" ht="15" customHeight="1" x14ac:dyDescent="0.35">
      <c r="A568" s="87"/>
      <c r="B568" s="81"/>
      <c r="C568" s="81"/>
      <c r="D568" s="87"/>
      <c r="E568" s="81"/>
      <c r="F568" s="82" t="str">
        <f>IF(Feedback_List[[#This Row],[Date Added]]="","",_xlfn.XLOOKUP(MONTH(Feedback_List[[#This Row],[Date Received]]),Dropdown!$D$4:$D$15,Dropdown!$A$4:$A$15,""))</f>
        <v/>
      </c>
      <c r="G568" s="81"/>
      <c r="H568" s="81"/>
      <c r="I56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8" s="88" t="b">
        <v>0</v>
      </c>
      <c r="L568" s="87"/>
      <c r="M568" s="83"/>
      <c r="N568" s="88" t="b">
        <v>0</v>
      </c>
      <c r="O568" s="87"/>
      <c r="P568" s="81"/>
      <c r="Q568" s="66" t="b">
        <v>0</v>
      </c>
      <c r="R568" s="83"/>
      <c r="S568" s="88" t="b">
        <v>0</v>
      </c>
      <c r="T568" s="82"/>
      <c r="U568" s="83"/>
      <c r="V56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8" s="81"/>
      <c r="Z568" s="81"/>
      <c r="AA568" s="81"/>
      <c r="AB568" s="81"/>
    </row>
    <row r="569" spans="1:28" ht="15" customHeight="1" x14ac:dyDescent="0.35">
      <c r="A569" s="87"/>
      <c r="B569" s="81"/>
      <c r="C569" s="81"/>
      <c r="D569" s="87"/>
      <c r="E569" s="81"/>
      <c r="F569" s="82" t="str">
        <f>IF(Feedback_List[[#This Row],[Date Added]]="","",_xlfn.XLOOKUP(MONTH(Feedback_List[[#This Row],[Date Received]]),Dropdown!$D$4:$D$15,Dropdown!$A$4:$A$15,""))</f>
        <v/>
      </c>
      <c r="G569" s="81"/>
      <c r="H569" s="81"/>
      <c r="I56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6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69" s="88" t="b">
        <v>0</v>
      </c>
      <c r="L569" s="87"/>
      <c r="M569" s="83"/>
      <c r="N569" s="88" t="b">
        <v>0</v>
      </c>
      <c r="O569" s="87"/>
      <c r="P569" s="81"/>
      <c r="Q569" s="66" t="b">
        <v>0</v>
      </c>
      <c r="R569" s="83"/>
      <c r="S569" s="88" t="b">
        <v>0</v>
      </c>
      <c r="T569" s="82"/>
      <c r="U569" s="83"/>
      <c r="V5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69" s="81"/>
      <c r="Z569" s="81"/>
      <c r="AA569" s="81"/>
      <c r="AB569" s="81"/>
    </row>
    <row r="570" spans="1:28" ht="15" customHeight="1" x14ac:dyDescent="0.35">
      <c r="A570" s="87"/>
      <c r="B570" s="81"/>
      <c r="C570" s="81"/>
      <c r="D570" s="87"/>
      <c r="E570" s="81"/>
      <c r="F570" s="82" t="str">
        <f>IF(Feedback_List[[#This Row],[Date Added]]="","",_xlfn.XLOOKUP(MONTH(Feedback_List[[#This Row],[Date Received]]),Dropdown!$D$4:$D$15,Dropdown!$A$4:$A$15,""))</f>
        <v/>
      </c>
      <c r="G570" s="81"/>
      <c r="H570" s="81"/>
      <c r="I57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0" s="88" t="b">
        <v>0</v>
      </c>
      <c r="L570" s="87"/>
      <c r="M570" s="83"/>
      <c r="N570" s="88" t="b">
        <v>0</v>
      </c>
      <c r="O570" s="87"/>
      <c r="P570" s="81"/>
      <c r="Q570" s="66" t="b">
        <v>0</v>
      </c>
      <c r="R570" s="83"/>
      <c r="S570" s="88" t="b">
        <v>0</v>
      </c>
      <c r="T570" s="82"/>
      <c r="U570" s="83"/>
      <c r="V57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0" s="81"/>
      <c r="Z570" s="81"/>
      <c r="AA570" s="81"/>
      <c r="AB570" s="81"/>
    </row>
    <row r="571" spans="1:28" ht="15" customHeight="1" x14ac:dyDescent="0.35">
      <c r="A571" s="87"/>
      <c r="B571" s="81"/>
      <c r="C571" s="81"/>
      <c r="D571" s="87"/>
      <c r="E571" s="81"/>
      <c r="F571" s="82" t="str">
        <f>IF(Feedback_List[[#This Row],[Date Added]]="","",_xlfn.XLOOKUP(MONTH(Feedback_List[[#This Row],[Date Received]]),Dropdown!$D$4:$D$15,Dropdown!$A$4:$A$15,""))</f>
        <v/>
      </c>
      <c r="G571" s="81"/>
      <c r="H571" s="81"/>
      <c r="I57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1" s="88" t="b">
        <v>0</v>
      </c>
      <c r="L571" s="87"/>
      <c r="M571" s="83"/>
      <c r="N571" s="88" t="b">
        <v>0</v>
      </c>
      <c r="O571" s="87"/>
      <c r="P571" s="81"/>
      <c r="Q571" s="66" t="b">
        <v>0</v>
      </c>
      <c r="R571" s="83"/>
      <c r="S571" s="88" t="b">
        <v>0</v>
      </c>
      <c r="T571" s="82"/>
      <c r="U571" s="83"/>
      <c r="V57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1" s="81"/>
      <c r="Z571" s="81"/>
      <c r="AA571" s="81"/>
      <c r="AB571" s="81"/>
    </row>
    <row r="572" spans="1:28" ht="15" customHeight="1" x14ac:dyDescent="0.35">
      <c r="A572" s="87"/>
      <c r="B572" s="81"/>
      <c r="C572" s="81"/>
      <c r="D572" s="87"/>
      <c r="E572" s="81"/>
      <c r="F572" s="82" t="str">
        <f>IF(Feedback_List[[#This Row],[Date Added]]="","",_xlfn.XLOOKUP(MONTH(Feedback_List[[#This Row],[Date Received]]),Dropdown!$D$4:$D$15,Dropdown!$A$4:$A$15,""))</f>
        <v/>
      </c>
      <c r="G572" s="81"/>
      <c r="H572" s="81"/>
      <c r="I57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2" s="88" t="b">
        <v>0</v>
      </c>
      <c r="L572" s="87"/>
      <c r="M572" s="83"/>
      <c r="N572" s="88" t="b">
        <v>0</v>
      </c>
      <c r="O572" s="87"/>
      <c r="P572" s="81"/>
      <c r="Q572" s="66" t="b">
        <v>0</v>
      </c>
      <c r="R572" s="83"/>
      <c r="S572" s="88" t="b">
        <v>0</v>
      </c>
      <c r="T572" s="82"/>
      <c r="U572" s="83"/>
      <c r="V57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2" s="81"/>
      <c r="Z572" s="81"/>
      <c r="AA572" s="81"/>
      <c r="AB572" s="81"/>
    </row>
    <row r="573" spans="1:28" ht="15" customHeight="1" x14ac:dyDescent="0.35">
      <c r="A573" s="87"/>
      <c r="B573" s="81"/>
      <c r="C573" s="81"/>
      <c r="D573" s="87"/>
      <c r="E573" s="81"/>
      <c r="F573" s="82" t="str">
        <f>IF(Feedback_List[[#This Row],[Date Added]]="","",_xlfn.XLOOKUP(MONTH(Feedback_List[[#This Row],[Date Received]]),Dropdown!$D$4:$D$15,Dropdown!$A$4:$A$15,""))</f>
        <v/>
      </c>
      <c r="G573" s="81"/>
      <c r="H573" s="81"/>
      <c r="I57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3" s="88" t="b">
        <v>0</v>
      </c>
      <c r="L573" s="87"/>
      <c r="M573" s="83"/>
      <c r="N573" s="88" t="b">
        <v>0</v>
      </c>
      <c r="O573" s="87"/>
      <c r="P573" s="81"/>
      <c r="Q573" s="66" t="b">
        <v>0</v>
      </c>
      <c r="R573" s="83"/>
      <c r="S573" s="88" t="b">
        <v>0</v>
      </c>
      <c r="T573" s="82"/>
      <c r="U573" s="83"/>
      <c r="V57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3" s="81"/>
      <c r="Z573" s="81"/>
      <c r="AA573" s="81"/>
      <c r="AB573" s="81"/>
    </row>
    <row r="574" spans="1:28" ht="15" customHeight="1" x14ac:dyDescent="0.35">
      <c r="A574" s="87"/>
      <c r="B574" s="81"/>
      <c r="C574" s="81"/>
      <c r="D574" s="87"/>
      <c r="E574" s="81"/>
      <c r="F574" s="82" t="str">
        <f>IF(Feedback_List[[#This Row],[Date Added]]="","",_xlfn.XLOOKUP(MONTH(Feedback_List[[#This Row],[Date Received]]),Dropdown!$D$4:$D$15,Dropdown!$A$4:$A$15,""))</f>
        <v/>
      </c>
      <c r="G574" s="81"/>
      <c r="H574" s="81"/>
      <c r="I57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4" s="88" t="b">
        <v>0</v>
      </c>
      <c r="L574" s="87"/>
      <c r="M574" s="83"/>
      <c r="N574" s="88" t="b">
        <v>0</v>
      </c>
      <c r="O574" s="93"/>
      <c r="P574" s="81"/>
      <c r="Q574" s="66" t="b">
        <v>0</v>
      </c>
      <c r="R574" s="83"/>
      <c r="S574" s="88" t="b">
        <v>0</v>
      </c>
      <c r="T574" s="82"/>
      <c r="U574" s="83"/>
      <c r="V57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4" s="81"/>
      <c r="Z574" s="81"/>
      <c r="AA574" s="81"/>
      <c r="AB574" s="81"/>
    </row>
    <row r="575" spans="1:28" ht="15" customHeight="1" x14ac:dyDescent="0.35">
      <c r="A575" s="87"/>
      <c r="B575" s="81"/>
      <c r="C575" s="81"/>
      <c r="D575" s="87"/>
      <c r="E575" s="81"/>
      <c r="F575" s="82" t="str">
        <f>IF(Feedback_List[[#This Row],[Date Added]]="","",_xlfn.XLOOKUP(MONTH(Feedback_List[[#This Row],[Date Received]]),Dropdown!$D$4:$D$15,Dropdown!$A$4:$A$15,""))</f>
        <v/>
      </c>
      <c r="G575" s="81"/>
      <c r="H575" s="81"/>
      <c r="I57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5" s="88" t="b">
        <v>0</v>
      </c>
      <c r="L575" s="87"/>
      <c r="M575" s="83"/>
      <c r="N575" s="88" t="b">
        <v>0</v>
      </c>
      <c r="O575" s="87"/>
      <c r="P575" s="81"/>
      <c r="Q575" s="66" t="b">
        <v>0</v>
      </c>
      <c r="R575" s="83"/>
      <c r="S575" s="88" t="b">
        <v>0</v>
      </c>
      <c r="T575" s="87"/>
      <c r="U575" s="83"/>
      <c r="V57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5" s="81"/>
      <c r="Z575" s="81"/>
      <c r="AA575" s="81"/>
      <c r="AB575" s="81"/>
    </row>
    <row r="576" spans="1:28" ht="15" customHeight="1" x14ac:dyDescent="0.35">
      <c r="A576" s="87"/>
      <c r="B576" s="81"/>
      <c r="C576" s="81"/>
      <c r="D576" s="87"/>
      <c r="E576" s="81"/>
      <c r="F576" s="82" t="str">
        <f>IF(Feedback_List[[#This Row],[Date Added]]="","",_xlfn.XLOOKUP(MONTH(Feedback_List[[#This Row],[Date Received]]),Dropdown!$D$4:$D$15,Dropdown!$A$4:$A$15,""))</f>
        <v/>
      </c>
      <c r="G576" s="81"/>
      <c r="H576" s="81"/>
      <c r="I57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6" s="88" t="b">
        <v>0</v>
      </c>
      <c r="L576" s="87"/>
      <c r="M576" s="83"/>
      <c r="N576" s="88" t="b">
        <v>0</v>
      </c>
      <c r="O576" s="87"/>
      <c r="P576" s="81"/>
      <c r="Q576" s="66" t="b">
        <v>0</v>
      </c>
      <c r="R576" s="83"/>
      <c r="S576" s="88" t="b">
        <v>0</v>
      </c>
      <c r="T576" s="82"/>
      <c r="U576" s="83"/>
      <c r="V57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6" s="81"/>
      <c r="Z576" s="81"/>
      <c r="AA576" s="81"/>
      <c r="AB576" s="81"/>
    </row>
    <row r="577" spans="1:28" ht="15" customHeight="1" x14ac:dyDescent="0.35">
      <c r="A577" s="87"/>
      <c r="B577" s="81"/>
      <c r="C577" s="81"/>
      <c r="D577" s="87"/>
      <c r="E577" s="81"/>
      <c r="F577" s="82" t="str">
        <f>IF(Feedback_List[[#This Row],[Date Added]]="","",_xlfn.XLOOKUP(MONTH(Feedback_List[[#This Row],[Date Received]]),Dropdown!$D$4:$D$15,Dropdown!$A$4:$A$15,""))</f>
        <v/>
      </c>
      <c r="G577" s="81"/>
      <c r="H577" s="81"/>
      <c r="I57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7" s="88" t="b">
        <v>0</v>
      </c>
      <c r="L577" s="87"/>
      <c r="M577" s="83"/>
      <c r="N577" s="88" t="b">
        <v>0</v>
      </c>
      <c r="O577" s="87"/>
      <c r="P577" s="81"/>
      <c r="Q577" s="66" t="b">
        <v>0</v>
      </c>
      <c r="R577" s="83"/>
      <c r="S577" s="88" t="b">
        <v>0</v>
      </c>
      <c r="T577" s="87"/>
      <c r="U577" s="83"/>
      <c r="V57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7" s="81"/>
      <c r="Z577" s="81"/>
      <c r="AA577" s="81"/>
      <c r="AB577" s="81"/>
    </row>
    <row r="578" spans="1:28" ht="15" customHeight="1" x14ac:dyDescent="0.35">
      <c r="A578" s="87"/>
      <c r="B578" s="81"/>
      <c r="C578" s="81"/>
      <c r="D578" s="87"/>
      <c r="E578" s="81"/>
      <c r="F578" s="82" t="str">
        <f>IF(Feedback_List[[#This Row],[Date Added]]="","",_xlfn.XLOOKUP(MONTH(Feedback_List[[#This Row],[Date Received]]),Dropdown!$D$4:$D$15,Dropdown!$A$4:$A$15,""))</f>
        <v/>
      </c>
      <c r="G578" s="81"/>
      <c r="H578" s="81"/>
      <c r="I57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8" s="88" t="b">
        <v>0</v>
      </c>
      <c r="L578" s="87"/>
      <c r="M578" s="83"/>
      <c r="N578" s="88" t="b">
        <v>0</v>
      </c>
      <c r="O578" s="87"/>
      <c r="P578" s="81"/>
      <c r="Q578" s="66" t="b">
        <v>0</v>
      </c>
      <c r="R578" s="83"/>
      <c r="S578" s="88" t="b">
        <v>0</v>
      </c>
      <c r="T578" s="87"/>
      <c r="U578" s="83"/>
      <c r="V5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8" s="81"/>
      <c r="Z578" s="81"/>
      <c r="AA578" s="81"/>
      <c r="AB578" s="81"/>
    </row>
    <row r="579" spans="1:28" ht="15" customHeight="1" x14ac:dyDescent="0.35">
      <c r="A579" s="87"/>
      <c r="B579" s="81"/>
      <c r="C579" s="81"/>
      <c r="D579" s="87"/>
      <c r="E579" s="81"/>
      <c r="F579" s="82" t="str">
        <f>IF(Feedback_List[[#This Row],[Date Added]]="","",_xlfn.XLOOKUP(MONTH(Feedback_List[[#This Row],[Date Received]]),Dropdown!$D$4:$D$15,Dropdown!$A$4:$A$15,""))</f>
        <v/>
      </c>
      <c r="G579" s="81"/>
      <c r="H579" s="81"/>
      <c r="I57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7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79" s="88" t="b">
        <v>0</v>
      </c>
      <c r="L579" s="87"/>
      <c r="M579" s="83"/>
      <c r="N579" s="88" t="b">
        <v>0</v>
      </c>
      <c r="O579" s="87"/>
      <c r="P579" s="81"/>
      <c r="Q579" s="66" t="b">
        <v>0</v>
      </c>
      <c r="R579" s="83"/>
      <c r="S579" s="88" t="b">
        <v>0</v>
      </c>
      <c r="T579" s="87"/>
      <c r="U579" s="83"/>
      <c r="V5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7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7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79" s="81"/>
      <c r="Z579" s="81"/>
      <c r="AA579" s="81"/>
      <c r="AB579" s="81"/>
    </row>
    <row r="580" spans="1:28" ht="15" customHeight="1" x14ac:dyDescent="0.35">
      <c r="A580" s="32"/>
      <c r="B580" s="81"/>
      <c r="C580" s="81"/>
      <c r="D580" s="97"/>
      <c r="E580" s="31"/>
      <c r="F580" s="37" t="str">
        <f>IF(Feedback_List[[#This Row],[Date Added]]="","",_xlfn.XLOOKUP(MONTH(Feedback_List[[#This Row],[Date Received]]),Dropdown!$D$4:$D$15,Dropdown!$A$4:$A$15,""))</f>
        <v/>
      </c>
      <c r="G580" s="81"/>
      <c r="H580" s="81"/>
      <c r="I58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0" s="88" t="b">
        <v>0</v>
      </c>
      <c r="L580" s="87"/>
      <c r="M580" s="83"/>
      <c r="N580" s="88" t="b">
        <v>0</v>
      </c>
      <c r="O580" s="87"/>
      <c r="P580" s="81"/>
      <c r="Q580" s="66" t="b">
        <v>0</v>
      </c>
      <c r="R580" s="83"/>
      <c r="S580" s="88" t="b">
        <v>0</v>
      </c>
      <c r="T580" s="82"/>
      <c r="U580" s="83"/>
      <c r="V58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0" s="81"/>
      <c r="Z580" s="81"/>
      <c r="AA580" s="81"/>
      <c r="AB580" s="81"/>
    </row>
    <row r="581" spans="1:28" ht="15" customHeight="1" x14ac:dyDescent="0.35">
      <c r="A581" s="32"/>
      <c r="B581" s="81"/>
      <c r="C581" s="81"/>
      <c r="D581" s="97"/>
      <c r="E581" s="31"/>
      <c r="F581" s="37" t="str">
        <f>IF(Feedback_List[[#This Row],[Date Added]]="","",_xlfn.XLOOKUP(MONTH(Feedback_List[[#This Row],[Date Received]]),Dropdown!$D$4:$D$15,Dropdown!$A$4:$A$15,""))</f>
        <v/>
      </c>
      <c r="G581" s="81"/>
      <c r="H581" s="81"/>
      <c r="I58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1" s="88" t="b">
        <v>0</v>
      </c>
      <c r="L581" s="87"/>
      <c r="M581" s="83"/>
      <c r="N581" s="88" t="b">
        <v>0</v>
      </c>
      <c r="O581" s="87"/>
      <c r="P581" s="81"/>
      <c r="Q581" s="66" t="b">
        <v>0</v>
      </c>
      <c r="R581" s="83"/>
      <c r="S581" s="88" t="b">
        <v>0</v>
      </c>
      <c r="T581" s="82"/>
      <c r="U581" s="83"/>
      <c r="V5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1" s="81"/>
      <c r="Z581" s="81"/>
      <c r="AA581" s="81"/>
      <c r="AB581" s="81"/>
    </row>
    <row r="582" spans="1:28" ht="15" customHeight="1" x14ac:dyDescent="0.35">
      <c r="A582" s="32"/>
      <c r="B582" s="81"/>
      <c r="C582" s="81"/>
      <c r="D582" s="97"/>
      <c r="E582" s="31"/>
      <c r="F582" s="37" t="str">
        <f>IF(Feedback_List[[#This Row],[Date Added]]="","",_xlfn.XLOOKUP(MONTH(Feedback_List[[#This Row],[Date Received]]),Dropdown!$D$4:$D$15,Dropdown!$A$4:$A$15,""))</f>
        <v/>
      </c>
      <c r="G582" s="81"/>
      <c r="H582" s="81"/>
      <c r="I58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2" s="88" t="b">
        <v>0</v>
      </c>
      <c r="L582" s="87"/>
      <c r="M582" s="83"/>
      <c r="N582" s="88" t="b">
        <v>0</v>
      </c>
      <c r="O582" s="87"/>
      <c r="P582" s="81"/>
      <c r="Q582" s="66" t="b">
        <v>0</v>
      </c>
      <c r="R582" s="83"/>
      <c r="S582" s="88" t="b">
        <v>0</v>
      </c>
      <c r="T582" s="82"/>
      <c r="U582" s="83"/>
      <c r="V5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2" s="81"/>
      <c r="Z582" s="81"/>
      <c r="AA582" s="81"/>
      <c r="AB582" s="81"/>
    </row>
    <row r="583" spans="1:28" ht="15" customHeight="1" x14ac:dyDescent="0.35">
      <c r="A583" s="32"/>
      <c r="B583" s="81"/>
      <c r="C583" s="81"/>
      <c r="D583" s="97"/>
      <c r="E583" s="31"/>
      <c r="F583" s="37" t="str">
        <f>IF(Feedback_List[[#This Row],[Date Added]]="","",_xlfn.XLOOKUP(MONTH(Feedback_List[[#This Row],[Date Received]]),Dropdown!$D$4:$D$15,Dropdown!$A$4:$A$15,""))</f>
        <v/>
      </c>
      <c r="G583" s="81"/>
      <c r="H583" s="81"/>
      <c r="I58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3" s="88" t="b">
        <v>0</v>
      </c>
      <c r="L583" s="87"/>
      <c r="M583" s="83"/>
      <c r="N583" s="88" t="b">
        <v>0</v>
      </c>
      <c r="O583" s="87"/>
      <c r="P583" s="81"/>
      <c r="Q583" s="66" t="b">
        <v>0</v>
      </c>
      <c r="R583" s="83"/>
      <c r="S583" s="88" t="b">
        <v>0</v>
      </c>
      <c r="T583" s="82"/>
      <c r="U583" s="83"/>
      <c r="V5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3" s="81"/>
      <c r="Z583" s="81"/>
      <c r="AA583" s="81"/>
      <c r="AB583" s="81"/>
    </row>
    <row r="584" spans="1:28" ht="15" customHeight="1" x14ac:dyDescent="0.35">
      <c r="A584" s="32"/>
      <c r="B584" s="81"/>
      <c r="C584" s="81"/>
      <c r="D584" s="97"/>
      <c r="E584" s="31"/>
      <c r="F584" s="37" t="str">
        <f>IF(Feedback_List[[#This Row],[Date Added]]="","",_xlfn.XLOOKUP(MONTH(Feedback_List[[#This Row],[Date Received]]),Dropdown!$D$4:$D$15,Dropdown!$A$4:$A$15,""))</f>
        <v/>
      </c>
      <c r="G584" s="81"/>
      <c r="H584" s="81"/>
      <c r="I58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4" s="88" t="b">
        <v>0</v>
      </c>
      <c r="L584" s="87"/>
      <c r="M584" s="83"/>
      <c r="N584" s="88" t="b">
        <v>0</v>
      </c>
      <c r="O584" s="87"/>
      <c r="P584" s="81"/>
      <c r="Q584" s="66" t="b">
        <v>0</v>
      </c>
      <c r="R584" s="83"/>
      <c r="S584" s="88" t="b">
        <v>0</v>
      </c>
      <c r="T584" s="82"/>
      <c r="U584" s="83"/>
      <c r="V5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4" s="81"/>
      <c r="Z584" s="81"/>
      <c r="AA584" s="81"/>
      <c r="AB584" s="81"/>
    </row>
    <row r="585" spans="1:28" ht="15" customHeight="1" x14ac:dyDescent="0.35">
      <c r="A585" s="32"/>
      <c r="B585" s="81"/>
      <c r="C585" s="81"/>
      <c r="D585" s="97"/>
      <c r="E585" s="31"/>
      <c r="F585" s="37" t="str">
        <f>IF(Feedback_List[[#This Row],[Date Added]]="","",_xlfn.XLOOKUP(MONTH(Feedback_List[[#This Row],[Date Received]]),Dropdown!$D$4:$D$15,Dropdown!$A$4:$A$15,""))</f>
        <v/>
      </c>
      <c r="G585" s="81"/>
      <c r="H585" s="81"/>
      <c r="I58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5" s="88" t="b">
        <v>0</v>
      </c>
      <c r="L585" s="87"/>
      <c r="M585" s="83"/>
      <c r="N585" s="88" t="b">
        <v>0</v>
      </c>
      <c r="O585" s="87"/>
      <c r="P585" s="81"/>
      <c r="Q585" s="66" t="b">
        <v>0</v>
      </c>
      <c r="R585" s="83"/>
      <c r="S585" s="88" t="b">
        <v>0</v>
      </c>
      <c r="T585" s="82"/>
      <c r="U585" s="83"/>
      <c r="V5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5" s="81"/>
      <c r="Z585" s="81"/>
      <c r="AA585" s="81"/>
      <c r="AB585" s="81"/>
    </row>
    <row r="586" spans="1:28" ht="15" customHeight="1" x14ac:dyDescent="0.35">
      <c r="A586" s="32"/>
      <c r="B586" s="81"/>
      <c r="C586" s="81"/>
      <c r="D586" s="97"/>
      <c r="E586" s="31"/>
      <c r="F586" s="37" t="str">
        <f>IF(Feedback_List[[#This Row],[Date Added]]="","",_xlfn.XLOOKUP(MONTH(Feedback_List[[#This Row],[Date Received]]),Dropdown!$D$4:$D$15,Dropdown!$A$4:$A$15,""))</f>
        <v/>
      </c>
      <c r="G586" s="81"/>
      <c r="H586" s="81"/>
      <c r="I58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6" s="88" t="b">
        <v>0</v>
      </c>
      <c r="L586" s="87"/>
      <c r="M586" s="83"/>
      <c r="N586" s="88" t="b">
        <v>0</v>
      </c>
      <c r="O586" s="87"/>
      <c r="P586" s="81"/>
      <c r="Q586" s="66" t="b">
        <v>0</v>
      </c>
      <c r="R586" s="83"/>
      <c r="S586" s="88" t="b">
        <v>0</v>
      </c>
      <c r="T586" s="82"/>
      <c r="U586" s="83"/>
      <c r="V58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6" s="81"/>
      <c r="Z586" s="81"/>
      <c r="AA586" s="81"/>
      <c r="AB586" s="81"/>
    </row>
    <row r="587" spans="1:28" ht="15" customHeight="1" x14ac:dyDescent="0.35">
      <c r="A587" s="32"/>
      <c r="B587" s="81"/>
      <c r="C587" s="81"/>
      <c r="D587" s="97"/>
      <c r="E587" s="31"/>
      <c r="F587" s="37" t="str">
        <f>IF(Feedback_List[[#This Row],[Date Added]]="","",_xlfn.XLOOKUP(MONTH(Feedback_List[[#This Row],[Date Received]]),Dropdown!$D$4:$D$15,Dropdown!$A$4:$A$15,""))</f>
        <v/>
      </c>
      <c r="G587" s="81"/>
      <c r="H587" s="81"/>
      <c r="I58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7" s="88" t="b">
        <v>0</v>
      </c>
      <c r="L587" s="87"/>
      <c r="M587" s="83"/>
      <c r="N587" s="88" t="b">
        <v>0</v>
      </c>
      <c r="O587" s="87"/>
      <c r="P587" s="81"/>
      <c r="Q587" s="66" t="b">
        <v>0</v>
      </c>
      <c r="R587" s="83"/>
      <c r="S587" s="88" t="b">
        <v>0</v>
      </c>
      <c r="T587" s="87"/>
      <c r="U587" s="83"/>
      <c r="V5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7" s="81"/>
      <c r="Z587" s="81"/>
      <c r="AA587" s="81"/>
      <c r="AB587" s="81"/>
    </row>
    <row r="588" spans="1:28" ht="15" customHeight="1" x14ac:dyDescent="0.35">
      <c r="A588" s="32"/>
      <c r="B588" s="81"/>
      <c r="C588" s="81"/>
      <c r="D588" s="97"/>
      <c r="E588" s="31"/>
      <c r="F588" s="37" t="str">
        <f>IF(Feedback_List[[#This Row],[Date Added]]="","",_xlfn.XLOOKUP(MONTH(Feedback_List[[#This Row],[Date Received]]),Dropdown!$D$4:$D$15,Dropdown!$A$4:$A$15,""))</f>
        <v/>
      </c>
      <c r="G588" s="81"/>
      <c r="H588" s="81"/>
      <c r="I58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8" s="88" t="b">
        <v>0</v>
      </c>
      <c r="L588" s="87"/>
      <c r="M588" s="83"/>
      <c r="N588" s="88" t="b">
        <v>0</v>
      </c>
      <c r="O588" s="87"/>
      <c r="P588" s="81"/>
      <c r="Q588" s="66" t="b">
        <v>0</v>
      </c>
      <c r="R588" s="83"/>
      <c r="S588" s="88" t="b">
        <v>0</v>
      </c>
      <c r="T588" s="87"/>
      <c r="U588" s="83"/>
      <c r="V5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8" s="81"/>
      <c r="Z588" s="81"/>
      <c r="AA588" s="81"/>
      <c r="AB588" s="81"/>
    </row>
    <row r="589" spans="1:28" ht="15" customHeight="1" x14ac:dyDescent="0.35">
      <c r="A589" s="32"/>
      <c r="B589" s="81"/>
      <c r="C589" s="81"/>
      <c r="D589" s="97"/>
      <c r="E589" s="31"/>
      <c r="F589" s="37" t="str">
        <f>IF(Feedback_List[[#This Row],[Date Added]]="","",_xlfn.XLOOKUP(MONTH(Feedback_List[[#This Row],[Date Received]]),Dropdown!$D$4:$D$15,Dropdown!$A$4:$A$15,""))</f>
        <v/>
      </c>
      <c r="G589" s="81"/>
      <c r="H589" s="81"/>
      <c r="I58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8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89" s="88" t="b">
        <v>0</v>
      </c>
      <c r="L589" s="87"/>
      <c r="M589" s="83"/>
      <c r="N589" s="88" t="b">
        <v>0</v>
      </c>
      <c r="O589" s="87"/>
      <c r="P589" s="81"/>
      <c r="Q589" s="66" t="b">
        <v>0</v>
      </c>
      <c r="R589" s="83"/>
      <c r="S589" s="88" t="b">
        <v>0</v>
      </c>
      <c r="T589" s="87"/>
      <c r="U589" s="83"/>
      <c r="V58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8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8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89" s="81"/>
      <c r="Z589" s="81"/>
      <c r="AA589" s="81"/>
      <c r="AB589" s="81"/>
    </row>
    <row r="590" spans="1:28" ht="15" customHeight="1" x14ac:dyDescent="0.35">
      <c r="A590" s="32"/>
      <c r="B590" s="81"/>
      <c r="C590" s="81"/>
      <c r="D590" s="97"/>
      <c r="E590" s="31"/>
      <c r="F590" s="37" t="str">
        <f>IF(Feedback_List[[#This Row],[Date Added]]="","",_xlfn.XLOOKUP(MONTH(Feedback_List[[#This Row],[Date Received]]),Dropdown!$D$4:$D$15,Dropdown!$A$4:$A$15,""))</f>
        <v/>
      </c>
      <c r="G590" s="81"/>
      <c r="H590" s="81"/>
      <c r="I59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0" s="88" t="b">
        <v>0</v>
      </c>
      <c r="L590" s="87"/>
      <c r="M590" s="83"/>
      <c r="N590" s="88" t="b">
        <v>0</v>
      </c>
      <c r="O590" s="87"/>
      <c r="P590" s="81"/>
      <c r="Q590" s="66" t="b">
        <v>0</v>
      </c>
      <c r="R590" s="83"/>
      <c r="S590" s="88" t="b">
        <v>0</v>
      </c>
      <c r="T590" s="82"/>
      <c r="U590" s="83"/>
      <c r="V59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0" s="81"/>
      <c r="Z590" s="81"/>
      <c r="AA590" s="81"/>
      <c r="AB590" s="81"/>
    </row>
    <row r="591" spans="1:28" ht="15" customHeight="1" x14ac:dyDescent="0.35">
      <c r="A591" s="32"/>
      <c r="B591" s="81"/>
      <c r="C591" s="81"/>
      <c r="D591" s="97"/>
      <c r="E591" s="31"/>
      <c r="F591" s="37" t="str">
        <f>IF(Feedback_List[[#This Row],[Date Added]]="","",_xlfn.XLOOKUP(MONTH(Feedback_List[[#This Row],[Date Received]]),Dropdown!$D$4:$D$15,Dropdown!$A$4:$A$15,""))</f>
        <v/>
      </c>
      <c r="G591" s="81"/>
      <c r="H591" s="81"/>
      <c r="I59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1" s="88" t="b">
        <v>0</v>
      </c>
      <c r="L591" s="87"/>
      <c r="M591" s="83"/>
      <c r="N591" s="88" t="b">
        <v>0</v>
      </c>
      <c r="O591" s="87"/>
      <c r="P591" s="81"/>
      <c r="Q591" s="66" t="b">
        <v>0</v>
      </c>
      <c r="R591" s="83"/>
      <c r="S591" s="88" t="b">
        <v>0</v>
      </c>
      <c r="T591" s="87"/>
      <c r="U591" s="83"/>
      <c r="V59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1" s="81"/>
      <c r="Z591" s="81"/>
      <c r="AA591" s="81"/>
      <c r="AB591" s="81"/>
    </row>
    <row r="592" spans="1:28" ht="15" customHeight="1" x14ac:dyDescent="0.35">
      <c r="A592" s="32"/>
      <c r="B592" s="81"/>
      <c r="C592" s="81"/>
      <c r="D592" s="97"/>
      <c r="E592" s="31"/>
      <c r="F592" s="37" t="str">
        <f>IF(Feedback_List[[#This Row],[Date Added]]="","",_xlfn.XLOOKUP(MONTH(Feedback_List[[#This Row],[Date Received]]),Dropdown!$D$4:$D$15,Dropdown!$A$4:$A$15,""))</f>
        <v/>
      </c>
      <c r="G592" s="81"/>
      <c r="H592" s="81"/>
      <c r="I59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2" s="88" t="b">
        <v>0</v>
      </c>
      <c r="L592" s="87"/>
      <c r="M592" s="83"/>
      <c r="N592" s="88" t="b">
        <v>0</v>
      </c>
      <c r="O592" s="87"/>
      <c r="P592" s="81"/>
      <c r="Q592" s="66" t="b">
        <v>0</v>
      </c>
      <c r="R592" s="83"/>
      <c r="S592" s="88" t="b">
        <v>0</v>
      </c>
      <c r="T592" s="87"/>
      <c r="U592" s="83"/>
      <c r="V59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2" s="81"/>
      <c r="Z592" s="81"/>
      <c r="AA592" s="81"/>
      <c r="AB592" s="81"/>
    </row>
    <row r="593" spans="1:28" ht="15" customHeight="1" x14ac:dyDescent="0.35">
      <c r="A593" s="32"/>
      <c r="B593" s="81"/>
      <c r="C593" s="81"/>
      <c r="D593" s="97"/>
      <c r="E593" s="31"/>
      <c r="F593" s="37" t="str">
        <f>IF(Feedback_List[[#This Row],[Date Added]]="","",_xlfn.XLOOKUP(MONTH(Feedback_List[[#This Row],[Date Received]]),Dropdown!$D$4:$D$15,Dropdown!$A$4:$A$15,""))</f>
        <v/>
      </c>
      <c r="G593" s="81"/>
      <c r="H593" s="81"/>
      <c r="I59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3" s="88" t="b">
        <v>0</v>
      </c>
      <c r="L593" s="87"/>
      <c r="M593" s="83"/>
      <c r="N593" s="88" t="b">
        <v>0</v>
      </c>
      <c r="O593" s="87"/>
      <c r="P593" s="81"/>
      <c r="Q593" s="66" t="b">
        <v>0</v>
      </c>
      <c r="R593" s="83"/>
      <c r="S593" s="88" t="b">
        <v>0</v>
      </c>
      <c r="T593" s="87"/>
      <c r="U593" s="83"/>
      <c r="V5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3" s="81"/>
      <c r="Z593" s="81"/>
      <c r="AA593" s="81"/>
      <c r="AB593" s="81"/>
    </row>
    <row r="594" spans="1:28" ht="15" customHeight="1" x14ac:dyDescent="0.35">
      <c r="A594" s="32"/>
      <c r="B594" s="81"/>
      <c r="C594" s="81"/>
      <c r="D594" s="97"/>
      <c r="E594" s="31"/>
      <c r="F594" s="37" t="str">
        <f>IF(Feedback_List[[#This Row],[Date Added]]="","",_xlfn.XLOOKUP(MONTH(Feedback_List[[#This Row],[Date Received]]),Dropdown!$D$4:$D$15,Dropdown!$A$4:$A$15,""))</f>
        <v/>
      </c>
      <c r="G594" s="81"/>
      <c r="H594" s="81"/>
      <c r="I59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4" s="88" t="b">
        <v>0</v>
      </c>
      <c r="L594" s="87"/>
      <c r="M594" s="83"/>
      <c r="N594" s="88" t="b">
        <v>0</v>
      </c>
      <c r="O594" s="87"/>
      <c r="P594" s="81"/>
      <c r="Q594" s="66" t="b">
        <v>0</v>
      </c>
      <c r="R594" s="83"/>
      <c r="S594" s="88" t="b">
        <v>0</v>
      </c>
      <c r="T594" s="87"/>
      <c r="U594" s="83"/>
      <c r="V59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4" s="81"/>
      <c r="Z594" s="81"/>
      <c r="AA594" s="81"/>
      <c r="AB594" s="81"/>
    </row>
    <row r="595" spans="1:28" ht="15" customHeight="1" x14ac:dyDescent="0.35">
      <c r="A595" s="32"/>
      <c r="B595" s="81"/>
      <c r="C595" s="81"/>
      <c r="D595" s="97"/>
      <c r="E595" s="31"/>
      <c r="F595" s="37" t="str">
        <f>IF(Feedback_List[[#This Row],[Date Added]]="","",_xlfn.XLOOKUP(MONTH(Feedback_List[[#This Row],[Date Received]]),Dropdown!$D$4:$D$15,Dropdown!$A$4:$A$15,""))</f>
        <v/>
      </c>
      <c r="G595" s="81"/>
      <c r="H595" s="81"/>
      <c r="I59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5" s="88" t="b">
        <v>0</v>
      </c>
      <c r="L595" s="87"/>
      <c r="M595" s="83"/>
      <c r="N595" s="88" t="b">
        <v>0</v>
      </c>
      <c r="O595" s="87"/>
      <c r="P595" s="81"/>
      <c r="Q595" s="66" t="b">
        <v>0</v>
      </c>
      <c r="R595" s="83"/>
      <c r="S595" s="88" t="b">
        <v>0</v>
      </c>
      <c r="T595" s="87"/>
      <c r="U595" s="83"/>
      <c r="V59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5" s="81"/>
      <c r="Z595" s="81"/>
      <c r="AA595" s="81"/>
      <c r="AB595" s="81"/>
    </row>
    <row r="596" spans="1:28" ht="15" customHeight="1" x14ac:dyDescent="0.35">
      <c r="A596" s="32"/>
      <c r="B596" s="81"/>
      <c r="C596" s="81"/>
      <c r="D596" s="97"/>
      <c r="E596" s="31"/>
      <c r="F596" s="37" t="str">
        <f>IF(Feedback_List[[#This Row],[Date Added]]="","",_xlfn.XLOOKUP(MONTH(Feedback_List[[#This Row],[Date Received]]),Dropdown!$D$4:$D$15,Dropdown!$A$4:$A$15,""))</f>
        <v/>
      </c>
      <c r="G596" s="81"/>
      <c r="H596" s="81"/>
      <c r="I59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6" s="88" t="b">
        <v>0</v>
      </c>
      <c r="L596" s="87"/>
      <c r="M596" s="83"/>
      <c r="N596" s="88" t="b">
        <v>0</v>
      </c>
      <c r="O596" s="87"/>
      <c r="P596" s="81"/>
      <c r="Q596" s="66" t="b">
        <v>0</v>
      </c>
      <c r="R596" s="83"/>
      <c r="S596" s="88" t="b">
        <v>0</v>
      </c>
      <c r="T596" s="87"/>
      <c r="U596" s="83"/>
      <c r="V59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6" s="81"/>
      <c r="Z596" s="81"/>
      <c r="AA596" s="81"/>
      <c r="AB596" s="81"/>
    </row>
    <row r="597" spans="1:28" ht="15" customHeight="1" x14ac:dyDescent="0.35">
      <c r="A597" s="32"/>
      <c r="B597" s="81"/>
      <c r="C597" s="81"/>
      <c r="D597" s="87"/>
      <c r="E597" s="81"/>
      <c r="F597" s="37" t="str">
        <f>IF(Feedback_List[[#This Row],[Date Added]]="","",_xlfn.XLOOKUP(MONTH(Feedback_List[[#This Row],[Date Received]]),Dropdown!$D$4:$D$15,Dropdown!$A$4:$A$15,""))</f>
        <v/>
      </c>
      <c r="G597" s="81"/>
      <c r="H597" s="81"/>
      <c r="I59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7" s="88" t="b">
        <v>0</v>
      </c>
      <c r="L597" s="87"/>
      <c r="M597" s="83"/>
      <c r="N597" s="88" t="b">
        <v>0</v>
      </c>
      <c r="O597" s="87"/>
      <c r="P597" s="81"/>
      <c r="Q597" s="66" t="b">
        <v>0</v>
      </c>
      <c r="R597" s="83"/>
      <c r="S597" s="88" t="b">
        <v>0</v>
      </c>
      <c r="T597" s="82"/>
      <c r="U597" s="83"/>
      <c r="V59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7" s="81"/>
      <c r="Z597" s="81"/>
      <c r="AA597" s="81"/>
      <c r="AB597" s="81"/>
    </row>
    <row r="598" spans="1:28" ht="15" customHeight="1" x14ac:dyDescent="0.35">
      <c r="A598" s="32"/>
      <c r="B598" s="81"/>
      <c r="C598" s="81"/>
      <c r="D598" s="87"/>
      <c r="E598" s="81"/>
      <c r="F598" s="37" t="str">
        <f>IF(Feedback_List[[#This Row],[Date Added]]="","",_xlfn.XLOOKUP(MONTH(Feedback_List[[#This Row],[Date Received]]),Dropdown!$D$4:$D$15,Dropdown!$A$4:$A$15,""))</f>
        <v/>
      </c>
      <c r="G598" s="81"/>
      <c r="H598" s="81"/>
      <c r="I59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8" s="88" t="b">
        <v>0</v>
      </c>
      <c r="L598" s="87"/>
      <c r="M598" s="83"/>
      <c r="N598" s="88" t="b">
        <v>0</v>
      </c>
      <c r="O598" s="87"/>
      <c r="P598" s="81"/>
      <c r="Q598" s="66" t="b">
        <v>0</v>
      </c>
      <c r="R598" s="83"/>
      <c r="S598" s="88" t="b">
        <v>0</v>
      </c>
      <c r="T598" s="82"/>
      <c r="U598" s="83"/>
      <c r="V5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8" s="81"/>
      <c r="Z598" s="81"/>
      <c r="AA598" s="81"/>
      <c r="AB598" s="81"/>
    </row>
    <row r="599" spans="1:28" ht="15" customHeight="1" x14ac:dyDescent="0.35">
      <c r="A599" s="32"/>
      <c r="B599" s="81"/>
      <c r="C599" s="81"/>
      <c r="D599" s="87"/>
      <c r="E599" s="81"/>
      <c r="F599" s="37" t="str">
        <f>IF(Feedback_List[[#This Row],[Date Added]]="","",_xlfn.XLOOKUP(MONTH(Feedback_List[[#This Row],[Date Received]]),Dropdown!$D$4:$D$15,Dropdown!$A$4:$A$15,""))</f>
        <v/>
      </c>
      <c r="G599" s="81"/>
      <c r="H599" s="81"/>
      <c r="I59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59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599" s="88" t="b">
        <v>0</v>
      </c>
      <c r="L599" s="87"/>
      <c r="M599" s="83"/>
      <c r="N599" s="88" t="b">
        <v>0</v>
      </c>
      <c r="O599" s="87"/>
      <c r="P599" s="81"/>
      <c r="Q599" s="66" t="b">
        <v>0</v>
      </c>
      <c r="R599" s="83"/>
      <c r="S599" s="88" t="b">
        <v>0</v>
      </c>
      <c r="T599" s="87"/>
      <c r="U599" s="83"/>
      <c r="V59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59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59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599" s="81"/>
      <c r="Z599" s="81"/>
      <c r="AA599" s="81"/>
      <c r="AB599" s="81"/>
    </row>
    <row r="600" spans="1:28" ht="15" customHeight="1" x14ac:dyDescent="0.35">
      <c r="A600" s="32"/>
      <c r="B600" s="81"/>
      <c r="C600" s="81"/>
      <c r="D600" s="87"/>
      <c r="E600" s="81"/>
      <c r="F600" s="37" t="str">
        <f>IF(Feedback_List[[#This Row],[Date Added]]="","",_xlfn.XLOOKUP(MONTH(Feedback_List[[#This Row],[Date Received]]),Dropdown!$D$4:$D$15,Dropdown!$A$4:$A$15,""))</f>
        <v/>
      </c>
      <c r="G600" s="81"/>
      <c r="H600" s="81"/>
      <c r="I60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0" s="88" t="b">
        <v>0</v>
      </c>
      <c r="L600" s="87"/>
      <c r="M600" s="83"/>
      <c r="N600" s="88" t="b">
        <v>0</v>
      </c>
      <c r="O600" s="87"/>
      <c r="P600" s="81"/>
      <c r="Q600" s="66" t="b">
        <v>0</v>
      </c>
      <c r="R600" s="83"/>
      <c r="S600" s="88" t="b">
        <v>0</v>
      </c>
      <c r="T600" s="87"/>
      <c r="U600" s="83"/>
      <c r="V60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0" s="81"/>
      <c r="Z600" s="81"/>
      <c r="AA600" s="81"/>
      <c r="AB600" s="81"/>
    </row>
    <row r="601" spans="1:28" ht="15" customHeight="1" x14ac:dyDescent="0.35">
      <c r="A601" s="32"/>
      <c r="B601" s="81"/>
      <c r="C601" s="81"/>
      <c r="D601" s="87"/>
      <c r="E601" s="81"/>
      <c r="F601" s="37" t="str">
        <f>IF(Feedback_List[[#This Row],[Date Added]]="","",_xlfn.XLOOKUP(MONTH(Feedback_List[[#This Row],[Date Received]]),Dropdown!$D$4:$D$15,Dropdown!$A$4:$A$15,""))</f>
        <v/>
      </c>
      <c r="G601" s="81"/>
      <c r="H601" s="81"/>
      <c r="I60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1" s="88" t="b">
        <v>0</v>
      </c>
      <c r="L601" s="87"/>
      <c r="M601" s="83"/>
      <c r="N601" s="88" t="b">
        <v>0</v>
      </c>
      <c r="O601" s="87"/>
      <c r="P601" s="81"/>
      <c r="Q601" s="66" t="b">
        <v>0</v>
      </c>
      <c r="R601" s="83"/>
      <c r="S601" s="88" t="b">
        <v>0</v>
      </c>
      <c r="T601" s="87"/>
      <c r="U601" s="83"/>
      <c r="V60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1" s="81"/>
      <c r="Z601" s="81"/>
      <c r="AA601" s="81"/>
      <c r="AB601" s="81"/>
    </row>
    <row r="602" spans="1:28" ht="15" customHeight="1" x14ac:dyDescent="0.35">
      <c r="A602" s="32"/>
      <c r="B602" s="81"/>
      <c r="C602" s="81"/>
      <c r="D602" s="87"/>
      <c r="E602" s="81"/>
      <c r="F602" s="37" t="str">
        <f>IF(Feedback_List[[#This Row],[Date Added]]="","",_xlfn.XLOOKUP(MONTH(Feedback_List[[#This Row],[Date Received]]),Dropdown!$D$4:$D$15,Dropdown!$A$4:$A$15,""))</f>
        <v/>
      </c>
      <c r="G602" s="81"/>
      <c r="H602" s="81"/>
      <c r="I60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2" s="88" t="b">
        <v>0</v>
      </c>
      <c r="L602" s="87"/>
      <c r="M602" s="83"/>
      <c r="N602" s="88" t="b">
        <v>0</v>
      </c>
      <c r="O602" s="87"/>
      <c r="P602" s="81"/>
      <c r="Q602" s="66" t="b">
        <v>0</v>
      </c>
      <c r="R602" s="83"/>
      <c r="S602" s="88" t="b">
        <v>0</v>
      </c>
      <c r="T602" s="82"/>
      <c r="U602" s="83"/>
      <c r="V60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2" s="81"/>
      <c r="Z602" s="81"/>
      <c r="AA602" s="81"/>
      <c r="AB602" s="81"/>
    </row>
    <row r="603" spans="1:28" ht="15" customHeight="1" x14ac:dyDescent="0.35">
      <c r="A603" s="32"/>
      <c r="B603" s="81"/>
      <c r="C603" s="81"/>
      <c r="D603" s="87"/>
      <c r="E603" s="81"/>
      <c r="F603" s="37" t="str">
        <f>IF(Feedback_List[[#This Row],[Date Added]]="","",_xlfn.XLOOKUP(MONTH(Feedback_List[[#This Row],[Date Received]]),Dropdown!$D$4:$D$15,Dropdown!$A$4:$A$15,""))</f>
        <v/>
      </c>
      <c r="G603" s="81"/>
      <c r="H603" s="81"/>
      <c r="I60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3" s="88" t="b">
        <v>0</v>
      </c>
      <c r="L603" s="87"/>
      <c r="M603" s="83"/>
      <c r="N603" s="88" t="b">
        <v>0</v>
      </c>
      <c r="O603" s="87"/>
      <c r="P603" s="81"/>
      <c r="Q603" s="66" t="b">
        <v>0</v>
      </c>
      <c r="R603" s="83"/>
      <c r="S603" s="88" t="b">
        <v>0</v>
      </c>
      <c r="T603" s="87"/>
      <c r="U603" s="83"/>
      <c r="V60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3" s="81"/>
      <c r="Z603" s="81"/>
      <c r="AA603" s="81"/>
      <c r="AB603" s="81"/>
    </row>
    <row r="604" spans="1:28" ht="15" customHeight="1" x14ac:dyDescent="0.35">
      <c r="A604" s="32"/>
      <c r="B604" s="81"/>
      <c r="C604" s="81"/>
      <c r="D604" s="87"/>
      <c r="E604" s="81"/>
      <c r="F604" s="37" t="str">
        <f>IF(Feedback_List[[#This Row],[Date Added]]="","",_xlfn.XLOOKUP(MONTH(Feedback_List[[#This Row],[Date Received]]),Dropdown!$D$4:$D$15,Dropdown!$A$4:$A$15,""))</f>
        <v/>
      </c>
      <c r="G604" s="81"/>
      <c r="H604" s="81"/>
      <c r="I60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4" s="88" t="b">
        <v>0</v>
      </c>
      <c r="L604" s="87"/>
      <c r="M604" s="83"/>
      <c r="N604" s="88" t="b">
        <v>0</v>
      </c>
      <c r="O604" s="87"/>
      <c r="P604" s="81"/>
      <c r="Q604" s="66" t="b">
        <v>0</v>
      </c>
      <c r="R604" s="83"/>
      <c r="S604" s="88" t="b">
        <v>0</v>
      </c>
      <c r="T604" s="87"/>
      <c r="U604" s="83"/>
      <c r="V60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4" s="81"/>
      <c r="Z604" s="81"/>
      <c r="AA604" s="81"/>
      <c r="AB604" s="81"/>
    </row>
    <row r="605" spans="1:28" ht="15" customHeight="1" x14ac:dyDescent="0.35">
      <c r="A605" s="32"/>
      <c r="B605" s="81"/>
      <c r="C605" s="81"/>
      <c r="D605" s="87"/>
      <c r="E605" s="81"/>
      <c r="F605" s="37" t="str">
        <f>IF(Feedback_List[[#This Row],[Date Added]]="","",_xlfn.XLOOKUP(MONTH(Feedback_List[[#This Row],[Date Received]]),Dropdown!$D$4:$D$15,Dropdown!$A$4:$A$15,""))</f>
        <v/>
      </c>
      <c r="G605" s="81"/>
      <c r="H605" s="81"/>
      <c r="I60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5" s="88" t="b">
        <v>0</v>
      </c>
      <c r="L605" s="87"/>
      <c r="M605" s="83"/>
      <c r="N605" s="88" t="b">
        <v>0</v>
      </c>
      <c r="O605" s="87"/>
      <c r="P605" s="81"/>
      <c r="Q605" s="66" t="b">
        <v>0</v>
      </c>
      <c r="R605" s="83"/>
      <c r="S605" s="88" t="b">
        <v>0</v>
      </c>
      <c r="T605" s="87"/>
      <c r="U605" s="83"/>
      <c r="V60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5" s="81"/>
      <c r="Z605" s="81"/>
      <c r="AA605" s="81"/>
      <c r="AB605" s="81"/>
    </row>
    <row r="606" spans="1:28" ht="15" customHeight="1" x14ac:dyDescent="0.35">
      <c r="A606" s="32"/>
      <c r="B606" s="81"/>
      <c r="C606" s="81"/>
      <c r="D606" s="87"/>
      <c r="E606" s="81"/>
      <c r="F606" s="37" t="str">
        <f>IF(Feedback_List[[#This Row],[Date Added]]="","",_xlfn.XLOOKUP(MONTH(Feedback_List[[#This Row],[Date Received]]),Dropdown!$D$4:$D$15,Dropdown!$A$4:$A$15,""))</f>
        <v/>
      </c>
      <c r="G606" s="81"/>
      <c r="H606" s="81"/>
      <c r="I60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6" s="88" t="b">
        <v>0</v>
      </c>
      <c r="L606" s="87"/>
      <c r="M606" s="83"/>
      <c r="N606" s="88" t="b">
        <v>0</v>
      </c>
      <c r="O606" s="87"/>
      <c r="P606" s="81"/>
      <c r="Q606" s="66" t="b">
        <v>0</v>
      </c>
      <c r="R606" s="83"/>
      <c r="S606" s="88" t="b">
        <v>0</v>
      </c>
      <c r="T606" s="87"/>
      <c r="U606" s="83"/>
      <c r="V60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6" s="81"/>
      <c r="Z606" s="81"/>
      <c r="AA606" s="81"/>
      <c r="AB606" s="81"/>
    </row>
    <row r="607" spans="1:28" ht="15" customHeight="1" x14ac:dyDescent="0.35">
      <c r="A607" s="32"/>
      <c r="B607" s="81"/>
      <c r="C607" s="81"/>
      <c r="D607" s="87"/>
      <c r="E607" s="81"/>
      <c r="F607" s="37" t="str">
        <f>IF(Feedback_List[[#This Row],[Date Added]]="","",_xlfn.XLOOKUP(MONTH(Feedback_List[[#This Row],[Date Received]]),Dropdown!$D$4:$D$15,Dropdown!$A$4:$A$15,""))</f>
        <v/>
      </c>
      <c r="G607" s="81"/>
      <c r="H607" s="81"/>
      <c r="I60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7" s="88" t="b">
        <v>0</v>
      </c>
      <c r="L607" s="87"/>
      <c r="M607" s="83"/>
      <c r="N607" s="88" t="b">
        <v>0</v>
      </c>
      <c r="O607" s="87"/>
      <c r="P607" s="81"/>
      <c r="Q607" s="66" t="b">
        <v>0</v>
      </c>
      <c r="R607" s="83"/>
      <c r="S607" s="88" t="b">
        <v>0</v>
      </c>
      <c r="T607" s="87"/>
      <c r="U607" s="83"/>
      <c r="V60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7" s="81"/>
      <c r="Z607" s="81"/>
      <c r="AA607" s="81"/>
      <c r="AB607" s="81"/>
    </row>
    <row r="608" spans="1:28" ht="15" customHeight="1" x14ac:dyDescent="0.35">
      <c r="A608" s="32"/>
      <c r="B608" s="81"/>
      <c r="C608" s="81"/>
      <c r="D608" s="87"/>
      <c r="E608" s="81"/>
      <c r="F608" s="37" t="str">
        <f>IF(Feedback_List[[#This Row],[Date Added]]="","",_xlfn.XLOOKUP(MONTH(Feedback_List[[#This Row],[Date Received]]),Dropdown!$D$4:$D$15,Dropdown!$A$4:$A$15,""))</f>
        <v/>
      </c>
      <c r="G608" s="81"/>
      <c r="H608" s="81"/>
      <c r="I60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8" s="88" t="b">
        <v>0</v>
      </c>
      <c r="L608" s="87"/>
      <c r="M608" s="83"/>
      <c r="N608" s="88" t="b">
        <v>0</v>
      </c>
      <c r="O608" s="87"/>
      <c r="P608" s="81"/>
      <c r="Q608" s="66" t="b">
        <v>0</v>
      </c>
      <c r="R608" s="83"/>
      <c r="S608" s="88" t="b">
        <v>0</v>
      </c>
      <c r="T608" s="87"/>
      <c r="U608" s="83"/>
      <c r="V60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8" s="81"/>
      <c r="Z608" s="81"/>
      <c r="AA608" s="81"/>
      <c r="AB608" s="81"/>
    </row>
    <row r="609" spans="1:28" ht="15" customHeight="1" x14ac:dyDescent="0.35">
      <c r="A609" s="87"/>
      <c r="B609" s="81"/>
      <c r="C609" s="81"/>
      <c r="D609" s="30"/>
      <c r="E609" s="31"/>
      <c r="F609" s="37" t="str">
        <f>IF(Feedback_List[[#This Row],[Date Added]]="","",_xlfn.XLOOKUP(MONTH(Feedback_List[[#This Row],[Date Received]]),Dropdown!$D$4:$D$15,Dropdown!$A$4:$A$15,""))</f>
        <v/>
      </c>
      <c r="G609" s="81"/>
      <c r="H609" s="81"/>
      <c r="I60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0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09" s="88" t="b">
        <v>0</v>
      </c>
      <c r="L609" s="87"/>
      <c r="M609" s="83"/>
      <c r="N609" s="88" t="b">
        <v>0</v>
      </c>
      <c r="O609" s="87"/>
      <c r="P609" s="81"/>
      <c r="Q609" s="66" t="b">
        <v>0</v>
      </c>
      <c r="R609" s="83"/>
      <c r="S609" s="88" t="b">
        <v>0</v>
      </c>
      <c r="T609" s="87"/>
      <c r="U609" s="83"/>
      <c r="V60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0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0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09" s="81"/>
      <c r="Z609" s="81"/>
      <c r="AA609" s="81"/>
      <c r="AB609" s="81"/>
    </row>
    <row r="610" spans="1:28" ht="15" customHeight="1" x14ac:dyDescent="0.35">
      <c r="A610" s="87"/>
      <c r="B610" s="81"/>
      <c r="C610" s="81"/>
      <c r="D610" s="30"/>
      <c r="E610" s="31"/>
      <c r="F610" s="37" t="str">
        <f>IF(Feedback_List[[#This Row],[Date Added]]="","",_xlfn.XLOOKUP(MONTH(Feedback_List[[#This Row],[Date Received]]),Dropdown!$D$4:$D$15,Dropdown!$A$4:$A$15,""))</f>
        <v/>
      </c>
      <c r="G610" s="81"/>
      <c r="H610" s="81"/>
      <c r="I61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0" s="88" t="b">
        <v>0</v>
      </c>
      <c r="L610" s="87"/>
      <c r="M610" s="83"/>
      <c r="N610" s="88" t="b">
        <v>0</v>
      </c>
      <c r="O610" s="87"/>
      <c r="P610" s="81"/>
      <c r="Q610" s="66" t="b">
        <v>0</v>
      </c>
      <c r="R610" s="83"/>
      <c r="S610" s="88" t="b">
        <v>0</v>
      </c>
      <c r="T610" s="87"/>
      <c r="U610" s="83"/>
      <c r="V61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0" s="81"/>
      <c r="Z610" s="81"/>
      <c r="AA610" s="81"/>
      <c r="AB610" s="81"/>
    </row>
    <row r="611" spans="1:28" ht="15" customHeight="1" x14ac:dyDescent="0.35">
      <c r="A611" s="87"/>
      <c r="B611" s="81"/>
      <c r="C611" s="81"/>
      <c r="D611" s="30"/>
      <c r="E611" s="31"/>
      <c r="F611" s="37" t="str">
        <f>IF(Feedback_List[[#This Row],[Date Added]]="","",_xlfn.XLOOKUP(MONTH(Feedback_List[[#This Row],[Date Received]]),Dropdown!$D$4:$D$15,Dropdown!$A$4:$A$15,""))</f>
        <v/>
      </c>
      <c r="G611" s="81"/>
      <c r="H611" s="81"/>
      <c r="I61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1" s="88" t="b">
        <v>0</v>
      </c>
      <c r="L611" s="87"/>
      <c r="M611" s="83"/>
      <c r="N611" s="88" t="b">
        <v>0</v>
      </c>
      <c r="O611" s="87"/>
      <c r="P611" s="81"/>
      <c r="Q611" s="66" t="b">
        <v>0</v>
      </c>
      <c r="R611" s="83"/>
      <c r="S611" s="88" t="b">
        <v>0</v>
      </c>
      <c r="T611" s="87"/>
      <c r="U611" s="83"/>
      <c r="V61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1" s="81"/>
      <c r="Z611" s="81"/>
      <c r="AA611" s="81"/>
      <c r="AB611" s="81"/>
    </row>
    <row r="612" spans="1:28" ht="15" customHeight="1" x14ac:dyDescent="0.35">
      <c r="A612" s="87"/>
      <c r="B612" s="81"/>
      <c r="C612" s="81"/>
      <c r="D612" s="30"/>
      <c r="E612" s="31"/>
      <c r="F612" s="37" t="str">
        <f>IF(Feedback_List[[#This Row],[Date Added]]="","",_xlfn.XLOOKUP(MONTH(Feedback_List[[#This Row],[Date Received]]),Dropdown!$D$4:$D$15,Dropdown!$A$4:$A$15,""))</f>
        <v/>
      </c>
      <c r="G612" s="81"/>
      <c r="H612" s="81"/>
      <c r="I61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2" s="88" t="b">
        <v>0</v>
      </c>
      <c r="L612" s="87"/>
      <c r="M612" s="83"/>
      <c r="N612" s="88" t="b">
        <v>0</v>
      </c>
      <c r="O612" s="87"/>
      <c r="P612" s="81"/>
      <c r="Q612" s="66" t="b">
        <v>0</v>
      </c>
      <c r="R612" s="83"/>
      <c r="S612" s="88" t="b">
        <v>0</v>
      </c>
      <c r="T612" s="87"/>
      <c r="U612" s="83"/>
      <c r="V61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2" s="81"/>
      <c r="Z612" s="81"/>
      <c r="AA612" s="81"/>
      <c r="AB612" s="81"/>
    </row>
    <row r="613" spans="1:28" ht="15" customHeight="1" x14ac:dyDescent="0.35">
      <c r="A613" s="87"/>
      <c r="B613" s="81"/>
      <c r="C613" s="81"/>
      <c r="D613" s="30"/>
      <c r="E613" s="31"/>
      <c r="F613" s="37" t="str">
        <f>IF(Feedback_List[[#This Row],[Date Added]]="","",_xlfn.XLOOKUP(MONTH(Feedback_List[[#This Row],[Date Received]]),Dropdown!$D$4:$D$15,Dropdown!$A$4:$A$15,""))</f>
        <v/>
      </c>
      <c r="G613" s="81"/>
      <c r="H613" s="81"/>
      <c r="I61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3" s="88" t="b">
        <v>0</v>
      </c>
      <c r="L613" s="87"/>
      <c r="M613" s="83"/>
      <c r="N613" s="88" t="b">
        <v>0</v>
      </c>
      <c r="O613" s="87"/>
      <c r="P613" s="81"/>
      <c r="Q613" s="66" t="b">
        <v>0</v>
      </c>
      <c r="R613" s="83"/>
      <c r="S613" s="88" t="b">
        <v>0</v>
      </c>
      <c r="T613" s="87"/>
      <c r="U613" s="83"/>
      <c r="V61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3" s="81"/>
      <c r="Z613" s="81"/>
      <c r="AA613" s="81"/>
      <c r="AB613" s="81"/>
    </row>
    <row r="614" spans="1:28" ht="15" customHeight="1" x14ac:dyDescent="0.35">
      <c r="A614" s="87"/>
      <c r="B614" s="81"/>
      <c r="C614" s="81"/>
      <c r="D614" s="30"/>
      <c r="E614" s="31"/>
      <c r="F614" s="37" t="str">
        <f>IF(Feedback_List[[#This Row],[Date Added]]="","",_xlfn.XLOOKUP(MONTH(Feedback_List[[#This Row],[Date Received]]),Dropdown!$D$4:$D$15,Dropdown!$A$4:$A$15,""))</f>
        <v/>
      </c>
      <c r="G614" s="81"/>
      <c r="H614" s="81"/>
      <c r="I61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4" s="88" t="b">
        <v>0</v>
      </c>
      <c r="L614" s="87"/>
      <c r="M614" s="83"/>
      <c r="N614" s="88" t="b">
        <v>0</v>
      </c>
      <c r="O614" s="87"/>
      <c r="P614" s="81"/>
      <c r="Q614" s="66" t="b">
        <v>0</v>
      </c>
      <c r="R614" s="83"/>
      <c r="S614" s="88" t="b">
        <v>0</v>
      </c>
      <c r="T614" s="87"/>
      <c r="U614" s="83"/>
      <c r="V61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4" s="81"/>
      <c r="Z614" s="81"/>
      <c r="AA614" s="81"/>
      <c r="AB614" s="81"/>
    </row>
    <row r="615" spans="1:28" ht="15" customHeight="1" x14ac:dyDescent="0.35">
      <c r="A615" s="87"/>
      <c r="B615" s="81"/>
      <c r="C615" s="81"/>
      <c r="D615" s="30"/>
      <c r="E615" s="31"/>
      <c r="F615" s="37" t="str">
        <f>IF(Feedback_List[[#This Row],[Date Added]]="","",_xlfn.XLOOKUP(MONTH(Feedback_List[[#This Row],[Date Received]]),Dropdown!$D$4:$D$15,Dropdown!$A$4:$A$15,""))</f>
        <v/>
      </c>
      <c r="G615" s="81"/>
      <c r="H615" s="81"/>
      <c r="I61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5" s="88" t="b">
        <v>0</v>
      </c>
      <c r="L615" s="87"/>
      <c r="M615" s="83"/>
      <c r="N615" s="88" t="b">
        <v>0</v>
      </c>
      <c r="O615" s="87"/>
      <c r="P615" s="81"/>
      <c r="Q615" s="66" t="b">
        <v>0</v>
      </c>
      <c r="R615" s="83"/>
      <c r="S615" s="88" t="b">
        <v>0</v>
      </c>
      <c r="T615" s="87"/>
      <c r="U615" s="83"/>
      <c r="V61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5" s="81"/>
      <c r="Z615" s="81"/>
      <c r="AA615" s="81"/>
      <c r="AB615" s="81"/>
    </row>
    <row r="616" spans="1:28" ht="15" customHeight="1" x14ac:dyDescent="0.35">
      <c r="A616" s="87"/>
      <c r="B616" s="81"/>
      <c r="C616" s="81"/>
      <c r="D616" s="30"/>
      <c r="E616" s="31"/>
      <c r="F616" s="37" t="str">
        <f>IF(Feedback_List[[#This Row],[Date Added]]="","",_xlfn.XLOOKUP(MONTH(Feedback_List[[#This Row],[Date Received]]),Dropdown!$D$4:$D$15,Dropdown!$A$4:$A$15,""))</f>
        <v/>
      </c>
      <c r="G616" s="81"/>
      <c r="H616" s="81"/>
      <c r="I61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6" s="88" t="b">
        <v>0</v>
      </c>
      <c r="L616" s="87"/>
      <c r="M616" s="83"/>
      <c r="N616" s="88" t="b">
        <v>0</v>
      </c>
      <c r="O616" s="87"/>
      <c r="P616" s="81"/>
      <c r="Q616" s="66" t="b">
        <v>0</v>
      </c>
      <c r="R616" s="83"/>
      <c r="S616" s="88" t="b">
        <v>0</v>
      </c>
      <c r="T616" s="87"/>
      <c r="U616" s="83"/>
      <c r="V61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6" s="81"/>
      <c r="Z616" s="81"/>
      <c r="AA616" s="81"/>
      <c r="AB616" s="81"/>
    </row>
    <row r="617" spans="1:28" ht="15" customHeight="1" x14ac:dyDescent="0.35">
      <c r="A617" s="87"/>
      <c r="B617" s="81"/>
      <c r="C617" s="81"/>
      <c r="D617" s="30"/>
      <c r="E617" s="31"/>
      <c r="F617" s="37" t="str">
        <f>IF(Feedback_List[[#This Row],[Date Added]]="","",_xlfn.XLOOKUP(MONTH(Feedback_List[[#This Row],[Date Received]]),Dropdown!$D$4:$D$15,Dropdown!$A$4:$A$15,""))</f>
        <v/>
      </c>
      <c r="G617" s="81"/>
      <c r="H617" s="81"/>
      <c r="I61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7" s="88" t="b">
        <v>0</v>
      </c>
      <c r="L617" s="87"/>
      <c r="M617" s="83"/>
      <c r="N617" s="88" t="b">
        <v>0</v>
      </c>
      <c r="O617" s="87"/>
      <c r="P617" s="81"/>
      <c r="Q617" s="66" t="b">
        <v>0</v>
      </c>
      <c r="R617" s="83"/>
      <c r="S617" s="88" t="b">
        <v>0</v>
      </c>
      <c r="T617" s="87"/>
      <c r="U617" s="83"/>
      <c r="V61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7" s="81"/>
      <c r="Z617" s="81"/>
      <c r="AA617" s="81"/>
      <c r="AB617" s="81"/>
    </row>
    <row r="618" spans="1:28" ht="15" customHeight="1" x14ac:dyDescent="0.35">
      <c r="A618" s="87"/>
      <c r="B618" s="81"/>
      <c r="C618" s="81"/>
      <c r="D618" s="30"/>
      <c r="E618" s="31"/>
      <c r="F618" s="37" t="str">
        <f>IF(Feedback_List[[#This Row],[Date Added]]="","",_xlfn.XLOOKUP(MONTH(Feedback_List[[#This Row],[Date Received]]),Dropdown!$D$4:$D$15,Dropdown!$A$4:$A$15,""))</f>
        <v/>
      </c>
      <c r="G618" s="81"/>
      <c r="H618" s="81"/>
      <c r="I61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8" s="88" t="b">
        <v>0</v>
      </c>
      <c r="L618" s="87"/>
      <c r="M618" s="83"/>
      <c r="N618" s="88" t="b">
        <v>0</v>
      </c>
      <c r="O618" s="87"/>
      <c r="P618" s="81"/>
      <c r="Q618" s="66" t="b">
        <v>0</v>
      </c>
      <c r="R618" s="83"/>
      <c r="S618" s="88" t="b">
        <v>0</v>
      </c>
      <c r="T618" s="87"/>
      <c r="U618" s="83"/>
      <c r="V61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8" s="81"/>
      <c r="Z618" s="81"/>
      <c r="AA618" s="81"/>
      <c r="AB618" s="81"/>
    </row>
    <row r="619" spans="1:28" ht="15" customHeight="1" x14ac:dyDescent="0.35">
      <c r="A619" s="87"/>
      <c r="B619" s="81"/>
      <c r="C619" s="81"/>
      <c r="D619" s="30"/>
      <c r="E619" s="31"/>
      <c r="F619" s="37" t="str">
        <f>IF(Feedback_List[[#This Row],[Date Added]]="","",_xlfn.XLOOKUP(MONTH(Feedback_List[[#This Row],[Date Received]]),Dropdown!$D$4:$D$15,Dropdown!$A$4:$A$15,""))</f>
        <v/>
      </c>
      <c r="G619" s="81"/>
      <c r="H619" s="81"/>
      <c r="I61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1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19" s="88" t="b">
        <v>0</v>
      </c>
      <c r="L619" s="87"/>
      <c r="M619" s="83"/>
      <c r="N619" s="88" t="b">
        <v>0</v>
      </c>
      <c r="O619" s="87"/>
      <c r="P619" s="81"/>
      <c r="Q619" s="66" t="b">
        <v>0</v>
      </c>
      <c r="R619" s="83"/>
      <c r="S619" s="88" t="b">
        <v>0</v>
      </c>
      <c r="T619" s="87"/>
      <c r="U619" s="83"/>
      <c r="V61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1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1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19" s="81"/>
      <c r="Z619" s="81"/>
      <c r="AA619" s="81"/>
      <c r="AB619" s="81"/>
    </row>
    <row r="620" spans="1:28" ht="15" customHeight="1" x14ac:dyDescent="0.35">
      <c r="A620" s="87"/>
      <c r="B620" s="81"/>
      <c r="C620" s="81"/>
      <c r="D620" s="30"/>
      <c r="E620" s="31"/>
      <c r="F620" s="37" t="str">
        <f>IF(Feedback_List[[#This Row],[Date Added]]="","",_xlfn.XLOOKUP(MONTH(Feedback_List[[#This Row],[Date Received]]),Dropdown!$D$4:$D$15,Dropdown!$A$4:$A$15,""))</f>
        <v/>
      </c>
      <c r="G620" s="81"/>
      <c r="H620" s="81"/>
      <c r="I62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0" s="88" t="b">
        <v>0</v>
      </c>
      <c r="L620" s="87"/>
      <c r="M620" s="83"/>
      <c r="N620" s="88" t="b">
        <v>0</v>
      </c>
      <c r="O620" s="87"/>
      <c r="P620" s="81"/>
      <c r="Q620" s="66" t="b">
        <v>0</v>
      </c>
      <c r="R620" s="83"/>
      <c r="S620" s="88" t="b">
        <v>0</v>
      </c>
      <c r="T620" s="87"/>
      <c r="U620" s="83"/>
      <c r="V62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0" s="81"/>
      <c r="Z620" s="81"/>
      <c r="AA620" s="81"/>
      <c r="AB620" s="81"/>
    </row>
    <row r="621" spans="1:28" ht="15" customHeight="1" x14ac:dyDescent="0.35">
      <c r="A621" s="87"/>
      <c r="B621" s="81"/>
      <c r="C621" s="81"/>
      <c r="D621" s="30"/>
      <c r="E621" s="31"/>
      <c r="F621" s="37" t="str">
        <f>IF(Feedback_List[[#This Row],[Date Added]]="","",_xlfn.XLOOKUP(MONTH(Feedback_List[[#This Row],[Date Received]]),Dropdown!$D$4:$D$15,Dropdown!$A$4:$A$15,""))</f>
        <v/>
      </c>
      <c r="G621" s="81"/>
      <c r="H621" s="81"/>
      <c r="I62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1" s="88" t="b">
        <v>0</v>
      </c>
      <c r="L621" s="87"/>
      <c r="M621" s="83"/>
      <c r="N621" s="88" t="b">
        <v>0</v>
      </c>
      <c r="O621" s="87"/>
      <c r="P621" s="81"/>
      <c r="Q621" s="66" t="b">
        <v>0</v>
      </c>
      <c r="R621" s="83"/>
      <c r="S621" s="88" t="b">
        <v>0</v>
      </c>
      <c r="T621" s="87"/>
      <c r="U621" s="83"/>
      <c r="V62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1" s="81"/>
      <c r="Z621" s="81"/>
      <c r="AA621" s="81"/>
      <c r="AB621" s="81"/>
    </row>
    <row r="622" spans="1:28" ht="15" customHeight="1" x14ac:dyDescent="0.35">
      <c r="A622" s="87"/>
      <c r="B622" s="81"/>
      <c r="C622" s="81"/>
      <c r="D622" s="30"/>
      <c r="E622" s="31"/>
      <c r="F622" s="37" t="str">
        <f>IF(Feedback_List[[#This Row],[Date Added]]="","",_xlfn.XLOOKUP(MONTH(Feedback_List[[#This Row],[Date Received]]),Dropdown!$D$4:$D$15,Dropdown!$A$4:$A$15,""))</f>
        <v/>
      </c>
      <c r="G622" s="81"/>
      <c r="H622" s="81"/>
      <c r="I62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2" s="88" t="b">
        <v>0</v>
      </c>
      <c r="L622" s="87"/>
      <c r="M622" s="83"/>
      <c r="N622" s="88" t="b">
        <v>0</v>
      </c>
      <c r="O622" s="87"/>
      <c r="P622" s="81"/>
      <c r="Q622" s="66" t="b">
        <v>0</v>
      </c>
      <c r="R622" s="83"/>
      <c r="S622" s="88" t="b">
        <v>0</v>
      </c>
      <c r="T622" s="87"/>
      <c r="U622" s="83"/>
      <c r="V6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2" s="81"/>
      <c r="Z622" s="81"/>
      <c r="AA622" s="81"/>
      <c r="AB622" s="81"/>
    </row>
    <row r="623" spans="1:28" ht="15" customHeight="1" x14ac:dyDescent="0.35">
      <c r="A623" s="87"/>
      <c r="B623" s="81"/>
      <c r="C623" s="81"/>
      <c r="D623" s="30"/>
      <c r="E623" s="31"/>
      <c r="F623" s="37" t="str">
        <f>IF(Feedback_List[[#This Row],[Date Added]]="","",_xlfn.XLOOKUP(MONTH(Feedback_List[[#This Row],[Date Received]]),Dropdown!$D$4:$D$15,Dropdown!$A$4:$A$15,""))</f>
        <v/>
      </c>
      <c r="G623" s="81"/>
      <c r="H623" s="81"/>
      <c r="I62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3" s="88" t="b">
        <v>0</v>
      </c>
      <c r="L623" s="87"/>
      <c r="M623" s="83"/>
      <c r="N623" s="88" t="b">
        <v>0</v>
      </c>
      <c r="O623" s="87"/>
      <c r="P623" s="81"/>
      <c r="Q623" s="66" t="b">
        <v>0</v>
      </c>
      <c r="R623" s="83"/>
      <c r="S623" s="88" t="b">
        <v>0</v>
      </c>
      <c r="T623" s="87"/>
      <c r="U623" s="83"/>
      <c r="V62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3" s="81"/>
      <c r="Z623" s="81"/>
      <c r="AA623" s="81"/>
      <c r="AB623" s="81"/>
    </row>
    <row r="624" spans="1:28" ht="15" customHeight="1" x14ac:dyDescent="0.35">
      <c r="A624" s="87"/>
      <c r="B624" s="81"/>
      <c r="C624" s="81"/>
      <c r="D624" s="30"/>
      <c r="E624" s="31"/>
      <c r="F624" s="37" t="str">
        <f>IF(Feedback_List[[#This Row],[Date Added]]="","",_xlfn.XLOOKUP(MONTH(Feedback_List[[#This Row],[Date Received]]),Dropdown!$D$4:$D$15,Dropdown!$A$4:$A$15,""))</f>
        <v/>
      </c>
      <c r="G624" s="81"/>
      <c r="H624" s="81"/>
      <c r="I62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4" s="88" t="b">
        <v>0</v>
      </c>
      <c r="L624" s="87"/>
      <c r="M624" s="83"/>
      <c r="N624" s="88" t="b">
        <v>0</v>
      </c>
      <c r="O624" s="87"/>
      <c r="P624" s="81"/>
      <c r="Q624" s="66" t="b">
        <v>0</v>
      </c>
      <c r="R624" s="83"/>
      <c r="S624" s="88" t="b">
        <v>0</v>
      </c>
      <c r="T624" s="87"/>
      <c r="U624" s="83"/>
      <c r="V62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4" s="81"/>
      <c r="Z624" s="81"/>
      <c r="AA624" s="81"/>
      <c r="AB624" s="81"/>
    </row>
    <row r="625" spans="1:28" ht="15" customHeight="1" x14ac:dyDescent="0.35">
      <c r="A625" s="87"/>
      <c r="B625" s="81"/>
      <c r="C625" s="81"/>
      <c r="D625" s="30"/>
      <c r="E625" s="31"/>
      <c r="F625" s="37" t="str">
        <f>IF(Feedback_List[[#This Row],[Date Added]]="","",_xlfn.XLOOKUP(MONTH(Feedback_List[[#This Row],[Date Received]]),Dropdown!$D$4:$D$15,Dropdown!$A$4:$A$15,""))</f>
        <v/>
      </c>
      <c r="G625" s="81"/>
      <c r="H625" s="81"/>
      <c r="I62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5" s="88" t="b">
        <v>0</v>
      </c>
      <c r="L625" s="87"/>
      <c r="M625" s="83"/>
      <c r="N625" s="88" t="b">
        <v>0</v>
      </c>
      <c r="O625" s="87"/>
      <c r="P625" s="81"/>
      <c r="Q625" s="66" t="b">
        <v>0</v>
      </c>
      <c r="R625" s="83"/>
      <c r="S625" s="88" t="b">
        <v>0</v>
      </c>
      <c r="T625" s="82"/>
      <c r="U625" s="83"/>
      <c r="V62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5" s="81"/>
      <c r="Z625" s="81"/>
      <c r="AA625" s="81"/>
      <c r="AB625" s="81"/>
    </row>
    <row r="626" spans="1:28" ht="15" customHeight="1" x14ac:dyDescent="0.35">
      <c r="A626" s="87"/>
      <c r="B626" s="81"/>
      <c r="C626" s="81"/>
      <c r="D626" s="30"/>
      <c r="E626" s="31"/>
      <c r="F626" s="37" t="str">
        <f>IF(Feedback_List[[#This Row],[Date Added]]="","",_xlfn.XLOOKUP(MONTH(Feedback_List[[#This Row],[Date Received]]),Dropdown!$D$4:$D$15,Dropdown!$A$4:$A$15,""))</f>
        <v/>
      </c>
      <c r="G626" s="81"/>
      <c r="H626" s="81"/>
      <c r="I62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6" s="88" t="b">
        <v>0</v>
      </c>
      <c r="L626" s="87"/>
      <c r="M626" s="83"/>
      <c r="N626" s="88" t="b">
        <v>0</v>
      </c>
      <c r="O626" s="87"/>
      <c r="P626" s="81"/>
      <c r="Q626" s="66" t="b">
        <v>0</v>
      </c>
      <c r="R626" s="83"/>
      <c r="S626" s="88" t="b">
        <v>0</v>
      </c>
      <c r="T626" s="87"/>
      <c r="U626" s="83"/>
      <c r="V62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6" s="81"/>
      <c r="Z626" s="81"/>
      <c r="AA626" s="81"/>
      <c r="AB626" s="81"/>
    </row>
    <row r="627" spans="1:28" ht="15" customHeight="1" x14ac:dyDescent="0.35">
      <c r="A627" s="87"/>
      <c r="B627" s="81"/>
      <c r="C627" s="81"/>
      <c r="D627" s="30"/>
      <c r="E627" s="31"/>
      <c r="F627" s="82" t="str">
        <f>IF(Feedback_List[[#This Row],[Date Added]]="","",_xlfn.XLOOKUP(MONTH(Feedback_List[[#This Row],[Date Received]]),Dropdown!$D$4:$D$15,Dropdown!$A$4:$A$15,""))</f>
        <v/>
      </c>
      <c r="G627" s="81"/>
      <c r="H627" s="81"/>
      <c r="I62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7" s="88" t="b">
        <v>0</v>
      </c>
      <c r="L627" s="87"/>
      <c r="M627" s="83"/>
      <c r="N627" s="88" t="b">
        <v>0</v>
      </c>
      <c r="O627" s="82"/>
      <c r="P627" s="81"/>
      <c r="Q627" s="66" t="b">
        <v>0</v>
      </c>
      <c r="R627" s="83"/>
      <c r="S627" s="88" t="b">
        <v>0</v>
      </c>
      <c r="T627" s="82"/>
      <c r="U627" s="83"/>
      <c r="V62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7" s="81"/>
      <c r="Z627" s="81"/>
      <c r="AA627" s="81"/>
      <c r="AB627" s="81"/>
    </row>
    <row r="628" spans="1:28" ht="15" customHeight="1" x14ac:dyDescent="0.35">
      <c r="A628" s="87"/>
      <c r="B628" s="81"/>
      <c r="C628" s="81"/>
      <c r="D628" s="30"/>
      <c r="E628" s="31"/>
      <c r="F628" s="82" t="str">
        <f>IF(Feedback_List[[#This Row],[Date Added]]="","",_xlfn.XLOOKUP(MONTH(Feedback_List[[#This Row],[Date Received]]),Dropdown!$D$4:$D$15,Dropdown!$A$4:$A$15,""))</f>
        <v/>
      </c>
      <c r="G628" s="81"/>
      <c r="H628" s="81"/>
      <c r="I62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8" s="88" t="b">
        <v>0</v>
      </c>
      <c r="L628" s="87"/>
      <c r="M628" s="83"/>
      <c r="N628" s="88" t="b">
        <v>0</v>
      </c>
      <c r="O628" s="87"/>
      <c r="P628" s="81"/>
      <c r="Q628" s="66" t="b">
        <v>0</v>
      </c>
      <c r="R628" s="83"/>
      <c r="S628" s="88" t="b">
        <v>0</v>
      </c>
      <c r="T628" s="87"/>
      <c r="U628" s="83"/>
      <c r="V62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8" s="81"/>
      <c r="Z628" s="81"/>
      <c r="AA628" s="81"/>
      <c r="AB628" s="81"/>
    </row>
    <row r="629" spans="1:28" ht="15" customHeight="1" x14ac:dyDescent="0.35">
      <c r="A629" s="87"/>
      <c r="B629" s="81"/>
      <c r="C629" s="81"/>
      <c r="D629" s="30"/>
      <c r="E629" s="31"/>
      <c r="F629" s="82" t="str">
        <f>IF(Feedback_List[[#This Row],[Date Added]]="","",_xlfn.XLOOKUP(MONTH(Feedback_List[[#This Row],[Date Received]]),Dropdown!$D$4:$D$15,Dropdown!$A$4:$A$15,""))</f>
        <v/>
      </c>
      <c r="G629" s="81"/>
      <c r="H629" s="81"/>
      <c r="I62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2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29" s="88" t="b">
        <v>0</v>
      </c>
      <c r="L629" s="87"/>
      <c r="M629" s="83"/>
      <c r="N629" s="88" t="b">
        <v>0</v>
      </c>
      <c r="O629" s="87"/>
      <c r="P629" s="81"/>
      <c r="Q629" s="66" t="b">
        <v>0</v>
      </c>
      <c r="R629" s="83"/>
      <c r="S629" s="88" t="b">
        <v>0</v>
      </c>
      <c r="T629" s="87"/>
      <c r="U629" s="83"/>
      <c r="V62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2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2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29" s="81"/>
      <c r="Z629" s="81"/>
      <c r="AA629" s="81"/>
      <c r="AB629" s="81"/>
    </row>
    <row r="630" spans="1:28" ht="15" customHeight="1" x14ac:dyDescent="0.35">
      <c r="A630" s="87"/>
      <c r="B630" s="81"/>
      <c r="C630" s="81"/>
      <c r="D630" s="30"/>
      <c r="E630" s="31"/>
      <c r="F630" s="82" t="str">
        <f>IF(Feedback_List[[#This Row],[Date Added]]="","",_xlfn.XLOOKUP(MONTH(Feedback_List[[#This Row],[Date Received]]),Dropdown!$D$4:$D$15,Dropdown!$A$4:$A$15,""))</f>
        <v/>
      </c>
      <c r="G630" s="81"/>
      <c r="H630" s="81"/>
      <c r="I63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0" s="88" t="b">
        <v>0</v>
      </c>
      <c r="L630" s="87"/>
      <c r="M630" s="83"/>
      <c r="N630" s="88" t="b">
        <v>0</v>
      </c>
      <c r="O630" s="87"/>
      <c r="P630" s="81"/>
      <c r="Q630" s="66" t="b">
        <v>0</v>
      </c>
      <c r="R630" s="83"/>
      <c r="S630" s="88" t="b">
        <v>0</v>
      </c>
      <c r="T630" s="87"/>
      <c r="U630" s="83"/>
      <c r="V63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0" s="81"/>
      <c r="Z630" s="81"/>
      <c r="AA630" s="81"/>
      <c r="AB630" s="81"/>
    </row>
    <row r="631" spans="1:28" ht="15" customHeight="1" x14ac:dyDescent="0.35">
      <c r="A631" s="87"/>
      <c r="B631" s="81"/>
      <c r="C631" s="81"/>
      <c r="D631" s="30"/>
      <c r="E631" s="31"/>
      <c r="F631" s="82" t="str">
        <f>IF(Feedback_List[[#This Row],[Date Added]]="","",_xlfn.XLOOKUP(MONTH(Feedback_List[[#This Row],[Date Received]]),Dropdown!$D$4:$D$15,Dropdown!$A$4:$A$15,""))</f>
        <v/>
      </c>
      <c r="G631" s="81"/>
      <c r="H631" s="81"/>
      <c r="I63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1" s="88" t="b">
        <v>0</v>
      </c>
      <c r="L631" s="87"/>
      <c r="M631" s="83"/>
      <c r="N631" s="88" t="b">
        <v>0</v>
      </c>
      <c r="O631" s="87"/>
      <c r="P631" s="81"/>
      <c r="Q631" s="66" t="b">
        <v>0</v>
      </c>
      <c r="R631" s="83"/>
      <c r="S631" s="88" t="b">
        <v>0</v>
      </c>
      <c r="T631" s="82"/>
      <c r="U631" s="83"/>
      <c r="V63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1" s="81"/>
      <c r="Z631" s="81"/>
      <c r="AA631" s="81"/>
      <c r="AB631" s="81"/>
    </row>
    <row r="632" spans="1:28" ht="15" customHeight="1" x14ac:dyDescent="0.35">
      <c r="A632" s="87"/>
      <c r="B632" s="81"/>
      <c r="C632" s="81"/>
      <c r="D632" s="30"/>
      <c r="E632" s="31"/>
      <c r="F632" s="82" t="str">
        <f>IF(Feedback_List[[#This Row],[Date Added]]="","",_xlfn.XLOOKUP(MONTH(Feedback_List[[#This Row],[Date Received]]),Dropdown!$D$4:$D$15,Dropdown!$A$4:$A$15,""))</f>
        <v/>
      </c>
      <c r="G632" s="81"/>
      <c r="H632" s="81"/>
      <c r="I63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2" s="88" t="b">
        <v>0</v>
      </c>
      <c r="L632" s="87"/>
      <c r="M632" s="83"/>
      <c r="N632" s="88" t="b">
        <v>0</v>
      </c>
      <c r="O632" s="82"/>
      <c r="P632" s="81"/>
      <c r="Q632" s="66" t="b">
        <v>0</v>
      </c>
      <c r="R632" s="83"/>
      <c r="S632" s="88" t="b">
        <v>0</v>
      </c>
      <c r="T632" s="87"/>
      <c r="U632" s="83"/>
      <c r="V63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2" s="81"/>
      <c r="Z632" s="81"/>
      <c r="AA632" s="81"/>
      <c r="AB632" s="81"/>
    </row>
    <row r="633" spans="1:28" ht="15" customHeight="1" x14ac:dyDescent="0.35">
      <c r="A633" s="87"/>
      <c r="B633" s="81"/>
      <c r="C633" s="81"/>
      <c r="D633" s="30"/>
      <c r="E633" s="31"/>
      <c r="F633" s="82" t="str">
        <f>IF(Feedback_List[[#This Row],[Date Added]]="","",_xlfn.XLOOKUP(MONTH(Feedback_List[[#This Row],[Date Received]]),Dropdown!$D$4:$D$15,Dropdown!$A$4:$A$15,""))</f>
        <v/>
      </c>
      <c r="G633" s="81"/>
      <c r="H633" s="81"/>
      <c r="I63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3" s="88" t="b">
        <v>0</v>
      </c>
      <c r="L633" s="87"/>
      <c r="M633" s="83"/>
      <c r="N633" s="88" t="b">
        <v>0</v>
      </c>
      <c r="O633" s="87"/>
      <c r="P633" s="81"/>
      <c r="Q633" s="66" t="b">
        <v>0</v>
      </c>
      <c r="R633" s="83"/>
      <c r="S633" s="88" t="b">
        <v>0</v>
      </c>
      <c r="T633" s="87"/>
      <c r="U633" s="83"/>
      <c r="V6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3" s="81"/>
      <c r="Z633" s="81"/>
      <c r="AA633" s="81"/>
      <c r="AB633" s="81"/>
    </row>
    <row r="634" spans="1:28" ht="15" customHeight="1" x14ac:dyDescent="0.35">
      <c r="A634" s="87"/>
      <c r="B634" s="81"/>
      <c r="C634" s="81"/>
      <c r="D634" s="87"/>
      <c r="E634" s="81"/>
      <c r="F634" s="77" t="str">
        <f>IF(Feedback_List[[#This Row],[Date Added]]="","",_xlfn.XLOOKUP(MONTH(Feedback_List[[#This Row],[Date Received]]),Dropdown!$D$4:$D$15,Dropdown!$A$4:$A$15,""))</f>
        <v/>
      </c>
      <c r="G634" s="81"/>
      <c r="H634" s="81"/>
      <c r="I63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4" s="88" t="b">
        <v>0</v>
      </c>
      <c r="L634" s="87"/>
      <c r="M634" s="83"/>
      <c r="N634" s="88" t="b">
        <v>0</v>
      </c>
      <c r="O634" s="87"/>
      <c r="P634" s="81"/>
      <c r="Q634" s="66" t="b">
        <v>0</v>
      </c>
      <c r="R634" s="83"/>
      <c r="S634" s="88" t="b">
        <v>0</v>
      </c>
      <c r="T634" s="87"/>
      <c r="U634" s="83"/>
      <c r="V63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4" s="81"/>
      <c r="Z634" s="81"/>
      <c r="AA634" s="81"/>
      <c r="AB634" s="81"/>
    </row>
    <row r="635" spans="1:28" ht="15" customHeight="1" x14ac:dyDescent="0.35">
      <c r="A635" s="87"/>
      <c r="B635" s="81"/>
      <c r="C635" s="81"/>
      <c r="D635" s="30"/>
      <c r="E635" s="31"/>
      <c r="F635" s="82" t="str">
        <f>IF(Feedback_List[[#This Row],[Date Added]]="","",_xlfn.XLOOKUP(MONTH(Feedback_List[[#This Row],[Date Received]]),Dropdown!$D$4:$D$15,Dropdown!$A$4:$A$15,""))</f>
        <v/>
      </c>
      <c r="G635" s="81"/>
      <c r="H635" s="81"/>
      <c r="I63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5" s="88" t="b">
        <v>0</v>
      </c>
      <c r="L635" s="87"/>
      <c r="M635" s="83"/>
      <c r="N635" s="88" t="b">
        <v>0</v>
      </c>
      <c r="O635" s="87"/>
      <c r="P635" s="81"/>
      <c r="Q635" s="66" t="b">
        <v>0</v>
      </c>
      <c r="R635" s="83"/>
      <c r="S635" s="88" t="b">
        <v>0</v>
      </c>
      <c r="T635" s="87"/>
      <c r="U635" s="83"/>
      <c r="V63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5" s="81"/>
      <c r="Z635" s="81"/>
      <c r="AA635" s="81"/>
      <c r="AB635" s="81"/>
    </row>
    <row r="636" spans="1:28" ht="15" customHeight="1" x14ac:dyDescent="0.35">
      <c r="A636" s="87"/>
      <c r="B636" s="81"/>
      <c r="C636" s="81"/>
      <c r="D636" s="30"/>
      <c r="E636" s="31"/>
      <c r="F636" s="82" t="str">
        <f>IF(Feedback_List[[#This Row],[Date Added]]="","",_xlfn.XLOOKUP(MONTH(Feedback_List[[#This Row],[Date Received]]),Dropdown!$D$4:$D$15,Dropdown!$A$4:$A$15,""))</f>
        <v/>
      </c>
      <c r="G636" s="81"/>
      <c r="H636" s="81"/>
      <c r="I63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6" s="88" t="b">
        <v>0</v>
      </c>
      <c r="L636" s="87"/>
      <c r="M636" s="83"/>
      <c r="N636" s="88" t="b">
        <v>0</v>
      </c>
      <c r="O636" s="87"/>
      <c r="P636" s="81"/>
      <c r="Q636" s="66" t="b">
        <v>0</v>
      </c>
      <c r="R636" s="83"/>
      <c r="S636" s="88" t="b">
        <v>0</v>
      </c>
      <c r="T636" s="87"/>
      <c r="U636" s="83"/>
      <c r="V63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6" s="81"/>
      <c r="Z636" s="81"/>
      <c r="AA636" s="81"/>
      <c r="AB636" s="81"/>
    </row>
    <row r="637" spans="1:28" ht="15" customHeight="1" x14ac:dyDescent="0.35">
      <c r="A637" s="87"/>
      <c r="B637" s="81"/>
      <c r="C637" s="81"/>
      <c r="D637" s="30"/>
      <c r="E637" s="31"/>
      <c r="F637" s="82" t="str">
        <f>IF(Feedback_List[[#This Row],[Date Added]]="","",_xlfn.XLOOKUP(MONTH(Feedback_List[[#This Row],[Date Received]]),Dropdown!$D$4:$D$15,Dropdown!$A$4:$A$15,""))</f>
        <v/>
      </c>
      <c r="G637" s="81"/>
      <c r="H637" s="81"/>
      <c r="I63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7" s="88" t="b">
        <v>0</v>
      </c>
      <c r="L637" s="87"/>
      <c r="M637" s="83"/>
      <c r="N637" s="88" t="b">
        <v>0</v>
      </c>
      <c r="O637" s="87"/>
      <c r="P637" s="81"/>
      <c r="Q637" s="66" t="b">
        <v>0</v>
      </c>
      <c r="R637" s="83"/>
      <c r="S637" s="88" t="b">
        <v>0</v>
      </c>
      <c r="T637" s="82"/>
      <c r="U637" s="83"/>
      <c r="V63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7" s="81"/>
      <c r="Z637" s="81"/>
      <c r="AA637" s="81"/>
      <c r="AB637" s="81"/>
    </row>
    <row r="638" spans="1:28" ht="15" customHeight="1" x14ac:dyDescent="0.35">
      <c r="A638" s="87"/>
      <c r="B638" s="81"/>
      <c r="C638" s="81"/>
      <c r="D638" s="30"/>
      <c r="E638" s="31"/>
      <c r="F638" s="82" t="str">
        <f>IF(Feedback_List[[#This Row],[Date Added]]="","",_xlfn.XLOOKUP(MONTH(Feedback_List[[#This Row],[Date Received]]),Dropdown!$D$4:$D$15,Dropdown!$A$4:$A$15,""))</f>
        <v/>
      </c>
      <c r="G638" s="81"/>
      <c r="H638" s="81"/>
      <c r="I63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8" s="88" t="b">
        <v>0</v>
      </c>
      <c r="L638" s="87"/>
      <c r="M638" s="83"/>
      <c r="N638" s="88" t="b">
        <v>0</v>
      </c>
      <c r="O638" s="87"/>
      <c r="P638" s="81"/>
      <c r="Q638" s="66" t="b">
        <v>0</v>
      </c>
      <c r="R638" s="83"/>
      <c r="S638" s="88" t="b">
        <v>0</v>
      </c>
      <c r="T638" s="82"/>
      <c r="U638" s="83"/>
      <c r="V63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8" s="81"/>
      <c r="Z638" s="81"/>
      <c r="AA638" s="81"/>
      <c r="AB638" s="81"/>
    </row>
    <row r="639" spans="1:28" ht="15" customHeight="1" x14ac:dyDescent="0.35">
      <c r="A639" s="87"/>
      <c r="B639" s="81"/>
      <c r="C639" s="81"/>
      <c r="D639" s="30"/>
      <c r="E639" s="31"/>
      <c r="F639" s="82" t="str">
        <f>IF(Feedback_List[[#This Row],[Date Added]]="","",_xlfn.XLOOKUP(MONTH(Feedback_List[[#This Row],[Date Received]]),Dropdown!$D$4:$D$15,Dropdown!$A$4:$A$15,""))</f>
        <v/>
      </c>
      <c r="G639" s="81"/>
      <c r="H639" s="81"/>
      <c r="I63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3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39" s="88" t="b">
        <v>0</v>
      </c>
      <c r="L639" s="87"/>
      <c r="M639" s="83"/>
      <c r="N639" s="88" t="b">
        <v>0</v>
      </c>
      <c r="O639" s="87"/>
      <c r="P639" s="81"/>
      <c r="Q639" s="66" t="b">
        <v>0</v>
      </c>
      <c r="R639" s="83"/>
      <c r="S639" s="88" t="b">
        <v>0</v>
      </c>
      <c r="T639" s="82"/>
      <c r="U639" s="83"/>
      <c r="V63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3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3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39" s="81"/>
      <c r="Z639" s="81"/>
      <c r="AA639" s="81"/>
      <c r="AB639" s="81"/>
    </row>
    <row r="640" spans="1:28" ht="15" customHeight="1" x14ac:dyDescent="0.35">
      <c r="A640" s="87"/>
      <c r="B640" s="81"/>
      <c r="C640" s="81"/>
      <c r="D640" s="30"/>
      <c r="E640" s="31"/>
      <c r="F640" s="82" t="str">
        <f>IF(Feedback_List[[#This Row],[Date Added]]="","",_xlfn.XLOOKUP(MONTH(Feedback_List[[#This Row],[Date Received]]),Dropdown!$D$4:$D$15,Dropdown!$A$4:$A$15,""))</f>
        <v/>
      </c>
      <c r="G640" s="81"/>
      <c r="H640" s="81"/>
      <c r="I64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0" s="88" t="b">
        <v>0</v>
      </c>
      <c r="L640" s="87"/>
      <c r="M640" s="83"/>
      <c r="N640" s="88" t="b">
        <v>0</v>
      </c>
      <c r="O640" s="87"/>
      <c r="P640" s="81"/>
      <c r="Q640" s="66" t="b">
        <v>0</v>
      </c>
      <c r="R640" s="83"/>
      <c r="S640" s="88" t="b">
        <v>0</v>
      </c>
      <c r="T640" s="82"/>
      <c r="U640" s="83"/>
      <c r="V64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0" s="81"/>
      <c r="Z640" s="81"/>
      <c r="AA640" s="81"/>
      <c r="AB640" s="81"/>
    </row>
    <row r="641" spans="1:28" ht="15" customHeight="1" x14ac:dyDescent="0.35">
      <c r="A641" s="87"/>
      <c r="B641" s="81"/>
      <c r="C641" s="81"/>
      <c r="D641" s="30"/>
      <c r="E641" s="31"/>
      <c r="F641" s="82" t="str">
        <f>IF(Feedback_List[[#This Row],[Date Added]]="","",_xlfn.XLOOKUP(MONTH(Feedback_List[[#This Row],[Date Received]]),Dropdown!$D$4:$D$15,Dropdown!$A$4:$A$15,""))</f>
        <v/>
      </c>
      <c r="G641" s="81"/>
      <c r="H641" s="81"/>
      <c r="I64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1" s="88" t="b">
        <v>0</v>
      </c>
      <c r="L641" s="87"/>
      <c r="M641" s="83"/>
      <c r="N641" s="88" t="b">
        <v>0</v>
      </c>
      <c r="O641" s="87"/>
      <c r="P641" s="81"/>
      <c r="Q641" s="66" t="b">
        <v>0</v>
      </c>
      <c r="R641" s="83"/>
      <c r="S641" s="88" t="b">
        <v>0</v>
      </c>
      <c r="T641" s="87"/>
      <c r="U641" s="83"/>
      <c r="V64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1" s="81"/>
      <c r="Z641" s="81"/>
      <c r="AA641" s="81"/>
      <c r="AB641" s="81"/>
    </row>
    <row r="642" spans="1:28" ht="15" customHeight="1" x14ac:dyDescent="0.35">
      <c r="A642" s="87"/>
      <c r="B642" s="81"/>
      <c r="C642" s="81"/>
      <c r="D642" s="30"/>
      <c r="E642" s="31"/>
      <c r="F642" s="82" t="str">
        <f>IF(Feedback_List[[#This Row],[Date Added]]="","",_xlfn.XLOOKUP(MONTH(Feedback_List[[#This Row],[Date Received]]),Dropdown!$D$4:$D$15,Dropdown!$A$4:$A$15,""))</f>
        <v/>
      </c>
      <c r="G642" s="81"/>
      <c r="H642" s="81"/>
      <c r="I64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2" s="88" t="b">
        <v>0</v>
      </c>
      <c r="L642" s="87"/>
      <c r="M642" s="83"/>
      <c r="N642" s="88" t="b">
        <v>0</v>
      </c>
      <c r="O642" s="82"/>
      <c r="P642" s="81"/>
      <c r="Q642" s="66" t="b">
        <v>0</v>
      </c>
      <c r="R642" s="83"/>
      <c r="S642" s="88" t="b">
        <v>0</v>
      </c>
      <c r="T642" s="82"/>
      <c r="U642" s="83"/>
      <c r="V64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2" s="81"/>
      <c r="Z642" s="81"/>
      <c r="AA642" s="81"/>
      <c r="AB642" s="81"/>
    </row>
    <row r="643" spans="1:28" ht="15" customHeight="1" x14ac:dyDescent="0.35">
      <c r="A643" s="87"/>
      <c r="B643" s="81"/>
      <c r="C643" s="81"/>
      <c r="D643" s="30"/>
      <c r="E643" s="31"/>
      <c r="F643" s="82" t="str">
        <f>IF(Feedback_List[[#This Row],[Date Added]]="","",_xlfn.XLOOKUP(MONTH(Feedback_List[[#This Row],[Date Received]]),Dropdown!$D$4:$D$15,Dropdown!$A$4:$A$15,""))</f>
        <v/>
      </c>
      <c r="G643" s="81"/>
      <c r="H643" s="81"/>
      <c r="I64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3" s="88" t="b">
        <v>0</v>
      </c>
      <c r="L643" s="87"/>
      <c r="M643" s="83"/>
      <c r="N643" s="88" t="b">
        <v>0</v>
      </c>
      <c r="O643" s="87"/>
      <c r="P643" s="81"/>
      <c r="Q643" s="66" t="b">
        <v>0</v>
      </c>
      <c r="R643" s="83"/>
      <c r="S643" s="88" t="b">
        <v>0</v>
      </c>
      <c r="T643" s="82"/>
      <c r="U643" s="83"/>
      <c r="V64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3" s="81"/>
      <c r="Z643" s="81"/>
      <c r="AA643" s="81"/>
      <c r="AB643" s="81"/>
    </row>
    <row r="644" spans="1:28" ht="15" customHeight="1" x14ac:dyDescent="0.35">
      <c r="A644" s="87"/>
      <c r="B644" s="81"/>
      <c r="C644" s="81"/>
      <c r="D644" s="30"/>
      <c r="E644" s="31"/>
      <c r="F644" s="82" t="str">
        <f>IF(Feedback_List[[#This Row],[Date Added]]="","",_xlfn.XLOOKUP(MONTH(Feedback_List[[#This Row],[Date Received]]),Dropdown!$D$4:$D$15,Dropdown!$A$4:$A$15,""))</f>
        <v/>
      </c>
      <c r="G644" s="81"/>
      <c r="H644" s="81"/>
      <c r="I64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4" s="88" t="b">
        <v>0</v>
      </c>
      <c r="L644" s="87"/>
      <c r="M644" s="83"/>
      <c r="N644" s="88" t="b">
        <v>0</v>
      </c>
      <c r="O644" s="87"/>
      <c r="P644" s="81"/>
      <c r="Q644" s="66" t="b">
        <v>0</v>
      </c>
      <c r="R644" s="83"/>
      <c r="S644" s="88" t="b">
        <v>0</v>
      </c>
      <c r="T644" s="87"/>
      <c r="U644" s="83"/>
      <c r="V64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4" s="81"/>
      <c r="Z644" s="81"/>
      <c r="AA644" s="81"/>
      <c r="AB644" s="81"/>
    </row>
    <row r="645" spans="1:28" ht="15" customHeight="1" x14ac:dyDescent="0.35">
      <c r="A645" s="87"/>
      <c r="B645" s="81"/>
      <c r="C645" s="81"/>
      <c r="D645" s="30"/>
      <c r="E645" s="31"/>
      <c r="F645" s="82" t="str">
        <f>IF(Feedback_List[[#This Row],[Date Added]]="","",_xlfn.XLOOKUP(MONTH(Feedback_List[[#This Row],[Date Received]]),Dropdown!$D$4:$D$15,Dropdown!$A$4:$A$15,""))</f>
        <v/>
      </c>
      <c r="G645" s="81"/>
      <c r="H645" s="81"/>
      <c r="I64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5" s="88" t="b">
        <v>0</v>
      </c>
      <c r="L645" s="87"/>
      <c r="M645" s="83"/>
      <c r="N645" s="88" t="b">
        <v>0</v>
      </c>
      <c r="O645" s="87"/>
      <c r="P645" s="81"/>
      <c r="Q645" s="66" t="b">
        <v>0</v>
      </c>
      <c r="R645" s="83"/>
      <c r="S645" s="88" t="b">
        <v>0</v>
      </c>
      <c r="T645" s="87"/>
      <c r="U645" s="83"/>
      <c r="V64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5" s="81"/>
      <c r="Z645" s="81"/>
      <c r="AA645" s="81"/>
      <c r="AB645" s="81"/>
    </row>
    <row r="646" spans="1:28" ht="15" customHeight="1" x14ac:dyDescent="0.35">
      <c r="A646" s="87"/>
      <c r="B646" s="81"/>
      <c r="C646" s="81"/>
      <c r="D646" s="30"/>
      <c r="E646" s="31"/>
      <c r="F646" s="82" t="str">
        <f>IF(Feedback_List[[#This Row],[Date Added]]="","",_xlfn.XLOOKUP(MONTH(Feedback_List[[#This Row],[Date Received]]),Dropdown!$D$4:$D$15,Dropdown!$A$4:$A$15,""))</f>
        <v/>
      </c>
      <c r="G646" s="81"/>
      <c r="H646" s="81"/>
      <c r="I64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6" s="88" t="b">
        <v>0</v>
      </c>
      <c r="L646" s="87"/>
      <c r="M646" s="83"/>
      <c r="N646" s="88" t="b">
        <v>0</v>
      </c>
      <c r="O646" s="87"/>
      <c r="P646" s="81"/>
      <c r="Q646" s="66" t="b">
        <v>0</v>
      </c>
      <c r="R646" s="83"/>
      <c r="S646" s="88" t="b">
        <v>0</v>
      </c>
      <c r="T646" s="87"/>
      <c r="U646" s="83"/>
      <c r="V64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6" s="81"/>
      <c r="Z646" s="81"/>
      <c r="AA646" s="81"/>
      <c r="AB646" s="81"/>
    </row>
    <row r="647" spans="1:28" ht="15" customHeight="1" x14ac:dyDescent="0.35">
      <c r="A647" s="87"/>
      <c r="B647" s="81"/>
      <c r="C647" s="81"/>
      <c r="D647" s="30"/>
      <c r="E647" s="31"/>
      <c r="F647" s="82" t="str">
        <f>IF(Feedback_List[[#This Row],[Date Added]]="","",_xlfn.XLOOKUP(MONTH(Feedback_List[[#This Row],[Date Received]]),Dropdown!$D$4:$D$15,Dropdown!$A$4:$A$15,""))</f>
        <v/>
      </c>
      <c r="G647" s="81"/>
      <c r="H647" s="81"/>
      <c r="I64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7" s="88" t="b">
        <v>0</v>
      </c>
      <c r="L647" s="87"/>
      <c r="M647" s="83"/>
      <c r="N647" s="88" t="b">
        <v>0</v>
      </c>
      <c r="O647" s="87"/>
      <c r="P647" s="81"/>
      <c r="Q647" s="66" t="b">
        <v>0</v>
      </c>
      <c r="R647" s="83"/>
      <c r="S647" s="88" t="b">
        <v>0</v>
      </c>
      <c r="T647" s="87"/>
      <c r="U647" s="83"/>
      <c r="V64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7" s="81"/>
      <c r="Z647" s="81"/>
      <c r="AA647" s="81"/>
      <c r="AB647" s="81"/>
    </row>
    <row r="648" spans="1:28" ht="15" customHeight="1" x14ac:dyDescent="0.35">
      <c r="A648" s="87"/>
      <c r="B648" s="81"/>
      <c r="C648" s="81"/>
      <c r="D648" s="30"/>
      <c r="E648" s="31"/>
      <c r="F648" s="82" t="str">
        <f>IF(Feedback_List[[#This Row],[Date Added]]="","",_xlfn.XLOOKUP(MONTH(Feedback_List[[#This Row],[Date Received]]),Dropdown!$D$4:$D$15,Dropdown!$A$4:$A$15,""))</f>
        <v/>
      </c>
      <c r="G648" s="81"/>
      <c r="H648" s="81"/>
      <c r="I64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8" s="88" t="b">
        <v>0</v>
      </c>
      <c r="L648" s="87"/>
      <c r="M648" s="83"/>
      <c r="N648" s="88" t="b">
        <v>0</v>
      </c>
      <c r="O648" s="87"/>
      <c r="P648" s="81"/>
      <c r="Q648" s="66" t="b">
        <v>0</v>
      </c>
      <c r="R648" s="83"/>
      <c r="S648" s="88" t="b">
        <v>0</v>
      </c>
      <c r="T648" s="82"/>
      <c r="U648" s="83"/>
      <c r="V6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8" s="81"/>
      <c r="Z648" s="81"/>
      <c r="AA648" s="81"/>
      <c r="AB648" s="81"/>
    </row>
    <row r="649" spans="1:28" ht="15" customHeight="1" x14ac:dyDescent="0.35">
      <c r="A649" s="87"/>
      <c r="B649" s="81"/>
      <c r="C649" s="81"/>
      <c r="D649" s="30"/>
      <c r="E649" s="31"/>
      <c r="F649" s="82" t="str">
        <f>IF(Feedback_List[[#This Row],[Date Added]]="","",_xlfn.XLOOKUP(MONTH(Feedback_List[[#This Row],[Date Received]]),Dropdown!$D$4:$D$15,Dropdown!$A$4:$A$15,""))</f>
        <v/>
      </c>
      <c r="G649" s="81"/>
      <c r="H649" s="81"/>
      <c r="I64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4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49" s="88" t="b">
        <v>0</v>
      </c>
      <c r="L649" s="87"/>
      <c r="M649" s="83"/>
      <c r="N649" s="88" t="b">
        <v>0</v>
      </c>
      <c r="O649" s="87"/>
      <c r="P649" s="81"/>
      <c r="Q649" s="66" t="b">
        <v>0</v>
      </c>
      <c r="R649" s="83"/>
      <c r="S649" s="88" t="b">
        <v>0</v>
      </c>
      <c r="T649" s="82"/>
      <c r="U649" s="83"/>
      <c r="V64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4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4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49" s="81"/>
      <c r="Z649" s="81"/>
      <c r="AA649" s="81"/>
      <c r="AB649" s="81"/>
    </row>
    <row r="650" spans="1:28" ht="15" customHeight="1" x14ac:dyDescent="0.35">
      <c r="A650" s="87"/>
      <c r="B650" s="81"/>
      <c r="C650" s="81"/>
      <c r="D650" s="30"/>
      <c r="E650" s="31"/>
      <c r="F650" s="82" t="str">
        <f>IF(Feedback_List[[#This Row],[Date Added]]="","",_xlfn.XLOOKUP(MONTH(Feedback_List[[#This Row],[Date Received]]),Dropdown!$D$4:$D$15,Dropdown!$A$4:$A$15,""))</f>
        <v/>
      </c>
      <c r="G650" s="81"/>
      <c r="H650" s="81"/>
      <c r="I65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0" s="88" t="b">
        <v>0</v>
      </c>
      <c r="L650" s="87"/>
      <c r="M650" s="83"/>
      <c r="N650" s="88" t="b">
        <v>0</v>
      </c>
      <c r="O650" s="87"/>
      <c r="P650" s="81"/>
      <c r="Q650" s="66" t="b">
        <v>0</v>
      </c>
      <c r="R650" s="83"/>
      <c r="S650" s="88" t="b">
        <v>0</v>
      </c>
      <c r="T650" s="82"/>
      <c r="U650" s="83"/>
      <c r="V6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0" s="81"/>
      <c r="Z650" s="81"/>
      <c r="AA650" s="81"/>
      <c r="AB650" s="81"/>
    </row>
    <row r="651" spans="1:28" ht="15" customHeight="1" x14ac:dyDescent="0.35">
      <c r="A651" s="87"/>
      <c r="B651" s="81"/>
      <c r="C651" s="81"/>
      <c r="D651" s="30"/>
      <c r="E651" s="31"/>
      <c r="F651" s="82" t="str">
        <f>IF(Feedback_List[[#This Row],[Date Added]]="","",_xlfn.XLOOKUP(MONTH(Feedback_List[[#This Row],[Date Received]]),Dropdown!$D$4:$D$15,Dropdown!$A$4:$A$15,""))</f>
        <v/>
      </c>
      <c r="G651" s="81"/>
      <c r="H651" s="81"/>
      <c r="I65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1" s="88" t="b">
        <v>0</v>
      </c>
      <c r="L651" s="87"/>
      <c r="M651" s="83"/>
      <c r="N651" s="88" t="b">
        <v>0</v>
      </c>
      <c r="O651" s="87"/>
      <c r="P651" s="81"/>
      <c r="Q651" s="66" t="b">
        <v>0</v>
      </c>
      <c r="R651" s="83"/>
      <c r="S651" s="88" t="b">
        <v>0</v>
      </c>
      <c r="T651" s="82"/>
      <c r="U651" s="83"/>
      <c r="V6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1" s="81"/>
      <c r="Z651" s="81"/>
      <c r="AA651" s="81"/>
      <c r="AB651" s="81"/>
    </row>
    <row r="652" spans="1:28" ht="15" customHeight="1" x14ac:dyDescent="0.35">
      <c r="A652" s="87"/>
      <c r="B652" s="81"/>
      <c r="C652" s="81"/>
      <c r="D652" s="30"/>
      <c r="E652" s="31"/>
      <c r="F652" s="82" t="str">
        <f>IF(Feedback_List[[#This Row],[Date Added]]="","",_xlfn.XLOOKUP(MONTH(Feedback_List[[#This Row],[Date Received]]),Dropdown!$D$4:$D$15,Dropdown!$A$4:$A$15,""))</f>
        <v/>
      </c>
      <c r="G652" s="81"/>
      <c r="H652" s="81"/>
      <c r="I65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2" s="88" t="b">
        <v>0</v>
      </c>
      <c r="L652" s="87"/>
      <c r="M652" s="83"/>
      <c r="N652" s="88" t="b">
        <v>0</v>
      </c>
      <c r="O652" s="87"/>
      <c r="P652" s="81"/>
      <c r="Q652" s="66" t="b">
        <v>0</v>
      </c>
      <c r="R652" s="83"/>
      <c r="S652" s="88" t="b">
        <v>0</v>
      </c>
      <c r="T652" s="82"/>
      <c r="U652" s="83"/>
      <c r="V65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2" s="81"/>
      <c r="Z652" s="81"/>
      <c r="AA652" s="81"/>
      <c r="AB652" s="81"/>
    </row>
    <row r="653" spans="1:28" ht="15" customHeight="1" x14ac:dyDescent="0.35">
      <c r="A653" s="87"/>
      <c r="B653" s="81"/>
      <c r="C653" s="81"/>
      <c r="D653" s="30"/>
      <c r="E653" s="31"/>
      <c r="F653" s="82" t="str">
        <f>IF(Feedback_List[[#This Row],[Date Added]]="","",_xlfn.XLOOKUP(MONTH(Feedback_List[[#This Row],[Date Received]]),Dropdown!$D$4:$D$15,Dropdown!$A$4:$A$15,""))</f>
        <v/>
      </c>
      <c r="G653" s="81"/>
      <c r="H653" s="81"/>
      <c r="I65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3" s="88" t="b">
        <v>0</v>
      </c>
      <c r="L653" s="87"/>
      <c r="M653" s="83"/>
      <c r="N653" s="88" t="b">
        <v>0</v>
      </c>
      <c r="O653" s="87"/>
      <c r="P653" s="81"/>
      <c r="Q653" s="66" t="b">
        <v>0</v>
      </c>
      <c r="R653" s="83"/>
      <c r="S653" s="88" t="b">
        <v>0</v>
      </c>
      <c r="T653" s="87"/>
      <c r="U653" s="83"/>
      <c r="V65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3" s="81"/>
      <c r="Z653" s="81"/>
      <c r="AA653" s="81"/>
      <c r="AB653" s="81"/>
    </row>
    <row r="654" spans="1:28" ht="15" customHeight="1" x14ac:dyDescent="0.35">
      <c r="A654" s="87"/>
      <c r="B654" s="81"/>
      <c r="C654" s="81"/>
      <c r="D654" s="30"/>
      <c r="E654" s="31"/>
      <c r="F654" s="82" t="str">
        <f>IF(Feedback_List[[#This Row],[Date Added]]="","",_xlfn.XLOOKUP(MONTH(Feedback_List[[#This Row],[Date Received]]),Dropdown!$D$4:$D$15,Dropdown!$A$4:$A$15,""))</f>
        <v/>
      </c>
      <c r="G654" s="81"/>
      <c r="H654" s="81"/>
      <c r="I65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4" s="88" t="b">
        <v>0</v>
      </c>
      <c r="L654" s="87"/>
      <c r="M654" s="83"/>
      <c r="N654" s="88" t="b">
        <v>0</v>
      </c>
      <c r="O654" s="87"/>
      <c r="P654" s="81"/>
      <c r="Q654" s="66" t="b">
        <v>0</v>
      </c>
      <c r="R654" s="83"/>
      <c r="S654" s="88" t="b">
        <v>0</v>
      </c>
      <c r="T654" s="87"/>
      <c r="U654" s="83"/>
      <c r="V65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4" s="81"/>
      <c r="Z654" s="81"/>
      <c r="AA654" s="81"/>
      <c r="AB654" s="81"/>
    </row>
    <row r="655" spans="1:28" ht="15" customHeight="1" x14ac:dyDescent="0.35">
      <c r="A655" s="87"/>
      <c r="B655" s="81"/>
      <c r="C655" s="81"/>
      <c r="D655" s="30"/>
      <c r="E655" s="31"/>
      <c r="F655" s="82" t="str">
        <f>IF(Feedback_List[[#This Row],[Date Added]]="","",_xlfn.XLOOKUP(MONTH(Feedback_List[[#This Row],[Date Received]]),Dropdown!$D$4:$D$15,Dropdown!$A$4:$A$15,""))</f>
        <v/>
      </c>
      <c r="G655" s="81"/>
      <c r="H655" s="81"/>
      <c r="I65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5" s="88" t="b">
        <v>0</v>
      </c>
      <c r="L655" s="87"/>
      <c r="M655" s="83"/>
      <c r="N655" s="88" t="b">
        <v>0</v>
      </c>
      <c r="O655" s="87"/>
      <c r="P655" s="81"/>
      <c r="Q655" s="66" t="b">
        <v>0</v>
      </c>
      <c r="R655" s="83"/>
      <c r="S655" s="88" t="b">
        <v>0</v>
      </c>
      <c r="T655" s="82"/>
      <c r="U655" s="83"/>
      <c r="V65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5" s="81"/>
      <c r="Z655" s="81"/>
      <c r="AA655" s="81"/>
      <c r="AB655" s="81"/>
    </row>
    <row r="656" spans="1:28" ht="15" customHeight="1" x14ac:dyDescent="0.35">
      <c r="A656" s="87"/>
      <c r="B656" s="81"/>
      <c r="C656" s="81"/>
      <c r="D656" s="30"/>
      <c r="E656" s="31"/>
      <c r="F656" s="82" t="str">
        <f>IF(Feedback_List[[#This Row],[Date Added]]="","",_xlfn.XLOOKUP(MONTH(Feedback_List[[#This Row],[Date Received]]),Dropdown!$D$4:$D$15,Dropdown!$A$4:$A$15,""))</f>
        <v/>
      </c>
      <c r="G656" s="81"/>
      <c r="H656" s="81"/>
      <c r="I65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6" s="88" t="b">
        <v>0</v>
      </c>
      <c r="L656" s="87"/>
      <c r="M656" s="83"/>
      <c r="N656" s="88" t="b">
        <v>0</v>
      </c>
      <c r="O656" s="87"/>
      <c r="P656" s="81"/>
      <c r="Q656" s="66" t="b">
        <v>0</v>
      </c>
      <c r="R656" s="83"/>
      <c r="S656" s="88" t="b">
        <v>0</v>
      </c>
      <c r="T656" s="82"/>
      <c r="U656" s="83"/>
      <c r="V65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6" s="81"/>
      <c r="Z656" s="81"/>
      <c r="AA656" s="81"/>
      <c r="AB656" s="81"/>
    </row>
    <row r="657" spans="1:28" ht="15" customHeight="1" x14ac:dyDescent="0.35">
      <c r="A657" s="87"/>
      <c r="B657" s="81"/>
      <c r="C657" s="81"/>
      <c r="D657" s="30"/>
      <c r="E657" s="31"/>
      <c r="F657" s="82" t="str">
        <f>IF(Feedback_List[[#This Row],[Date Added]]="","",_xlfn.XLOOKUP(MONTH(Feedback_List[[#This Row],[Date Received]]),Dropdown!$D$4:$D$15,Dropdown!$A$4:$A$15,""))</f>
        <v/>
      </c>
      <c r="G657" s="81"/>
      <c r="H657" s="81"/>
      <c r="I65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7" s="88" t="b">
        <v>0</v>
      </c>
      <c r="L657" s="87"/>
      <c r="M657" s="83"/>
      <c r="N657" s="88" t="b">
        <v>0</v>
      </c>
      <c r="O657" s="87"/>
      <c r="P657" s="81"/>
      <c r="Q657" s="66" t="b">
        <v>0</v>
      </c>
      <c r="R657" s="83"/>
      <c r="S657" s="88" t="b">
        <v>0</v>
      </c>
      <c r="T657" s="82"/>
      <c r="U657" s="83"/>
      <c r="V65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7" s="81"/>
      <c r="Z657" s="81"/>
      <c r="AA657" s="81"/>
      <c r="AB657" s="81"/>
    </row>
    <row r="658" spans="1:28" ht="15" customHeight="1" x14ac:dyDescent="0.35">
      <c r="A658" s="87"/>
      <c r="B658" s="81"/>
      <c r="C658" s="81"/>
      <c r="D658" s="30"/>
      <c r="E658" s="31"/>
      <c r="F658" s="82" t="str">
        <f>IF(Feedback_List[[#This Row],[Date Added]]="","",_xlfn.XLOOKUP(MONTH(Feedback_List[[#This Row],[Date Received]]),Dropdown!$D$4:$D$15,Dropdown!$A$4:$A$15,""))</f>
        <v/>
      </c>
      <c r="G658" s="81"/>
      <c r="H658" s="81"/>
      <c r="I65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8" s="88" t="b">
        <v>0</v>
      </c>
      <c r="L658" s="87"/>
      <c r="M658" s="83"/>
      <c r="N658" s="88" t="b">
        <v>0</v>
      </c>
      <c r="O658" s="87"/>
      <c r="P658" s="81"/>
      <c r="Q658" s="66" t="b">
        <v>0</v>
      </c>
      <c r="R658" s="83"/>
      <c r="S658" s="88" t="b">
        <v>0</v>
      </c>
      <c r="T658" s="82"/>
      <c r="U658" s="83"/>
      <c r="V65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8" s="81"/>
      <c r="Z658" s="81"/>
      <c r="AA658" s="81"/>
      <c r="AB658" s="81"/>
    </row>
    <row r="659" spans="1:28" ht="15" customHeight="1" x14ac:dyDescent="0.35">
      <c r="A659" s="87"/>
      <c r="B659" s="81"/>
      <c r="C659" s="81"/>
      <c r="D659" s="30"/>
      <c r="E659" s="31"/>
      <c r="F659" s="82" t="str">
        <f>IF(Feedback_List[[#This Row],[Date Added]]="","",_xlfn.XLOOKUP(MONTH(Feedback_List[[#This Row],[Date Received]]),Dropdown!$D$4:$D$15,Dropdown!$A$4:$A$15,""))</f>
        <v/>
      </c>
      <c r="G659" s="81"/>
      <c r="H659" s="81"/>
      <c r="I65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5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59" s="88" t="b">
        <v>0</v>
      </c>
      <c r="L659" s="87"/>
      <c r="M659" s="83"/>
      <c r="N659" s="88" t="b">
        <v>0</v>
      </c>
      <c r="O659" s="87"/>
      <c r="P659" s="81"/>
      <c r="Q659" s="66" t="b">
        <v>0</v>
      </c>
      <c r="R659" s="83"/>
      <c r="S659" s="88" t="b">
        <v>0</v>
      </c>
      <c r="T659" s="82"/>
      <c r="U659" s="83"/>
      <c r="V65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5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5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59" s="81"/>
      <c r="Z659" s="81"/>
      <c r="AA659" s="81"/>
      <c r="AB659" s="81"/>
    </row>
    <row r="660" spans="1:28" ht="15" customHeight="1" x14ac:dyDescent="0.35">
      <c r="A660" s="87"/>
      <c r="B660" s="81"/>
      <c r="C660" s="81"/>
      <c r="D660" s="30"/>
      <c r="E660" s="31"/>
      <c r="F660" s="82" t="str">
        <f>IF(Feedback_List[[#This Row],[Date Added]]="","",_xlfn.XLOOKUP(MONTH(Feedback_List[[#This Row],[Date Received]]),Dropdown!$D$4:$D$15,Dropdown!$A$4:$A$15,""))</f>
        <v/>
      </c>
      <c r="G660" s="81"/>
      <c r="H660" s="81"/>
      <c r="I66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0" s="88" t="b">
        <v>0</v>
      </c>
      <c r="L660" s="87"/>
      <c r="M660" s="83"/>
      <c r="N660" s="88" t="b">
        <v>0</v>
      </c>
      <c r="O660" s="87"/>
      <c r="P660" s="81"/>
      <c r="Q660" s="66" t="b">
        <v>0</v>
      </c>
      <c r="R660" s="83"/>
      <c r="S660" s="88" t="b">
        <v>0</v>
      </c>
      <c r="T660" s="87"/>
      <c r="U660" s="83"/>
      <c r="V66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0" s="81"/>
      <c r="Z660" s="81"/>
      <c r="AA660" s="81"/>
      <c r="AB660" s="81"/>
    </row>
    <row r="661" spans="1:28" ht="15" customHeight="1" x14ac:dyDescent="0.35">
      <c r="A661" s="87"/>
      <c r="B661" s="81"/>
      <c r="C661" s="81"/>
      <c r="D661" s="30"/>
      <c r="E661" s="31"/>
      <c r="F661" s="82" t="str">
        <f>IF(Feedback_List[[#This Row],[Date Added]]="","",_xlfn.XLOOKUP(MONTH(Feedback_List[[#This Row],[Date Received]]),Dropdown!$D$4:$D$15,Dropdown!$A$4:$A$15,""))</f>
        <v/>
      </c>
      <c r="G661" s="81"/>
      <c r="H661" s="81"/>
      <c r="I66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1" s="88" t="b">
        <v>0</v>
      </c>
      <c r="L661" s="87"/>
      <c r="M661" s="83"/>
      <c r="N661" s="88" t="b">
        <v>0</v>
      </c>
      <c r="O661" s="87"/>
      <c r="P661" s="81"/>
      <c r="Q661" s="66" t="b">
        <v>0</v>
      </c>
      <c r="R661" s="83"/>
      <c r="S661" s="88" t="b">
        <v>0</v>
      </c>
      <c r="T661" s="87"/>
      <c r="U661" s="83"/>
      <c r="V6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1" s="81"/>
      <c r="Z661" s="81"/>
      <c r="AA661" s="81"/>
      <c r="AB661" s="81"/>
    </row>
    <row r="662" spans="1:28" ht="15" customHeight="1" x14ac:dyDescent="0.35">
      <c r="A662" s="87"/>
      <c r="B662" s="81"/>
      <c r="C662" s="81"/>
      <c r="D662" s="30"/>
      <c r="E662" s="31"/>
      <c r="F662" s="82" t="str">
        <f>IF(Feedback_List[[#This Row],[Date Added]]="","",_xlfn.XLOOKUP(MONTH(Feedback_List[[#This Row],[Date Received]]),Dropdown!$D$4:$D$15,Dropdown!$A$4:$A$15,""))</f>
        <v/>
      </c>
      <c r="G662" s="81"/>
      <c r="H662" s="81"/>
      <c r="I66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2" s="88" t="b">
        <v>0</v>
      </c>
      <c r="L662" s="87"/>
      <c r="M662" s="83"/>
      <c r="N662" s="88" t="b">
        <v>0</v>
      </c>
      <c r="O662" s="87"/>
      <c r="P662" s="81"/>
      <c r="Q662" s="66" t="b">
        <v>0</v>
      </c>
      <c r="R662" s="83"/>
      <c r="S662" s="88" t="b">
        <v>0</v>
      </c>
      <c r="T662" s="87"/>
      <c r="U662" s="83"/>
      <c r="V6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2" s="81"/>
      <c r="Z662" s="81"/>
      <c r="AA662" s="81"/>
      <c r="AB662" s="81"/>
    </row>
    <row r="663" spans="1:28" ht="15" customHeight="1" x14ac:dyDescent="0.35">
      <c r="A663" s="87"/>
      <c r="B663" s="81"/>
      <c r="C663" s="81"/>
      <c r="D663" s="30"/>
      <c r="E663" s="31"/>
      <c r="F663" s="82" t="str">
        <f>IF(Feedback_List[[#This Row],[Date Added]]="","",_xlfn.XLOOKUP(MONTH(Feedback_List[[#This Row],[Date Received]]),Dropdown!$D$4:$D$15,Dropdown!$A$4:$A$15,""))</f>
        <v/>
      </c>
      <c r="G663" s="81"/>
      <c r="H663" s="81"/>
      <c r="I66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3" s="88" t="b">
        <v>0</v>
      </c>
      <c r="L663" s="87"/>
      <c r="M663" s="83"/>
      <c r="N663" s="88" t="b">
        <v>0</v>
      </c>
      <c r="O663" s="87"/>
      <c r="P663" s="81"/>
      <c r="Q663" s="66" t="b">
        <v>0</v>
      </c>
      <c r="R663" s="83"/>
      <c r="S663" s="88" t="b">
        <v>0</v>
      </c>
      <c r="T663" s="82"/>
      <c r="U663" s="83"/>
      <c r="V66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3" s="81"/>
      <c r="Z663" s="81"/>
      <c r="AA663" s="81"/>
      <c r="AB663" s="81"/>
    </row>
    <row r="664" spans="1:28" ht="15" customHeight="1" x14ac:dyDescent="0.35">
      <c r="A664" s="87"/>
      <c r="B664" s="81"/>
      <c r="C664" s="81"/>
      <c r="D664" s="87"/>
      <c r="E664" s="81"/>
      <c r="F664" s="82" t="str">
        <f>IF(Feedback_List[[#This Row],[Date Added]]="","",_xlfn.XLOOKUP(MONTH(Feedback_List[[#This Row],[Date Received]]),Dropdown!$D$4:$D$15,Dropdown!$A$4:$A$15,""))</f>
        <v/>
      </c>
      <c r="G664" s="81"/>
      <c r="H664" s="81"/>
      <c r="I66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4" s="88" t="b">
        <v>0</v>
      </c>
      <c r="L664" s="87"/>
      <c r="M664" s="83"/>
      <c r="N664" s="88" t="b">
        <v>0</v>
      </c>
      <c r="O664" s="87"/>
      <c r="P664" s="81"/>
      <c r="Q664" s="66" t="b">
        <v>0</v>
      </c>
      <c r="R664" s="83"/>
      <c r="S664" s="88" t="b">
        <v>0</v>
      </c>
      <c r="T664" s="87"/>
      <c r="U664" s="83"/>
      <c r="V6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4" s="81"/>
      <c r="Z664" s="81"/>
      <c r="AA664" s="81"/>
      <c r="AB664" s="81"/>
    </row>
    <row r="665" spans="1:28" ht="15" customHeight="1" x14ac:dyDescent="0.35">
      <c r="A665" s="87"/>
      <c r="B665" s="81"/>
      <c r="C665" s="81"/>
      <c r="D665" s="87"/>
      <c r="E665" s="81"/>
      <c r="F665" s="82" t="str">
        <f>IF(Feedback_List[[#This Row],[Date Added]]="","",_xlfn.XLOOKUP(MONTH(Feedback_List[[#This Row],[Date Received]]),Dropdown!$D$4:$D$15,Dropdown!$A$4:$A$15,""))</f>
        <v/>
      </c>
      <c r="G665" s="81"/>
      <c r="H665" s="81"/>
      <c r="I66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5" s="88" t="b">
        <v>0</v>
      </c>
      <c r="L665" s="87"/>
      <c r="M665" s="83"/>
      <c r="N665" s="88" t="b">
        <v>0</v>
      </c>
      <c r="O665" s="87"/>
      <c r="P665" s="81"/>
      <c r="Q665" s="66" t="b">
        <v>0</v>
      </c>
      <c r="R665" s="83"/>
      <c r="S665" s="88" t="b">
        <v>0</v>
      </c>
      <c r="T665" s="87"/>
      <c r="U665" s="83"/>
      <c r="V6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5" s="81"/>
      <c r="Z665" s="81"/>
      <c r="AA665" s="81"/>
      <c r="AB665" s="81"/>
    </row>
    <row r="666" spans="1:28" ht="15" customHeight="1" x14ac:dyDescent="0.35">
      <c r="A666" s="87"/>
      <c r="B666" s="81"/>
      <c r="C666" s="81"/>
      <c r="D666" s="87"/>
      <c r="E666" s="81"/>
      <c r="F666" s="82" t="str">
        <f>IF(Feedback_List[[#This Row],[Date Added]]="","",_xlfn.XLOOKUP(MONTH(Feedback_List[[#This Row],[Date Received]]),Dropdown!$D$4:$D$15,Dropdown!$A$4:$A$15,""))</f>
        <v/>
      </c>
      <c r="G666" s="81"/>
      <c r="H666" s="81"/>
      <c r="I66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6" s="88" t="b">
        <v>0</v>
      </c>
      <c r="L666" s="87"/>
      <c r="M666" s="83"/>
      <c r="N666" s="88" t="b">
        <v>0</v>
      </c>
      <c r="O666" s="82"/>
      <c r="P666" s="81"/>
      <c r="Q666" s="66" t="b">
        <v>0</v>
      </c>
      <c r="R666" s="83"/>
      <c r="S666" s="88" t="b">
        <v>0</v>
      </c>
      <c r="T666" s="82"/>
      <c r="U666" s="83"/>
      <c r="V6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6" s="81"/>
      <c r="Z666" s="81"/>
      <c r="AA666" s="81"/>
      <c r="AB666" s="81"/>
    </row>
    <row r="667" spans="1:28" ht="15" customHeight="1" x14ac:dyDescent="0.35">
      <c r="A667" s="87"/>
      <c r="B667" s="81"/>
      <c r="C667" s="81"/>
      <c r="D667" s="87"/>
      <c r="E667" s="81"/>
      <c r="F667" s="77" t="str">
        <f>IF(Feedback_List[[#This Row],[Date Added]]="","",_xlfn.XLOOKUP(MONTH(Feedback_List[[#This Row],[Date Received]]),Dropdown!$D$4:$D$15,Dropdown!$A$4:$A$15,""))</f>
        <v/>
      </c>
      <c r="G667" s="81"/>
      <c r="H667" s="81"/>
      <c r="I66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7" s="88" t="b">
        <v>0</v>
      </c>
      <c r="L667" s="87"/>
      <c r="M667" s="83"/>
      <c r="N667" s="88" t="b">
        <v>0</v>
      </c>
      <c r="O667" s="82"/>
      <c r="P667" s="81"/>
      <c r="Q667" s="66" t="b">
        <v>0</v>
      </c>
      <c r="R667" s="83"/>
      <c r="S667" s="88" t="b">
        <v>0</v>
      </c>
      <c r="T667" s="82"/>
      <c r="U667" s="83"/>
      <c r="V6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7" s="81"/>
      <c r="Z667" s="81"/>
      <c r="AA667" s="81"/>
      <c r="AB667" s="81"/>
    </row>
    <row r="668" spans="1:28" ht="15" customHeight="1" x14ac:dyDescent="0.35">
      <c r="A668" s="87"/>
      <c r="B668" s="81"/>
      <c r="C668" s="81"/>
      <c r="D668" s="87"/>
      <c r="E668" s="81"/>
      <c r="F668" s="77" t="str">
        <f>IF(Feedback_List[[#This Row],[Date Added]]="","",_xlfn.XLOOKUP(MONTH(Feedback_List[[#This Row],[Date Received]]),Dropdown!$D$4:$D$15,Dropdown!$A$4:$A$15,""))</f>
        <v/>
      </c>
      <c r="G668" s="81"/>
      <c r="H668" s="81"/>
      <c r="I66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8" s="88" t="b">
        <v>0</v>
      </c>
      <c r="L668" s="87"/>
      <c r="M668" s="83"/>
      <c r="N668" s="88" t="b">
        <v>0</v>
      </c>
      <c r="O668" s="87"/>
      <c r="P668" s="81"/>
      <c r="Q668" s="66" t="b">
        <v>0</v>
      </c>
      <c r="R668" s="83"/>
      <c r="S668" s="88" t="b">
        <v>0</v>
      </c>
      <c r="T668" s="82"/>
      <c r="U668" s="83"/>
      <c r="V66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8" s="81"/>
      <c r="Z668" s="81"/>
      <c r="AA668" s="81"/>
      <c r="AB668" s="81"/>
    </row>
    <row r="669" spans="1:28" ht="15" customHeight="1" x14ac:dyDescent="0.35">
      <c r="A669" s="87"/>
      <c r="B669" s="81"/>
      <c r="C669" s="81"/>
      <c r="D669" s="87"/>
      <c r="E669" s="81"/>
      <c r="F669" s="77" t="str">
        <f>IF(Feedback_List[[#This Row],[Date Added]]="","",_xlfn.XLOOKUP(MONTH(Feedback_List[[#This Row],[Date Received]]),Dropdown!$D$4:$D$15,Dropdown!$A$4:$A$15,""))</f>
        <v/>
      </c>
      <c r="G669" s="81"/>
      <c r="H669" s="81"/>
      <c r="I66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6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69" s="88" t="b">
        <v>0</v>
      </c>
      <c r="L669" s="87"/>
      <c r="M669" s="83"/>
      <c r="N669" s="88" t="b">
        <v>0</v>
      </c>
      <c r="O669" s="87"/>
      <c r="P669" s="81"/>
      <c r="Q669" s="66" t="b">
        <v>0</v>
      </c>
      <c r="R669" s="83"/>
      <c r="S669" s="88" t="b">
        <v>0</v>
      </c>
      <c r="T669" s="87"/>
      <c r="U669" s="83"/>
      <c r="V6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69" s="81"/>
      <c r="Z669" s="81"/>
      <c r="AA669" s="81"/>
      <c r="AB669" s="81"/>
    </row>
    <row r="670" spans="1:28" ht="15" customHeight="1" x14ac:dyDescent="0.35">
      <c r="A670" s="87"/>
      <c r="B670" s="81"/>
      <c r="C670" s="81"/>
      <c r="D670" s="87"/>
      <c r="E670" s="81"/>
      <c r="F670" s="77" t="str">
        <f>IF(Feedback_List[[#This Row],[Date Added]]="","",_xlfn.XLOOKUP(MONTH(Feedback_List[[#This Row],[Date Received]]),Dropdown!$D$4:$D$15,Dropdown!$A$4:$A$15,""))</f>
        <v/>
      </c>
      <c r="G670" s="81"/>
      <c r="H670" s="81"/>
      <c r="I67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0" s="88" t="b">
        <v>0</v>
      </c>
      <c r="L670" s="87"/>
      <c r="M670" s="83"/>
      <c r="N670" s="88" t="b">
        <v>0</v>
      </c>
      <c r="O670" s="87"/>
      <c r="P670" s="81"/>
      <c r="Q670" s="66" t="b">
        <v>0</v>
      </c>
      <c r="R670" s="83"/>
      <c r="S670" s="88" t="b">
        <v>0</v>
      </c>
      <c r="T670" s="87"/>
      <c r="U670" s="83"/>
      <c r="V67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0" s="81"/>
      <c r="Z670" s="81"/>
      <c r="AA670" s="81"/>
      <c r="AB670" s="81"/>
    </row>
    <row r="671" spans="1:28" ht="15" customHeight="1" x14ac:dyDescent="0.35">
      <c r="A671" s="87"/>
      <c r="B671" s="81"/>
      <c r="C671" s="81"/>
      <c r="D671" s="87"/>
      <c r="E671" s="81"/>
      <c r="F671" s="77" t="str">
        <f>IF(Feedback_List[[#This Row],[Date Added]]="","",_xlfn.XLOOKUP(MONTH(Feedback_List[[#This Row],[Date Received]]),Dropdown!$D$4:$D$15,Dropdown!$A$4:$A$15,""))</f>
        <v/>
      </c>
      <c r="G671" s="81"/>
      <c r="H671" s="81"/>
      <c r="I67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1" s="88" t="b">
        <v>0</v>
      </c>
      <c r="L671" s="87"/>
      <c r="M671" s="83"/>
      <c r="N671" s="88" t="b">
        <v>0</v>
      </c>
      <c r="O671" s="87"/>
      <c r="P671" s="81"/>
      <c r="Q671" s="66" t="b">
        <v>0</v>
      </c>
      <c r="R671" s="83"/>
      <c r="S671" s="88" t="b">
        <v>0</v>
      </c>
      <c r="T671" s="87"/>
      <c r="U671" s="83"/>
      <c r="V67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1" s="81"/>
      <c r="Z671" s="81"/>
      <c r="AA671" s="81"/>
      <c r="AB671" s="81"/>
    </row>
    <row r="672" spans="1:28" ht="15" customHeight="1" x14ac:dyDescent="0.35">
      <c r="A672" s="87"/>
      <c r="B672" s="81"/>
      <c r="C672" s="81"/>
      <c r="D672" s="87"/>
      <c r="E672" s="81"/>
      <c r="F672" s="77" t="str">
        <f>IF(Feedback_List[[#This Row],[Date Added]]="","",_xlfn.XLOOKUP(MONTH(Feedback_List[[#This Row],[Date Received]]),Dropdown!$D$4:$D$15,Dropdown!$A$4:$A$15,""))</f>
        <v/>
      </c>
      <c r="G672" s="81"/>
      <c r="H672" s="81"/>
      <c r="I67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2" s="88" t="b">
        <v>0</v>
      </c>
      <c r="L672" s="87"/>
      <c r="M672" s="83"/>
      <c r="N672" s="88" t="b">
        <v>0</v>
      </c>
      <c r="O672" s="87"/>
      <c r="P672" s="81"/>
      <c r="Q672" s="66" t="b">
        <v>0</v>
      </c>
      <c r="R672" s="83"/>
      <c r="S672" s="88" t="b">
        <v>0</v>
      </c>
      <c r="T672" s="82"/>
      <c r="U672" s="83"/>
      <c r="V67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2" s="81"/>
      <c r="Z672" s="81"/>
      <c r="AA672" s="81"/>
      <c r="AB672" s="81"/>
    </row>
    <row r="673" spans="1:28" ht="15" customHeight="1" x14ac:dyDescent="0.35">
      <c r="A673" s="87"/>
      <c r="B673" s="81"/>
      <c r="C673" s="81"/>
      <c r="D673" s="87"/>
      <c r="E673" s="81"/>
      <c r="F673" s="77" t="str">
        <f>IF(Feedback_List[[#This Row],[Date Added]]="","",_xlfn.XLOOKUP(MONTH(Feedback_List[[#This Row],[Date Received]]),Dropdown!$D$4:$D$15,Dropdown!$A$4:$A$15,""))</f>
        <v/>
      </c>
      <c r="G673" s="81"/>
      <c r="H673" s="81"/>
      <c r="I67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3" s="88" t="b">
        <v>0</v>
      </c>
      <c r="L673" s="87"/>
      <c r="M673" s="83"/>
      <c r="N673" s="88" t="b">
        <v>0</v>
      </c>
      <c r="O673" s="82"/>
      <c r="P673" s="81"/>
      <c r="Q673" s="66" t="b">
        <v>0</v>
      </c>
      <c r="R673" s="83"/>
      <c r="S673" s="88" t="b">
        <v>0</v>
      </c>
      <c r="T673" s="82"/>
      <c r="U673" s="83"/>
      <c r="V67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3" s="81"/>
      <c r="Z673" s="81"/>
      <c r="AA673" s="81"/>
      <c r="AB673" s="81"/>
    </row>
    <row r="674" spans="1:28" ht="15" customHeight="1" x14ac:dyDescent="0.35">
      <c r="A674" s="87"/>
      <c r="B674" s="81"/>
      <c r="C674" s="81"/>
      <c r="D674" s="87"/>
      <c r="E674" s="81"/>
      <c r="F674" s="77" t="str">
        <f>IF(Feedback_List[[#This Row],[Date Added]]="","",_xlfn.XLOOKUP(MONTH(Feedback_List[[#This Row],[Date Received]]),Dropdown!$D$4:$D$15,Dropdown!$A$4:$A$15,""))</f>
        <v/>
      </c>
      <c r="G674" s="81"/>
      <c r="H674" s="81"/>
      <c r="I67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4" s="88" t="b">
        <v>0</v>
      </c>
      <c r="L674" s="87"/>
      <c r="M674" s="83"/>
      <c r="N674" s="88" t="b">
        <v>0</v>
      </c>
      <c r="O674" s="87"/>
      <c r="P674" s="81"/>
      <c r="Q674" s="66" t="b">
        <v>0</v>
      </c>
      <c r="R674" s="83"/>
      <c r="S674" s="88" t="b">
        <v>0</v>
      </c>
      <c r="T674" s="82"/>
      <c r="U674" s="83"/>
      <c r="V67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4" s="81"/>
      <c r="Z674" s="81"/>
      <c r="AA674" s="81"/>
      <c r="AB674" s="81"/>
    </row>
    <row r="675" spans="1:28" ht="15" customHeight="1" x14ac:dyDescent="0.35">
      <c r="A675" s="87"/>
      <c r="B675" s="81"/>
      <c r="C675" s="81"/>
      <c r="D675" s="87"/>
      <c r="E675" s="81"/>
      <c r="F675" s="77" t="str">
        <f>IF(Feedback_List[[#This Row],[Date Added]]="","",_xlfn.XLOOKUP(MONTH(Feedback_List[[#This Row],[Date Received]]),Dropdown!$D$4:$D$15,Dropdown!$A$4:$A$15,""))</f>
        <v/>
      </c>
      <c r="G675" s="81"/>
      <c r="H675" s="81"/>
      <c r="I67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5" s="88" t="b">
        <v>0</v>
      </c>
      <c r="L675" s="87"/>
      <c r="M675" s="83"/>
      <c r="N675" s="88" t="b">
        <v>0</v>
      </c>
      <c r="O675" s="87"/>
      <c r="P675" s="81"/>
      <c r="Q675" s="66" t="b">
        <v>0</v>
      </c>
      <c r="R675" s="83"/>
      <c r="S675" s="88" t="b">
        <v>0</v>
      </c>
      <c r="T675" s="87"/>
      <c r="U675" s="83"/>
      <c r="V67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5" s="81"/>
      <c r="Z675" s="81"/>
      <c r="AA675" s="81"/>
      <c r="AB675" s="81"/>
    </row>
    <row r="676" spans="1:28" ht="15" customHeight="1" x14ac:dyDescent="0.35">
      <c r="A676" s="87"/>
      <c r="B676" s="81"/>
      <c r="C676" s="81"/>
      <c r="D676" s="87"/>
      <c r="E676" s="81"/>
      <c r="F676" s="77" t="str">
        <f>IF(Feedback_List[[#This Row],[Date Added]]="","",_xlfn.XLOOKUP(MONTH(Feedback_List[[#This Row],[Date Received]]),Dropdown!$D$4:$D$15,Dropdown!$A$4:$A$15,""))</f>
        <v/>
      </c>
      <c r="G676" s="81"/>
      <c r="H676" s="81"/>
      <c r="I67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6" s="88" t="b">
        <v>0</v>
      </c>
      <c r="L676" s="87"/>
      <c r="M676" s="83"/>
      <c r="N676" s="88" t="b">
        <v>0</v>
      </c>
      <c r="O676" s="87"/>
      <c r="P676" s="81"/>
      <c r="Q676" s="66" t="b">
        <v>0</v>
      </c>
      <c r="R676" s="83"/>
      <c r="S676" s="88" t="b">
        <v>0</v>
      </c>
      <c r="T676" s="82"/>
      <c r="U676" s="83"/>
      <c r="V67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6" s="81"/>
      <c r="Z676" s="81"/>
      <c r="AA676" s="81"/>
      <c r="AB676" s="81"/>
    </row>
    <row r="677" spans="1:28" ht="15" customHeight="1" x14ac:dyDescent="0.35">
      <c r="A677" s="87"/>
      <c r="B677" s="81"/>
      <c r="C677" s="81"/>
      <c r="D677" s="87"/>
      <c r="E677" s="81"/>
      <c r="F677" s="77" t="str">
        <f>IF(Feedback_List[[#This Row],[Date Added]]="","",_xlfn.XLOOKUP(MONTH(Feedback_List[[#This Row],[Date Received]]),Dropdown!$D$4:$D$15,Dropdown!$A$4:$A$15,""))</f>
        <v/>
      </c>
      <c r="G677" s="81"/>
      <c r="H677" s="81"/>
      <c r="I67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7" s="88" t="b">
        <v>0</v>
      </c>
      <c r="L677" s="87"/>
      <c r="M677" s="83"/>
      <c r="N677" s="88" t="b">
        <v>0</v>
      </c>
      <c r="O677" s="87"/>
      <c r="P677" s="81"/>
      <c r="Q677" s="66" t="b">
        <v>0</v>
      </c>
      <c r="R677" s="83"/>
      <c r="S677" s="88" t="b">
        <v>0</v>
      </c>
      <c r="T677" s="82"/>
      <c r="U677" s="83"/>
      <c r="V67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7" s="81"/>
      <c r="Z677" s="81"/>
      <c r="AA677" s="81"/>
      <c r="AB677" s="81"/>
    </row>
    <row r="678" spans="1:28" ht="15" customHeight="1" x14ac:dyDescent="0.35">
      <c r="A678" s="87"/>
      <c r="B678" s="81"/>
      <c r="C678" s="81"/>
      <c r="D678" s="87"/>
      <c r="E678" s="81"/>
      <c r="F678" s="77" t="str">
        <f>IF(Feedback_List[[#This Row],[Date Added]]="","",_xlfn.XLOOKUP(MONTH(Feedback_List[[#This Row],[Date Received]]),Dropdown!$D$4:$D$15,Dropdown!$A$4:$A$15,""))</f>
        <v/>
      </c>
      <c r="G678" s="81"/>
      <c r="H678" s="81"/>
      <c r="I67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8" s="88" t="b">
        <v>0</v>
      </c>
      <c r="L678" s="87"/>
      <c r="M678" s="83"/>
      <c r="N678" s="88" t="b">
        <v>0</v>
      </c>
      <c r="O678" s="82"/>
      <c r="P678" s="81"/>
      <c r="Q678" s="66" t="b">
        <v>0</v>
      </c>
      <c r="R678" s="83"/>
      <c r="S678" s="88" t="b">
        <v>0</v>
      </c>
      <c r="T678" s="82"/>
      <c r="U678" s="83"/>
      <c r="V6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8" s="81"/>
      <c r="Z678" s="81"/>
      <c r="AA678" s="81"/>
      <c r="AB678" s="81"/>
    </row>
    <row r="679" spans="1:28" ht="15" customHeight="1" x14ac:dyDescent="0.35">
      <c r="A679" s="87"/>
      <c r="B679" s="81"/>
      <c r="C679" s="81"/>
      <c r="D679" s="87"/>
      <c r="E679" s="81"/>
      <c r="F679" s="77" t="str">
        <f>IF(Feedback_List[[#This Row],[Date Added]]="","",_xlfn.XLOOKUP(MONTH(Feedback_List[[#This Row],[Date Received]]),Dropdown!$D$4:$D$15,Dropdown!$A$4:$A$15,""))</f>
        <v/>
      </c>
      <c r="G679" s="81"/>
      <c r="H679" s="81"/>
      <c r="I67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7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79" s="88" t="b">
        <v>0</v>
      </c>
      <c r="L679" s="87"/>
      <c r="M679" s="83"/>
      <c r="N679" s="88" t="b">
        <v>0</v>
      </c>
      <c r="O679" s="87"/>
      <c r="P679" s="81"/>
      <c r="Q679" s="66" t="b">
        <v>0</v>
      </c>
      <c r="R679" s="83"/>
      <c r="S679" s="88" t="b">
        <v>0</v>
      </c>
      <c r="T679" s="87"/>
      <c r="U679" s="83"/>
      <c r="V6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7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7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79" s="81"/>
      <c r="Z679" s="81"/>
      <c r="AA679" s="81"/>
      <c r="AB679" s="81"/>
    </row>
    <row r="680" spans="1:28" ht="15" customHeight="1" x14ac:dyDescent="0.35">
      <c r="A680" s="87"/>
      <c r="B680" s="81"/>
      <c r="C680" s="81"/>
      <c r="D680" s="87"/>
      <c r="E680" s="81"/>
      <c r="F680" s="77" t="str">
        <f>IF(Feedback_List[[#This Row],[Date Added]]="","",_xlfn.XLOOKUP(MONTH(Feedback_List[[#This Row],[Date Received]]),Dropdown!$D$4:$D$15,Dropdown!$A$4:$A$15,""))</f>
        <v/>
      </c>
      <c r="G680" s="81"/>
      <c r="H680" s="81"/>
      <c r="I68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0" s="88" t="b">
        <v>0</v>
      </c>
      <c r="L680" s="87"/>
      <c r="M680" s="83"/>
      <c r="N680" s="88" t="b">
        <v>0</v>
      </c>
      <c r="O680" s="82"/>
      <c r="P680" s="81"/>
      <c r="Q680" s="66" t="b">
        <v>0</v>
      </c>
      <c r="R680" s="83"/>
      <c r="S680" s="88" t="b">
        <v>0</v>
      </c>
      <c r="T680" s="82"/>
      <c r="U680" s="83"/>
      <c r="V68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0" s="81"/>
      <c r="Z680" s="81"/>
      <c r="AA680" s="81"/>
      <c r="AB680" s="81"/>
    </row>
    <row r="681" spans="1:28" ht="15" customHeight="1" x14ac:dyDescent="0.35">
      <c r="A681" s="87"/>
      <c r="B681" s="81"/>
      <c r="C681" s="81"/>
      <c r="D681" s="87"/>
      <c r="E681" s="81"/>
      <c r="F681" s="77" t="str">
        <f>IF(Feedback_List[[#This Row],[Date Added]]="","",_xlfn.XLOOKUP(MONTH(Feedback_List[[#This Row],[Date Received]]),Dropdown!$D$4:$D$15,Dropdown!$A$4:$A$15,""))</f>
        <v/>
      </c>
      <c r="G681" s="81"/>
      <c r="H681" s="81"/>
      <c r="I68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1" s="88" t="b">
        <v>0</v>
      </c>
      <c r="L681" s="87"/>
      <c r="M681" s="83"/>
      <c r="N681" s="88" t="b">
        <v>0</v>
      </c>
      <c r="O681" s="82"/>
      <c r="P681" s="81"/>
      <c r="Q681" s="66" t="b">
        <v>0</v>
      </c>
      <c r="R681" s="83"/>
      <c r="S681" s="88" t="b">
        <v>0</v>
      </c>
      <c r="T681" s="82"/>
      <c r="U681" s="83"/>
      <c r="V6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1" s="81"/>
      <c r="Z681" s="81"/>
      <c r="AA681" s="81"/>
      <c r="AB681" s="81"/>
    </row>
    <row r="682" spans="1:28" ht="15" customHeight="1" x14ac:dyDescent="0.35">
      <c r="A682" s="87"/>
      <c r="B682" s="81"/>
      <c r="C682" s="81"/>
      <c r="D682" s="87"/>
      <c r="E682" s="81"/>
      <c r="F682" s="77" t="str">
        <f>IF(Feedback_List[[#This Row],[Date Added]]="","",_xlfn.XLOOKUP(MONTH(Feedback_List[[#This Row],[Date Received]]),Dropdown!$D$4:$D$15,Dropdown!$A$4:$A$15,""))</f>
        <v/>
      </c>
      <c r="G682" s="81"/>
      <c r="H682" s="81"/>
      <c r="I68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2" s="88" t="b">
        <v>0</v>
      </c>
      <c r="L682" s="87"/>
      <c r="M682" s="83"/>
      <c r="N682" s="88" t="b">
        <v>0</v>
      </c>
      <c r="O682" s="87"/>
      <c r="P682" s="81"/>
      <c r="Q682" s="66" t="b">
        <v>0</v>
      </c>
      <c r="R682" s="83"/>
      <c r="S682" s="88" t="b">
        <v>0</v>
      </c>
      <c r="T682" s="87"/>
      <c r="U682" s="83"/>
      <c r="V6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2" s="81"/>
      <c r="Z682" s="81"/>
      <c r="AA682" s="81"/>
      <c r="AB682" s="81"/>
    </row>
    <row r="683" spans="1:28" ht="15" customHeight="1" x14ac:dyDescent="0.35">
      <c r="A683" s="87"/>
      <c r="B683" s="81"/>
      <c r="C683" s="81"/>
      <c r="D683" s="87"/>
      <c r="E683" s="81"/>
      <c r="F683" s="77" t="str">
        <f>IF(Feedback_List[[#This Row],[Date Added]]="","",_xlfn.XLOOKUP(MONTH(Feedback_List[[#This Row],[Date Received]]),Dropdown!$D$4:$D$15,Dropdown!$A$4:$A$15,""))</f>
        <v/>
      </c>
      <c r="G683" s="81"/>
      <c r="H683" s="81"/>
      <c r="I68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3" s="88" t="b">
        <v>0</v>
      </c>
      <c r="L683" s="87"/>
      <c r="M683" s="83"/>
      <c r="N683" s="88" t="b">
        <v>0</v>
      </c>
      <c r="O683" s="87"/>
      <c r="P683" s="81"/>
      <c r="Q683" s="66" t="b">
        <v>0</v>
      </c>
      <c r="R683" s="83"/>
      <c r="S683" s="88" t="b">
        <v>0</v>
      </c>
      <c r="T683" s="87"/>
      <c r="U683" s="83"/>
      <c r="V6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3" s="81"/>
      <c r="Z683" s="81"/>
      <c r="AA683" s="81"/>
      <c r="AB683" s="81"/>
    </row>
    <row r="684" spans="1:28" ht="15" customHeight="1" x14ac:dyDescent="0.35">
      <c r="A684" s="87"/>
      <c r="B684" s="81"/>
      <c r="C684" s="81"/>
      <c r="D684" s="87"/>
      <c r="E684" s="81"/>
      <c r="F684" s="77" t="str">
        <f>IF(Feedback_List[[#This Row],[Date Added]]="","",_xlfn.XLOOKUP(MONTH(Feedback_List[[#This Row],[Date Received]]),Dropdown!$D$4:$D$15,Dropdown!$A$4:$A$15,""))</f>
        <v/>
      </c>
      <c r="G684" s="81"/>
      <c r="H684" s="81"/>
      <c r="I68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4" s="88" t="b">
        <v>0</v>
      </c>
      <c r="L684" s="87"/>
      <c r="M684" s="83"/>
      <c r="N684" s="88" t="b">
        <v>0</v>
      </c>
      <c r="O684" s="87"/>
      <c r="P684" s="81"/>
      <c r="Q684" s="66" t="b">
        <v>0</v>
      </c>
      <c r="R684" s="83"/>
      <c r="S684" s="88" t="b">
        <v>0</v>
      </c>
      <c r="T684" s="82"/>
      <c r="U684" s="83"/>
      <c r="V6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4" s="81"/>
      <c r="Z684" s="81"/>
      <c r="AA684" s="81"/>
      <c r="AB684" s="81"/>
    </row>
    <row r="685" spans="1:28" ht="15" customHeight="1" x14ac:dyDescent="0.35">
      <c r="A685" s="87"/>
      <c r="B685" s="81"/>
      <c r="C685" s="81"/>
      <c r="D685" s="87"/>
      <c r="E685" s="81"/>
      <c r="F685" s="77" t="str">
        <f>IF(Feedback_List[[#This Row],[Date Added]]="","",_xlfn.XLOOKUP(MONTH(Feedback_List[[#This Row],[Date Received]]),Dropdown!$D$4:$D$15,Dropdown!$A$4:$A$15,""))</f>
        <v/>
      </c>
      <c r="G685" s="81"/>
      <c r="H685" s="81"/>
      <c r="I68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5" s="88" t="b">
        <v>0</v>
      </c>
      <c r="L685" s="87"/>
      <c r="M685" s="83"/>
      <c r="N685" s="88" t="b">
        <v>0</v>
      </c>
      <c r="O685" s="87"/>
      <c r="P685" s="81"/>
      <c r="Q685" s="66" t="b">
        <v>0</v>
      </c>
      <c r="R685" s="83"/>
      <c r="S685" s="88" t="b">
        <v>0</v>
      </c>
      <c r="T685" s="82"/>
      <c r="U685" s="83"/>
      <c r="V6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5" s="81"/>
      <c r="Z685" s="81"/>
      <c r="AA685" s="81"/>
      <c r="AB685" s="81"/>
    </row>
    <row r="686" spans="1:28" ht="15" customHeight="1" x14ac:dyDescent="0.35">
      <c r="A686" s="87"/>
      <c r="B686" s="81"/>
      <c r="C686" s="81"/>
      <c r="D686" s="87"/>
      <c r="E686" s="81"/>
      <c r="F686" s="77" t="str">
        <f>IF(Feedback_List[[#This Row],[Date Added]]="","",_xlfn.XLOOKUP(MONTH(Feedback_List[[#This Row],[Date Received]]),Dropdown!$D$4:$D$15,Dropdown!$A$4:$A$15,""))</f>
        <v/>
      </c>
      <c r="G686" s="81"/>
      <c r="H686" s="81"/>
      <c r="I68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6" s="88" t="b">
        <v>0</v>
      </c>
      <c r="L686" s="87"/>
      <c r="M686" s="83"/>
      <c r="N686" s="88" t="b">
        <v>0</v>
      </c>
      <c r="O686" s="87"/>
      <c r="P686" s="81"/>
      <c r="Q686" s="66" t="b">
        <v>0</v>
      </c>
      <c r="R686" s="83"/>
      <c r="S686" s="88" t="b">
        <v>0</v>
      </c>
      <c r="T686" s="82"/>
      <c r="U686" s="83"/>
      <c r="V68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6" s="81"/>
      <c r="Z686" s="81"/>
      <c r="AA686" s="81"/>
      <c r="AB686" s="81"/>
    </row>
    <row r="687" spans="1:28" ht="15" customHeight="1" x14ac:dyDescent="0.35">
      <c r="A687" s="87"/>
      <c r="B687" s="81"/>
      <c r="C687" s="81"/>
      <c r="D687" s="87"/>
      <c r="E687" s="81"/>
      <c r="F687" s="77" t="str">
        <f>IF(Feedback_List[[#This Row],[Date Added]]="","",_xlfn.XLOOKUP(MONTH(Feedback_List[[#This Row],[Date Received]]),Dropdown!$D$4:$D$15,Dropdown!$A$4:$A$15,""))</f>
        <v/>
      </c>
      <c r="G687" s="81"/>
      <c r="H687" s="81"/>
      <c r="I68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7" s="88" t="b">
        <v>0</v>
      </c>
      <c r="L687" s="87"/>
      <c r="M687" s="83"/>
      <c r="N687" s="88" t="b">
        <v>0</v>
      </c>
      <c r="O687" s="87"/>
      <c r="P687" s="81"/>
      <c r="Q687" s="66" t="b">
        <v>0</v>
      </c>
      <c r="R687" s="83"/>
      <c r="S687" s="88" t="b">
        <v>0</v>
      </c>
      <c r="T687" s="82"/>
      <c r="U687" s="83"/>
      <c r="V6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7" s="81"/>
      <c r="Z687" s="81"/>
      <c r="AA687" s="81"/>
      <c r="AB687" s="81"/>
    </row>
    <row r="688" spans="1:28" ht="15" customHeight="1" x14ac:dyDescent="0.35">
      <c r="A688" s="87"/>
      <c r="B688" s="81"/>
      <c r="C688" s="81"/>
      <c r="D688" s="87"/>
      <c r="E688" s="81"/>
      <c r="F688" s="77" t="str">
        <f>IF(Feedback_List[[#This Row],[Date Added]]="","",_xlfn.XLOOKUP(MONTH(Feedback_List[[#This Row],[Date Received]]),Dropdown!$D$4:$D$15,Dropdown!$A$4:$A$15,""))</f>
        <v/>
      </c>
      <c r="G688" s="81"/>
      <c r="H688" s="81"/>
      <c r="I68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8" s="88" t="b">
        <v>0</v>
      </c>
      <c r="L688" s="87"/>
      <c r="M688" s="83"/>
      <c r="N688" s="88" t="b">
        <v>0</v>
      </c>
      <c r="O688" s="87"/>
      <c r="P688" s="81"/>
      <c r="Q688" s="66" t="b">
        <v>0</v>
      </c>
      <c r="R688" s="83"/>
      <c r="S688" s="88" t="b">
        <v>0</v>
      </c>
      <c r="T688" s="82"/>
      <c r="U688" s="83"/>
      <c r="V6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8" s="81"/>
      <c r="Z688" s="81"/>
      <c r="AA688" s="81"/>
      <c r="AB688" s="81"/>
    </row>
    <row r="689" spans="1:28" ht="15" customHeight="1" x14ac:dyDescent="0.35">
      <c r="A689" s="87"/>
      <c r="B689" s="81"/>
      <c r="C689" s="81"/>
      <c r="D689" s="87"/>
      <c r="E689" s="81"/>
      <c r="F689" s="77" t="str">
        <f>IF(Feedback_List[[#This Row],[Date Added]]="","",_xlfn.XLOOKUP(MONTH(Feedback_List[[#This Row],[Date Received]]),Dropdown!$D$4:$D$15,Dropdown!$A$4:$A$15,""))</f>
        <v/>
      </c>
      <c r="G689" s="81"/>
      <c r="H689" s="81"/>
      <c r="I68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8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89" s="88" t="b">
        <v>0</v>
      </c>
      <c r="L689" s="87"/>
      <c r="M689" s="83"/>
      <c r="N689" s="88" t="b">
        <v>0</v>
      </c>
      <c r="O689" s="87"/>
      <c r="P689" s="81"/>
      <c r="Q689" s="66" t="b">
        <v>0</v>
      </c>
      <c r="R689" s="83"/>
      <c r="S689" s="88" t="b">
        <v>0</v>
      </c>
      <c r="T689" s="82"/>
      <c r="U689" s="83"/>
      <c r="V68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8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8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89" s="81"/>
      <c r="Z689" s="81"/>
      <c r="AA689" s="81"/>
      <c r="AB689" s="81"/>
    </row>
    <row r="690" spans="1:28" ht="15" customHeight="1" x14ac:dyDescent="0.35">
      <c r="A690" s="87"/>
      <c r="B690" s="81"/>
      <c r="C690" s="81"/>
      <c r="D690" s="87"/>
      <c r="E690" s="81"/>
      <c r="F690" s="77" t="str">
        <f>IF(Feedback_List[[#This Row],[Date Added]]="","",_xlfn.XLOOKUP(MONTH(Feedback_List[[#This Row],[Date Received]]),Dropdown!$D$4:$D$15,Dropdown!$A$4:$A$15,""))</f>
        <v/>
      </c>
      <c r="G690" s="81"/>
      <c r="H690" s="81"/>
      <c r="I69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0" s="88" t="b">
        <v>0</v>
      </c>
      <c r="L690" s="87"/>
      <c r="M690" s="83"/>
      <c r="N690" s="88" t="b">
        <v>0</v>
      </c>
      <c r="O690" s="87"/>
      <c r="P690" s="81"/>
      <c r="Q690" s="66" t="b">
        <v>0</v>
      </c>
      <c r="R690" s="83"/>
      <c r="S690" s="88" t="b">
        <v>0</v>
      </c>
      <c r="T690" s="87"/>
      <c r="U690" s="83"/>
      <c r="V69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0" s="81"/>
      <c r="Z690" s="81"/>
      <c r="AA690" s="81"/>
      <c r="AB690" s="81"/>
    </row>
    <row r="691" spans="1:28" ht="15" customHeight="1" x14ac:dyDescent="0.35">
      <c r="A691" s="87"/>
      <c r="B691" s="81"/>
      <c r="C691" s="81"/>
      <c r="D691" s="87"/>
      <c r="E691" s="81"/>
      <c r="F691" s="77" t="str">
        <f>IF(Feedback_List[[#This Row],[Date Added]]="","",_xlfn.XLOOKUP(MONTH(Feedback_List[[#This Row],[Date Received]]),Dropdown!$D$4:$D$15,Dropdown!$A$4:$A$15,""))</f>
        <v/>
      </c>
      <c r="G691" s="81"/>
      <c r="H691" s="81"/>
      <c r="I69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1" s="88" t="b">
        <v>0</v>
      </c>
      <c r="L691" s="87"/>
      <c r="M691" s="83"/>
      <c r="N691" s="88" t="b">
        <v>0</v>
      </c>
      <c r="O691" s="87"/>
      <c r="P691" s="81"/>
      <c r="Q691" s="66" t="b">
        <v>0</v>
      </c>
      <c r="R691" s="83"/>
      <c r="S691" s="88" t="b">
        <v>0</v>
      </c>
      <c r="T691" s="82"/>
      <c r="U691" s="83"/>
      <c r="V69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1" s="81"/>
      <c r="Z691" s="81"/>
      <c r="AA691" s="81"/>
      <c r="AB691" s="81"/>
    </row>
    <row r="692" spans="1:28" ht="15" customHeight="1" x14ac:dyDescent="0.35">
      <c r="A692" s="87"/>
      <c r="B692" s="81"/>
      <c r="C692" s="81"/>
      <c r="D692" s="87"/>
      <c r="E692" s="81"/>
      <c r="F692" s="77" t="str">
        <f>IF(Feedback_List[[#This Row],[Date Added]]="","",_xlfn.XLOOKUP(MONTH(Feedback_List[[#This Row],[Date Received]]),Dropdown!$D$4:$D$15,Dropdown!$A$4:$A$15,""))</f>
        <v/>
      </c>
      <c r="G692" s="81"/>
      <c r="H692" s="81"/>
      <c r="I69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2" s="88" t="b">
        <v>0</v>
      </c>
      <c r="L692" s="87"/>
      <c r="M692" s="83"/>
      <c r="N692" s="88" t="b">
        <v>0</v>
      </c>
      <c r="O692" s="87"/>
      <c r="P692" s="81"/>
      <c r="Q692" s="66" t="b">
        <v>0</v>
      </c>
      <c r="R692" s="83"/>
      <c r="S692" s="88" t="b">
        <v>0</v>
      </c>
      <c r="T692" s="82"/>
      <c r="U692" s="83"/>
      <c r="V69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2" s="81"/>
      <c r="Z692" s="81"/>
      <c r="AA692" s="81"/>
      <c r="AB692" s="81"/>
    </row>
    <row r="693" spans="1:28" ht="15" customHeight="1" x14ac:dyDescent="0.35">
      <c r="A693" s="87"/>
      <c r="B693" s="81"/>
      <c r="C693" s="81"/>
      <c r="D693" s="87"/>
      <c r="E693" s="81"/>
      <c r="F693" s="77" t="str">
        <f>IF(Feedback_List[[#This Row],[Date Added]]="","",_xlfn.XLOOKUP(MONTH(Feedback_List[[#This Row],[Date Received]]),Dropdown!$D$4:$D$15,Dropdown!$A$4:$A$15,""))</f>
        <v/>
      </c>
      <c r="G693" s="81"/>
      <c r="H693" s="81"/>
      <c r="I69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3" s="88" t="b">
        <v>0</v>
      </c>
      <c r="L693" s="87"/>
      <c r="M693" s="83"/>
      <c r="N693" s="88" t="b">
        <v>0</v>
      </c>
      <c r="O693" s="87"/>
      <c r="P693" s="81"/>
      <c r="Q693" s="66" t="b">
        <v>0</v>
      </c>
      <c r="R693" s="83"/>
      <c r="S693" s="88" t="b">
        <v>0</v>
      </c>
      <c r="T693" s="82"/>
      <c r="U693" s="83"/>
      <c r="V6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3" s="81"/>
      <c r="Z693" s="81"/>
      <c r="AA693" s="81"/>
      <c r="AB693" s="81"/>
    </row>
    <row r="694" spans="1:28" ht="15" customHeight="1" x14ac:dyDescent="0.35">
      <c r="A694" s="87"/>
      <c r="B694" s="81"/>
      <c r="C694" s="81"/>
      <c r="D694" s="87"/>
      <c r="E694" s="81"/>
      <c r="F694" s="77" t="str">
        <f>IF(Feedback_List[[#This Row],[Date Added]]="","",_xlfn.XLOOKUP(MONTH(Feedback_List[[#This Row],[Date Received]]),Dropdown!$D$4:$D$15,Dropdown!$A$4:$A$15,""))</f>
        <v/>
      </c>
      <c r="G694" s="81"/>
      <c r="H694" s="81"/>
      <c r="I69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4" s="88" t="b">
        <v>0</v>
      </c>
      <c r="L694" s="87"/>
      <c r="M694" s="83"/>
      <c r="N694" s="88" t="b">
        <v>0</v>
      </c>
      <c r="O694" s="87"/>
      <c r="P694" s="81"/>
      <c r="Q694" s="66" t="b">
        <v>0</v>
      </c>
      <c r="R694" s="83"/>
      <c r="S694" s="88" t="b">
        <v>0</v>
      </c>
      <c r="T694" s="82"/>
      <c r="U694" s="83"/>
      <c r="V69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4" s="81"/>
      <c r="Z694" s="81"/>
      <c r="AA694" s="81"/>
      <c r="AB694" s="81"/>
    </row>
    <row r="695" spans="1:28" ht="15" customHeight="1" x14ac:dyDescent="0.35">
      <c r="A695" s="87"/>
      <c r="B695" s="81"/>
      <c r="C695" s="81"/>
      <c r="D695" s="87"/>
      <c r="E695" s="81"/>
      <c r="F695" s="77" t="str">
        <f>IF(Feedback_List[[#This Row],[Date Added]]="","",_xlfn.XLOOKUP(MONTH(Feedback_List[[#This Row],[Date Received]]),Dropdown!$D$4:$D$15,Dropdown!$A$4:$A$15,""))</f>
        <v/>
      </c>
      <c r="G695" s="81"/>
      <c r="H695" s="81"/>
      <c r="I69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5" s="88" t="b">
        <v>0</v>
      </c>
      <c r="L695" s="87"/>
      <c r="M695" s="83"/>
      <c r="N695" s="88" t="b">
        <v>0</v>
      </c>
      <c r="O695" s="82"/>
      <c r="P695" s="81"/>
      <c r="Q695" s="66" t="b">
        <v>0</v>
      </c>
      <c r="R695" s="83"/>
      <c r="S695" s="88" t="b">
        <v>0</v>
      </c>
      <c r="T695" s="82"/>
      <c r="U695" s="83"/>
      <c r="V69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5" s="81"/>
      <c r="Z695" s="81"/>
      <c r="AA695" s="81"/>
      <c r="AB695" s="81"/>
    </row>
    <row r="696" spans="1:28" ht="15" customHeight="1" x14ac:dyDescent="0.35">
      <c r="A696" s="87"/>
      <c r="B696" s="81"/>
      <c r="C696" s="81"/>
      <c r="D696" s="87"/>
      <c r="E696" s="81"/>
      <c r="F696" s="77" t="str">
        <f>IF(Feedback_List[[#This Row],[Date Added]]="","",_xlfn.XLOOKUP(MONTH(Feedback_List[[#This Row],[Date Received]]),Dropdown!$D$4:$D$15,Dropdown!$A$4:$A$15,""))</f>
        <v/>
      </c>
      <c r="G696" s="81"/>
      <c r="H696" s="81"/>
      <c r="I69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6" s="88" t="b">
        <v>0</v>
      </c>
      <c r="L696" s="87"/>
      <c r="M696" s="83"/>
      <c r="N696" s="88" t="b">
        <v>0</v>
      </c>
      <c r="O696" s="87"/>
      <c r="P696" s="81"/>
      <c r="Q696" s="66" t="b">
        <v>0</v>
      </c>
      <c r="R696" s="83"/>
      <c r="S696" s="88" t="b">
        <v>0</v>
      </c>
      <c r="T696" s="87"/>
      <c r="U696" s="83"/>
      <c r="V69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6" s="81"/>
      <c r="Z696" s="81"/>
      <c r="AA696" s="81"/>
      <c r="AB696" s="81"/>
    </row>
    <row r="697" spans="1:28" ht="15" customHeight="1" x14ac:dyDescent="0.35">
      <c r="A697" s="87"/>
      <c r="B697" s="81"/>
      <c r="C697" s="81"/>
      <c r="D697" s="87"/>
      <c r="E697" s="81"/>
      <c r="F697" s="77" t="str">
        <f>IF(Feedback_List[[#This Row],[Date Added]]="","",_xlfn.XLOOKUP(MONTH(Feedback_List[[#This Row],[Date Received]]),Dropdown!$D$4:$D$15,Dropdown!$A$4:$A$15,""))</f>
        <v/>
      </c>
      <c r="G697" s="81"/>
      <c r="H697" s="81"/>
      <c r="I69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7" s="88" t="b">
        <v>0</v>
      </c>
      <c r="L697" s="87"/>
      <c r="M697" s="89"/>
      <c r="N697" s="88" t="b">
        <v>0</v>
      </c>
      <c r="O697" s="82"/>
      <c r="P697" s="81"/>
      <c r="Q697" s="66" t="b">
        <v>0</v>
      </c>
      <c r="R697" s="83"/>
      <c r="S697" s="88" t="b">
        <v>0</v>
      </c>
      <c r="T697" s="82"/>
      <c r="U697" s="83"/>
      <c r="V69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7" s="81"/>
      <c r="Z697" s="81"/>
      <c r="AA697" s="81"/>
      <c r="AB697" s="81"/>
    </row>
    <row r="698" spans="1:28" ht="15" customHeight="1" x14ac:dyDescent="0.35">
      <c r="A698" s="87"/>
      <c r="B698" s="81"/>
      <c r="C698" s="81"/>
      <c r="D698" s="87"/>
      <c r="E698" s="81"/>
      <c r="F698" s="77" t="str">
        <f>IF(Feedback_List[[#This Row],[Date Added]]="","",_xlfn.XLOOKUP(MONTH(Feedback_List[[#This Row],[Date Received]]),Dropdown!$D$4:$D$15,Dropdown!$A$4:$A$15,""))</f>
        <v/>
      </c>
      <c r="G698" s="81"/>
      <c r="H698" s="81"/>
      <c r="I69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8" s="88" t="b">
        <v>0</v>
      </c>
      <c r="L698" s="87"/>
      <c r="M698" s="83"/>
      <c r="N698" s="88" t="b">
        <v>0</v>
      </c>
      <c r="O698" s="87"/>
      <c r="P698" s="81"/>
      <c r="Q698" s="66" t="b">
        <v>0</v>
      </c>
      <c r="R698" s="83"/>
      <c r="S698" s="88" t="b">
        <v>0</v>
      </c>
      <c r="T698" s="82"/>
      <c r="U698" s="83"/>
      <c r="V6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8" s="81"/>
      <c r="Z698" s="81"/>
      <c r="AA698" s="81"/>
      <c r="AB698" s="81"/>
    </row>
    <row r="699" spans="1:28" ht="15" customHeight="1" x14ac:dyDescent="0.35">
      <c r="A699" s="87"/>
      <c r="B699" s="81"/>
      <c r="C699" s="81"/>
      <c r="D699" s="87"/>
      <c r="E699" s="81"/>
      <c r="F699" s="77" t="str">
        <f>IF(Feedback_List[[#This Row],[Date Added]]="","",_xlfn.XLOOKUP(MONTH(Feedback_List[[#This Row],[Date Received]]),Dropdown!$D$4:$D$15,Dropdown!$A$4:$A$15,""))</f>
        <v/>
      </c>
      <c r="G699" s="81"/>
      <c r="H699" s="81"/>
      <c r="I69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69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699" s="88" t="b">
        <v>0</v>
      </c>
      <c r="L699" s="87"/>
      <c r="M699" s="83"/>
      <c r="N699" s="88" t="b">
        <v>0</v>
      </c>
      <c r="O699" s="87"/>
      <c r="P699" s="81"/>
      <c r="Q699" s="66" t="b">
        <v>0</v>
      </c>
      <c r="R699" s="83"/>
      <c r="S699" s="88" t="b">
        <v>0</v>
      </c>
      <c r="T699" s="82"/>
      <c r="U699" s="83"/>
      <c r="V69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69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69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699" s="81"/>
      <c r="Z699" s="81"/>
      <c r="AA699" s="81"/>
      <c r="AB699" s="81"/>
    </row>
    <row r="700" spans="1:28" ht="15" customHeight="1" x14ac:dyDescent="0.35">
      <c r="A700" s="87"/>
      <c r="B700" s="81"/>
      <c r="C700" s="81"/>
      <c r="D700" s="87"/>
      <c r="E700" s="81"/>
      <c r="F700" s="77" t="str">
        <f>IF(Feedback_List[[#This Row],[Date Added]]="","",_xlfn.XLOOKUP(MONTH(Feedback_List[[#This Row],[Date Received]]),Dropdown!$D$4:$D$15,Dropdown!$A$4:$A$15,""))</f>
        <v/>
      </c>
      <c r="G700" s="81"/>
      <c r="H700" s="81"/>
      <c r="I70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0" s="88" t="b">
        <v>0</v>
      </c>
      <c r="L700" s="87"/>
      <c r="M700" s="83"/>
      <c r="N700" s="88" t="b">
        <v>0</v>
      </c>
      <c r="O700" s="87"/>
      <c r="P700" s="81"/>
      <c r="Q700" s="66" t="b">
        <v>0</v>
      </c>
      <c r="R700" s="83"/>
      <c r="S700" s="88" t="b">
        <v>0</v>
      </c>
      <c r="T700" s="87"/>
      <c r="U700" s="83"/>
      <c r="V70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0" s="81"/>
      <c r="Z700" s="81"/>
      <c r="AA700" s="81"/>
      <c r="AB700" s="81"/>
    </row>
    <row r="701" spans="1:28" ht="15" customHeight="1" x14ac:dyDescent="0.35">
      <c r="A701" s="87"/>
      <c r="B701" s="81"/>
      <c r="C701" s="81"/>
      <c r="D701" s="87"/>
      <c r="E701" s="81"/>
      <c r="F701" s="77" t="str">
        <f>IF(Feedback_List[[#This Row],[Date Added]]="","",_xlfn.XLOOKUP(MONTH(Feedback_List[[#This Row],[Date Received]]),Dropdown!$D$4:$D$15,Dropdown!$A$4:$A$15,""))</f>
        <v/>
      </c>
      <c r="G701" s="81"/>
      <c r="H701" s="81"/>
      <c r="I70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1" s="88" t="b">
        <v>0</v>
      </c>
      <c r="L701" s="87"/>
      <c r="M701" s="83"/>
      <c r="N701" s="88" t="b">
        <v>0</v>
      </c>
      <c r="O701" s="82"/>
      <c r="P701" s="81"/>
      <c r="Q701" s="66" t="b">
        <v>0</v>
      </c>
      <c r="R701" s="83"/>
      <c r="S701" s="88" t="b">
        <v>0</v>
      </c>
      <c r="T701" s="82"/>
      <c r="U701" s="83"/>
      <c r="V70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1" s="81"/>
      <c r="Z701" s="81"/>
      <c r="AA701" s="81"/>
      <c r="AB701" s="81"/>
    </row>
    <row r="702" spans="1:28" ht="15" customHeight="1" x14ac:dyDescent="0.35">
      <c r="A702" s="87"/>
      <c r="B702" s="81"/>
      <c r="C702" s="81"/>
      <c r="D702" s="87"/>
      <c r="E702" s="81"/>
      <c r="F702" s="77" t="str">
        <f>IF(Feedback_List[[#This Row],[Date Added]]="","",_xlfn.XLOOKUP(MONTH(Feedback_List[[#This Row],[Date Received]]),Dropdown!$D$4:$D$15,Dropdown!$A$4:$A$15,""))</f>
        <v/>
      </c>
      <c r="G702" s="81"/>
      <c r="H702" s="81"/>
      <c r="I70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2" s="88" t="b">
        <v>0</v>
      </c>
      <c r="L702" s="87"/>
      <c r="M702" s="83"/>
      <c r="N702" s="88" t="b">
        <v>0</v>
      </c>
      <c r="O702" s="87"/>
      <c r="P702" s="81"/>
      <c r="Q702" s="66" t="b">
        <v>0</v>
      </c>
      <c r="R702" s="83"/>
      <c r="S702" s="88" t="b">
        <v>0</v>
      </c>
      <c r="T702" s="87"/>
      <c r="U702" s="83"/>
      <c r="V70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2" s="81"/>
      <c r="Z702" s="81"/>
      <c r="AA702" s="81"/>
      <c r="AB702" s="81"/>
    </row>
    <row r="703" spans="1:28" ht="15" customHeight="1" x14ac:dyDescent="0.35">
      <c r="A703" s="87"/>
      <c r="B703" s="81"/>
      <c r="C703" s="81"/>
      <c r="D703" s="87"/>
      <c r="E703" s="81"/>
      <c r="F703" s="77" t="str">
        <f>IF(Feedback_List[[#This Row],[Date Added]]="","",_xlfn.XLOOKUP(MONTH(Feedback_List[[#This Row],[Date Received]]),Dropdown!$D$4:$D$15,Dropdown!$A$4:$A$15,""))</f>
        <v/>
      </c>
      <c r="G703" s="81"/>
      <c r="H703" s="81"/>
      <c r="I70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3" s="88" t="b">
        <v>0</v>
      </c>
      <c r="L703" s="87"/>
      <c r="M703" s="83"/>
      <c r="N703" s="88" t="b">
        <v>0</v>
      </c>
      <c r="O703" s="87"/>
      <c r="P703" s="81"/>
      <c r="Q703" s="66" t="b">
        <v>0</v>
      </c>
      <c r="R703" s="83"/>
      <c r="S703" s="88" t="b">
        <v>0</v>
      </c>
      <c r="T703" s="87"/>
      <c r="U703" s="83"/>
      <c r="V70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3" s="81"/>
      <c r="Z703" s="81"/>
      <c r="AA703" s="81"/>
      <c r="AB703" s="81"/>
    </row>
    <row r="704" spans="1:28" ht="15" customHeight="1" x14ac:dyDescent="0.35">
      <c r="A704" s="87"/>
      <c r="B704" s="81"/>
      <c r="C704" s="81"/>
      <c r="D704" s="87"/>
      <c r="E704" s="81"/>
      <c r="F704" s="77" t="str">
        <f>IF(Feedback_List[[#This Row],[Date Added]]="","",_xlfn.XLOOKUP(MONTH(Feedback_List[[#This Row],[Date Received]]),Dropdown!$D$4:$D$15,Dropdown!$A$4:$A$15,""))</f>
        <v/>
      </c>
      <c r="G704" s="81"/>
      <c r="H704" s="81"/>
      <c r="I70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4" s="88" t="b">
        <v>0</v>
      </c>
      <c r="L704" s="87"/>
      <c r="M704" s="83"/>
      <c r="N704" s="88" t="b">
        <v>0</v>
      </c>
      <c r="O704" s="82"/>
      <c r="P704" s="81"/>
      <c r="Q704" s="66" t="b">
        <v>0</v>
      </c>
      <c r="R704" s="83"/>
      <c r="S704" s="88" t="b">
        <v>0</v>
      </c>
      <c r="T704" s="82"/>
      <c r="U704" s="83"/>
      <c r="V70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4" s="81"/>
      <c r="Z704" s="81"/>
      <c r="AA704" s="81"/>
      <c r="AB704" s="81"/>
    </row>
    <row r="705" spans="1:28" ht="15" customHeight="1" x14ac:dyDescent="0.35">
      <c r="A705" s="87"/>
      <c r="B705" s="81"/>
      <c r="C705" s="81"/>
      <c r="D705" s="87"/>
      <c r="E705" s="81"/>
      <c r="F705" s="77" t="str">
        <f>IF(Feedback_List[[#This Row],[Date Added]]="","",_xlfn.XLOOKUP(MONTH(Feedback_List[[#This Row],[Date Received]]),Dropdown!$D$4:$D$15,Dropdown!$A$4:$A$15,""))</f>
        <v/>
      </c>
      <c r="G705" s="81"/>
      <c r="H705" s="81"/>
      <c r="I70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5" s="88" t="b">
        <v>0</v>
      </c>
      <c r="L705" s="87"/>
      <c r="M705" s="83"/>
      <c r="N705" s="88" t="b">
        <v>0</v>
      </c>
      <c r="O705" s="87"/>
      <c r="P705" s="81"/>
      <c r="Q705" s="66" t="b">
        <v>0</v>
      </c>
      <c r="R705" s="83"/>
      <c r="S705" s="88" t="b">
        <v>0</v>
      </c>
      <c r="T705" s="87"/>
      <c r="U705" s="83"/>
      <c r="V70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5" s="81"/>
      <c r="Z705" s="81"/>
      <c r="AA705" s="81"/>
      <c r="AB705" s="81"/>
    </row>
    <row r="706" spans="1:28" ht="15" customHeight="1" x14ac:dyDescent="0.35">
      <c r="A706" s="87"/>
      <c r="B706" s="81"/>
      <c r="C706" s="81"/>
      <c r="D706" s="87"/>
      <c r="E706" s="81"/>
      <c r="F706" s="77" t="str">
        <f>IF(Feedback_List[[#This Row],[Date Added]]="","",_xlfn.XLOOKUP(MONTH(Feedback_List[[#This Row],[Date Received]]),Dropdown!$D$4:$D$15,Dropdown!$A$4:$A$15,""))</f>
        <v/>
      </c>
      <c r="G706" s="81"/>
      <c r="H706" s="81"/>
      <c r="I70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6" s="88" t="b">
        <v>0</v>
      </c>
      <c r="L706" s="87"/>
      <c r="M706" s="83"/>
      <c r="N706" s="88" t="b">
        <v>0</v>
      </c>
      <c r="O706" s="82"/>
      <c r="P706" s="81"/>
      <c r="Q706" s="66" t="b">
        <v>0</v>
      </c>
      <c r="R706" s="83"/>
      <c r="S706" s="88" t="b">
        <v>0</v>
      </c>
      <c r="T706" s="82"/>
      <c r="U706" s="83"/>
      <c r="V70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6" s="81"/>
      <c r="Z706" s="81"/>
      <c r="AA706" s="81"/>
      <c r="AB706" s="81"/>
    </row>
    <row r="707" spans="1:28" ht="15" customHeight="1" x14ac:dyDescent="0.35">
      <c r="A707" s="87"/>
      <c r="B707" s="81"/>
      <c r="C707" s="81"/>
      <c r="D707" s="87"/>
      <c r="E707" s="81"/>
      <c r="F707" s="77" t="str">
        <f>IF(Feedback_List[[#This Row],[Date Added]]="","",_xlfn.XLOOKUP(MONTH(Feedback_List[[#This Row],[Date Received]]),Dropdown!$D$4:$D$15,Dropdown!$A$4:$A$15,""))</f>
        <v/>
      </c>
      <c r="G707" s="81"/>
      <c r="H707" s="81"/>
      <c r="I70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7" s="88" t="b">
        <v>0</v>
      </c>
      <c r="L707" s="87"/>
      <c r="M707" s="83"/>
      <c r="N707" s="88" t="b">
        <v>0</v>
      </c>
      <c r="O707" s="82"/>
      <c r="P707" s="81"/>
      <c r="Q707" s="66" t="b">
        <v>0</v>
      </c>
      <c r="R707" s="83"/>
      <c r="S707" s="88" t="b">
        <v>0</v>
      </c>
      <c r="T707" s="82"/>
      <c r="U707" s="83"/>
      <c r="V70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7" s="81"/>
      <c r="Z707" s="81"/>
      <c r="AA707" s="81"/>
      <c r="AB707" s="81"/>
    </row>
    <row r="708" spans="1:28" ht="15" customHeight="1" x14ac:dyDescent="0.35">
      <c r="A708" s="87"/>
      <c r="B708" s="81"/>
      <c r="C708" s="81"/>
      <c r="D708" s="87"/>
      <c r="E708" s="81"/>
      <c r="F708" s="77" t="str">
        <f>IF(Feedback_List[[#This Row],[Date Added]]="","",_xlfn.XLOOKUP(MONTH(Feedback_List[[#This Row],[Date Received]]),Dropdown!$D$4:$D$15,Dropdown!$A$4:$A$15,""))</f>
        <v/>
      </c>
      <c r="G708" s="81"/>
      <c r="H708" s="81"/>
      <c r="I70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8" s="88" t="b">
        <v>0</v>
      </c>
      <c r="L708" s="87"/>
      <c r="M708" s="83"/>
      <c r="N708" s="88" t="b">
        <v>0</v>
      </c>
      <c r="O708" s="87"/>
      <c r="P708" s="81"/>
      <c r="Q708" s="66" t="b">
        <v>0</v>
      </c>
      <c r="R708" s="83"/>
      <c r="S708" s="88" t="b">
        <v>0</v>
      </c>
      <c r="T708" s="87"/>
      <c r="U708" s="83"/>
      <c r="V70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8" s="81"/>
      <c r="Z708" s="81"/>
      <c r="AA708" s="81"/>
      <c r="AB708" s="81"/>
    </row>
    <row r="709" spans="1:28" ht="15" customHeight="1" x14ac:dyDescent="0.35">
      <c r="A709" s="87"/>
      <c r="B709" s="81"/>
      <c r="C709" s="81"/>
      <c r="D709" s="87"/>
      <c r="E709" s="81"/>
      <c r="F709" s="77" t="str">
        <f>IF(Feedback_List[[#This Row],[Date Added]]="","",_xlfn.XLOOKUP(MONTH(Feedback_List[[#This Row],[Date Received]]),Dropdown!$D$4:$D$15,Dropdown!$A$4:$A$15,""))</f>
        <v/>
      </c>
      <c r="G709" s="81"/>
      <c r="H709" s="81"/>
      <c r="I70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0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09" s="88" t="b">
        <v>0</v>
      </c>
      <c r="L709" s="87"/>
      <c r="M709" s="83"/>
      <c r="N709" s="88" t="b">
        <v>0</v>
      </c>
      <c r="O709" s="87"/>
      <c r="P709" s="81"/>
      <c r="Q709" s="66" t="b">
        <v>0</v>
      </c>
      <c r="R709" s="83"/>
      <c r="S709" s="88" t="b">
        <v>0</v>
      </c>
      <c r="T709" s="87"/>
      <c r="U709" s="83"/>
      <c r="V70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0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0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09" s="81"/>
      <c r="Z709" s="81"/>
      <c r="AA709" s="81"/>
      <c r="AB709" s="81"/>
    </row>
    <row r="710" spans="1:28" ht="15" customHeight="1" x14ac:dyDescent="0.35">
      <c r="A710" s="87"/>
      <c r="B710" s="81"/>
      <c r="C710" s="81"/>
      <c r="D710" s="87"/>
      <c r="E710" s="81"/>
      <c r="F710" s="77" t="str">
        <f>IF(Feedback_List[[#This Row],[Date Added]]="","",_xlfn.XLOOKUP(MONTH(Feedback_List[[#This Row],[Date Received]]),Dropdown!$D$4:$D$15,Dropdown!$A$4:$A$15,""))</f>
        <v/>
      </c>
      <c r="G710" s="81"/>
      <c r="H710" s="81"/>
      <c r="I71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0" s="88" t="b">
        <v>0</v>
      </c>
      <c r="L710" s="87"/>
      <c r="M710" s="83"/>
      <c r="N710" s="88" t="b">
        <v>0</v>
      </c>
      <c r="O710" s="87"/>
      <c r="P710" s="81"/>
      <c r="Q710" s="66" t="b">
        <v>0</v>
      </c>
      <c r="R710" s="83"/>
      <c r="S710" s="88" t="b">
        <v>0</v>
      </c>
      <c r="T710" s="82"/>
      <c r="U710" s="83"/>
      <c r="V71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0" s="81"/>
      <c r="Z710" s="81"/>
      <c r="AA710" s="81"/>
      <c r="AB710" s="81"/>
    </row>
    <row r="711" spans="1:28" ht="15" customHeight="1" x14ac:dyDescent="0.35">
      <c r="A711" s="87"/>
      <c r="B711" s="81"/>
      <c r="C711" s="81"/>
      <c r="D711" s="87"/>
      <c r="E711" s="81"/>
      <c r="F711" s="77" t="str">
        <f>IF(Feedback_List[[#This Row],[Date Added]]="","",_xlfn.XLOOKUP(MONTH(Feedback_List[[#This Row],[Date Received]]),Dropdown!$D$4:$D$15,Dropdown!$A$4:$A$15,""))</f>
        <v/>
      </c>
      <c r="G711" s="81"/>
      <c r="H711" s="81"/>
      <c r="I71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1" s="88" t="b">
        <v>0</v>
      </c>
      <c r="L711" s="87"/>
      <c r="M711" s="83"/>
      <c r="N711" s="88" t="b">
        <v>0</v>
      </c>
      <c r="O711" s="87"/>
      <c r="P711" s="81"/>
      <c r="Q711" s="66" t="b">
        <v>0</v>
      </c>
      <c r="R711" s="83"/>
      <c r="S711" s="88" t="b">
        <v>0</v>
      </c>
      <c r="T711" s="82"/>
      <c r="U711" s="83"/>
      <c r="V71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1" s="81"/>
      <c r="Z711" s="81"/>
      <c r="AA711" s="81"/>
      <c r="AB711" s="81"/>
    </row>
    <row r="712" spans="1:28" ht="15" customHeight="1" x14ac:dyDescent="0.35">
      <c r="A712" s="87"/>
      <c r="B712" s="81"/>
      <c r="C712" s="81"/>
      <c r="D712" s="87"/>
      <c r="E712" s="81"/>
      <c r="F712" s="77" t="str">
        <f>IF(Feedback_List[[#This Row],[Date Added]]="","",_xlfn.XLOOKUP(MONTH(Feedback_List[[#This Row],[Date Received]]),Dropdown!$D$4:$D$15,Dropdown!$A$4:$A$15,""))</f>
        <v/>
      </c>
      <c r="G712" s="81"/>
      <c r="H712" s="81"/>
      <c r="I71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2" s="88" t="b">
        <v>0</v>
      </c>
      <c r="L712" s="87"/>
      <c r="M712" s="83"/>
      <c r="N712" s="88" t="b">
        <v>0</v>
      </c>
      <c r="O712" s="87"/>
      <c r="P712" s="81"/>
      <c r="Q712" s="66" t="b">
        <v>0</v>
      </c>
      <c r="R712" s="83"/>
      <c r="S712" s="88" t="b">
        <v>0</v>
      </c>
      <c r="T712" s="82"/>
      <c r="U712" s="83"/>
      <c r="V71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2" s="81"/>
      <c r="Z712" s="81"/>
      <c r="AA712" s="81"/>
      <c r="AB712" s="81"/>
    </row>
    <row r="713" spans="1:28" ht="15" customHeight="1" x14ac:dyDescent="0.35">
      <c r="A713" s="87"/>
      <c r="B713" s="81"/>
      <c r="C713" s="81"/>
      <c r="D713" s="87"/>
      <c r="E713" s="81"/>
      <c r="F713" s="77" t="str">
        <f>IF(Feedback_List[[#This Row],[Date Added]]="","",_xlfn.XLOOKUP(MONTH(Feedback_List[[#This Row],[Date Received]]),Dropdown!$D$4:$D$15,Dropdown!$A$4:$A$15,""))</f>
        <v/>
      </c>
      <c r="G713" s="81"/>
      <c r="H713" s="81"/>
      <c r="I71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3" s="88" t="b">
        <v>0</v>
      </c>
      <c r="L713" s="87"/>
      <c r="M713" s="83"/>
      <c r="N713" s="88" t="b">
        <v>0</v>
      </c>
      <c r="O713" s="87"/>
      <c r="P713" s="81"/>
      <c r="Q713" s="66" t="b">
        <v>0</v>
      </c>
      <c r="R713" s="83"/>
      <c r="S713" s="88" t="b">
        <v>0</v>
      </c>
      <c r="T713" s="82"/>
      <c r="U713" s="83"/>
      <c r="V71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3" s="81"/>
      <c r="Z713" s="81"/>
      <c r="AA713" s="81"/>
      <c r="AB713" s="81"/>
    </row>
    <row r="714" spans="1:28" ht="15" customHeight="1" x14ac:dyDescent="0.35">
      <c r="A714" s="87"/>
      <c r="B714" s="81"/>
      <c r="C714" s="81"/>
      <c r="D714" s="87"/>
      <c r="E714" s="81"/>
      <c r="F714" s="77" t="str">
        <f>IF(Feedback_List[[#This Row],[Date Added]]="","",_xlfn.XLOOKUP(MONTH(Feedback_List[[#This Row],[Date Received]]),Dropdown!$D$4:$D$15,Dropdown!$A$4:$A$15,""))</f>
        <v/>
      </c>
      <c r="G714" s="81"/>
      <c r="H714" s="81"/>
      <c r="I71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4" s="88" t="b">
        <v>0</v>
      </c>
      <c r="L714" s="87"/>
      <c r="M714" s="83"/>
      <c r="N714" s="88" t="b">
        <v>0</v>
      </c>
      <c r="O714" s="82"/>
      <c r="P714" s="81"/>
      <c r="Q714" s="66" t="b">
        <v>0</v>
      </c>
      <c r="R714" s="83"/>
      <c r="S714" s="88" t="b">
        <v>0</v>
      </c>
      <c r="T714" s="82"/>
      <c r="U714" s="83"/>
      <c r="V71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4" s="81"/>
      <c r="Z714" s="81"/>
      <c r="AA714" s="81"/>
      <c r="AB714" s="81"/>
    </row>
    <row r="715" spans="1:28" ht="15" customHeight="1" x14ac:dyDescent="0.35">
      <c r="A715" s="87"/>
      <c r="B715" s="81"/>
      <c r="C715" s="81"/>
      <c r="D715" s="87"/>
      <c r="E715" s="81"/>
      <c r="F715" s="77" t="str">
        <f>IF(Feedback_List[[#This Row],[Date Added]]="","",_xlfn.XLOOKUP(MONTH(Feedback_List[[#This Row],[Date Received]]),Dropdown!$D$4:$D$15,Dropdown!$A$4:$A$15,""))</f>
        <v/>
      </c>
      <c r="G715" s="81"/>
      <c r="H715" s="81"/>
      <c r="I71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5" s="88" t="b">
        <v>0</v>
      </c>
      <c r="L715" s="87"/>
      <c r="M715" s="83"/>
      <c r="N715" s="88" t="b">
        <v>0</v>
      </c>
      <c r="O715" s="87"/>
      <c r="P715" s="81"/>
      <c r="Q715" s="66" t="b">
        <v>0</v>
      </c>
      <c r="R715" s="83"/>
      <c r="S715" s="88" t="b">
        <v>0</v>
      </c>
      <c r="T715" s="82"/>
      <c r="U715" s="83"/>
      <c r="V71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5" s="81"/>
      <c r="Z715" s="81"/>
      <c r="AA715" s="81"/>
      <c r="AB715" s="81"/>
    </row>
    <row r="716" spans="1:28" ht="15" customHeight="1" x14ac:dyDescent="0.35">
      <c r="A716" s="87"/>
      <c r="B716" s="81"/>
      <c r="C716" s="81"/>
      <c r="D716" s="87"/>
      <c r="E716" s="81"/>
      <c r="F716" s="77" t="str">
        <f>IF(Feedback_List[[#This Row],[Date Added]]="","",_xlfn.XLOOKUP(MONTH(Feedback_List[[#This Row],[Date Received]]),Dropdown!$D$4:$D$15,Dropdown!$A$4:$A$15,""))</f>
        <v/>
      </c>
      <c r="G716" s="81"/>
      <c r="H716" s="81"/>
      <c r="I71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6" s="88" t="b">
        <v>0</v>
      </c>
      <c r="L716" s="87"/>
      <c r="M716" s="83"/>
      <c r="N716" s="88" t="b">
        <v>0</v>
      </c>
      <c r="O716" s="82"/>
      <c r="P716" s="81"/>
      <c r="Q716" s="66" t="b">
        <v>0</v>
      </c>
      <c r="R716" s="83"/>
      <c r="S716" s="88" t="b">
        <v>0</v>
      </c>
      <c r="T716" s="82"/>
      <c r="U716" s="83"/>
      <c r="V71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6" s="81"/>
      <c r="Z716" s="81"/>
      <c r="AA716" s="81"/>
      <c r="AB716" s="81"/>
    </row>
    <row r="717" spans="1:28" ht="15" customHeight="1" x14ac:dyDescent="0.35">
      <c r="A717" s="87"/>
      <c r="B717" s="81"/>
      <c r="C717" s="81"/>
      <c r="D717" s="87"/>
      <c r="E717" s="81"/>
      <c r="F717" s="77" t="str">
        <f>IF(Feedback_List[[#This Row],[Date Added]]="","",_xlfn.XLOOKUP(MONTH(Feedback_List[[#This Row],[Date Received]]),Dropdown!$D$4:$D$15,Dropdown!$A$4:$A$15,""))</f>
        <v/>
      </c>
      <c r="G717" s="81"/>
      <c r="H717" s="81"/>
      <c r="I71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7" s="88" t="b">
        <v>0</v>
      </c>
      <c r="L717" s="87"/>
      <c r="M717" s="83"/>
      <c r="N717" s="88" t="b">
        <v>0</v>
      </c>
      <c r="O717" s="82"/>
      <c r="P717" s="81"/>
      <c r="Q717" s="66" t="b">
        <v>0</v>
      </c>
      <c r="R717" s="83"/>
      <c r="S717" s="88" t="b">
        <v>0</v>
      </c>
      <c r="T717" s="82"/>
      <c r="U717" s="83"/>
      <c r="V71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7" s="81"/>
      <c r="Z717" s="81"/>
      <c r="AA717" s="81"/>
      <c r="AB717" s="81"/>
    </row>
    <row r="718" spans="1:28" ht="15" customHeight="1" x14ac:dyDescent="0.35">
      <c r="A718" s="87"/>
      <c r="B718" s="81"/>
      <c r="C718" s="81"/>
      <c r="D718" s="87"/>
      <c r="E718" s="81"/>
      <c r="F718" s="77" t="str">
        <f>IF(Feedback_List[[#This Row],[Date Added]]="","",_xlfn.XLOOKUP(MONTH(Feedback_List[[#This Row],[Date Received]]),Dropdown!$D$4:$D$15,Dropdown!$A$4:$A$15,""))</f>
        <v/>
      </c>
      <c r="G718" s="81"/>
      <c r="H718" s="81"/>
      <c r="I71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8" s="88" t="b">
        <v>0</v>
      </c>
      <c r="L718" s="87"/>
      <c r="M718" s="83"/>
      <c r="N718" s="88" t="b">
        <v>0</v>
      </c>
      <c r="O718" s="82"/>
      <c r="P718" s="81"/>
      <c r="Q718" s="66" t="b">
        <v>0</v>
      </c>
      <c r="R718" s="83"/>
      <c r="S718" s="88" t="b">
        <v>0</v>
      </c>
      <c r="T718" s="82"/>
      <c r="U718" s="83"/>
      <c r="V71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8" s="81"/>
      <c r="Z718" s="81"/>
      <c r="AA718" s="81"/>
      <c r="AB718" s="81"/>
    </row>
    <row r="719" spans="1:28" ht="15" customHeight="1" x14ac:dyDescent="0.35">
      <c r="A719" s="87"/>
      <c r="B719" s="81"/>
      <c r="C719" s="81"/>
      <c r="D719" s="87"/>
      <c r="E719" s="81"/>
      <c r="F719" s="77" t="str">
        <f>IF(Feedback_List[[#This Row],[Date Added]]="","",_xlfn.XLOOKUP(MONTH(Feedback_List[[#This Row],[Date Received]]),Dropdown!$D$4:$D$15,Dropdown!$A$4:$A$15,""))</f>
        <v/>
      </c>
      <c r="G719" s="81"/>
      <c r="H719" s="81"/>
      <c r="I71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1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19" s="88" t="b">
        <v>0</v>
      </c>
      <c r="L719" s="87"/>
      <c r="M719" s="83"/>
      <c r="N719" s="88" t="b">
        <v>0</v>
      </c>
      <c r="O719" s="82"/>
      <c r="P719" s="81"/>
      <c r="Q719" s="66" t="b">
        <v>0</v>
      </c>
      <c r="R719" s="83"/>
      <c r="S719" s="88" t="b">
        <v>0</v>
      </c>
      <c r="T719" s="82"/>
      <c r="U719" s="83"/>
      <c r="V71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1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1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19" s="81"/>
      <c r="Z719" s="81"/>
      <c r="AA719" s="81"/>
      <c r="AB719" s="81"/>
    </row>
    <row r="720" spans="1:28" ht="15" customHeight="1" x14ac:dyDescent="0.35">
      <c r="A720" s="87"/>
      <c r="B720" s="81"/>
      <c r="C720" s="81"/>
      <c r="D720" s="87"/>
      <c r="E720" s="81"/>
      <c r="F720" s="77" t="str">
        <f>IF(Feedback_List[[#This Row],[Date Added]]="","",_xlfn.XLOOKUP(MONTH(Feedback_List[[#This Row],[Date Received]]),Dropdown!$D$4:$D$15,Dropdown!$A$4:$A$15,""))</f>
        <v/>
      </c>
      <c r="G720" s="81"/>
      <c r="H720" s="81"/>
      <c r="I72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0" s="88" t="b">
        <v>0</v>
      </c>
      <c r="L720" s="87"/>
      <c r="M720" s="83"/>
      <c r="N720" s="88" t="b">
        <v>0</v>
      </c>
      <c r="O720" s="82"/>
      <c r="P720" s="81"/>
      <c r="Q720" s="66" t="b">
        <v>0</v>
      </c>
      <c r="R720" s="83"/>
      <c r="S720" s="88" t="b">
        <v>0</v>
      </c>
      <c r="T720" s="82"/>
      <c r="U720" s="83"/>
      <c r="V72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0" s="81"/>
      <c r="Z720" s="81"/>
      <c r="AA720" s="81"/>
      <c r="AB720" s="81"/>
    </row>
    <row r="721" spans="1:28" ht="15" customHeight="1" x14ac:dyDescent="0.35">
      <c r="A721" s="87"/>
      <c r="B721" s="81"/>
      <c r="C721" s="81"/>
      <c r="D721" s="87"/>
      <c r="E721" s="81"/>
      <c r="F721" s="77" t="str">
        <f>IF(Feedback_List[[#This Row],[Date Added]]="","",_xlfn.XLOOKUP(MONTH(Feedback_List[[#This Row],[Date Received]]),Dropdown!$D$4:$D$15,Dropdown!$A$4:$A$15,""))</f>
        <v/>
      </c>
      <c r="G721" s="81"/>
      <c r="H721" s="81"/>
      <c r="I72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1" s="88" t="b">
        <v>0</v>
      </c>
      <c r="L721" s="87"/>
      <c r="M721" s="83"/>
      <c r="N721" s="88" t="b">
        <v>0</v>
      </c>
      <c r="O721" s="82"/>
      <c r="P721" s="81"/>
      <c r="Q721" s="66" t="b">
        <v>0</v>
      </c>
      <c r="R721" s="83"/>
      <c r="S721" s="88" t="b">
        <v>0</v>
      </c>
      <c r="T721" s="82"/>
      <c r="U721" s="83"/>
      <c r="V72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1" s="81"/>
      <c r="Z721" s="81"/>
      <c r="AA721" s="81"/>
      <c r="AB721" s="81"/>
    </row>
    <row r="722" spans="1:28" ht="15" customHeight="1" x14ac:dyDescent="0.35">
      <c r="A722" s="87"/>
      <c r="B722" s="81"/>
      <c r="C722" s="81"/>
      <c r="D722" s="87"/>
      <c r="E722" s="81"/>
      <c r="F722" s="77" t="str">
        <f>IF(Feedback_List[[#This Row],[Date Added]]="","",_xlfn.XLOOKUP(MONTH(Feedback_List[[#This Row],[Date Received]]),Dropdown!$D$4:$D$15,Dropdown!$A$4:$A$15,""))</f>
        <v/>
      </c>
      <c r="G722" s="81"/>
      <c r="H722" s="81"/>
      <c r="I72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2" s="88" t="b">
        <v>0</v>
      </c>
      <c r="L722" s="87"/>
      <c r="M722" s="83"/>
      <c r="N722" s="88" t="b">
        <v>0</v>
      </c>
      <c r="O722" s="82"/>
      <c r="P722" s="81"/>
      <c r="Q722" s="66" t="b">
        <v>0</v>
      </c>
      <c r="R722" s="83"/>
      <c r="S722" s="88" t="b">
        <v>0</v>
      </c>
      <c r="T722" s="82"/>
      <c r="U722" s="83"/>
      <c r="V72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2" s="81"/>
      <c r="Z722" s="81"/>
      <c r="AA722" s="81"/>
      <c r="AB722" s="81"/>
    </row>
    <row r="723" spans="1:28" ht="15" customHeight="1" x14ac:dyDescent="0.35">
      <c r="A723" s="87"/>
      <c r="B723" s="81"/>
      <c r="C723" s="81"/>
      <c r="D723" s="87"/>
      <c r="E723" s="81"/>
      <c r="F723" s="77" t="str">
        <f>IF(Feedback_List[[#This Row],[Date Added]]="","",_xlfn.XLOOKUP(MONTH(Feedback_List[[#This Row],[Date Received]]),Dropdown!$D$4:$D$15,Dropdown!$A$4:$A$15,""))</f>
        <v/>
      </c>
      <c r="G723" s="81"/>
      <c r="H723" s="81"/>
      <c r="I72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3" s="88" t="b">
        <v>0</v>
      </c>
      <c r="L723" s="87"/>
      <c r="M723" s="83"/>
      <c r="N723" s="88" t="b">
        <v>0</v>
      </c>
      <c r="O723" s="82"/>
      <c r="P723" s="81"/>
      <c r="Q723" s="66" t="b">
        <v>0</v>
      </c>
      <c r="R723" s="83"/>
      <c r="S723" s="88" t="b">
        <v>0</v>
      </c>
      <c r="T723" s="82"/>
      <c r="U723" s="83"/>
      <c r="V72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3" s="81"/>
      <c r="Z723" s="81"/>
      <c r="AA723" s="81"/>
      <c r="AB723" s="81"/>
    </row>
    <row r="724" spans="1:28" ht="15" customHeight="1" x14ac:dyDescent="0.35">
      <c r="A724" s="87"/>
      <c r="B724" s="81"/>
      <c r="C724" s="81"/>
      <c r="D724" s="87"/>
      <c r="E724" s="81"/>
      <c r="F724" s="77" t="str">
        <f>IF(Feedback_List[[#This Row],[Date Added]]="","",_xlfn.XLOOKUP(MONTH(Feedback_List[[#This Row],[Date Received]]),Dropdown!$D$4:$D$15,Dropdown!$A$4:$A$15,""))</f>
        <v/>
      </c>
      <c r="G724" s="81"/>
      <c r="H724" s="81"/>
      <c r="I72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4" s="88" t="b">
        <v>0</v>
      </c>
      <c r="L724" s="87"/>
      <c r="M724" s="83"/>
      <c r="N724" s="88" t="b">
        <v>0</v>
      </c>
      <c r="O724" s="82"/>
      <c r="P724" s="81"/>
      <c r="Q724" s="66" t="b">
        <v>0</v>
      </c>
      <c r="R724" s="83"/>
      <c r="S724" s="88" t="b">
        <v>0</v>
      </c>
      <c r="T724" s="82"/>
      <c r="U724" s="83"/>
      <c r="V72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4" s="81"/>
      <c r="Z724" s="81"/>
      <c r="AA724" s="81"/>
      <c r="AB724" s="81"/>
    </row>
    <row r="725" spans="1:28" ht="15" customHeight="1" x14ac:dyDescent="0.35">
      <c r="A725" s="87"/>
      <c r="B725" s="81"/>
      <c r="C725" s="81"/>
      <c r="D725" s="87"/>
      <c r="E725" s="81"/>
      <c r="F725" s="77" t="str">
        <f>IF(Feedback_List[[#This Row],[Date Added]]="","",_xlfn.XLOOKUP(MONTH(Feedback_List[[#This Row],[Date Received]]),Dropdown!$D$4:$D$15,Dropdown!$A$4:$A$15,""))</f>
        <v/>
      </c>
      <c r="G725" s="81"/>
      <c r="H725" s="81"/>
      <c r="I72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5" s="88" t="b">
        <v>0</v>
      </c>
      <c r="L725" s="87"/>
      <c r="M725" s="83"/>
      <c r="N725" s="88" t="b">
        <v>0</v>
      </c>
      <c r="O725" s="82"/>
      <c r="P725" s="81"/>
      <c r="Q725" s="66" t="b">
        <v>0</v>
      </c>
      <c r="R725" s="83"/>
      <c r="S725" s="88" t="b">
        <v>0</v>
      </c>
      <c r="T725" s="82"/>
      <c r="U725" s="83"/>
      <c r="V72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5" s="81"/>
      <c r="Z725" s="81"/>
      <c r="AA725" s="81"/>
      <c r="AB725" s="81"/>
    </row>
    <row r="726" spans="1:28" ht="15" customHeight="1" x14ac:dyDescent="0.35">
      <c r="A726" s="87"/>
      <c r="B726" s="81"/>
      <c r="C726" s="81"/>
      <c r="D726" s="87"/>
      <c r="E726" s="81"/>
      <c r="F726" s="77" t="str">
        <f>IF(Feedback_List[[#This Row],[Date Added]]="","",_xlfn.XLOOKUP(MONTH(Feedback_List[[#This Row],[Date Received]]),Dropdown!$D$4:$D$15,Dropdown!$A$4:$A$15,""))</f>
        <v/>
      </c>
      <c r="G726" s="81"/>
      <c r="H726" s="81"/>
      <c r="I72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6" s="88" t="b">
        <v>0</v>
      </c>
      <c r="L726" s="87"/>
      <c r="M726" s="83"/>
      <c r="N726" s="88" t="b">
        <v>0</v>
      </c>
      <c r="O726" s="82"/>
      <c r="P726" s="81"/>
      <c r="Q726" s="66" t="b">
        <v>0</v>
      </c>
      <c r="R726" s="83"/>
      <c r="S726" s="88" t="b">
        <v>0</v>
      </c>
      <c r="T726" s="82"/>
      <c r="U726" s="83"/>
      <c r="V72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6" s="81"/>
      <c r="Z726" s="81"/>
      <c r="AA726" s="81"/>
      <c r="AB726" s="81"/>
    </row>
    <row r="727" spans="1:28" ht="15" customHeight="1" x14ac:dyDescent="0.35">
      <c r="A727" s="87"/>
      <c r="B727" s="81"/>
      <c r="C727" s="81"/>
      <c r="D727" s="87"/>
      <c r="E727" s="81"/>
      <c r="F727" s="77" t="str">
        <f>IF(Feedback_List[[#This Row],[Date Added]]="","",_xlfn.XLOOKUP(MONTH(Feedback_List[[#This Row],[Date Received]]),Dropdown!$D$4:$D$15,Dropdown!$A$4:$A$15,""))</f>
        <v/>
      </c>
      <c r="G727" s="81"/>
      <c r="H727" s="81"/>
      <c r="I72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7" s="88" t="b">
        <v>0</v>
      </c>
      <c r="L727" s="87"/>
      <c r="M727" s="83"/>
      <c r="N727" s="88" t="b">
        <v>0</v>
      </c>
      <c r="O727" s="82"/>
      <c r="P727" s="81"/>
      <c r="Q727" s="66" t="b">
        <v>0</v>
      </c>
      <c r="R727" s="83"/>
      <c r="S727" s="88" t="b">
        <v>0</v>
      </c>
      <c r="T727" s="82"/>
      <c r="U727" s="83"/>
      <c r="V72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7" s="81"/>
      <c r="Z727" s="81"/>
      <c r="AA727" s="81"/>
      <c r="AB727" s="81"/>
    </row>
    <row r="728" spans="1:28" ht="15" customHeight="1" x14ac:dyDescent="0.35">
      <c r="A728" s="87"/>
      <c r="B728" s="81"/>
      <c r="C728" s="81"/>
      <c r="D728" s="87"/>
      <c r="E728" s="81"/>
      <c r="F728" s="77" t="str">
        <f>IF(Feedback_List[[#This Row],[Date Added]]="","",_xlfn.XLOOKUP(MONTH(Feedback_List[[#This Row],[Date Received]]),Dropdown!$D$4:$D$15,Dropdown!$A$4:$A$15,""))</f>
        <v/>
      </c>
      <c r="G728" s="81"/>
      <c r="H728" s="81"/>
      <c r="I72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8" s="88" t="b">
        <v>0</v>
      </c>
      <c r="L728" s="87"/>
      <c r="M728" s="83"/>
      <c r="N728" s="88" t="b">
        <v>0</v>
      </c>
      <c r="O728" s="87"/>
      <c r="P728" s="81"/>
      <c r="Q728" s="66" t="b">
        <v>0</v>
      </c>
      <c r="R728" s="83"/>
      <c r="S728" s="88" t="b">
        <v>0</v>
      </c>
      <c r="T728" s="82"/>
      <c r="U728" s="83"/>
      <c r="V72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8" s="81"/>
      <c r="Z728" s="81"/>
      <c r="AA728" s="81"/>
      <c r="AB728" s="81"/>
    </row>
    <row r="729" spans="1:28" ht="15" customHeight="1" x14ac:dyDescent="0.35">
      <c r="A729" s="87"/>
      <c r="B729" s="81"/>
      <c r="C729" s="81"/>
      <c r="D729" s="87"/>
      <c r="E729" s="81"/>
      <c r="F729" s="77" t="str">
        <f>IF(Feedback_List[[#This Row],[Date Added]]="","",_xlfn.XLOOKUP(MONTH(Feedback_List[[#This Row],[Date Received]]),Dropdown!$D$4:$D$15,Dropdown!$A$4:$A$15,""))</f>
        <v/>
      </c>
      <c r="G729" s="81"/>
      <c r="H729" s="81"/>
      <c r="I72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2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29" s="88" t="b">
        <v>0</v>
      </c>
      <c r="L729" s="87"/>
      <c r="M729" s="83"/>
      <c r="N729" s="88" t="b">
        <v>0</v>
      </c>
      <c r="O729" s="87"/>
      <c r="P729" s="81"/>
      <c r="Q729" s="66" t="b">
        <v>0</v>
      </c>
      <c r="R729" s="83"/>
      <c r="S729" s="88" t="b">
        <v>0</v>
      </c>
      <c r="T729" s="82"/>
      <c r="U729" s="83"/>
      <c r="V72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2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2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29" s="81"/>
      <c r="Z729" s="81"/>
      <c r="AA729" s="81"/>
      <c r="AB729" s="81"/>
    </row>
    <row r="730" spans="1:28" ht="15" customHeight="1" x14ac:dyDescent="0.35">
      <c r="A730" s="87"/>
      <c r="B730" s="81"/>
      <c r="C730" s="81"/>
      <c r="D730" s="87"/>
      <c r="E730" s="81"/>
      <c r="F730" s="77" t="str">
        <f>IF(Feedback_List[[#This Row],[Date Added]]="","",_xlfn.XLOOKUP(MONTH(Feedback_List[[#This Row],[Date Received]]),Dropdown!$D$4:$D$15,Dropdown!$A$4:$A$15,""))</f>
        <v/>
      </c>
      <c r="G730" s="81"/>
      <c r="H730" s="81"/>
      <c r="I73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0" s="88" t="b">
        <v>0</v>
      </c>
      <c r="L730" s="87"/>
      <c r="M730" s="83"/>
      <c r="N730" s="88" t="b">
        <v>0</v>
      </c>
      <c r="O730" s="82"/>
      <c r="P730" s="81"/>
      <c r="Q730" s="66" t="b">
        <v>0</v>
      </c>
      <c r="R730" s="83"/>
      <c r="S730" s="88" t="b">
        <v>0</v>
      </c>
      <c r="T730" s="82"/>
      <c r="U730" s="83"/>
      <c r="V73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0" s="81"/>
      <c r="Z730" s="81"/>
      <c r="AA730" s="81"/>
      <c r="AB730" s="81"/>
    </row>
    <row r="731" spans="1:28" ht="15" customHeight="1" x14ac:dyDescent="0.35">
      <c r="A731" s="87"/>
      <c r="B731" s="81"/>
      <c r="C731" s="81"/>
      <c r="D731" s="87"/>
      <c r="E731" s="81"/>
      <c r="F731" s="77" t="str">
        <f>IF(Feedback_List[[#This Row],[Date Added]]="","",_xlfn.XLOOKUP(MONTH(Feedback_List[[#This Row],[Date Received]]),Dropdown!$D$4:$D$15,Dropdown!$A$4:$A$15,""))</f>
        <v/>
      </c>
      <c r="G731" s="81"/>
      <c r="H731" s="81"/>
      <c r="I73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1" s="88" t="b">
        <v>0</v>
      </c>
      <c r="L731" s="87"/>
      <c r="M731" s="83"/>
      <c r="N731" s="88" t="b">
        <v>0</v>
      </c>
      <c r="O731" s="82"/>
      <c r="P731" s="81"/>
      <c r="Q731" s="66" t="b">
        <v>0</v>
      </c>
      <c r="R731" s="83"/>
      <c r="S731" s="88" t="b">
        <v>0</v>
      </c>
      <c r="T731" s="82"/>
      <c r="U731" s="83"/>
      <c r="V73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1" s="81"/>
      <c r="Z731" s="81"/>
      <c r="AA731" s="81"/>
      <c r="AB731" s="81"/>
    </row>
    <row r="732" spans="1:28" ht="15" customHeight="1" x14ac:dyDescent="0.35">
      <c r="A732" s="87"/>
      <c r="B732" s="81"/>
      <c r="C732" s="81"/>
      <c r="D732" s="87"/>
      <c r="E732" s="81"/>
      <c r="F732" s="77" t="str">
        <f>IF(Feedback_List[[#This Row],[Date Added]]="","",_xlfn.XLOOKUP(MONTH(Feedback_List[[#This Row],[Date Received]]),Dropdown!$D$4:$D$15,Dropdown!$A$4:$A$15,""))</f>
        <v/>
      </c>
      <c r="G732" s="81"/>
      <c r="H732" s="81"/>
      <c r="I73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2" s="88" t="b">
        <v>0</v>
      </c>
      <c r="L732" s="87"/>
      <c r="M732" s="83"/>
      <c r="N732" s="88" t="b">
        <v>0</v>
      </c>
      <c r="O732" s="87"/>
      <c r="P732" s="81"/>
      <c r="Q732" s="66" t="b">
        <v>0</v>
      </c>
      <c r="R732" s="83"/>
      <c r="S732" s="88" t="b">
        <v>0</v>
      </c>
      <c r="T732" s="82"/>
      <c r="U732" s="83"/>
      <c r="V73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2" s="81"/>
      <c r="Z732" s="81"/>
      <c r="AA732" s="81"/>
      <c r="AB732" s="81"/>
    </row>
    <row r="733" spans="1:28" ht="15" customHeight="1" x14ac:dyDescent="0.35">
      <c r="A733" s="87"/>
      <c r="B733" s="81"/>
      <c r="C733" s="81"/>
      <c r="D733" s="87"/>
      <c r="E733" s="81"/>
      <c r="F733" s="77" t="str">
        <f>IF(Feedback_List[[#This Row],[Date Added]]="","",_xlfn.XLOOKUP(MONTH(Feedback_List[[#This Row],[Date Received]]),Dropdown!$D$4:$D$15,Dropdown!$A$4:$A$15,""))</f>
        <v/>
      </c>
      <c r="G733" s="81"/>
      <c r="H733" s="81"/>
      <c r="I73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3" s="88" t="b">
        <v>0</v>
      </c>
      <c r="L733" s="87"/>
      <c r="M733" s="83"/>
      <c r="N733" s="88" t="b">
        <v>0</v>
      </c>
      <c r="O733" s="87"/>
      <c r="P733" s="81"/>
      <c r="Q733" s="66" t="b">
        <v>0</v>
      </c>
      <c r="R733" s="83"/>
      <c r="S733" s="88" t="b">
        <v>0</v>
      </c>
      <c r="T733" s="82"/>
      <c r="U733" s="83"/>
      <c r="V73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3" s="81"/>
      <c r="Z733" s="81"/>
      <c r="AA733" s="81"/>
      <c r="AB733" s="81"/>
    </row>
    <row r="734" spans="1:28" ht="15" customHeight="1" x14ac:dyDescent="0.35">
      <c r="A734" s="87"/>
      <c r="B734" s="81"/>
      <c r="C734" s="81"/>
      <c r="D734" s="87"/>
      <c r="E734" s="81"/>
      <c r="F734" s="77" t="str">
        <f>IF(Feedback_List[[#This Row],[Date Added]]="","",_xlfn.XLOOKUP(MONTH(Feedback_List[[#This Row],[Date Received]]),Dropdown!$D$4:$D$15,Dropdown!$A$4:$A$15,""))</f>
        <v/>
      </c>
      <c r="G734" s="81"/>
      <c r="H734" s="81"/>
      <c r="I73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4" s="88" t="b">
        <v>0</v>
      </c>
      <c r="L734" s="87"/>
      <c r="M734" s="83"/>
      <c r="N734" s="88" t="b">
        <v>0</v>
      </c>
      <c r="O734" s="82"/>
      <c r="P734" s="81"/>
      <c r="Q734" s="66" t="b">
        <v>0</v>
      </c>
      <c r="R734" s="83"/>
      <c r="S734" s="88" t="b">
        <v>0</v>
      </c>
      <c r="T734" s="82"/>
      <c r="U734" s="83"/>
      <c r="V73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4" s="81"/>
      <c r="Z734" s="81"/>
      <c r="AA734" s="81"/>
      <c r="AB734" s="81"/>
    </row>
    <row r="735" spans="1:28" ht="15" customHeight="1" x14ac:dyDescent="0.35">
      <c r="A735" s="87"/>
      <c r="B735" s="81"/>
      <c r="C735" s="81"/>
      <c r="D735" s="87"/>
      <c r="E735" s="81"/>
      <c r="F735" s="77" t="str">
        <f>IF(Feedback_List[[#This Row],[Date Added]]="","",_xlfn.XLOOKUP(MONTH(Feedback_List[[#This Row],[Date Received]]),Dropdown!$D$4:$D$15,Dropdown!$A$4:$A$15,""))</f>
        <v/>
      </c>
      <c r="G735" s="81"/>
      <c r="H735" s="81"/>
      <c r="I73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5" s="88" t="b">
        <v>0</v>
      </c>
      <c r="L735" s="87"/>
      <c r="M735" s="83"/>
      <c r="N735" s="88" t="b">
        <v>0</v>
      </c>
      <c r="O735" s="82"/>
      <c r="P735" s="81"/>
      <c r="Q735" s="66" t="b">
        <v>0</v>
      </c>
      <c r="R735" s="83"/>
      <c r="S735" s="88" t="b">
        <v>0</v>
      </c>
      <c r="T735" s="82"/>
      <c r="U735" s="83"/>
      <c r="V73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5" s="81"/>
      <c r="Z735" s="81"/>
      <c r="AA735" s="81"/>
      <c r="AB735" s="81"/>
    </row>
    <row r="736" spans="1:28" ht="15" customHeight="1" x14ac:dyDescent="0.35">
      <c r="A736" s="87"/>
      <c r="B736" s="81"/>
      <c r="C736" s="81"/>
      <c r="D736" s="87"/>
      <c r="E736" s="81"/>
      <c r="F736" s="77" t="str">
        <f>IF(Feedback_List[[#This Row],[Date Added]]="","",_xlfn.XLOOKUP(MONTH(Feedback_List[[#This Row],[Date Received]]),Dropdown!$D$4:$D$15,Dropdown!$A$4:$A$15,""))</f>
        <v/>
      </c>
      <c r="G736" s="81"/>
      <c r="H736" s="81"/>
      <c r="I73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6" s="88" t="b">
        <v>0</v>
      </c>
      <c r="L736" s="87"/>
      <c r="M736" s="83"/>
      <c r="N736" s="88" t="b">
        <v>0</v>
      </c>
      <c r="O736" s="82"/>
      <c r="P736" s="81"/>
      <c r="Q736" s="66" t="b">
        <v>0</v>
      </c>
      <c r="R736" s="83"/>
      <c r="S736" s="88" t="b">
        <v>0</v>
      </c>
      <c r="T736" s="82"/>
      <c r="U736" s="83"/>
      <c r="V73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6" s="81"/>
      <c r="Z736" s="81"/>
      <c r="AA736" s="81"/>
      <c r="AB736" s="81"/>
    </row>
    <row r="737" spans="1:28" ht="15" customHeight="1" x14ac:dyDescent="0.35">
      <c r="A737" s="87"/>
      <c r="B737" s="81"/>
      <c r="C737" s="81"/>
      <c r="D737" s="87"/>
      <c r="E737" s="81"/>
      <c r="F737" s="77" t="str">
        <f>IF(Feedback_List[[#This Row],[Date Added]]="","",_xlfn.XLOOKUP(MONTH(Feedback_List[[#This Row],[Date Received]]),Dropdown!$D$4:$D$15,Dropdown!$A$4:$A$15,""))</f>
        <v/>
      </c>
      <c r="G737" s="81"/>
      <c r="H737" s="81"/>
      <c r="I73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7" s="88" t="b">
        <v>0</v>
      </c>
      <c r="L737" s="87"/>
      <c r="M737" s="83"/>
      <c r="N737" s="88" t="b">
        <v>0</v>
      </c>
      <c r="O737" s="82"/>
      <c r="P737" s="81"/>
      <c r="Q737" s="66" t="b">
        <v>0</v>
      </c>
      <c r="R737" s="83"/>
      <c r="S737" s="88" t="b">
        <v>0</v>
      </c>
      <c r="T737" s="82"/>
      <c r="U737" s="83"/>
      <c r="V73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7" s="81"/>
      <c r="Z737" s="81"/>
      <c r="AA737" s="81"/>
      <c r="AB737" s="81"/>
    </row>
    <row r="738" spans="1:28" ht="15" customHeight="1" x14ac:dyDescent="0.35">
      <c r="A738" s="87"/>
      <c r="B738" s="81"/>
      <c r="C738" s="81"/>
      <c r="D738" s="87"/>
      <c r="E738" s="81"/>
      <c r="F738" s="77" t="str">
        <f>IF(Feedback_List[[#This Row],[Date Added]]="","",_xlfn.XLOOKUP(MONTH(Feedback_List[[#This Row],[Date Received]]),Dropdown!$D$4:$D$15,Dropdown!$A$4:$A$15,""))</f>
        <v/>
      </c>
      <c r="G738" s="81"/>
      <c r="H738" s="81"/>
      <c r="I73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8" s="88" t="b">
        <v>0</v>
      </c>
      <c r="L738" s="87"/>
      <c r="M738" s="83"/>
      <c r="N738" s="88" t="b">
        <v>0</v>
      </c>
      <c r="O738" s="82"/>
      <c r="P738" s="81"/>
      <c r="Q738" s="66" t="b">
        <v>0</v>
      </c>
      <c r="R738" s="83"/>
      <c r="S738" s="88" t="b">
        <v>0</v>
      </c>
      <c r="T738" s="82"/>
      <c r="U738" s="83"/>
      <c r="V73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8" s="81"/>
      <c r="Z738" s="81"/>
      <c r="AA738" s="81"/>
      <c r="AB738" s="81"/>
    </row>
    <row r="739" spans="1:28" ht="15" customHeight="1" x14ac:dyDescent="0.35">
      <c r="A739" s="87"/>
      <c r="B739" s="81"/>
      <c r="C739" s="81"/>
      <c r="D739" s="87"/>
      <c r="E739" s="81"/>
      <c r="F739" s="77" t="str">
        <f>IF(Feedback_List[[#This Row],[Date Added]]="","",_xlfn.XLOOKUP(MONTH(Feedback_List[[#This Row],[Date Received]]),Dropdown!$D$4:$D$15,Dropdown!$A$4:$A$15,""))</f>
        <v/>
      </c>
      <c r="G739" s="81"/>
      <c r="H739" s="81"/>
      <c r="I73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3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39" s="88" t="b">
        <v>0</v>
      </c>
      <c r="L739" s="87"/>
      <c r="M739" s="83"/>
      <c r="N739" s="88" t="b">
        <v>0</v>
      </c>
      <c r="O739" s="87"/>
      <c r="P739" s="81"/>
      <c r="Q739" s="66" t="b">
        <v>0</v>
      </c>
      <c r="R739" s="83"/>
      <c r="S739" s="88" t="b">
        <v>0</v>
      </c>
      <c r="T739" s="82"/>
      <c r="U739" s="83"/>
      <c r="V73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3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3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39" s="81"/>
      <c r="Z739" s="81"/>
      <c r="AA739" s="81"/>
      <c r="AB739" s="81"/>
    </row>
    <row r="740" spans="1:28" ht="15" customHeight="1" x14ac:dyDescent="0.35">
      <c r="A740" s="87"/>
      <c r="B740" s="81"/>
      <c r="C740" s="81"/>
      <c r="D740" s="87"/>
      <c r="E740" s="81"/>
      <c r="F740" s="77" t="str">
        <f>IF(Feedback_List[[#This Row],[Date Added]]="","",_xlfn.XLOOKUP(MONTH(Feedback_List[[#This Row],[Date Received]]),Dropdown!$D$4:$D$15,Dropdown!$A$4:$A$15,""))</f>
        <v/>
      </c>
      <c r="G740" s="81"/>
      <c r="H740" s="81"/>
      <c r="I74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0" s="88" t="b">
        <v>0</v>
      </c>
      <c r="L740" s="87"/>
      <c r="M740" s="83"/>
      <c r="N740" s="88" t="b">
        <v>0</v>
      </c>
      <c r="O740" s="82"/>
      <c r="P740" s="81"/>
      <c r="Q740" s="66" t="b">
        <v>0</v>
      </c>
      <c r="R740" s="83"/>
      <c r="S740" s="88" t="b">
        <v>0</v>
      </c>
      <c r="T740" s="82"/>
      <c r="U740" s="83"/>
      <c r="V74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0" s="81"/>
      <c r="Z740" s="81"/>
      <c r="AA740" s="81"/>
      <c r="AB740" s="81"/>
    </row>
    <row r="741" spans="1:28" ht="15" customHeight="1" x14ac:dyDescent="0.35">
      <c r="A741" s="87"/>
      <c r="B741" s="81"/>
      <c r="C741" s="81"/>
      <c r="D741" s="87"/>
      <c r="E741" s="81"/>
      <c r="F741" s="77" t="str">
        <f>IF(Feedback_List[[#This Row],[Date Added]]="","",_xlfn.XLOOKUP(MONTH(Feedback_List[[#This Row],[Date Received]]),Dropdown!$D$4:$D$15,Dropdown!$A$4:$A$15,""))</f>
        <v/>
      </c>
      <c r="G741" s="81"/>
      <c r="H741" s="81"/>
      <c r="I74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1" s="88" t="b">
        <v>0</v>
      </c>
      <c r="L741" s="87"/>
      <c r="M741" s="83"/>
      <c r="N741" s="88" t="b">
        <v>0</v>
      </c>
      <c r="O741" s="87"/>
      <c r="P741" s="81"/>
      <c r="Q741" s="66" t="b">
        <v>0</v>
      </c>
      <c r="R741" s="83"/>
      <c r="S741" s="88" t="b">
        <v>0</v>
      </c>
      <c r="T741" s="82"/>
      <c r="U741" s="83"/>
      <c r="V74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1" s="81"/>
      <c r="Z741" s="81"/>
      <c r="AA741" s="81"/>
      <c r="AB741" s="81"/>
    </row>
    <row r="742" spans="1:28" ht="15" customHeight="1" x14ac:dyDescent="0.35">
      <c r="A742" s="87"/>
      <c r="B742" s="81"/>
      <c r="C742" s="81"/>
      <c r="D742" s="87"/>
      <c r="E742" s="81"/>
      <c r="F742" s="77" t="str">
        <f>IF(Feedback_List[[#This Row],[Date Added]]="","",_xlfn.XLOOKUP(MONTH(Feedback_List[[#This Row],[Date Received]]),Dropdown!$D$4:$D$15,Dropdown!$A$4:$A$15,""))</f>
        <v/>
      </c>
      <c r="G742" s="81"/>
      <c r="H742" s="81"/>
      <c r="I74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2" s="88" t="b">
        <v>0</v>
      </c>
      <c r="L742" s="87"/>
      <c r="M742" s="83"/>
      <c r="N742" s="88" t="b">
        <v>0</v>
      </c>
      <c r="O742" s="82"/>
      <c r="P742" s="81"/>
      <c r="Q742" s="66" t="b">
        <v>0</v>
      </c>
      <c r="R742" s="83"/>
      <c r="S742" s="88" t="b">
        <v>0</v>
      </c>
      <c r="T742" s="82"/>
      <c r="U742" s="83"/>
      <c r="V74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2" s="81"/>
      <c r="Z742" s="81"/>
      <c r="AA742" s="81"/>
      <c r="AB742" s="81"/>
    </row>
    <row r="743" spans="1:28" ht="15" customHeight="1" x14ac:dyDescent="0.35">
      <c r="A743" s="87"/>
      <c r="B743" s="81"/>
      <c r="C743" s="81"/>
      <c r="D743" s="87"/>
      <c r="E743" s="81"/>
      <c r="F743" s="77" t="str">
        <f>IF(Feedback_List[[#This Row],[Date Added]]="","",_xlfn.XLOOKUP(MONTH(Feedback_List[[#This Row],[Date Received]]),Dropdown!$D$4:$D$15,Dropdown!$A$4:$A$15,""))</f>
        <v/>
      </c>
      <c r="G743" s="81"/>
      <c r="H743" s="81"/>
      <c r="I74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3" s="88" t="b">
        <v>0</v>
      </c>
      <c r="L743" s="87"/>
      <c r="M743" s="83"/>
      <c r="N743" s="88" t="b">
        <v>0</v>
      </c>
      <c r="O743" s="82"/>
      <c r="P743" s="81"/>
      <c r="Q743" s="66" t="b">
        <v>0</v>
      </c>
      <c r="R743" s="83"/>
      <c r="S743" s="88" t="b">
        <v>0</v>
      </c>
      <c r="T743" s="82"/>
      <c r="U743" s="83"/>
      <c r="V74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3" s="81"/>
      <c r="Z743" s="81"/>
      <c r="AA743" s="81"/>
      <c r="AB743" s="81"/>
    </row>
    <row r="744" spans="1:28" ht="15" customHeight="1" x14ac:dyDescent="0.35">
      <c r="A744" s="87"/>
      <c r="B744" s="81"/>
      <c r="C744" s="81"/>
      <c r="D744" s="87"/>
      <c r="E744" s="81"/>
      <c r="F744" s="77" t="str">
        <f>IF(Feedback_List[[#This Row],[Date Added]]="","",_xlfn.XLOOKUP(MONTH(Feedback_List[[#This Row],[Date Received]]),Dropdown!$D$4:$D$15,Dropdown!$A$4:$A$15,""))</f>
        <v/>
      </c>
      <c r="G744" s="81"/>
      <c r="H744" s="81"/>
      <c r="I74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4" s="88" t="b">
        <v>0</v>
      </c>
      <c r="L744" s="87"/>
      <c r="M744" s="83"/>
      <c r="N744" s="88" t="b">
        <v>0</v>
      </c>
      <c r="O744" s="87"/>
      <c r="P744" s="81"/>
      <c r="Q744" s="66" t="b">
        <v>0</v>
      </c>
      <c r="R744" s="83"/>
      <c r="S744" s="88" t="b">
        <v>0</v>
      </c>
      <c r="T744" s="82"/>
      <c r="U744" s="83"/>
      <c r="V74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4" s="81"/>
      <c r="Z744" s="81"/>
      <c r="AA744" s="81"/>
      <c r="AB744" s="81"/>
    </row>
    <row r="745" spans="1:28" ht="15" customHeight="1" x14ac:dyDescent="0.35">
      <c r="A745" s="87"/>
      <c r="B745" s="81"/>
      <c r="C745" s="81"/>
      <c r="D745" s="87"/>
      <c r="E745" s="81"/>
      <c r="F745" s="77" t="str">
        <f>IF(Feedback_List[[#This Row],[Date Added]]="","",_xlfn.XLOOKUP(MONTH(Feedback_List[[#This Row],[Date Received]]),Dropdown!$D$4:$D$15,Dropdown!$A$4:$A$15,""))</f>
        <v/>
      </c>
      <c r="G745" s="81"/>
      <c r="H745" s="81"/>
      <c r="I74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5" s="88" t="b">
        <v>0</v>
      </c>
      <c r="L745" s="87"/>
      <c r="M745" s="83"/>
      <c r="N745" s="88" t="b">
        <v>0</v>
      </c>
      <c r="O745" s="82"/>
      <c r="P745" s="81"/>
      <c r="Q745" s="66" t="b">
        <v>0</v>
      </c>
      <c r="R745" s="83"/>
      <c r="S745" s="88" t="b">
        <v>0</v>
      </c>
      <c r="T745" s="82"/>
      <c r="U745" s="83"/>
      <c r="V74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5" s="81"/>
      <c r="Z745" s="81"/>
      <c r="AA745" s="81"/>
      <c r="AB745" s="81"/>
    </row>
    <row r="746" spans="1:28" ht="15" customHeight="1" x14ac:dyDescent="0.35">
      <c r="A746" s="87"/>
      <c r="B746" s="81"/>
      <c r="C746" s="81"/>
      <c r="D746" s="87"/>
      <c r="E746" s="81"/>
      <c r="F746" s="77" t="str">
        <f>IF(Feedback_List[[#This Row],[Date Added]]="","",_xlfn.XLOOKUP(MONTH(Feedback_List[[#This Row],[Date Received]]),Dropdown!$D$4:$D$15,Dropdown!$A$4:$A$15,""))</f>
        <v/>
      </c>
      <c r="G746" s="81"/>
      <c r="H746" s="81"/>
      <c r="I74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6" s="88" t="b">
        <v>0</v>
      </c>
      <c r="L746" s="87"/>
      <c r="M746" s="83"/>
      <c r="N746" s="88" t="b">
        <v>0</v>
      </c>
      <c r="O746" s="87"/>
      <c r="P746" s="81"/>
      <c r="Q746" s="66" t="b">
        <v>0</v>
      </c>
      <c r="R746" s="83"/>
      <c r="S746" s="88" t="b">
        <v>0</v>
      </c>
      <c r="T746" s="82"/>
      <c r="U746" s="83"/>
      <c r="V74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6" s="81"/>
      <c r="Z746" s="81"/>
      <c r="AA746" s="81"/>
      <c r="AB746" s="81"/>
    </row>
    <row r="747" spans="1:28" ht="15" customHeight="1" x14ac:dyDescent="0.35">
      <c r="A747" s="87"/>
      <c r="B747" s="81"/>
      <c r="C747" s="81"/>
      <c r="D747" s="87"/>
      <c r="E747" s="81"/>
      <c r="F747" s="77" t="str">
        <f>IF(Feedback_List[[#This Row],[Date Added]]="","",_xlfn.XLOOKUP(MONTH(Feedback_List[[#This Row],[Date Received]]),Dropdown!$D$4:$D$15,Dropdown!$A$4:$A$15,""))</f>
        <v/>
      </c>
      <c r="G747" s="81"/>
      <c r="H747" s="81"/>
      <c r="I74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7" s="88" t="b">
        <v>0</v>
      </c>
      <c r="L747" s="87"/>
      <c r="M747" s="83"/>
      <c r="N747" s="88" t="b">
        <v>0</v>
      </c>
      <c r="O747" s="82"/>
      <c r="P747" s="81"/>
      <c r="Q747" s="66" t="b">
        <v>0</v>
      </c>
      <c r="R747" s="83"/>
      <c r="S747" s="88" t="b">
        <v>0</v>
      </c>
      <c r="T747" s="82"/>
      <c r="U747" s="83"/>
      <c r="V74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7" s="81"/>
      <c r="Z747" s="81"/>
      <c r="AA747" s="81"/>
      <c r="AB747" s="81"/>
    </row>
    <row r="748" spans="1:28" ht="15" customHeight="1" x14ac:dyDescent="0.35">
      <c r="A748" s="87"/>
      <c r="B748" s="81"/>
      <c r="C748" s="81"/>
      <c r="D748" s="87"/>
      <c r="E748" s="81"/>
      <c r="F748" s="77" t="str">
        <f>IF(Feedback_List[[#This Row],[Date Added]]="","",_xlfn.XLOOKUP(MONTH(Feedback_List[[#This Row],[Date Received]]),Dropdown!$D$4:$D$15,Dropdown!$A$4:$A$15,""))</f>
        <v/>
      </c>
      <c r="G748" s="81"/>
      <c r="H748" s="81"/>
      <c r="I74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8" s="88" t="b">
        <v>0</v>
      </c>
      <c r="L748" s="87"/>
      <c r="M748" s="83"/>
      <c r="N748" s="88" t="b">
        <v>0</v>
      </c>
      <c r="O748" s="87"/>
      <c r="P748" s="81"/>
      <c r="Q748" s="66" t="b">
        <v>0</v>
      </c>
      <c r="R748" s="83"/>
      <c r="S748" s="88" t="b">
        <v>0</v>
      </c>
      <c r="T748" s="82"/>
      <c r="U748" s="83"/>
      <c r="V74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8" s="81"/>
      <c r="Z748" s="81"/>
      <c r="AA748" s="81"/>
      <c r="AB748" s="81"/>
    </row>
    <row r="749" spans="1:28" ht="15" customHeight="1" x14ac:dyDescent="0.35">
      <c r="A749" s="87"/>
      <c r="B749" s="81"/>
      <c r="C749" s="81"/>
      <c r="D749" s="87"/>
      <c r="E749" s="81"/>
      <c r="F749" s="77" t="str">
        <f>IF(Feedback_List[[#This Row],[Date Added]]="","",_xlfn.XLOOKUP(MONTH(Feedback_List[[#This Row],[Date Received]]),Dropdown!$D$4:$D$15,Dropdown!$A$4:$A$15,""))</f>
        <v/>
      </c>
      <c r="G749" s="81"/>
      <c r="H749" s="81"/>
      <c r="I74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4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49" s="88" t="b">
        <v>0</v>
      </c>
      <c r="L749" s="87"/>
      <c r="M749" s="83"/>
      <c r="N749" s="88" t="b">
        <v>0</v>
      </c>
      <c r="O749" s="82"/>
      <c r="P749" s="81"/>
      <c r="Q749" s="66" t="b">
        <v>0</v>
      </c>
      <c r="R749" s="83"/>
      <c r="S749" s="88" t="b">
        <v>0</v>
      </c>
      <c r="T749" s="82"/>
      <c r="U749" s="83"/>
      <c r="V74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4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4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49" s="81"/>
      <c r="Z749" s="81"/>
      <c r="AA749" s="81"/>
      <c r="AB749" s="81"/>
    </row>
    <row r="750" spans="1:28" ht="15" customHeight="1" x14ac:dyDescent="0.35">
      <c r="A750" s="87"/>
      <c r="B750" s="81"/>
      <c r="C750" s="81"/>
      <c r="D750" s="87"/>
      <c r="E750" s="81"/>
      <c r="F750" s="77" t="str">
        <f>IF(Feedback_List[[#This Row],[Date Added]]="","",_xlfn.XLOOKUP(MONTH(Feedback_List[[#This Row],[Date Received]]),Dropdown!$D$4:$D$15,Dropdown!$A$4:$A$15,""))</f>
        <v/>
      </c>
      <c r="G750" s="81"/>
      <c r="H750" s="81"/>
      <c r="I75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0" s="88" t="b">
        <v>0</v>
      </c>
      <c r="L750" s="87"/>
      <c r="M750" s="83"/>
      <c r="N750" s="88" t="b">
        <v>0</v>
      </c>
      <c r="O750" s="82"/>
      <c r="P750" s="81"/>
      <c r="Q750" s="66" t="b">
        <v>0</v>
      </c>
      <c r="R750" s="83"/>
      <c r="S750" s="88" t="b">
        <v>0</v>
      </c>
      <c r="T750" s="82"/>
      <c r="U750" s="83"/>
      <c r="V75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0" s="81"/>
      <c r="Z750" s="81"/>
      <c r="AA750" s="81"/>
      <c r="AB750" s="81"/>
    </row>
    <row r="751" spans="1:28" ht="15" customHeight="1" x14ac:dyDescent="0.35">
      <c r="A751" s="87"/>
      <c r="B751" s="81"/>
      <c r="C751" s="81"/>
      <c r="D751" s="87"/>
      <c r="E751" s="81"/>
      <c r="F751" s="77" t="str">
        <f>IF(Feedback_List[[#This Row],[Date Added]]="","",_xlfn.XLOOKUP(MONTH(Feedback_List[[#This Row],[Date Received]]),Dropdown!$D$4:$D$15,Dropdown!$A$4:$A$15,""))</f>
        <v/>
      </c>
      <c r="G751" s="81"/>
      <c r="H751" s="81"/>
      <c r="I75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1" s="88" t="b">
        <v>0</v>
      </c>
      <c r="L751" s="87"/>
      <c r="M751" s="83"/>
      <c r="N751" s="88" t="b">
        <v>0</v>
      </c>
      <c r="O751" s="82"/>
      <c r="P751" s="81"/>
      <c r="Q751" s="66" t="b">
        <v>0</v>
      </c>
      <c r="R751" s="83"/>
      <c r="S751" s="88" t="b">
        <v>0</v>
      </c>
      <c r="T751" s="82"/>
      <c r="U751" s="83"/>
      <c r="V75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1" s="81"/>
      <c r="Z751" s="81"/>
      <c r="AA751" s="81"/>
      <c r="AB751" s="81"/>
    </row>
    <row r="752" spans="1:28" ht="15" customHeight="1" x14ac:dyDescent="0.35">
      <c r="A752" s="87"/>
      <c r="B752" s="81"/>
      <c r="C752" s="81"/>
      <c r="D752" s="87"/>
      <c r="E752" s="81"/>
      <c r="F752" s="77" t="str">
        <f>IF(Feedback_List[[#This Row],[Date Added]]="","",_xlfn.XLOOKUP(MONTH(Feedback_List[[#This Row],[Date Received]]),Dropdown!$D$4:$D$15,Dropdown!$A$4:$A$15,""))</f>
        <v/>
      </c>
      <c r="G752" s="81"/>
      <c r="H752" s="81"/>
      <c r="I75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2" s="88" t="b">
        <v>0</v>
      </c>
      <c r="L752" s="87"/>
      <c r="M752" s="83"/>
      <c r="N752" s="88" t="b">
        <v>0</v>
      </c>
      <c r="O752" s="82"/>
      <c r="P752" s="81"/>
      <c r="Q752" s="66" t="b">
        <v>0</v>
      </c>
      <c r="R752" s="83"/>
      <c r="S752" s="88" t="b">
        <v>0</v>
      </c>
      <c r="T752" s="82"/>
      <c r="U752" s="83"/>
      <c r="V75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2" s="81"/>
      <c r="Z752" s="81"/>
      <c r="AA752" s="81"/>
      <c r="AB752" s="81"/>
    </row>
    <row r="753" spans="1:28" ht="15" customHeight="1" x14ac:dyDescent="0.35">
      <c r="A753" s="87"/>
      <c r="B753" s="81"/>
      <c r="C753" s="81"/>
      <c r="D753" s="87"/>
      <c r="E753" s="81"/>
      <c r="F753" s="77" t="str">
        <f>IF(Feedback_List[[#This Row],[Date Added]]="","",_xlfn.XLOOKUP(MONTH(Feedback_List[[#This Row],[Date Received]]),Dropdown!$D$4:$D$15,Dropdown!$A$4:$A$15,""))</f>
        <v/>
      </c>
      <c r="G753" s="81"/>
      <c r="H753" s="81"/>
      <c r="I75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3" s="88" t="b">
        <v>0</v>
      </c>
      <c r="L753" s="87"/>
      <c r="M753" s="83"/>
      <c r="N753" s="88" t="b">
        <v>0</v>
      </c>
      <c r="O753" s="82"/>
      <c r="P753" s="81"/>
      <c r="Q753" s="66" t="b">
        <v>0</v>
      </c>
      <c r="R753" s="83"/>
      <c r="S753" s="88" t="b">
        <v>0</v>
      </c>
      <c r="T753" s="82"/>
      <c r="U753" s="83"/>
      <c r="V75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3" s="81"/>
      <c r="Z753" s="81"/>
      <c r="AA753" s="81"/>
      <c r="AB753" s="81"/>
    </row>
    <row r="754" spans="1:28" ht="15" customHeight="1" x14ac:dyDescent="0.35">
      <c r="A754" s="87"/>
      <c r="B754" s="81"/>
      <c r="C754" s="81"/>
      <c r="D754" s="87"/>
      <c r="E754" s="81"/>
      <c r="F754" s="77" t="str">
        <f>IF(Feedback_List[[#This Row],[Date Added]]="","",_xlfn.XLOOKUP(MONTH(Feedback_List[[#This Row],[Date Received]]),Dropdown!$D$4:$D$15,Dropdown!$A$4:$A$15,""))</f>
        <v/>
      </c>
      <c r="G754" s="81"/>
      <c r="H754" s="81"/>
      <c r="I75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4" s="88" t="b">
        <v>0</v>
      </c>
      <c r="L754" s="87"/>
      <c r="M754" s="83"/>
      <c r="N754" s="88" t="b">
        <v>0</v>
      </c>
      <c r="O754" s="82"/>
      <c r="P754" s="81"/>
      <c r="Q754" s="66" t="b">
        <v>0</v>
      </c>
      <c r="R754" s="83"/>
      <c r="S754" s="88" t="b">
        <v>0</v>
      </c>
      <c r="T754" s="82"/>
      <c r="U754" s="83"/>
      <c r="V75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4" s="81"/>
      <c r="Z754" s="81"/>
      <c r="AA754" s="81"/>
      <c r="AB754" s="81"/>
    </row>
    <row r="755" spans="1:28" ht="15" customHeight="1" x14ac:dyDescent="0.35">
      <c r="A755" s="87"/>
      <c r="B755" s="81"/>
      <c r="C755" s="81"/>
      <c r="D755" s="87"/>
      <c r="E755" s="81"/>
      <c r="F755" s="77" t="str">
        <f>IF(Feedback_List[[#This Row],[Date Added]]="","",_xlfn.XLOOKUP(MONTH(Feedback_List[[#This Row],[Date Received]]),Dropdown!$D$4:$D$15,Dropdown!$A$4:$A$15,""))</f>
        <v/>
      </c>
      <c r="G755" s="81"/>
      <c r="H755" s="81"/>
      <c r="I75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5" s="88" t="b">
        <v>0</v>
      </c>
      <c r="L755" s="87"/>
      <c r="M755" s="83"/>
      <c r="N755" s="88" t="b">
        <v>0</v>
      </c>
      <c r="O755" s="87"/>
      <c r="P755" s="81"/>
      <c r="Q755" s="66" t="b">
        <v>0</v>
      </c>
      <c r="R755" s="83"/>
      <c r="S755" s="88" t="b">
        <v>0</v>
      </c>
      <c r="T755" s="82"/>
      <c r="U755" s="83"/>
      <c r="V75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5" s="81"/>
      <c r="Z755" s="81"/>
      <c r="AA755" s="81"/>
      <c r="AB755" s="81"/>
    </row>
    <row r="756" spans="1:28" ht="15" customHeight="1" x14ac:dyDescent="0.35">
      <c r="A756" s="87"/>
      <c r="B756" s="81"/>
      <c r="C756" s="81"/>
      <c r="D756" s="87"/>
      <c r="E756" s="81"/>
      <c r="F756" s="77" t="str">
        <f>IF(Feedback_List[[#This Row],[Date Added]]="","",_xlfn.XLOOKUP(MONTH(Feedback_List[[#This Row],[Date Received]]),Dropdown!$D$4:$D$15,Dropdown!$A$4:$A$15,""))</f>
        <v/>
      </c>
      <c r="G756" s="81"/>
      <c r="H756" s="81"/>
      <c r="I75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6" s="88" t="b">
        <v>0</v>
      </c>
      <c r="L756" s="87"/>
      <c r="M756" s="83"/>
      <c r="N756" s="88" t="b">
        <v>0</v>
      </c>
      <c r="O756" s="82"/>
      <c r="P756" s="81"/>
      <c r="Q756" s="66" t="b">
        <v>0</v>
      </c>
      <c r="R756" s="83"/>
      <c r="S756" s="88" t="b">
        <v>0</v>
      </c>
      <c r="T756" s="82"/>
      <c r="U756" s="83"/>
      <c r="V75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6" s="81"/>
      <c r="Z756" s="81"/>
      <c r="AA756" s="81"/>
      <c r="AB756" s="81"/>
    </row>
    <row r="757" spans="1:28" ht="15" customHeight="1" x14ac:dyDescent="0.35">
      <c r="A757" s="87"/>
      <c r="B757" s="81"/>
      <c r="C757" s="81"/>
      <c r="D757" s="87"/>
      <c r="E757" s="81"/>
      <c r="F757" s="77" t="str">
        <f>IF(Feedback_List[[#This Row],[Date Added]]="","",_xlfn.XLOOKUP(MONTH(Feedback_List[[#This Row],[Date Received]]),Dropdown!$D$4:$D$15,Dropdown!$A$4:$A$15,""))</f>
        <v/>
      </c>
      <c r="G757" s="81"/>
      <c r="H757" s="81"/>
      <c r="I75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7" s="88" t="b">
        <v>0</v>
      </c>
      <c r="L757" s="87"/>
      <c r="M757" s="83"/>
      <c r="N757" s="88" t="b">
        <v>0</v>
      </c>
      <c r="O757" s="82"/>
      <c r="P757" s="81"/>
      <c r="Q757" s="66" t="b">
        <v>0</v>
      </c>
      <c r="R757" s="83"/>
      <c r="S757" s="88" t="b">
        <v>0</v>
      </c>
      <c r="T757" s="82"/>
      <c r="U757" s="83"/>
      <c r="V75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7" s="81"/>
      <c r="Z757" s="81"/>
      <c r="AA757" s="81"/>
      <c r="AB757" s="81"/>
    </row>
    <row r="758" spans="1:28" ht="15" customHeight="1" x14ac:dyDescent="0.35">
      <c r="A758" s="87"/>
      <c r="B758" s="81"/>
      <c r="C758" s="81"/>
      <c r="D758" s="87"/>
      <c r="E758" s="81"/>
      <c r="F758" s="77" t="str">
        <f>IF(Feedback_List[[#This Row],[Date Added]]="","",_xlfn.XLOOKUP(MONTH(Feedback_List[[#This Row],[Date Received]]),Dropdown!$D$4:$D$15,Dropdown!$A$4:$A$15,""))</f>
        <v/>
      </c>
      <c r="G758" s="81"/>
      <c r="H758" s="81"/>
      <c r="I75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8" s="88" t="b">
        <v>0</v>
      </c>
      <c r="L758" s="87"/>
      <c r="M758" s="83"/>
      <c r="N758" s="88" t="b">
        <v>0</v>
      </c>
      <c r="O758" s="82"/>
      <c r="P758" s="81"/>
      <c r="Q758" s="66" t="b">
        <v>0</v>
      </c>
      <c r="R758" s="83"/>
      <c r="S758" s="88" t="b">
        <v>0</v>
      </c>
      <c r="T758" s="82"/>
      <c r="U758" s="83"/>
      <c r="V75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8" s="81"/>
      <c r="Z758" s="81"/>
      <c r="AA758" s="81"/>
      <c r="AB758" s="81"/>
    </row>
    <row r="759" spans="1:28" ht="15" customHeight="1" x14ac:dyDescent="0.35">
      <c r="A759" s="87"/>
      <c r="B759" s="81"/>
      <c r="C759" s="81"/>
      <c r="D759" s="87"/>
      <c r="E759" s="81"/>
      <c r="F759" s="77" t="str">
        <f>IF(Feedback_List[[#This Row],[Date Added]]="","",_xlfn.XLOOKUP(MONTH(Feedback_List[[#This Row],[Date Received]]),Dropdown!$D$4:$D$15,Dropdown!$A$4:$A$15,""))</f>
        <v/>
      </c>
      <c r="G759" s="81"/>
      <c r="H759" s="81"/>
      <c r="I75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5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59" s="88" t="b">
        <v>0</v>
      </c>
      <c r="L759" s="87"/>
      <c r="M759" s="83"/>
      <c r="N759" s="88" t="b">
        <v>0</v>
      </c>
      <c r="O759" s="82"/>
      <c r="P759" s="81"/>
      <c r="Q759" s="66" t="b">
        <v>0</v>
      </c>
      <c r="R759" s="83"/>
      <c r="S759" s="88" t="b">
        <v>0</v>
      </c>
      <c r="T759" s="82"/>
      <c r="U759" s="83"/>
      <c r="V75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5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5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59" s="81"/>
      <c r="Z759" s="81"/>
      <c r="AA759" s="81"/>
      <c r="AB759" s="81"/>
    </row>
    <row r="760" spans="1:28" ht="15" customHeight="1" x14ac:dyDescent="0.35">
      <c r="A760" s="87"/>
      <c r="B760" s="81"/>
      <c r="C760" s="81"/>
      <c r="D760" s="87"/>
      <c r="E760" s="81"/>
      <c r="F760" s="77" t="str">
        <f>IF(Feedback_List[[#This Row],[Date Added]]="","",_xlfn.XLOOKUP(MONTH(Feedback_List[[#This Row],[Date Received]]),Dropdown!$D$4:$D$15,Dropdown!$A$4:$A$15,""))</f>
        <v/>
      </c>
      <c r="G760" s="81"/>
      <c r="H760" s="81"/>
      <c r="I76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0" s="88" t="b">
        <v>0</v>
      </c>
      <c r="L760" s="87"/>
      <c r="M760" s="83"/>
      <c r="N760" s="88" t="b">
        <v>0</v>
      </c>
      <c r="O760" s="82"/>
      <c r="P760" s="81"/>
      <c r="Q760" s="66" t="b">
        <v>0</v>
      </c>
      <c r="R760" s="83"/>
      <c r="S760" s="88" t="b">
        <v>0</v>
      </c>
      <c r="T760" s="82"/>
      <c r="U760" s="83"/>
      <c r="V76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0" s="81"/>
      <c r="Z760" s="81"/>
      <c r="AA760" s="81"/>
      <c r="AB760" s="81"/>
    </row>
    <row r="761" spans="1:28" ht="15" customHeight="1" x14ac:dyDescent="0.35">
      <c r="A761" s="87"/>
      <c r="B761" s="81"/>
      <c r="C761" s="81"/>
      <c r="D761" s="87"/>
      <c r="E761" s="81"/>
      <c r="F761" s="77" t="str">
        <f>IF(Feedback_List[[#This Row],[Date Added]]="","",_xlfn.XLOOKUP(MONTH(Feedback_List[[#This Row],[Date Received]]),Dropdown!$D$4:$D$15,Dropdown!$A$4:$A$15,""))</f>
        <v/>
      </c>
      <c r="G761" s="81"/>
      <c r="H761" s="81"/>
      <c r="I76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1" s="88" t="b">
        <v>0</v>
      </c>
      <c r="L761" s="87"/>
      <c r="M761" s="83"/>
      <c r="N761" s="88" t="b">
        <v>0</v>
      </c>
      <c r="O761" s="82"/>
      <c r="P761" s="81"/>
      <c r="Q761" s="66" t="b">
        <v>0</v>
      </c>
      <c r="R761" s="83"/>
      <c r="S761" s="88" t="b">
        <v>0</v>
      </c>
      <c r="T761" s="82"/>
      <c r="U761" s="83"/>
      <c r="V76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1" s="81"/>
      <c r="Z761" s="81"/>
      <c r="AA761" s="81"/>
      <c r="AB761" s="81"/>
    </row>
    <row r="762" spans="1:28" ht="15" customHeight="1" x14ac:dyDescent="0.35">
      <c r="A762" s="87"/>
      <c r="B762" s="81"/>
      <c r="C762" s="81"/>
      <c r="D762" s="87"/>
      <c r="E762" s="81"/>
      <c r="F762" s="77" t="str">
        <f>IF(Feedback_List[[#This Row],[Date Added]]="","",_xlfn.XLOOKUP(MONTH(Feedback_List[[#This Row],[Date Received]]),Dropdown!$D$4:$D$15,Dropdown!$A$4:$A$15,""))</f>
        <v/>
      </c>
      <c r="G762" s="81"/>
      <c r="H762" s="81"/>
      <c r="I76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2" s="88" t="b">
        <v>0</v>
      </c>
      <c r="L762" s="87"/>
      <c r="M762" s="83"/>
      <c r="N762" s="88" t="b">
        <v>0</v>
      </c>
      <c r="O762" s="82"/>
      <c r="P762" s="81"/>
      <c r="Q762" s="66" t="b">
        <v>0</v>
      </c>
      <c r="R762" s="83"/>
      <c r="S762" s="88" t="b">
        <v>0</v>
      </c>
      <c r="T762" s="82"/>
      <c r="U762" s="83"/>
      <c r="V76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2" s="81"/>
      <c r="Z762" s="81"/>
      <c r="AA762" s="81"/>
      <c r="AB762" s="81"/>
    </row>
    <row r="763" spans="1:28" ht="15" customHeight="1" x14ac:dyDescent="0.35">
      <c r="A763" s="87"/>
      <c r="B763" s="81"/>
      <c r="C763" s="81"/>
      <c r="D763" s="87"/>
      <c r="E763" s="81"/>
      <c r="F763" s="77" t="str">
        <f>IF(Feedback_List[[#This Row],[Date Added]]="","",_xlfn.XLOOKUP(MONTH(Feedback_List[[#This Row],[Date Received]]),Dropdown!$D$4:$D$15,Dropdown!$A$4:$A$15,""))</f>
        <v/>
      </c>
      <c r="G763" s="81"/>
      <c r="H763" s="81"/>
      <c r="I76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3" s="88" t="b">
        <v>0</v>
      </c>
      <c r="L763" s="87"/>
      <c r="M763" s="83"/>
      <c r="N763" s="88" t="b">
        <v>0</v>
      </c>
      <c r="O763" s="82"/>
      <c r="P763" s="81"/>
      <c r="Q763" s="66" t="b">
        <v>0</v>
      </c>
      <c r="R763" s="83"/>
      <c r="S763" s="88" t="b">
        <v>0</v>
      </c>
      <c r="T763" s="82"/>
      <c r="U763" s="83"/>
      <c r="V76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3" s="81"/>
      <c r="Z763" s="81"/>
      <c r="AA763" s="81"/>
      <c r="AB763" s="81"/>
    </row>
    <row r="764" spans="1:28" ht="15" customHeight="1" x14ac:dyDescent="0.35">
      <c r="A764" s="87"/>
      <c r="B764" s="81"/>
      <c r="C764" s="81"/>
      <c r="D764" s="87"/>
      <c r="E764" s="81"/>
      <c r="F764" s="77" t="str">
        <f>IF(Feedback_List[[#This Row],[Date Added]]="","",_xlfn.XLOOKUP(MONTH(Feedback_List[[#This Row],[Date Received]]),Dropdown!$D$4:$D$15,Dropdown!$A$4:$A$15,""))</f>
        <v/>
      </c>
      <c r="G764" s="81"/>
      <c r="H764" s="81"/>
      <c r="I76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4" s="88" t="b">
        <v>0</v>
      </c>
      <c r="L764" s="87"/>
      <c r="M764" s="83"/>
      <c r="N764" s="88" t="b">
        <v>0</v>
      </c>
      <c r="O764" s="82"/>
      <c r="P764" s="81"/>
      <c r="Q764" s="66" t="b">
        <v>0</v>
      </c>
      <c r="R764" s="83"/>
      <c r="S764" s="88" t="b">
        <v>0</v>
      </c>
      <c r="T764" s="82"/>
      <c r="U764" s="83"/>
      <c r="V76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4" s="81"/>
      <c r="Z764" s="81"/>
      <c r="AA764" s="81"/>
      <c r="AB764" s="81"/>
    </row>
    <row r="765" spans="1:28" ht="15" customHeight="1" x14ac:dyDescent="0.35">
      <c r="A765" s="87"/>
      <c r="B765" s="81"/>
      <c r="C765" s="81"/>
      <c r="D765" s="87"/>
      <c r="E765" s="81"/>
      <c r="F765" s="77" t="str">
        <f>IF(Feedback_List[[#This Row],[Date Added]]="","",_xlfn.XLOOKUP(MONTH(Feedback_List[[#This Row],[Date Received]]),Dropdown!$D$4:$D$15,Dropdown!$A$4:$A$15,""))</f>
        <v/>
      </c>
      <c r="G765" s="81"/>
      <c r="H765" s="81"/>
      <c r="I76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5" s="88" t="b">
        <v>0</v>
      </c>
      <c r="L765" s="87"/>
      <c r="M765" s="83"/>
      <c r="N765" s="88" t="b">
        <v>0</v>
      </c>
      <c r="O765" s="82"/>
      <c r="P765" s="81"/>
      <c r="Q765" s="66" t="b">
        <v>0</v>
      </c>
      <c r="R765" s="83"/>
      <c r="S765" s="88" t="b">
        <v>0</v>
      </c>
      <c r="T765" s="82"/>
      <c r="U765" s="83"/>
      <c r="V76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5" s="81"/>
      <c r="Z765" s="81"/>
      <c r="AA765" s="81"/>
      <c r="AB765" s="81"/>
    </row>
    <row r="766" spans="1:28" ht="15" customHeight="1" x14ac:dyDescent="0.35">
      <c r="A766" s="87"/>
      <c r="B766" s="81"/>
      <c r="C766" s="81"/>
      <c r="D766" s="87"/>
      <c r="E766" s="81"/>
      <c r="F766" s="77" t="str">
        <f>IF(Feedback_List[[#This Row],[Date Added]]="","",_xlfn.XLOOKUP(MONTH(Feedback_List[[#This Row],[Date Received]]),Dropdown!$D$4:$D$15,Dropdown!$A$4:$A$15,""))</f>
        <v/>
      </c>
      <c r="G766" s="81"/>
      <c r="H766" s="81"/>
      <c r="I76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6" s="88" t="b">
        <v>0</v>
      </c>
      <c r="L766" s="87"/>
      <c r="M766" s="83"/>
      <c r="N766" s="88" t="b">
        <v>0</v>
      </c>
      <c r="O766" s="82"/>
      <c r="P766" s="81"/>
      <c r="Q766" s="66" t="b">
        <v>0</v>
      </c>
      <c r="R766" s="83"/>
      <c r="S766" s="88" t="b">
        <v>0</v>
      </c>
      <c r="T766" s="82"/>
      <c r="U766" s="83"/>
      <c r="V76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6" s="81"/>
      <c r="Z766" s="81"/>
      <c r="AA766" s="81"/>
      <c r="AB766" s="81"/>
    </row>
    <row r="767" spans="1:28" ht="15" customHeight="1" x14ac:dyDescent="0.35">
      <c r="A767" s="87"/>
      <c r="B767" s="81"/>
      <c r="C767" s="81"/>
      <c r="D767" s="87"/>
      <c r="E767" s="81"/>
      <c r="F767" s="77" t="str">
        <f>IF(Feedback_List[[#This Row],[Date Added]]="","",_xlfn.XLOOKUP(MONTH(Feedback_List[[#This Row],[Date Received]]),Dropdown!$D$4:$D$15,Dropdown!$A$4:$A$15,""))</f>
        <v/>
      </c>
      <c r="G767" s="81"/>
      <c r="H767" s="81"/>
      <c r="I76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7" s="88" t="b">
        <v>0</v>
      </c>
      <c r="L767" s="87"/>
      <c r="M767" s="83"/>
      <c r="N767" s="88" t="b">
        <v>0</v>
      </c>
      <c r="O767" s="82"/>
      <c r="P767" s="81"/>
      <c r="Q767" s="66" t="b">
        <v>0</v>
      </c>
      <c r="R767" s="83"/>
      <c r="S767" s="88" t="b">
        <v>0</v>
      </c>
      <c r="T767" s="82"/>
      <c r="U767" s="83"/>
      <c r="V76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7" s="81"/>
      <c r="Z767" s="81"/>
      <c r="AA767" s="81"/>
      <c r="AB767" s="81"/>
    </row>
    <row r="768" spans="1:28" ht="15" customHeight="1" x14ac:dyDescent="0.35">
      <c r="A768" s="87"/>
      <c r="B768" s="81"/>
      <c r="C768" s="81"/>
      <c r="D768" s="87"/>
      <c r="E768" s="81"/>
      <c r="F768" s="77" t="str">
        <f>IF(Feedback_List[[#This Row],[Date Added]]="","",_xlfn.XLOOKUP(MONTH(Feedback_List[[#This Row],[Date Received]]),Dropdown!$D$4:$D$15,Dropdown!$A$4:$A$15,""))</f>
        <v/>
      </c>
      <c r="G768" s="81"/>
      <c r="H768" s="81"/>
      <c r="I76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8" s="88" t="b">
        <v>0</v>
      </c>
      <c r="L768" s="87"/>
      <c r="M768" s="83"/>
      <c r="N768" s="88" t="b">
        <v>0</v>
      </c>
      <c r="O768" s="87"/>
      <c r="P768" s="81"/>
      <c r="Q768" s="66" t="b">
        <v>0</v>
      </c>
      <c r="R768" s="83"/>
      <c r="S768" s="88" t="b">
        <v>0</v>
      </c>
      <c r="T768" s="82"/>
      <c r="U768" s="83"/>
      <c r="V76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8" s="81"/>
      <c r="Z768" s="81"/>
      <c r="AA768" s="81"/>
      <c r="AB768" s="81"/>
    </row>
    <row r="769" spans="1:28" ht="15" customHeight="1" x14ac:dyDescent="0.35">
      <c r="A769" s="87"/>
      <c r="B769" s="81"/>
      <c r="C769" s="81"/>
      <c r="D769" s="87"/>
      <c r="E769" s="81"/>
      <c r="F769" s="77" t="str">
        <f>IF(Feedback_List[[#This Row],[Date Added]]="","",_xlfn.XLOOKUP(MONTH(Feedback_List[[#This Row],[Date Received]]),Dropdown!$D$4:$D$15,Dropdown!$A$4:$A$15,""))</f>
        <v/>
      </c>
      <c r="G769" s="81"/>
      <c r="H769" s="81"/>
      <c r="I76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6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69" s="88" t="b">
        <v>0</v>
      </c>
      <c r="L769" s="87"/>
      <c r="M769" s="83"/>
      <c r="N769" s="88" t="b">
        <v>0</v>
      </c>
      <c r="O769" s="82"/>
      <c r="P769" s="81"/>
      <c r="Q769" s="66" t="b">
        <v>0</v>
      </c>
      <c r="R769" s="83"/>
      <c r="S769" s="88" t="b">
        <v>0</v>
      </c>
      <c r="T769" s="82"/>
      <c r="U769" s="83"/>
      <c r="V76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6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6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69" s="81"/>
      <c r="Z769" s="81"/>
      <c r="AA769" s="81"/>
      <c r="AB769" s="81"/>
    </row>
    <row r="770" spans="1:28" ht="15" customHeight="1" x14ac:dyDescent="0.35">
      <c r="A770" s="87"/>
      <c r="B770" s="81"/>
      <c r="C770" s="81"/>
      <c r="D770" s="87"/>
      <c r="E770" s="81"/>
      <c r="F770" s="77" t="str">
        <f>IF(Feedback_List[[#This Row],[Date Added]]="","",_xlfn.XLOOKUP(MONTH(Feedback_List[[#This Row],[Date Received]]),Dropdown!$D$4:$D$15,Dropdown!$A$4:$A$15,""))</f>
        <v/>
      </c>
      <c r="G770" s="81"/>
      <c r="H770" s="81"/>
      <c r="I77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0" s="88" t="b">
        <v>0</v>
      </c>
      <c r="L770" s="87"/>
      <c r="M770" s="83"/>
      <c r="N770" s="88" t="b">
        <v>0</v>
      </c>
      <c r="O770" s="82"/>
      <c r="P770" s="81"/>
      <c r="Q770" s="66" t="b">
        <v>0</v>
      </c>
      <c r="R770" s="83"/>
      <c r="S770" s="88" t="b">
        <v>0</v>
      </c>
      <c r="T770" s="82"/>
      <c r="U770" s="83"/>
      <c r="V77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0" s="81"/>
      <c r="Z770" s="81"/>
      <c r="AA770" s="81"/>
      <c r="AB770" s="81"/>
    </row>
    <row r="771" spans="1:28" ht="15" customHeight="1" x14ac:dyDescent="0.35">
      <c r="A771" s="87"/>
      <c r="B771" s="81"/>
      <c r="C771" s="81"/>
      <c r="D771" s="87"/>
      <c r="E771" s="81"/>
      <c r="F771" s="77" t="str">
        <f>IF(Feedback_List[[#This Row],[Date Added]]="","",_xlfn.XLOOKUP(MONTH(Feedback_List[[#This Row],[Date Received]]),Dropdown!$D$4:$D$15,Dropdown!$A$4:$A$15,""))</f>
        <v/>
      </c>
      <c r="G771" s="81"/>
      <c r="H771" s="81"/>
      <c r="I77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1" s="88" t="b">
        <v>0</v>
      </c>
      <c r="L771" s="87"/>
      <c r="M771" s="83"/>
      <c r="N771" s="88" t="b">
        <v>0</v>
      </c>
      <c r="O771" s="87"/>
      <c r="P771" s="81"/>
      <c r="Q771" s="66" t="b">
        <v>0</v>
      </c>
      <c r="R771" s="83"/>
      <c r="S771" s="88" t="b">
        <v>0</v>
      </c>
      <c r="T771" s="82"/>
      <c r="U771" s="83"/>
      <c r="V77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1" s="81"/>
      <c r="Z771" s="81"/>
      <c r="AA771" s="81"/>
      <c r="AB771" s="81"/>
    </row>
    <row r="772" spans="1:28" ht="15" customHeight="1" x14ac:dyDescent="0.35">
      <c r="A772" s="87"/>
      <c r="B772" s="81"/>
      <c r="C772" s="81"/>
      <c r="D772" s="87"/>
      <c r="E772" s="81"/>
      <c r="F772" s="77" t="str">
        <f>IF(Feedback_List[[#This Row],[Date Added]]="","",_xlfn.XLOOKUP(MONTH(Feedback_List[[#This Row],[Date Received]]),Dropdown!$D$4:$D$15,Dropdown!$A$4:$A$15,""))</f>
        <v/>
      </c>
      <c r="G772" s="81"/>
      <c r="H772" s="81"/>
      <c r="I77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2" s="88" t="b">
        <v>0</v>
      </c>
      <c r="L772" s="87"/>
      <c r="M772" s="83"/>
      <c r="N772" s="88" t="b">
        <v>0</v>
      </c>
      <c r="O772" s="87"/>
      <c r="P772" s="81"/>
      <c r="Q772" s="66" t="b">
        <v>0</v>
      </c>
      <c r="R772" s="83"/>
      <c r="S772" s="88" t="b">
        <v>0</v>
      </c>
      <c r="T772" s="82"/>
      <c r="U772" s="83"/>
      <c r="V77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2" s="81"/>
      <c r="Z772" s="81"/>
      <c r="AA772" s="81"/>
      <c r="AB772" s="81"/>
    </row>
    <row r="773" spans="1:28" ht="15" customHeight="1" x14ac:dyDescent="0.35">
      <c r="A773" s="87"/>
      <c r="B773" s="81"/>
      <c r="C773" s="81"/>
      <c r="D773" s="87"/>
      <c r="E773" s="81"/>
      <c r="F773" s="77" t="str">
        <f>IF(Feedback_List[[#This Row],[Date Added]]="","",_xlfn.XLOOKUP(MONTH(Feedback_List[[#This Row],[Date Received]]),Dropdown!$D$4:$D$15,Dropdown!$A$4:$A$15,""))</f>
        <v/>
      </c>
      <c r="G773" s="81"/>
      <c r="H773" s="81"/>
      <c r="I77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3" s="88" t="b">
        <v>0</v>
      </c>
      <c r="L773" s="87"/>
      <c r="M773" s="83"/>
      <c r="N773" s="88" t="b">
        <v>0</v>
      </c>
      <c r="O773" s="87"/>
      <c r="P773" s="81"/>
      <c r="Q773" s="66" t="b">
        <v>0</v>
      </c>
      <c r="R773" s="83"/>
      <c r="S773" s="88" t="b">
        <v>0</v>
      </c>
      <c r="T773" s="82"/>
      <c r="U773" s="83"/>
      <c r="V77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3" s="81"/>
      <c r="Z773" s="81"/>
      <c r="AA773" s="81"/>
      <c r="AB773" s="81"/>
    </row>
    <row r="774" spans="1:28" ht="15" customHeight="1" x14ac:dyDescent="0.35">
      <c r="A774" s="87"/>
      <c r="B774" s="81"/>
      <c r="C774" s="81"/>
      <c r="D774" s="87"/>
      <c r="E774" s="81"/>
      <c r="F774" s="77" t="str">
        <f>IF(Feedback_List[[#This Row],[Date Added]]="","",_xlfn.XLOOKUP(MONTH(Feedback_List[[#This Row],[Date Received]]),Dropdown!$D$4:$D$15,Dropdown!$A$4:$A$15,""))</f>
        <v/>
      </c>
      <c r="G774" s="81"/>
      <c r="H774" s="81"/>
      <c r="I77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4" s="88" t="b">
        <v>0</v>
      </c>
      <c r="L774" s="87"/>
      <c r="M774" s="83"/>
      <c r="N774" s="88" t="b">
        <v>0</v>
      </c>
      <c r="O774" s="82"/>
      <c r="P774" s="81"/>
      <c r="Q774" s="66" t="b">
        <v>0</v>
      </c>
      <c r="R774" s="83"/>
      <c r="S774" s="88" t="b">
        <v>0</v>
      </c>
      <c r="T774" s="82"/>
      <c r="U774" s="83"/>
      <c r="V77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4" s="81"/>
      <c r="Z774" s="81"/>
      <c r="AA774" s="81"/>
      <c r="AB774" s="81"/>
    </row>
    <row r="775" spans="1:28" ht="15" customHeight="1" x14ac:dyDescent="0.35">
      <c r="A775" s="87"/>
      <c r="B775" s="81"/>
      <c r="C775" s="81"/>
      <c r="D775" s="87"/>
      <c r="E775" s="81"/>
      <c r="F775" s="77" t="str">
        <f>IF(Feedback_List[[#This Row],[Date Added]]="","",_xlfn.XLOOKUP(MONTH(Feedback_List[[#This Row],[Date Received]]),Dropdown!$D$4:$D$15,Dropdown!$A$4:$A$15,""))</f>
        <v/>
      </c>
      <c r="G775" s="81"/>
      <c r="H775" s="81"/>
      <c r="I77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5" s="88" t="b">
        <v>0</v>
      </c>
      <c r="L775" s="87"/>
      <c r="M775" s="83"/>
      <c r="N775" s="88" t="b">
        <v>0</v>
      </c>
      <c r="O775" s="82"/>
      <c r="P775" s="81"/>
      <c r="Q775" s="66" t="b">
        <v>0</v>
      </c>
      <c r="R775" s="83"/>
      <c r="S775" s="88" t="b">
        <v>0</v>
      </c>
      <c r="T775" s="82"/>
      <c r="U775" s="83"/>
      <c r="V77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5" s="81"/>
      <c r="Z775" s="81"/>
      <c r="AA775" s="81"/>
      <c r="AB775" s="81"/>
    </row>
    <row r="776" spans="1:28" ht="15" customHeight="1" x14ac:dyDescent="0.35">
      <c r="A776" s="87"/>
      <c r="B776" s="81"/>
      <c r="C776" s="81"/>
      <c r="D776" s="87"/>
      <c r="E776" s="81"/>
      <c r="F776" s="77" t="str">
        <f>IF(Feedback_List[[#This Row],[Date Added]]="","",_xlfn.XLOOKUP(MONTH(Feedback_List[[#This Row],[Date Received]]),Dropdown!$D$4:$D$15,Dropdown!$A$4:$A$15,""))</f>
        <v/>
      </c>
      <c r="G776" s="81"/>
      <c r="H776" s="81"/>
      <c r="I77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6" s="88" t="b">
        <v>0</v>
      </c>
      <c r="L776" s="87"/>
      <c r="M776" s="83"/>
      <c r="N776" s="88" t="b">
        <v>0</v>
      </c>
      <c r="O776" s="82"/>
      <c r="P776" s="81"/>
      <c r="Q776" s="66" t="b">
        <v>0</v>
      </c>
      <c r="R776" s="83"/>
      <c r="S776" s="88" t="b">
        <v>0</v>
      </c>
      <c r="T776" s="82"/>
      <c r="U776" s="83"/>
      <c r="V77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6" s="81"/>
      <c r="Z776" s="81"/>
      <c r="AA776" s="81"/>
      <c r="AB776" s="81"/>
    </row>
    <row r="777" spans="1:28" ht="15" customHeight="1" x14ac:dyDescent="0.35">
      <c r="A777" s="87"/>
      <c r="B777" s="81"/>
      <c r="C777" s="81"/>
      <c r="D777" s="87"/>
      <c r="E777" s="81"/>
      <c r="F777" s="77" t="str">
        <f>IF(Feedback_List[[#This Row],[Date Added]]="","",_xlfn.XLOOKUP(MONTH(Feedback_List[[#This Row],[Date Received]]),Dropdown!$D$4:$D$15,Dropdown!$A$4:$A$15,""))</f>
        <v/>
      </c>
      <c r="G777" s="81"/>
      <c r="H777" s="81"/>
      <c r="I77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7" s="88" t="b">
        <v>0</v>
      </c>
      <c r="L777" s="87"/>
      <c r="M777" s="83"/>
      <c r="N777" s="88" t="b">
        <v>0</v>
      </c>
      <c r="O777" s="82"/>
      <c r="P777" s="81"/>
      <c r="Q777" s="66" t="b">
        <v>0</v>
      </c>
      <c r="R777" s="83"/>
      <c r="S777" s="88" t="b">
        <v>0</v>
      </c>
      <c r="T777" s="82"/>
      <c r="U777" s="83"/>
      <c r="V77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7" s="81"/>
      <c r="Z777" s="81"/>
      <c r="AA777" s="81"/>
      <c r="AB777" s="81"/>
    </row>
    <row r="778" spans="1:28" ht="15" customHeight="1" x14ac:dyDescent="0.35">
      <c r="A778" s="87"/>
      <c r="B778" s="81"/>
      <c r="C778" s="81"/>
      <c r="D778" s="87"/>
      <c r="E778" s="81"/>
      <c r="F778" s="82" t="str">
        <f>IF(Feedback_List[[#This Row],[Date Added]]="","",_xlfn.XLOOKUP(MONTH(Feedback_List[[#This Row],[Date Received]]),Dropdown!$D$4:$D$15,Dropdown!$A$4:$A$15,""))</f>
        <v/>
      </c>
      <c r="G778" s="81"/>
      <c r="H778" s="81"/>
      <c r="I77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8" s="88" t="b">
        <v>0</v>
      </c>
      <c r="L778" s="87"/>
      <c r="M778" s="83"/>
      <c r="N778" s="88" t="b">
        <v>0</v>
      </c>
      <c r="O778" s="82"/>
      <c r="P778" s="81"/>
      <c r="Q778" s="66" t="b">
        <v>0</v>
      </c>
      <c r="R778" s="83"/>
      <c r="S778" s="88" t="b">
        <v>0</v>
      </c>
      <c r="T778" s="82"/>
      <c r="U778" s="83"/>
      <c r="V77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8" s="81"/>
      <c r="Z778" s="81"/>
      <c r="AA778" s="81"/>
      <c r="AB778" s="81"/>
    </row>
    <row r="779" spans="1:28" ht="15" customHeight="1" x14ac:dyDescent="0.35">
      <c r="A779" s="87"/>
      <c r="B779" s="81"/>
      <c r="C779" s="81"/>
      <c r="D779" s="87"/>
      <c r="E779" s="81"/>
      <c r="F779" s="82" t="str">
        <f>IF(Feedback_List[[#This Row],[Date Added]]="","",_xlfn.XLOOKUP(MONTH(Feedback_List[[#This Row],[Date Received]]),Dropdown!$D$4:$D$15,Dropdown!$A$4:$A$15,""))</f>
        <v/>
      </c>
      <c r="G779" s="81"/>
      <c r="H779" s="81"/>
      <c r="I77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7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79" s="88" t="b">
        <v>0</v>
      </c>
      <c r="L779" s="87"/>
      <c r="M779" s="83"/>
      <c r="N779" s="88" t="b">
        <v>0</v>
      </c>
      <c r="O779" s="82"/>
      <c r="P779" s="81"/>
      <c r="Q779" s="66" t="b">
        <v>0</v>
      </c>
      <c r="R779" s="83"/>
      <c r="S779" s="88" t="b">
        <v>0</v>
      </c>
      <c r="T779" s="82"/>
      <c r="U779" s="83"/>
      <c r="V77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7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7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79" s="81"/>
      <c r="Z779" s="81"/>
      <c r="AA779" s="81"/>
      <c r="AB779" s="81"/>
    </row>
    <row r="780" spans="1:28" ht="15" customHeight="1" x14ac:dyDescent="0.35">
      <c r="A780" s="87"/>
      <c r="B780" s="81"/>
      <c r="C780" s="81"/>
      <c r="D780" s="87"/>
      <c r="E780" s="81"/>
      <c r="F780" s="82" t="str">
        <f>IF(Feedback_List[[#This Row],[Date Added]]="","",_xlfn.XLOOKUP(MONTH(Feedback_List[[#This Row],[Date Received]]),Dropdown!$D$4:$D$15,Dropdown!$A$4:$A$15,""))</f>
        <v/>
      </c>
      <c r="G780" s="81"/>
      <c r="H780" s="81"/>
      <c r="I78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0" s="88" t="b">
        <v>0</v>
      </c>
      <c r="L780" s="87"/>
      <c r="M780" s="83"/>
      <c r="N780" s="88" t="b">
        <v>0</v>
      </c>
      <c r="O780" s="82"/>
      <c r="P780" s="81"/>
      <c r="Q780" s="66" t="b">
        <v>0</v>
      </c>
      <c r="R780" s="83"/>
      <c r="S780" s="88" t="b">
        <v>0</v>
      </c>
      <c r="T780" s="82"/>
      <c r="U780" s="83"/>
      <c r="V78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0" s="81"/>
      <c r="Z780" s="81"/>
      <c r="AA780" s="81"/>
      <c r="AB780" s="81"/>
    </row>
    <row r="781" spans="1:28" ht="15" customHeight="1" x14ac:dyDescent="0.35">
      <c r="A781" s="87"/>
      <c r="B781" s="81"/>
      <c r="C781" s="81"/>
      <c r="D781" s="87"/>
      <c r="E781" s="81"/>
      <c r="F781" s="82" t="str">
        <f>IF(Feedback_List[[#This Row],[Date Added]]="","",_xlfn.XLOOKUP(MONTH(Feedback_List[[#This Row],[Date Received]]),Dropdown!$D$4:$D$15,Dropdown!$A$4:$A$15,""))</f>
        <v/>
      </c>
      <c r="G781" s="81"/>
      <c r="H781" s="81"/>
      <c r="I78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1" s="88" t="b">
        <v>0</v>
      </c>
      <c r="L781" s="87"/>
      <c r="M781" s="83"/>
      <c r="N781" s="88" t="b">
        <v>0</v>
      </c>
      <c r="O781" s="82"/>
      <c r="P781" s="81"/>
      <c r="Q781" s="66" t="b">
        <v>0</v>
      </c>
      <c r="R781" s="83"/>
      <c r="S781" s="88" t="b">
        <v>0</v>
      </c>
      <c r="T781" s="82"/>
      <c r="U781" s="83"/>
      <c r="V78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1" s="81"/>
      <c r="Z781" s="81"/>
      <c r="AA781" s="81"/>
      <c r="AB781" s="81"/>
    </row>
    <row r="782" spans="1:28" ht="15" customHeight="1" x14ac:dyDescent="0.35">
      <c r="A782" s="87"/>
      <c r="B782" s="81"/>
      <c r="C782" s="81"/>
      <c r="D782" s="87"/>
      <c r="E782" s="81"/>
      <c r="F782" s="82" t="str">
        <f>IF(Feedback_List[[#This Row],[Date Added]]="","",_xlfn.XLOOKUP(MONTH(Feedback_List[[#This Row],[Date Received]]),Dropdown!$D$4:$D$15,Dropdown!$A$4:$A$15,""))</f>
        <v/>
      </c>
      <c r="G782" s="81"/>
      <c r="H782" s="81"/>
      <c r="I78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2" s="88" t="b">
        <v>0</v>
      </c>
      <c r="L782" s="87"/>
      <c r="M782" s="83"/>
      <c r="N782" s="88" t="b">
        <v>0</v>
      </c>
      <c r="O782" s="82"/>
      <c r="P782" s="81"/>
      <c r="Q782" s="66" t="b">
        <v>0</v>
      </c>
      <c r="R782" s="83"/>
      <c r="S782" s="88" t="b">
        <v>0</v>
      </c>
      <c r="T782" s="82"/>
      <c r="U782" s="83"/>
      <c r="V78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2" s="81"/>
      <c r="Z782" s="81"/>
      <c r="AA782" s="81"/>
      <c r="AB782" s="81"/>
    </row>
    <row r="783" spans="1:28" ht="15" customHeight="1" x14ac:dyDescent="0.35">
      <c r="A783" s="87"/>
      <c r="B783" s="81"/>
      <c r="C783" s="81"/>
      <c r="D783" s="87"/>
      <c r="E783" s="81"/>
      <c r="F783" s="82" t="str">
        <f>IF(Feedback_List[[#This Row],[Date Added]]="","",_xlfn.XLOOKUP(MONTH(Feedback_List[[#This Row],[Date Received]]),Dropdown!$D$4:$D$15,Dropdown!$A$4:$A$15,""))</f>
        <v/>
      </c>
      <c r="G783" s="81"/>
      <c r="H783" s="81"/>
      <c r="I78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3" s="88" t="b">
        <v>0</v>
      </c>
      <c r="L783" s="87"/>
      <c r="M783" s="83"/>
      <c r="N783" s="88" t="b">
        <v>0</v>
      </c>
      <c r="O783" s="82"/>
      <c r="P783" s="81"/>
      <c r="Q783" s="66" t="b">
        <v>0</v>
      </c>
      <c r="R783" s="83"/>
      <c r="S783" s="88" t="b">
        <v>0</v>
      </c>
      <c r="T783" s="82"/>
      <c r="U783" s="83"/>
      <c r="V78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3" s="81"/>
      <c r="Z783" s="81"/>
      <c r="AA783" s="81"/>
      <c r="AB783" s="81"/>
    </row>
    <row r="784" spans="1:28" ht="15" customHeight="1" x14ac:dyDescent="0.35">
      <c r="A784" s="87"/>
      <c r="B784" s="81"/>
      <c r="C784" s="81"/>
      <c r="D784" s="87"/>
      <c r="E784" s="81"/>
      <c r="F784" s="82" t="str">
        <f>IF(Feedback_List[[#This Row],[Date Added]]="","",_xlfn.XLOOKUP(MONTH(Feedback_List[[#This Row],[Date Received]]),Dropdown!$D$4:$D$15,Dropdown!$A$4:$A$15,""))</f>
        <v/>
      </c>
      <c r="G784" s="81"/>
      <c r="H784" s="81"/>
      <c r="I78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4" s="88" t="b">
        <v>0</v>
      </c>
      <c r="L784" s="87"/>
      <c r="M784" s="83"/>
      <c r="N784" s="88" t="b">
        <v>0</v>
      </c>
      <c r="O784" s="87"/>
      <c r="P784" s="81"/>
      <c r="Q784" s="66" t="b">
        <v>0</v>
      </c>
      <c r="R784" s="83"/>
      <c r="S784" s="88" t="b">
        <v>0</v>
      </c>
      <c r="T784" s="82"/>
      <c r="U784" s="83"/>
      <c r="V78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4" s="81"/>
      <c r="Z784" s="81"/>
      <c r="AA784" s="81"/>
      <c r="AB784" s="81"/>
    </row>
    <row r="785" spans="1:28" ht="15" customHeight="1" x14ac:dyDescent="0.35">
      <c r="A785" s="87"/>
      <c r="B785" s="81"/>
      <c r="C785" s="81"/>
      <c r="D785" s="87"/>
      <c r="E785" s="81"/>
      <c r="F785" s="82" t="str">
        <f>IF(Feedback_List[[#This Row],[Date Added]]="","",_xlfn.XLOOKUP(MONTH(Feedback_List[[#This Row],[Date Received]]),Dropdown!$D$4:$D$15,Dropdown!$A$4:$A$15,""))</f>
        <v/>
      </c>
      <c r="G785" s="81"/>
      <c r="H785" s="81"/>
      <c r="I78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5" s="88" t="b">
        <v>0</v>
      </c>
      <c r="L785" s="87"/>
      <c r="M785" s="83"/>
      <c r="N785" s="88" t="b">
        <v>0</v>
      </c>
      <c r="O785" s="82"/>
      <c r="P785" s="81"/>
      <c r="Q785" s="66" t="b">
        <v>0</v>
      </c>
      <c r="R785" s="83"/>
      <c r="S785" s="88" t="b">
        <v>0</v>
      </c>
      <c r="T785" s="82"/>
      <c r="U785" s="83"/>
      <c r="V78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5" s="81"/>
      <c r="Z785" s="81"/>
      <c r="AA785" s="81"/>
      <c r="AB785" s="81"/>
    </row>
    <row r="786" spans="1:28" ht="15" customHeight="1" x14ac:dyDescent="0.35">
      <c r="A786" s="87"/>
      <c r="B786" s="81"/>
      <c r="C786" s="81"/>
      <c r="D786" s="87"/>
      <c r="E786" s="81"/>
      <c r="F786" s="82" t="str">
        <f>IF(Feedback_List[[#This Row],[Date Added]]="","",_xlfn.XLOOKUP(MONTH(Feedback_List[[#This Row],[Date Received]]),Dropdown!$D$4:$D$15,Dropdown!$A$4:$A$15,""))</f>
        <v/>
      </c>
      <c r="G786" s="81"/>
      <c r="H786" s="81"/>
      <c r="I78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6" s="88" t="b">
        <v>0</v>
      </c>
      <c r="L786" s="87"/>
      <c r="M786" s="83"/>
      <c r="N786" s="88" t="b">
        <v>0</v>
      </c>
      <c r="O786" s="82"/>
      <c r="P786" s="81"/>
      <c r="Q786" s="66" t="b">
        <v>0</v>
      </c>
      <c r="R786" s="83"/>
      <c r="S786" s="88" t="b">
        <v>0</v>
      </c>
      <c r="T786" s="82"/>
      <c r="U786" s="83"/>
      <c r="V78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6" s="81"/>
      <c r="Z786" s="81"/>
      <c r="AA786" s="81"/>
      <c r="AB786" s="81"/>
    </row>
    <row r="787" spans="1:28" ht="15" customHeight="1" x14ac:dyDescent="0.35">
      <c r="A787" s="87"/>
      <c r="B787" s="81"/>
      <c r="C787" s="81"/>
      <c r="D787" s="87"/>
      <c r="E787" s="81"/>
      <c r="F787" s="82" t="str">
        <f>IF(Feedback_List[[#This Row],[Date Added]]="","",_xlfn.XLOOKUP(MONTH(Feedback_List[[#This Row],[Date Received]]),Dropdown!$D$4:$D$15,Dropdown!$A$4:$A$15,""))</f>
        <v/>
      </c>
      <c r="G787" s="81"/>
      <c r="H787" s="81"/>
      <c r="I78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7" s="88" t="b">
        <v>0</v>
      </c>
      <c r="L787" s="87"/>
      <c r="M787" s="83"/>
      <c r="N787" s="88" t="b">
        <v>0</v>
      </c>
      <c r="O787" s="82"/>
      <c r="P787" s="81"/>
      <c r="Q787" s="66" t="b">
        <v>0</v>
      </c>
      <c r="R787" s="83"/>
      <c r="S787" s="88" t="b">
        <v>0</v>
      </c>
      <c r="T787" s="82"/>
      <c r="U787" s="83"/>
      <c r="V78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7" s="81"/>
      <c r="Z787" s="81"/>
      <c r="AA787" s="81"/>
      <c r="AB787" s="81"/>
    </row>
    <row r="788" spans="1:28" ht="15" customHeight="1" x14ac:dyDescent="0.35">
      <c r="A788" s="87"/>
      <c r="B788" s="81"/>
      <c r="C788" s="81"/>
      <c r="D788" s="87"/>
      <c r="E788" s="81"/>
      <c r="F788" s="82" t="str">
        <f>IF(Feedback_List[[#This Row],[Date Added]]="","",_xlfn.XLOOKUP(MONTH(Feedback_List[[#This Row],[Date Received]]),Dropdown!$D$4:$D$15,Dropdown!$A$4:$A$15,""))</f>
        <v/>
      </c>
      <c r="G788" s="81"/>
      <c r="H788" s="81"/>
      <c r="I78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8" s="88" t="b">
        <v>0</v>
      </c>
      <c r="L788" s="87"/>
      <c r="M788" s="83"/>
      <c r="N788" s="88" t="b">
        <v>0</v>
      </c>
      <c r="O788" s="82"/>
      <c r="P788" s="81"/>
      <c r="Q788" s="66" t="b">
        <v>0</v>
      </c>
      <c r="R788" s="83"/>
      <c r="S788" s="88" t="b">
        <v>0</v>
      </c>
      <c r="T788" s="82"/>
      <c r="U788" s="83"/>
      <c r="V78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8" s="81"/>
      <c r="Z788" s="81"/>
      <c r="AA788" s="81"/>
      <c r="AB788" s="81"/>
    </row>
    <row r="789" spans="1:28" ht="15" customHeight="1" x14ac:dyDescent="0.35">
      <c r="A789" s="87"/>
      <c r="B789" s="81"/>
      <c r="C789" s="81"/>
      <c r="D789" s="87"/>
      <c r="E789" s="81"/>
      <c r="F789" s="82" t="str">
        <f>IF(Feedback_List[[#This Row],[Date Added]]="","",_xlfn.XLOOKUP(MONTH(Feedback_List[[#This Row],[Date Received]]),Dropdown!$D$4:$D$15,Dropdown!$A$4:$A$15,""))</f>
        <v/>
      </c>
      <c r="G789" s="81"/>
      <c r="H789" s="81"/>
      <c r="I78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8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89" s="88" t="b">
        <v>0</v>
      </c>
      <c r="L789" s="87"/>
      <c r="M789" s="83"/>
      <c r="N789" s="88" t="b">
        <v>0</v>
      </c>
      <c r="O789" s="82"/>
      <c r="P789" s="81"/>
      <c r="Q789" s="66" t="b">
        <v>0</v>
      </c>
      <c r="R789" s="83"/>
      <c r="S789" s="88" t="b">
        <v>0</v>
      </c>
      <c r="T789" s="82"/>
      <c r="U789" s="83"/>
      <c r="V78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8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8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89" s="81"/>
      <c r="Z789" s="81"/>
      <c r="AA789" s="81"/>
      <c r="AB789" s="81"/>
    </row>
    <row r="790" spans="1:28" ht="15" customHeight="1" x14ac:dyDescent="0.35">
      <c r="A790" s="87"/>
      <c r="B790" s="81"/>
      <c r="C790" s="81"/>
      <c r="D790" s="87"/>
      <c r="E790" s="81"/>
      <c r="F790" s="82" t="str">
        <f>IF(Feedback_List[[#This Row],[Date Added]]="","",_xlfn.XLOOKUP(MONTH(Feedback_List[[#This Row],[Date Received]]),Dropdown!$D$4:$D$15,Dropdown!$A$4:$A$15,""))</f>
        <v/>
      </c>
      <c r="G790" s="81"/>
      <c r="H790" s="81"/>
      <c r="I790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0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0" s="88" t="b">
        <v>0</v>
      </c>
      <c r="L790" s="87"/>
      <c r="M790" s="83"/>
      <c r="N790" s="88" t="b">
        <v>0</v>
      </c>
      <c r="O790" s="82"/>
      <c r="P790" s="81"/>
      <c r="Q790" s="66" t="b">
        <v>0</v>
      </c>
      <c r="R790" s="83"/>
      <c r="S790" s="88" t="b">
        <v>0</v>
      </c>
      <c r="T790" s="82"/>
      <c r="U790" s="83"/>
      <c r="V790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0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0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0" s="81"/>
      <c r="Z790" s="81"/>
      <c r="AA790" s="81"/>
      <c r="AB790" s="81"/>
    </row>
    <row r="791" spans="1:28" ht="15" customHeight="1" x14ac:dyDescent="0.35">
      <c r="A791" s="87"/>
      <c r="B791" s="81"/>
      <c r="C791" s="81"/>
      <c r="D791" s="87"/>
      <c r="E791" s="81"/>
      <c r="F791" s="82" t="str">
        <f>IF(Feedback_List[[#This Row],[Date Added]]="","",_xlfn.XLOOKUP(MONTH(Feedback_List[[#This Row],[Date Received]]),Dropdown!$D$4:$D$15,Dropdown!$A$4:$A$15,""))</f>
        <v/>
      </c>
      <c r="G791" s="81"/>
      <c r="H791" s="81"/>
      <c r="I791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1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1" s="88" t="b">
        <v>0</v>
      </c>
      <c r="L791" s="87"/>
      <c r="M791" s="83"/>
      <c r="N791" s="88" t="b">
        <v>0</v>
      </c>
      <c r="O791" s="82"/>
      <c r="P791" s="81"/>
      <c r="Q791" s="66" t="b">
        <v>0</v>
      </c>
      <c r="R791" s="83"/>
      <c r="S791" s="88" t="b">
        <v>0</v>
      </c>
      <c r="T791" s="82"/>
      <c r="U791" s="83"/>
      <c r="V791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1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1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1" s="81"/>
      <c r="Z791" s="81"/>
      <c r="AA791" s="81"/>
      <c r="AB791" s="81"/>
    </row>
    <row r="792" spans="1:28" ht="15" customHeight="1" x14ac:dyDescent="0.35">
      <c r="A792" s="87"/>
      <c r="B792" s="81"/>
      <c r="C792" s="81"/>
      <c r="D792" s="87"/>
      <c r="E792" s="81"/>
      <c r="F792" s="82" t="str">
        <f>IF(Feedback_List[[#This Row],[Date Added]]="","",_xlfn.XLOOKUP(MONTH(Feedback_List[[#This Row],[Date Received]]),Dropdown!$D$4:$D$15,Dropdown!$A$4:$A$15,""))</f>
        <v/>
      </c>
      <c r="G792" s="81"/>
      <c r="H792" s="81"/>
      <c r="I792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2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2" s="88" t="b">
        <v>0</v>
      </c>
      <c r="L792" s="87"/>
      <c r="M792" s="83"/>
      <c r="N792" s="88" t="b">
        <v>0</v>
      </c>
      <c r="O792" s="82"/>
      <c r="P792" s="81"/>
      <c r="Q792" s="66" t="b">
        <v>0</v>
      </c>
      <c r="R792" s="83"/>
      <c r="S792" s="88" t="b">
        <v>0</v>
      </c>
      <c r="T792" s="82"/>
      <c r="U792" s="83"/>
      <c r="V792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2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2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2" s="81"/>
      <c r="Z792" s="81"/>
      <c r="AA792" s="81"/>
      <c r="AB792" s="81"/>
    </row>
    <row r="793" spans="1:28" ht="15" customHeight="1" x14ac:dyDescent="0.35">
      <c r="A793" s="87"/>
      <c r="B793" s="81"/>
      <c r="C793" s="81"/>
      <c r="D793" s="87"/>
      <c r="E793" s="81"/>
      <c r="F793" s="82" t="str">
        <f>IF(Feedback_List[[#This Row],[Date Added]]="","",_xlfn.XLOOKUP(MONTH(Feedback_List[[#This Row],[Date Received]]),Dropdown!$D$4:$D$15,Dropdown!$A$4:$A$15,""))</f>
        <v/>
      </c>
      <c r="G793" s="81"/>
      <c r="H793" s="81"/>
      <c r="I793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3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3" s="88" t="b">
        <v>0</v>
      </c>
      <c r="L793" s="87"/>
      <c r="M793" s="83"/>
      <c r="N793" s="88" t="b">
        <v>0</v>
      </c>
      <c r="O793" s="82"/>
      <c r="P793" s="81"/>
      <c r="Q793" s="66" t="b">
        <v>0</v>
      </c>
      <c r="R793" s="83"/>
      <c r="S793" s="88" t="b">
        <v>0</v>
      </c>
      <c r="T793" s="82"/>
      <c r="U793" s="83"/>
      <c r="V793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3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3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3" s="81"/>
      <c r="Z793" s="81"/>
      <c r="AA793" s="81"/>
      <c r="AB793" s="81"/>
    </row>
    <row r="794" spans="1:28" ht="15" customHeight="1" x14ac:dyDescent="0.35">
      <c r="A794" s="87"/>
      <c r="B794" s="81"/>
      <c r="C794" s="81"/>
      <c r="D794" s="87"/>
      <c r="E794" s="81"/>
      <c r="F794" s="82" t="str">
        <f>IF(Feedback_List[[#This Row],[Date Added]]="","",_xlfn.XLOOKUP(MONTH(Feedback_List[[#This Row],[Date Received]]),Dropdown!$D$4:$D$15,Dropdown!$A$4:$A$15,""))</f>
        <v/>
      </c>
      <c r="G794" s="81"/>
      <c r="H794" s="81"/>
      <c r="I794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4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4" s="88" t="b">
        <v>0</v>
      </c>
      <c r="L794" s="87"/>
      <c r="M794" s="83"/>
      <c r="N794" s="88" t="b">
        <v>0</v>
      </c>
      <c r="O794" s="82"/>
      <c r="P794" s="81"/>
      <c r="Q794" s="66" t="b">
        <v>0</v>
      </c>
      <c r="R794" s="83"/>
      <c r="S794" s="88" t="b">
        <v>0</v>
      </c>
      <c r="T794" s="82"/>
      <c r="U794" s="83"/>
      <c r="V794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4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4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4" s="81"/>
      <c r="Z794" s="81"/>
      <c r="AA794" s="81"/>
      <c r="AB794" s="81"/>
    </row>
    <row r="795" spans="1:28" ht="15" customHeight="1" x14ac:dyDescent="0.35">
      <c r="A795" s="87"/>
      <c r="B795" s="81"/>
      <c r="C795" s="81"/>
      <c r="D795" s="87"/>
      <c r="E795" s="81"/>
      <c r="F795" s="82" t="str">
        <f>IF(Feedback_List[[#This Row],[Date Added]]="","",_xlfn.XLOOKUP(MONTH(Feedback_List[[#This Row],[Date Received]]),Dropdown!$D$4:$D$15,Dropdown!$A$4:$A$15,""))</f>
        <v/>
      </c>
      <c r="G795" s="81"/>
      <c r="H795" s="81"/>
      <c r="I795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5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5" s="88" t="b">
        <v>0</v>
      </c>
      <c r="L795" s="87"/>
      <c r="M795" s="83"/>
      <c r="N795" s="88" t="b">
        <v>0</v>
      </c>
      <c r="O795" s="82"/>
      <c r="P795" s="81"/>
      <c r="Q795" s="66" t="b">
        <v>0</v>
      </c>
      <c r="R795" s="83"/>
      <c r="S795" s="88" t="b">
        <v>0</v>
      </c>
      <c r="T795" s="82"/>
      <c r="U795" s="83"/>
      <c r="V795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5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5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5" s="81"/>
      <c r="Z795" s="81"/>
      <c r="AA795" s="81"/>
      <c r="AB795" s="81"/>
    </row>
    <row r="796" spans="1:28" ht="15" customHeight="1" x14ac:dyDescent="0.35">
      <c r="A796" s="87"/>
      <c r="B796" s="81"/>
      <c r="C796" s="81"/>
      <c r="D796" s="87"/>
      <c r="E796" s="81"/>
      <c r="F796" s="82" t="str">
        <f>IF(Feedback_List[[#This Row],[Date Added]]="","",_xlfn.XLOOKUP(MONTH(Feedback_List[[#This Row],[Date Received]]),Dropdown!$D$4:$D$15,Dropdown!$A$4:$A$15,""))</f>
        <v/>
      </c>
      <c r="G796" s="81"/>
      <c r="H796" s="81"/>
      <c r="I796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6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6" s="88" t="b">
        <v>0</v>
      </c>
      <c r="L796" s="87"/>
      <c r="M796" s="83"/>
      <c r="N796" s="88" t="b">
        <v>0</v>
      </c>
      <c r="O796" s="82"/>
      <c r="P796" s="81"/>
      <c r="Q796" s="66" t="b">
        <v>0</v>
      </c>
      <c r="R796" s="83"/>
      <c r="S796" s="88" t="b">
        <v>0</v>
      </c>
      <c r="T796" s="82"/>
      <c r="U796" s="83"/>
      <c r="V796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6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6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6" s="81"/>
      <c r="Z796" s="81"/>
      <c r="AA796" s="81"/>
      <c r="AB796" s="81"/>
    </row>
    <row r="797" spans="1:28" ht="15" customHeight="1" x14ac:dyDescent="0.35">
      <c r="A797" s="87"/>
      <c r="B797" s="81"/>
      <c r="C797" s="81"/>
      <c r="D797" s="87"/>
      <c r="E797" s="81"/>
      <c r="F797" s="77" t="str">
        <f>IF(Feedback_List[[#This Row],[Date Added]]="","",_xlfn.XLOOKUP(MONTH(Feedback_List[[#This Row],[Date Received]]),Dropdown!$D$4:$D$15,Dropdown!$A$4:$A$15,""))</f>
        <v/>
      </c>
      <c r="G797" s="81"/>
      <c r="H797" s="81"/>
      <c r="I797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7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7" s="88" t="b">
        <v>0</v>
      </c>
      <c r="L797" s="87"/>
      <c r="M797" s="83"/>
      <c r="N797" s="88" t="b">
        <v>0</v>
      </c>
      <c r="O797" s="87"/>
      <c r="P797" s="81"/>
      <c r="Q797" s="66" t="b">
        <v>0</v>
      </c>
      <c r="R797" s="83"/>
      <c r="S797" s="88" t="b">
        <v>0</v>
      </c>
      <c r="T797" s="82"/>
      <c r="U797" s="83"/>
      <c r="V797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7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7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7" s="81"/>
      <c r="Z797" s="81"/>
      <c r="AA797" s="81"/>
      <c r="AB797" s="81"/>
    </row>
    <row r="798" spans="1:28" ht="15" customHeight="1" x14ac:dyDescent="0.35">
      <c r="A798" s="93"/>
      <c r="B798" s="81"/>
      <c r="C798" s="81"/>
      <c r="D798" s="87"/>
      <c r="E798" s="81"/>
      <c r="F798" s="77" t="str">
        <f>IF(Feedback_List[[#This Row],[Date Added]]="","",_xlfn.XLOOKUP(MONTH(Feedback_List[[#This Row],[Date Received]]),Dropdown!$D$4:$D$15,Dropdown!$A$4:$A$15,""))</f>
        <v/>
      </c>
      <c r="G798" s="81"/>
      <c r="H798" s="81"/>
      <c r="I798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8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8" s="88" t="b">
        <v>0</v>
      </c>
      <c r="L798" s="87"/>
      <c r="M798" s="83"/>
      <c r="N798" s="88" t="b">
        <v>0</v>
      </c>
      <c r="O798" s="87"/>
      <c r="P798" s="81"/>
      <c r="Q798" s="66" t="b">
        <v>0</v>
      </c>
      <c r="R798" s="83"/>
      <c r="S798" s="88" t="b">
        <v>0</v>
      </c>
      <c r="T798" s="82"/>
      <c r="U798" s="83"/>
      <c r="V798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8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8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8" s="81"/>
      <c r="Z798" s="81"/>
      <c r="AA798" s="81"/>
      <c r="AB798" s="81"/>
    </row>
    <row r="799" spans="1:28" ht="15" customHeight="1" x14ac:dyDescent="0.35">
      <c r="A799" s="93"/>
      <c r="B799" s="81"/>
      <c r="C799" s="81"/>
      <c r="D799" s="87"/>
      <c r="E799" s="81"/>
      <c r="F799" s="77" t="str">
        <f>IF(Feedback_List[[#This Row],[Date Added]]="","",_xlfn.XLOOKUP(MONTH(Feedback_List[[#This Row],[Date Received]]),Dropdown!$D$4:$D$15,Dropdown!$A$4:$A$15,""))</f>
        <v/>
      </c>
      <c r="G799" s="81"/>
      <c r="H799" s="81"/>
      <c r="I799" s="8" t="str">
        <f>IF(Feedback_List[[#This Row],[Date Added]]="","",IF(Feedback_List[[#This Row],[Date Received]]&gt;=Guidance!$B$20,Feedback_List[[#This Row],[Date Received]]+Guidance!$C$18,Feedback_List[[#This Row],[Date Received]]+Guidance!$C$16))</f>
        <v/>
      </c>
      <c r="J799" s="8" t="str">
        <f>IF(Feedback_List[[#This Row],[Date Added]]="","",IF(Feedback_List[[#This Row],[Date Received]]&gt;=Guidance!$B$20,Feedback_List[[#This Row],[Date Received]]+Guidance!$C$17,Feedback_List[[#This Row],[Date Received]]+Guidance!$C$15))</f>
        <v/>
      </c>
      <c r="K799" s="88" t="b">
        <v>0</v>
      </c>
      <c r="L799" s="87"/>
      <c r="M799" s="83"/>
      <c r="N799" s="88" t="b">
        <v>0</v>
      </c>
      <c r="O799" s="87"/>
      <c r="P799" s="81"/>
      <c r="Q799" s="66" t="b">
        <v>0</v>
      </c>
      <c r="R799" s="83"/>
      <c r="S799" s="88" t="b">
        <v>0</v>
      </c>
      <c r="T799" s="82"/>
      <c r="U799" s="83"/>
      <c r="V799" s="81" t="str">
        <f>IF(Feedback_List[[#This Row],[Date Added]]="","",IF(AND(Feedback_List[[#This Row],[Initial Assessment Completed]]=TRUE,Feedback_List[[#This Row],[Date Due: Maker]]&gt;=Feedback_List[[#This Row],[Initial Assessment Completion Date]]),"Completed within date due",IF(AND(Feedback_List[[#This Row],[Initial Assessment Completed]]=TRUE,Feedback_List[[#This Row],[Date Due: Maker]]&lt;Feedback_List[[#This Row],[Initial Assessment Completion Date]]),"Completed past date due",IF(Feedback_List[[#This Row],[Date Due: Maker]]&lt;'Issuer Submissions'!$B$3,"Past date due","Not yet due"))))</f>
        <v/>
      </c>
      <c r="W799" s="81" t="str">
        <f>IF(Feedback_List[[#This Row],[Date Added]]="","",IF(AND(Feedback_List[[#This Row],[Review Completed]]=TRUE,Feedback_List[[#This Row],[Date Due: Checker]]&gt;=Feedback_List[[#This Row],[Review Completion Date]]),"Completed within date due",IF(AND(Feedback_List[[#This Row],[Review Completed]]=TRUE,Feedback_List[[#This Row],[Date Due: Checker]]&lt;Feedback_List[[#This Row],[Review Completion Date]]),"Completed past date due",IF(Feedback_List[[#This Row],[Date Due: Checker]]&lt;'Issuer Submissions'!$B$3,"Past date due","Not yet due"))))</f>
        <v/>
      </c>
      <c r="X799" s="81" t="str">
        <f>IF(Feedback_List[[#This Row],[Date Added]]="","",IF(AND(Feedback_List[[#This Row],[DI Update/Correction Completed]]=TRUE,Feedback_List[[#This Row],[Date Due: Checker]]&gt;=Feedback_List[[#This Row],[DI Update/Correction Completion Date]]),"Completed within date due",IF(AND(Feedback_List[[#This Row],[DI Update/Correction Completed]]=TRUE,Feedback_List[[#This Row],[Date Due: Checker]]&lt;Feedback_List[[#This Row],[DI Update/Correction Completion Date]]),"Completed past date due",IF(Feedback_List[[#This Row],[Date Due: Checker]]&lt;'Issuer Submissions'!$B$3,"Past date due","Not yet due"))))</f>
        <v/>
      </c>
      <c r="Y799" s="81"/>
      <c r="Z799" s="81"/>
      <c r="AA799" s="81"/>
      <c r="AB799" s="81"/>
    </row>
    <row r="800" spans="1:28" ht="14.5" x14ac:dyDescent="0.35">
      <c r="A800" s="81"/>
      <c r="B800" s="81"/>
      <c r="C800" s="81"/>
      <c r="D800" s="82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3"/>
      <c r="Y800" s="81"/>
      <c r="Z800" s="81"/>
      <c r="AA800" s="81"/>
      <c r="AB800" s="81"/>
    </row>
    <row r="801" spans="1:28" ht="15" customHeight="1" x14ac:dyDescent="0.35">
      <c r="A801" s="81"/>
      <c r="B801" s="81"/>
      <c r="C801" s="81"/>
      <c r="D801" s="82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3"/>
      <c r="Y801" s="81"/>
      <c r="Z801" s="81"/>
      <c r="AA801" s="81"/>
      <c r="AB801" s="81"/>
    </row>
    <row r="802" spans="1:28" ht="15" customHeight="1" x14ac:dyDescent="0.35">
      <c r="A802" s="81"/>
      <c r="B802" s="81"/>
      <c r="C802" s="81"/>
      <c r="D802" s="82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3"/>
      <c r="Y802" s="81"/>
      <c r="Z802" s="81"/>
      <c r="AA802" s="81"/>
      <c r="AB802" s="81"/>
    </row>
    <row r="803" spans="1:28" ht="15" customHeight="1" x14ac:dyDescent="0.35">
      <c r="A803" s="81"/>
      <c r="B803" s="81"/>
      <c r="C803" s="81"/>
      <c r="D803" s="82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3"/>
      <c r="Y803" s="81"/>
      <c r="Z803" s="81"/>
      <c r="AA803" s="81"/>
      <c r="AB803" s="81"/>
    </row>
    <row r="804" spans="1:28" ht="15" customHeight="1" x14ac:dyDescent="0.35">
      <c r="A804" s="81"/>
      <c r="B804" s="81"/>
      <c r="C804" s="81"/>
      <c r="D804" s="82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3"/>
      <c r="W804" s="81"/>
      <c r="X804" s="83"/>
      <c r="Y804" s="81"/>
      <c r="Z804" s="81"/>
      <c r="AA804" s="81"/>
      <c r="AB804" s="81"/>
    </row>
    <row r="805" spans="1:28" ht="15" customHeight="1" x14ac:dyDescent="0.35">
      <c r="A805" s="81"/>
      <c r="B805" s="81"/>
      <c r="C805" s="81"/>
      <c r="D805" s="82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3"/>
      <c r="Y805" s="81"/>
      <c r="Z805" s="81"/>
      <c r="AA805" s="81"/>
      <c r="AB805" s="81"/>
    </row>
    <row r="806" spans="1:28" ht="15" customHeight="1" x14ac:dyDescent="0.35">
      <c r="A806" s="81"/>
      <c r="B806" s="81"/>
      <c r="C806" s="81"/>
      <c r="D806" s="82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3"/>
      <c r="Y806" s="81"/>
      <c r="Z806" s="81"/>
      <c r="AA806" s="81"/>
      <c r="AB806" s="81"/>
    </row>
    <row r="807" spans="1:28" ht="15" customHeight="1" x14ac:dyDescent="0.35">
      <c r="A807" s="81"/>
      <c r="B807" s="81"/>
      <c r="C807" s="81"/>
      <c r="D807" s="82"/>
      <c r="E807" s="81"/>
      <c r="F807" s="81"/>
      <c r="G807" s="81" t="s">
        <v>1085</v>
      </c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3"/>
      <c r="Y807" s="81"/>
      <c r="Z807" s="81"/>
      <c r="AA807" s="81"/>
      <c r="AB807" s="81"/>
    </row>
    <row r="808" spans="1:28" ht="15" customHeight="1" x14ac:dyDescent="0.35">
      <c r="A808" s="15"/>
      <c r="B808" s="81"/>
      <c r="C808" s="81"/>
      <c r="D808" s="15"/>
      <c r="E808" s="15"/>
      <c r="F808" s="15"/>
      <c r="G808" s="15"/>
      <c r="H808" s="81"/>
      <c r="I808" s="81"/>
      <c r="J808" s="15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3"/>
      <c r="Y808" s="81"/>
      <c r="Z808" s="81"/>
      <c r="AA808" s="81"/>
      <c r="AB808" s="81"/>
    </row>
    <row r="809" spans="1:28" ht="15" customHeight="1" x14ac:dyDescent="0.35">
      <c r="A809" s="95"/>
      <c r="B809" s="81"/>
      <c r="C809" s="81"/>
      <c r="D809" s="95"/>
      <c r="E809" s="95"/>
      <c r="F809" s="95"/>
      <c r="G809" s="95"/>
      <c r="H809" s="81"/>
      <c r="I809" s="93"/>
      <c r="J809" s="95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3"/>
      <c r="Y809" s="81"/>
      <c r="Z809" s="81"/>
      <c r="AA809" s="81"/>
      <c r="AB809" s="81"/>
    </row>
    <row r="810" spans="1:28" ht="15" customHeight="1" x14ac:dyDescent="0.35">
      <c r="A810" s="81"/>
      <c r="B810" s="81"/>
      <c r="C810" s="81"/>
      <c r="D810" s="82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3"/>
      <c r="Y810" s="81"/>
      <c r="Z810" s="81"/>
      <c r="AA810" s="81"/>
      <c r="AB810" s="81"/>
    </row>
    <row r="811" spans="1:28" ht="15" customHeight="1" x14ac:dyDescent="0.35">
      <c r="A811" s="81"/>
      <c r="B811" s="81"/>
      <c r="C811" s="81"/>
      <c r="D811" s="82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3"/>
      <c r="Y811" s="81"/>
      <c r="Z811" s="81"/>
      <c r="AA811" s="81"/>
      <c r="AB811" s="81"/>
    </row>
    <row r="812" spans="1:28" ht="15" customHeight="1" x14ac:dyDescent="0.35">
      <c r="A812" s="81"/>
      <c r="B812" s="81"/>
      <c r="C812" s="81"/>
      <c r="D812" s="82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3"/>
      <c r="Y812" s="81"/>
      <c r="Z812" s="81"/>
      <c r="AA812" s="81"/>
      <c r="AB812" s="81"/>
    </row>
    <row r="813" spans="1:28" ht="15" customHeight="1" x14ac:dyDescent="0.35">
      <c r="A813" s="81"/>
      <c r="B813" s="81"/>
      <c r="C813" s="81"/>
      <c r="D813" s="82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3"/>
      <c r="Y813" s="81"/>
      <c r="Z813" s="81"/>
      <c r="AA813" s="81"/>
      <c r="AB813" s="81"/>
    </row>
    <row r="814" spans="1:28" ht="15" customHeight="1" x14ac:dyDescent="0.35">
      <c r="A814" s="81"/>
      <c r="B814" s="81"/>
      <c r="C814" s="81"/>
      <c r="D814" s="82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3"/>
      <c r="Y814" s="81"/>
      <c r="Z814" s="81"/>
      <c r="AA814" s="81"/>
      <c r="AB814" s="81"/>
    </row>
    <row r="815" spans="1:28" ht="15" customHeight="1" x14ac:dyDescent="0.35">
      <c r="A815" s="81"/>
      <c r="B815" s="81"/>
      <c r="C815" s="81"/>
      <c r="D815" s="82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3"/>
      <c r="Y815" s="81"/>
      <c r="Z815" s="81"/>
      <c r="AA815" s="81"/>
      <c r="AB815" s="81"/>
    </row>
    <row r="816" spans="1:28" ht="15" customHeight="1" x14ac:dyDescent="0.35">
      <c r="A816" s="81"/>
      <c r="B816" s="81"/>
      <c r="C816" s="81"/>
      <c r="D816" s="82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18"/>
      <c r="X816" s="83"/>
      <c r="Y816" s="81"/>
      <c r="Z816" s="81"/>
      <c r="AA816" s="81"/>
      <c r="AB816" s="81"/>
    </row>
    <row r="817" spans="1:28" ht="15" customHeight="1" x14ac:dyDescent="0.35">
      <c r="A817" s="81"/>
      <c r="B817" s="81"/>
      <c r="C817" s="81"/>
      <c r="D817" s="82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3"/>
      <c r="Y817" s="81"/>
      <c r="Z817" s="81"/>
      <c r="AA817" s="81"/>
      <c r="AB817" s="81"/>
    </row>
    <row r="818" spans="1:28" ht="15" customHeight="1" x14ac:dyDescent="0.35">
      <c r="A818" s="81"/>
      <c r="B818" s="81"/>
      <c r="C818" s="81"/>
      <c r="D818" s="82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3"/>
      <c r="Y818" s="81"/>
      <c r="Z818" s="81"/>
      <c r="AA818" s="81"/>
      <c r="AB818" s="81"/>
    </row>
    <row r="819" spans="1:28" ht="15" customHeight="1" x14ac:dyDescent="0.35">
      <c r="A819" s="81"/>
      <c r="B819" s="81"/>
      <c r="C819" s="81"/>
      <c r="D819" s="82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3"/>
      <c r="Y819" s="81"/>
      <c r="Z819" s="81"/>
      <c r="AA819" s="81"/>
      <c r="AB819" s="81"/>
    </row>
    <row r="820" spans="1:28" ht="15" customHeight="1" x14ac:dyDescent="0.35">
      <c r="A820" s="81"/>
      <c r="B820" s="81"/>
      <c r="C820" s="81"/>
      <c r="D820" s="82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3"/>
      <c r="Y820" s="81"/>
      <c r="Z820" s="81"/>
      <c r="AA820" s="81"/>
      <c r="AB820" s="81"/>
    </row>
    <row r="821" spans="1:28" ht="15" customHeight="1" x14ac:dyDescent="0.35">
      <c r="A821" s="81"/>
      <c r="B821" s="81"/>
      <c r="C821" s="81"/>
      <c r="D821" s="82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3"/>
      <c r="Y821" s="81"/>
      <c r="Z821" s="81"/>
      <c r="AA821" s="81"/>
      <c r="AB821" s="81"/>
    </row>
    <row r="822" spans="1:28" ht="15" customHeight="1" x14ac:dyDescent="0.35">
      <c r="A822" s="81"/>
      <c r="B822" s="81"/>
      <c r="C822" s="81"/>
      <c r="D822" s="82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3"/>
      <c r="Y822" s="81"/>
      <c r="Z822" s="81"/>
      <c r="AA822" s="81"/>
      <c r="AB822" s="81"/>
    </row>
    <row r="823" spans="1:28" ht="15" customHeight="1" x14ac:dyDescent="0.35">
      <c r="A823" s="81"/>
      <c r="B823" s="81"/>
      <c r="C823" s="81"/>
      <c r="D823" s="82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3"/>
      <c r="Y823" s="81"/>
      <c r="Z823" s="81"/>
      <c r="AA823" s="81"/>
      <c r="AB823" s="81"/>
    </row>
    <row r="824" spans="1:28" ht="15" customHeight="1" x14ac:dyDescent="0.35">
      <c r="A824" s="81"/>
      <c r="B824" s="81"/>
      <c r="C824" s="81"/>
      <c r="D824" s="82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3"/>
      <c r="Y824" s="81"/>
      <c r="Z824" s="81"/>
      <c r="AA824" s="81"/>
      <c r="AB824" s="81"/>
    </row>
    <row r="825" spans="1:28" ht="15" customHeight="1" x14ac:dyDescent="0.35">
      <c r="A825" s="81"/>
      <c r="B825" s="81"/>
      <c r="C825" s="81"/>
      <c r="D825" s="82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3"/>
      <c r="Y825" s="81"/>
      <c r="Z825" s="81"/>
      <c r="AA825" s="81"/>
      <c r="AB825" s="81"/>
    </row>
    <row r="826" spans="1:28" ht="15" customHeight="1" x14ac:dyDescent="0.35">
      <c r="A826" s="81"/>
      <c r="B826" s="81"/>
      <c r="C826" s="81"/>
      <c r="D826" s="82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3"/>
      <c r="Y826" s="81"/>
      <c r="Z826" s="81"/>
      <c r="AA826" s="81"/>
      <c r="AB826" s="81"/>
    </row>
    <row r="827" spans="1:28" ht="15" customHeight="1" x14ac:dyDescent="0.35">
      <c r="A827" s="81"/>
      <c r="B827" s="81"/>
      <c r="C827" s="81"/>
      <c r="D827" s="82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3"/>
      <c r="Y827" s="81"/>
      <c r="Z827" s="81"/>
      <c r="AA827" s="81"/>
      <c r="AB827" s="81"/>
    </row>
    <row r="828" spans="1:28" ht="15" customHeight="1" x14ac:dyDescent="0.35">
      <c r="A828" s="81"/>
      <c r="B828" s="81"/>
      <c r="C828" s="81"/>
      <c r="D828" s="82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3"/>
      <c r="Y828" s="81"/>
      <c r="Z828" s="81"/>
      <c r="AA828" s="81"/>
      <c r="AB828" s="81"/>
    </row>
    <row r="829" spans="1:28" ht="15" customHeight="1" x14ac:dyDescent="0.35">
      <c r="A829" s="81"/>
      <c r="B829" s="81"/>
      <c r="C829" s="81"/>
      <c r="D829" s="82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3"/>
      <c r="Y829" s="81"/>
      <c r="Z829" s="81"/>
      <c r="AA829" s="81"/>
      <c r="AB829" s="81"/>
    </row>
    <row r="830" spans="1:28" ht="15" customHeight="1" x14ac:dyDescent="0.35">
      <c r="A830" s="81"/>
      <c r="B830" s="81"/>
      <c r="C830" s="81"/>
      <c r="D830" s="82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3"/>
      <c r="Y830" s="81"/>
      <c r="Z830" s="81"/>
      <c r="AA830" s="81"/>
      <c r="AB830" s="81"/>
    </row>
    <row r="831" spans="1:28" ht="15" customHeight="1" x14ac:dyDescent="0.35">
      <c r="A831" s="81"/>
      <c r="B831" s="81"/>
      <c r="C831" s="81"/>
      <c r="D831" s="82"/>
      <c r="E831" s="81"/>
      <c r="F831" s="81"/>
      <c r="G831" s="81"/>
      <c r="H831" s="81"/>
      <c r="I831" s="81"/>
      <c r="J831" s="81" t="s">
        <v>1086</v>
      </c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3"/>
      <c r="Y831" s="81"/>
      <c r="Z831" s="81"/>
      <c r="AA831" s="81"/>
      <c r="AB831" s="81"/>
    </row>
    <row r="832" spans="1:28" ht="15" customHeight="1" x14ac:dyDescent="0.35">
      <c r="A832" s="81"/>
      <c r="B832" s="81"/>
      <c r="C832" s="81"/>
      <c r="D832" s="82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3"/>
      <c r="Y832" s="81"/>
      <c r="Z832" s="81"/>
      <c r="AA832" s="81"/>
      <c r="AB832" s="81"/>
    </row>
    <row r="833" spans="1:28" ht="15" customHeight="1" x14ac:dyDescent="0.35">
      <c r="A833" s="81"/>
      <c r="B833" s="81"/>
      <c r="C833" s="81"/>
      <c r="D833" s="82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3"/>
      <c r="Y833" s="81"/>
      <c r="Z833" s="81"/>
      <c r="AA833" s="81"/>
      <c r="AB833" s="81"/>
    </row>
    <row r="834" spans="1:28" ht="15" customHeight="1" x14ac:dyDescent="0.35">
      <c r="A834" s="81"/>
      <c r="B834" s="81"/>
      <c r="C834" s="81"/>
      <c r="D834" s="82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3"/>
      <c r="Y834" s="81"/>
      <c r="Z834" s="81"/>
      <c r="AA834" s="81"/>
      <c r="AB834" s="81"/>
    </row>
    <row r="835" spans="1:28" ht="15" customHeight="1" x14ac:dyDescent="0.35">
      <c r="A835" s="81"/>
      <c r="B835" s="81"/>
      <c r="C835" s="81"/>
      <c r="D835" s="82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3"/>
      <c r="Y835" s="81"/>
      <c r="Z835" s="81"/>
      <c r="AA835" s="81"/>
      <c r="AB835" s="81"/>
    </row>
    <row r="836" spans="1:28" ht="15" customHeight="1" x14ac:dyDescent="0.35">
      <c r="A836" s="81"/>
      <c r="B836" s="81"/>
      <c r="C836" s="81"/>
      <c r="D836" s="82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3"/>
      <c r="Y836" s="81"/>
      <c r="Z836" s="81"/>
      <c r="AA836" s="81"/>
      <c r="AB836" s="81"/>
    </row>
    <row r="837" spans="1:28" ht="15" customHeight="1" x14ac:dyDescent="0.35">
      <c r="A837" s="81"/>
      <c r="B837" s="81"/>
      <c r="C837" s="81"/>
      <c r="D837" s="82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3"/>
      <c r="Y837" s="81"/>
      <c r="Z837" s="81"/>
      <c r="AA837" s="81"/>
      <c r="AB837" s="81"/>
    </row>
    <row r="838" spans="1:28" ht="15" customHeight="1" x14ac:dyDescent="0.35">
      <c r="A838" s="81"/>
      <c r="B838" s="81"/>
      <c r="C838" s="81"/>
      <c r="D838" s="82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3"/>
      <c r="Y838" s="81"/>
      <c r="Z838" s="81"/>
      <c r="AA838" s="81"/>
      <c r="AB838" s="81"/>
    </row>
    <row r="839" spans="1:28" ht="15" customHeight="1" x14ac:dyDescent="0.35">
      <c r="A839" s="81"/>
      <c r="B839" s="81"/>
      <c r="C839" s="81"/>
      <c r="D839" s="82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3"/>
      <c r="Y839" s="81"/>
      <c r="Z839" s="81"/>
      <c r="AA839" s="81"/>
      <c r="AB839" s="81"/>
    </row>
    <row r="840" spans="1:28" ht="15" customHeight="1" x14ac:dyDescent="0.35">
      <c r="A840" s="81"/>
      <c r="B840" s="81"/>
      <c r="C840" s="81"/>
      <c r="D840" s="82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3"/>
      <c r="Y840" s="81"/>
      <c r="Z840" s="81"/>
      <c r="AA840" s="81"/>
      <c r="AB840" s="81"/>
    </row>
    <row r="841" spans="1:28" ht="15" customHeight="1" x14ac:dyDescent="0.35">
      <c r="A841" s="81"/>
      <c r="B841" s="81"/>
      <c r="C841" s="81"/>
      <c r="D841" s="82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3"/>
      <c r="Y841" s="81"/>
      <c r="Z841" s="81"/>
      <c r="AA841" s="81"/>
      <c r="AB841" s="81"/>
    </row>
    <row r="842" spans="1:28" ht="15" customHeight="1" x14ac:dyDescent="0.35">
      <c r="A842" s="81"/>
      <c r="B842" s="81"/>
      <c r="C842" s="81"/>
      <c r="D842" s="82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3"/>
      <c r="Y842" s="81"/>
      <c r="Z842" s="81"/>
      <c r="AA842" s="81"/>
      <c r="AB842" s="81"/>
    </row>
  </sheetData>
  <phoneticPr fontId="4" type="noConversion"/>
  <conditionalFormatting sqref="A72:A101">
    <cfRule type="expression" dxfId="142" priority="76">
      <formula>$A72=""</formula>
    </cfRule>
  </conditionalFormatting>
  <conditionalFormatting sqref="A142:A146">
    <cfRule type="expression" dxfId="141" priority="62">
      <formula>$A142=""</formula>
    </cfRule>
  </conditionalFormatting>
  <conditionalFormatting sqref="A188:A193">
    <cfRule type="expression" dxfId="140" priority="50">
      <formula>$A188=""</formula>
    </cfRule>
  </conditionalFormatting>
  <conditionalFormatting sqref="A195">
    <cfRule type="expression" dxfId="139" priority="48">
      <formula>$A195=""</formula>
    </cfRule>
  </conditionalFormatting>
  <conditionalFormatting sqref="A524:A533 A526:D526">
    <cfRule type="expression" dxfId="138" priority="19">
      <formula>$A524=""</formula>
    </cfRule>
  </conditionalFormatting>
  <conditionalFormatting sqref="A140:B141 D140:D141">
    <cfRule type="expression" dxfId="137" priority="63">
      <formula>$A140=""</formula>
    </cfRule>
  </conditionalFormatting>
  <conditionalFormatting sqref="A439:B439 D439">
    <cfRule type="expression" dxfId="136" priority="47">
      <formula>$A439=""</formula>
    </cfRule>
  </conditionalFormatting>
  <conditionalFormatting sqref="A71:D71">
    <cfRule type="expression" dxfId="135" priority="77">
      <formula>$A71=""</formula>
    </cfRule>
  </conditionalFormatting>
  <conditionalFormatting sqref="A185:D187">
    <cfRule type="expression" dxfId="134" priority="54">
      <formula>$A185=""</formula>
    </cfRule>
  </conditionalFormatting>
  <conditionalFormatting sqref="A194:D194">
    <cfRule type="expression" dxfId="133" priority="49">
      <formula>$A194=""</formula>
    </cfRule>
  </conditionalFormatting>
  <conditionalFormatting sqref="A549:D551">
    <cfRule type="expression" dxfId="132" priority="7">
      <formula>$A549=""</formula>
    </cfRule>
  </conditionalFormatting>
  <conditionalFormatting sqref="A68:E68">
    <cfRule type="expression" dxfId="131" priority="80">
      <formula>$A68=""</formula>
    </cfRule>
  </conditionalFormatting>
  <conditionalFormatting sqref="A523:E523">
    <cfRule type="expression" dxfId="130" priority="20">
      <formula>$A523=""</formula>
    </cfRule>
  </conditionalFormatting>
  <conditionalFormatting sqref="A7:Q25 D26:Q41 A42:Q42 E51:Q53 E54:G54 I54:Q54 E55:Q55 E56:G57 I56:Q57 E58:Q58 E59:L59 N59:Q59 E60:Q60 E61:L62 N61:Q62 E63:Q63 E64:L64 N64:Q64 E65:Q65 E66:L67 N66:Q69 F68:L68 E69:L69 E70:G70 I70:Q70 E71:L71 N71:Q71 E72:Q72 E73:L73 N73:Q73 E74:Q74 E75:L77 N75:Q77 E78:Q78 E79:L81 N79:Q81 E82:Q83 E84:L84 N84:Q84 E85:Q86 E87:L89 N87:Q89 E90:Q90 E91:L94 N91:Q94 E95:Q95 E96:L97 N96:Q97 E98:G98 I98:Q98 E99:L99 N99:Q101 A100:L101 A102:Q102 A103:L104 N103:Q104 A105:Q105 A106:L106 N106:Q106 A107:Q107 A108:L108 N108:Q110 A109:A110 C109:L110 A111:Q111 A112:L113 N112:Q113">
    <cfRule type="expression" dxfId="129" priority="93">
      <formula>$A7=""</formula>
    </cfRule>
  </conditionalFormatting>
  <conditionalFormatting sqref="B109">
    <cfRule type="expression" dxfId="128" priority="72">
      <formula>$A109=""</formula>
    </cfRule>
  </conditionalFormatting>
  <conditionalFormatting sqref="B188:B193 B195:B214 B217:B218 B276:B301 B303:B321 B351:B352 B355:B381 B383:B405 B408:B424 B426 B428:B438 B458:B459 B484:B494 B496:B498 B508:B518 B524 B527:B535 B537:B538 B540:B543 B545:B548 B552:C833">
    <cfRule type="expression" dxfId="127" priority="65">
      <formula>$A188=""</formula>
    </cfRule>
  </conditionalFormatting>
  <conditionalFormatting sqref="B440:B456 D450">
    <cfRule type="expression" dxfId="126" priority="43">
      <formula>$A440=""</formula>
    </cfRule>
  </conditionalFormatting>
  <conditionalFormatting sqref="B461:B482 D481:D482">
    <cfRule type="expression" dxfId="125" priority="41">
      <formula>$A461=""</formula>
    </cfRule>
  </conditionalFormatting>
  <conditionalFormatting sqref="B1:C154 S7:Y22 S23 U23:Y23 S24:Y52 A26:A41 D43:K43 M43:Q43 A43:A67 D44:Q47 D48:K48 M48:Q48 D49:Q50 S53 U53:Y53 H54 S54:Y57 H56:H57 S58 U58:Y58 S59:Y73 H70 S74 U74:Y74 S75:Y87 S88 U88:Y88 S89:Y105 H98 S106 U106:Y106 S107:Y110 S111 U111:Y111 S112:Y122 A114:Q117 A118:G120 I118:Q120 A121:Q127 S123:S130 U123:Y130 A128:N128 P128:Q128 A129:Q130 A131:G133 I131:Q133 S131:Y269 A134:Q134 A135:G135 I135:Q135 A136:Q136 A137:G139 I137:Q141 E140:G141 B142:Q143 D144:Q146 A147:Q151 A152:L152 N152:Q152 A153:Q154 A155:A156 E155:Q162 A157:C161 C157:C181 A162 A163:Q184 E185:Q187 B188:C190 E188:F190 G188:Q193 B191:F193 E194:Q194 B195:Q195 A196:Q214 A214:A217 C215:Q215 D216:Q217 A217:B217 A218:Q218 D219:Q273 A219:A376 S270:T270 V270:Y270 S271:Y316 D274:L275 M274:Q278 A276:L278 A279:Q301 C302:Q302 A303:Q319 S317:T317 V317:Y317 S318:Y354 A320:B321 D320:Q323 D324:O324 Q324 D325:Q329 D330:F330 I330:Q330 D331:Q335 D336:F337 I336:Q337 D338:Q338 D339:F339 I339:Q339 D340:Q350 A351:Q352 C353:Q354 S355:T355 V355:Y355 A355:Q356 S356:Y381 A357:F357 H357:Q357 A358:Q366 A367:B367 D367:Q367 A368:Q374 A375:F375 H375:Q375 A376:Q381 C382:F382 H382:Q382 S382:T382 V382:Y382 A382:A438 S383:Y388 A383:Q403 S389:T389 V389:Y389 S390:Y426 A404:F404 I404:Q404 A405:Q405 C406:Q407 A408:O408 Q408 A409:Q409 A410:B410 D410:Q410 A411:Q411 A412:B412 D412:Q412 A413:Q417 A418:G418 I418:Q418 A419:Q424 C425:Q425 A426:Q426 C427:Q427 S427:T428 V427:Y428 A428:Q438 E439:G439 H439:Q441 D440:G441 A444:Q444 A445:F445 H445:Q446 A446:B446 D446:F446 E447:Q448 A447:A469 A449:B449 D449:Q449 E450:Q450 A451:B451 D451:Q451 A452:Q456 C457:Q457 A458:Q459 C460:Q460 A461:Q467 A468:B475 D468:Q475 E476:Q476 A476:A491 A477:B477 D477:Q477 A478:Q479 A480:B480 D480:Q480 E481:Q482 D483:Q483 A484:Q492 B493:Q494 C495:Q495 B496:Q497 B498:C498 E498:Q499 C506:F506 I506:Q506 E507:Q507 B508:Q511 D512:Q512 B513:Q518 E519:Q519 D520:Q520 E521:Q521 C522:Q522 F523:Q523 A524:Q524 C525:Q525 E526:Q526 A527:Q534 B535:Q535 A535:A548 E536:Q536 B537:Q538 C539:Q539 B540:Q541 D542:Q542 B543:Q543 E544:Q544 D545:Q545 B546:F546 I546:Q546 B547:Q547">
    <cfRule type="expression" dxfId="124" priority="92">
      <formula>$A1=""</formula>
    </cfRule>
  </conditionalFormatting>
  <conditionalFormatting sqref="B155:D156">
    <cfRule type="expression" dxfId="123" priority="57">
      <formula>$A155=""</formula>
    </cfRule>
  </conditionalFormatting>
  <conditionalFormatting sqref="B519:D519">
    <cfRule type="expression" dxfId="122" priority="27">
      <formula>$A519=""</formula>
    </cfRule>
  </conditionalFormatting>
  <conditionalFormatting sqref="B521:D521">
    <cfRule type="expression" dxfId="121" priority="26">
      <formula>$A521=""</formula>
    </cfRule>
  </conditionalFormatting>
  <conditionalFormatting sqref="B536:D536">
    <cfRule type="expression" dxfId="120" priority="13">
      <formula>$A537=""</formula>
    </cfRule>
  </conditionalFormatting>
  <conditionalFormatting sqref="B544:D544">
    <cfRule type="expression" dxfId="119" priority="12">
      <formula>$A544=""</formula>
    </cfRule>
  </conditionalFormatting>
  <conditionalFormatting sqref="C82">
    <cfRule type="expression" dxfId="118" priority="75">
      <formula>$A82=""</formula>
    </cfRule>
  </conditionalFormatting>
  <conditionalFormatting sqref="C188:C193 C195:C215 C218 C276:C319 C351:C366 C368:C409 C411 C506:C511 C513:C518 C522 C524:C525 C527:C535 C537:C541 C543">
    <cfRule type="expression" dxfId="117" priority="64">
      <formula>$A188=""</formula>
    </cfRule>
  </conditionalFormatting>
  <conditionalFormatting sqref="C545:C547">
    <cfRule type="expression" dxfId="116" priority="10">
      <formula>$A545=""</formula>
    </cfRule>
  </conditionalFormatting>
  <conditionalFormatting sqref="D69:D70">
    <cfRule type="expression" dxfId="115" priority="79">
      <formula>$A69=""</formula>
    </cfRule>
  </conditionalFormatting>
  <conditionalFormatting sqref="D157:D162">
    <cfRule type="expression" dxfId="114" priority="55">
      <formula>$A157=""</formula>
    </cfRule>
  </conditionalFormatting>
  <conditionalFormatting sqref="D188:D190">
    <cfRule type="expression" dxfId="113" priority="51">
      <formula>$A188=""</formula>
    </cfRule>
  </conditionalFormatting>
  <conditionalFormatting sqref="D447:D448">
    <cfRule type="expression" dxfId="112" priority="44">
      <formula>$A447=""</formula>
    </cfRule>
  </conditionalFormatting>
  <conditionalFormatting sqref="D476">
    <cfRule type="expression" dxfId="111" priority="42">
      <formula>$A476=""</formula>
    </cfRule>
  </conditionalFormatting>
  <conditionalFormatting sqref="D499">
    <cfRule type="expression" dxfId="110" priority="120">
      <formula>$A498=""</formula>
    </cfRule>
  </conditionalFormatting>
  <conditionalFormatting sqref="D507">
    <cfRule type="expression" dxfId="109" priority="28">
      <formula>$A507=""</formula>
    </cfRule>
  </conditionalFormatting>
  <conditionalFormatting sqref="G357">
    <cfRule type="expression" dxfId="108" priority="38">
      <formula>$A357=""</formula>
    </cfRule>
  </conditionalFormatting>
  <conditionalFormatting sqref="G375">
    <cfRule type="expression" dxfId="107" priority="31">
      <formula>$A375=""</formula>
    </cfRule>
  </conditionalFormatting>
  <conditionalFormatting sqref="G382">
    <cfRule type="expression" dxfId="106" priority="30">
      <formula>$A382=""</formula>
    </cfRule>
  </conditionalFormatting>
  <conditionalFormatting sqref="G404">
    <cfRule type="expression" dxfId="105" priority="37">
      <formula>$A404=""</formula>
    </cfRule>
  </conditionalFormatting>
  <conditionalFormatting sqref="G445:G446">
    <cfRule type="expression" dxfId="104" priority="24">
      <formula>$A445=""</formula>
    </cfRule>
  </conditionalFormatting>
  <conditionalFormatting sqref="G330:H330">
    <cfRule type="expression" dxfId="103" priority="34">
      <formula>$A330=""</formula>
    </cfRule>
  </conditionalFormatting>
  <conditionalFormatting sqref="G336:H337">
    <cfRule type="expression" dxfId="102" priority="32">
      <formula>$A336=""</formula>
    </cfRule>
  </conditionalFormatting>
  <conditionalFormatting sqref="G339:H339">
    <cfRule type="expression" dxfId="101" priority="33">
      <formula>$A339=""</formula>
    </cfRule>
  </conditionalFormatting>
  <conditionalFormatting sqref="G506:H506">
    <cfRule type="expression" dxfId="100" priority="4">
      <formula>$A506=""</formula>
    </cfRule>
  </conditionalFormatting>
  <conditionalFormatting sqref="G546:H546">
    <cfRule type="expression" dxfId="99" priority="6">
      <formula>$A546=""</formula>
    </cfRule>
  </conditionalFormatting>
  <conditionalFormatting sqref="H118:H120">
    <cfRule type="expression" dxfId="98" priority="59">
      <formula>$A118=""</formula>
    </cfRule>
  </conditionalFormatting>
  <conditionalFormatting sqref="H131:H133 H135 H137:H141">
    <cfRule type="expression" dxfId="97" priority="60">
      <formula>$A131=""</formula>
    </cfRule>
  </conditionalFormatting>
  <conditionalFormatting sqref="H404">
    <cfRule type="expression" dxfId="96" priority="36">
      <formula>$A404=""</formula>
    </cfRule>
  </conditionalFormatting>
  <conditionalFormatting sqref="H418">
    <cfRule type="expression" dxfId="95" priority="39">
      <formula>$A418=""</formula>
    </cfRule>
  </conditionalFormatting>
  <conditionalFormatting sqref="K7:K799 N7:N799 Q7:Q799 S7:S799">
    <cfRule type="expression" dxfId="94" priority="94">
      <formula>$A7=""</formula>
    </cfRule>
  </conditionalFormatting>
  <conditionalFormatting sqref="L43">
    <cfRule type="expression" dxfId="93" priority="73">
      <formula>$A43=""</formula>
    </cfRule>
  </conditionalFormatting>
  <conditionalFormatting sqref="L53">
    <cfRule type="expression" dxfId="92" priority="117">
      <formula>$A48=""</formula>
    </cfRule>
  </conditionalFormatting>
  <conditionalFormatting sqref="R42:R799 A69:A70 C413:C499 S429:Y447 A440:A443 B442:Q443 S448 U448:Y448 S449:Y458 S459 U459:Y459 S460:Y463 S464:S465 U464:Y465 S466:Y468 S469 U469:Y469 S470:Y480 S481 U481:Y481 S482:Y484 S485 U485:Y485 S486:Y486 S487 U487:Y487 S488:Y492 S493 U493:Y493 A493:A522 S494:Y521 B500:Q505 S522:S523 U522:Y523 S524:Y532 S533 U533:Y533 S534:Y545 S546 U546:Y546 S547:Y799 D548:Q548 E549:Q551 A552:Q799">
    <cfRule type="expression" dxfId="91" priority="78">
      <formula>$A42=""</formula>
    </cfRule>
  </conditionalFormatting>
  <conditionalFormatting sqref="T23">
    <cfRule type="expression" dxfId="90" priority="69">
      <formula>$A23=""</formula>
    </cfRule>
  </conditionalFormatting>
  <conditionalFormatting sqref="T53">
    <cfRule type="expression" dxfId="89" priority="68">
      <formula>$A53=""</formula>
    </cfRule>
  </conditionalFormatting>
  <conditionalFormatting sqref="T58">
    <cfRule type="expression" dxfId="88" priority="66">
      <formula>$A58=""</formula>
    </cfRule>
  </conditionalFormatting>
  <conditionalFormatting sqref="T74">
    <cfRule type="expression" dxfId="87" priority="74">
      <formula>$A74=""</formula>
    </cfRule>
  </conditionalFormatting>
  <conditionalFormatting sqref="T88">
    <cfRule type="expression" dxfId="86" priority="61">
      <formula>$A88=""</formula>
    </cfRule>
  </conditionalFormatting>
  <conditionalFormatting sqref="T106">
    <cfRule type="expression" dxfId="85" priority="71">
      <formula>$A106=""</formula>
    </cfRule>
  </conditionalFormatting>
  <conditionalFormatting sqref="T111">
    <cfRule type="expression" dxfId="84" priority="70">
      <formula>$A111=""</formula>
    </cfRule>
  </conditionalFormatting>
  <conditionalFormatting sqref="T448">
    <cfRule type="expression" dxfId="83" priority="2">
      <formula>$A448=""</formula>
    </cfRule>
  </conditionalFormatting>
  <conditionalFormatting sqref="T459">
    <cfRule type="expression" dxfId="82" priority="1">
      <formula>$A459=""</formula>
    </cfRule>
  </conditionalFormatting>
  <conditionalFormatting sqref="T464:T465">
    <cfRule type="expression" dxfId="81" priority="22">
      <formula>$A464=""</formula>
    </cfRule>
  </conditionalFormatting>
  <conditionalFormatting sqref="T469">
    <cfRule type="expression" dxfId="80" priority="21">
      <formula>$A469=""</formula>
    </cfRule>
  </conditionalFormatting>
  <conditionalFormatting sqref="T481">
    <cfRule type="expression" dxfId="79" priority="16">
      <formula>$A481=""</formula>
    </cfRule>
  </conditionalFormatting>
  <conditionalFormatting sqref="T485">
    <cfRule type="expression" dxfId="78" priority="15">
      <formula>$A485=""</formula>
    </cfRule>
  </conditionalFormatting>
  <conditionalFormatting sqref="T487">
    <cfRule type="expression" dxfId="77" priority="17">
      <formula>$A487=""</formula>
    </cfRule>
  </conditionalFormatting>
  <conditionalFormatting sqref="T493">
    <cfRule type="expression" dxfId="76" priority="8">
      <formula>$A493=""</formula>
    </cfRule>
  </conditionalFormatting>
  <conditionalFormatting sqref="T522:T523">
    <cfRule type="expression" dxfId="75" priority="3">
      <formula>$A522=""</formula>
    </cfRule>
  </conditionalFormatting>
  <conditionalFormatting sqref="T533">
    <cfRule type="expression" dxfId="74" priority="14">
      <formula>$A533=""</formula>
    </cfRule>
  </conditionalFormatting>
  <conditionalFormatting sqref="T546">
    <cfRule type="expression" dxfId="73" priority="5">
      <formula>$A546=""</formula>
    </cfRule>
  </conditionalFormatting>
  <conditionalFormatting sqref="V7:Y799">
    <cfRule type="cellIs" dxfId="72" priority="102" operator="equal">
      <formula>"Completed past date due"</formula>
    </cfRule>
    <cfRule type="cellIs" dxfId="71" priority="103" operator="equal">
      <formula>"Past date due"</formula>
    </cfRule>
    <cfRule type="cellIs" dxfId="70" priority="104" operator="equal">
      <formula>"Completed within date due"</formula>
    </cfRule>
    <cfRule type="cellIs" dxfId="69" priority="105" operator="equal">
      <formula>"Not yet due"</formula>
    </cfRule>
  </conditionalFormatting>
  <dataValidations count="3">
    <dataValidation type="textLength" operator="equal" allowBlank="1" showInputMessage="1" showErrorMessage="1" errorTitle="Input Error" error="Incorrect Issuer ID entered. Ensure correct text length (should be exactly 18 characters). Check for leading and trailing spaces." sqref="B7:B25 B42 B68 B71 B100:B108 B111:B143 B147:B161 B217:B218 B276:B301 B303:B321 B351:B352 B355:B381 B383:B405 B408:B424 B426 B163:B214 B500:B505 B458:B459 B461:B482 B484:B494 B496:B498 B508:B519 B521 B428:B456 B523:B524 B526:B538 B540:B799" xr:uid="{7AA91F36-1AF9-40FB-B77E-662FA43AD1D0}">
      <formula1>18</formula1>
    </dataValidation>
    <dataValidation type="list" allowBlank="1" showInputMessage="1" showErrorMessage="1" error="Select only from the options available in the dropdown" sqref="I800" xr:uid="{B8AD2358-4396-45E3-BDFF-8C19503D7CF8}">
      <formula1>#REF!</formula1>
    </dataValidation>
    <dataValidation type="whole" allowBlank="1" showInputMessage="1" showErrorMessage="1" errorTitle="Input Error" error="Input whole number from 1 to 1,000 only" sqref="E7:E799" xr:uid="{B21C8B4A-6733-4DF2-9034-C8D3C771C697}">
      <formula1>0</formula1>
      <formula2>1000</formula2>
    </dataValidation>
  </dataValidations>
  <pageMargins left="0.7" right="0.7" top="0.75" bottom="0.75" header="0.3" footer="0.3"/>
  <pageSetup orientation="portrait" r:id="rId1"/>
  <headerFooter>
    <oddFooter>&amp;C&amp;1#&amp;"Calibri"&amp;9&amp;K000000Information Classification: GENERAL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date" allowBlank="1" showInputMessage="1" showErrorMessage="1" xr:uid="{619A64F0-3FAB-480B-8864-FC2954883903}">
          <x14:formula1>
            <xm:f>Dropdown!$B$30</xm:f>
          </x14:formula1>
          <x14:formula2>
            <xm:f>Dropdown!$B$31</xm:f>
          </x14:formula2>
          <xm:sqref>D68:D71 D7:D50 L7:L47 U14 D100:D114 O7:O127 D116:D179 A202:A207 T7:T122 D545:D799 O129:O799 D185:D497 L49:L799 D499:D543 T131:T799</xm:sqref>
        </x14:dataValidation>
        <x14:dataValidation type="date" allowBlank="1" showInputMessage="1" showErrorMessage="1" errorTitle="Input Error" error="Date entered is not within accepted range." xr:uid="{AEF485BC-3C17-4A56-A7D3-4F43DBD219C6}">
          <x14:formula1>
            <xm:f>Dropdown!$B$30</xm:f>
          </x14:formula1>
          <x14:formula2>
            <xm:f>Dropdown!$B$31</xm:f>
          </x14:formula2>
          <xm:sqref>D115 D180:D184 A7:A201 D544 A208:A799</xm:sqref>
        </x14:dataValidation>
        <x14:dataValidation type="list" allowBlank="1" showInputMessage="1" showErrorMessage="1" error="Select only from the options available in the dropdown" xr:uid="{0DB7D92B-DE62-4681-BBDD-28E5B22FF636}">
          <x14:formula1>
            <xm:f>Dropdown!$A$20:$A$26</xm:f>
          </x14:formula1>
          <xm:sqref>G7:H799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EADB-C39B-47AA-AF1B-558507C9B2F9}">
  <sheetPr>
    <tabColor rgb="FF0070C0"/>
  </sheetPr>
  <dimension ref="A1:Y818"/>
  <sheetViews>
    <sheetView topLeftCell="A116" zoomScale="80" zoomScaleNormal="80" workbookViewId="0">
      <selection activeCell="B142" sqref="B142"/>
    </sheetView>
  </sheetViews>
  <sheetFormatPr defaultColWidth="9.1796875" defaultRowHeight="15" customHeight="1" x14ac:dyDescent="0.35"/>
  <cols>
    <col min="1" max="1" width="11" customWidth="1"/>
    <col min="2" max="2" width="23.54296875" customWidth="1"/>
    <col min="3" max="3" width="42.453125" customWidth="1"/>
    <col min="4" max="4" width="18.54296875" customWidth="1"/>
    <col min="5" max="5" width="10.1796875" customWidth="1"/>
    <col min="6" max="6" width="12.453125" customWidth="1"/>
    <col min="7" max="9" width="13.81640625" customWidth="1"/>
    <col min="10" max="10" width="12" customWidth="1"/>
    <col min="11" max="11" width="12.453125" customWidth="1"/>
    <col min="12" max="12" width="13" customWidth="1"/>
    <col min="13" max="14" width="14.26953125" customWidth="1"/>
    <col min="15" max="15" width="12.81640625" customWidth="1"/>
    <col min="16" max="16" width="19.54296875" customWidth="1"/>
    <col min="17" max="17" width="20.81640625" customWidth="1"/>
    <col min="18" max="18" width="16.54296875" customWidth="1"/>
    <col min="19" max="19" width="14.26953125" customWidth="1"/>
    <col min="20" max="20" width="13.81640625" customWidth="1"/>
    <col min="21" max="21" width="32.453125" customWidth="1"/>
    <col min="22" max="23" width="26.81640625" customWidth="1"/>
    <col min="24" max="24" width="26.81640625" style="9" customWidth="1"/>
    <col min="25" max="25" width="67.81640625" customWidth="1"/>
    <col min="26" max="26" width="27" customWidth="1"/>
    <col min="27" max="28" width="22.7265625" customWidth="1"/>
  </cols>
  <sheetData>
    <row r="1" spans="1:25" ht="14.5" x14ac:dyDescent="0.35">
      <c r="A1" s="63" t="s">
        <v>34</v>
      </c>
      <c r="B1" s="63" t="s">
        <v>35</v>
      </c>
      <c r="S1" s="9"/>
      <c r="X1"/>
    </row>
    <row r="2" spans="1:25" ht="14.5" x14ac:dyDescent="0.35">
      <c r="A2" s="63" t="s">
        <v>36</v>
      </c>
      <c r="B2" s="63" t="s">
        <v>1087</v>
      </c>
      <c r="S2" s="9"/>
      <c r="X2"/>
    </row>
    <row r="3" spans="1:25" ht="14.5" x14ac:dyDescent="0.35">
      <c r="A3" t="s">
        <v>38</v>
      </c>
      <c r="B3" s="60">
        <f ca="1">TODAY()</f>
        <v>45842</v>
      </c>
      <c r="S3" s="9"/>
      <c r="X3"/>
    </row>
    <row r="4" spans="1:25" s="9" customFormat="1" ht="14.5" x14ac:dyDescent="0.35">
      <c r="K4" s="11" t="s">
        <v>39</v>
      </c>
      <c r="L4" s="11"/>
      <c r="M4" s="11"/>
      <c r="N4" s="10" t="s">
        <v>40</v>
      </c>
      <c r="O4" s="10"/>
      <c r="P4" s="10"/>
      <c r="Q4" s="10"/>
      <c r="R4" s="10"/>
      <c r="S4" s="51" t="s">
        <v>41</v>
      </c>
      <c r="T4" s="51"/>
      <c r="U4" s="51"/>
    </row>
    <row r="5" spans="1:25" s="13" customFormat="1" ht="14.5" x14ac:dyDescent="0.35">
      <c r="A5" s="13" t="s">
        <v>42</v>
      </c>
      <c r="B5" s="13" t="s">
        <v>43</v>
      </c>
      <c r="C5" s="13" t="s">
        <v>43</v>
      </c>
      <c r="D5" s="13" t="s">
        <v>42</v>
      </c>
      <c r="E5" s="13" t="s">
        <v>43</v>
      </c>
      <c r="F5" s="13" t="s">
        <v>44</v>
      </c>
      <c r="G5" s="13" t="s">
        <v>45</v>
      </c>
      <c r="H5" s="13" t="s">
        <v>45</v>
      </c>
      <c r="I5" s="13" t="s">
        <v>44</v>
      </c>
      <c r="J5" s="13" t="s">
        <v>44</v>
      </c>
      <c r="K5" s="13" t="s">
        <v>46</v>
      </c>
      <c r="L5" s="13" t="s">
        <v>47</v>
      </c>
      <c r="M5" s="13" t="s">
        <v>48</v>
      </c>
      <c r="N5" s="13" t="s">
        <v>46</v>
      </c>
      <c r="O5" s="13" t="s">
        <v>47</v>
      </c>
      <c r="P5" s="13" t="s">
        <v>48</v>
      </c>
      <c r="Q5" s="13" t="s">
        <v>46</v>
      </c>
      <c r="R5" s="13" t="s">
        <v>48</v>
      </c>
      <c r="S5" s="13" t="s">
        <v>46</v>
      </c>
      <c r="T5" s="13" t="s">
        <v>47</v>
      </c>
      <c r="U5" s="13" t="s">
        <v>48</v>
      </c>
      <c r="V5" s="13" t="s">
        <v>44</v>
      </c>
      <c r="W5" s="13" t="s">
        <v>44</v>
      </c>
      <c r="X5" s="13" t="s">
        <v>44</v>
      </c>
      <c r="Y5" s="13" t="s">
        <v>48</v>
      </c>
    </row>
    <row r="6" spans="1:25" s="2" customFormat="1" ht="63.65" customHeight="1" x14ac:dyDescent="0.35">
      <c r="A6" s="1" t="s">
        <v>49</v>
      </c>
      <c r="B6" s="1" t="s">
        <v>50</v>
      </c>
      <c r="C6" s="64" t="s">
        <v>1088</v>
      </c>
      <c r="D6" s="1" t="s">
        <v>52</v>
      </c>
      <c r="E6" s="1" t="s">
        <v>53</v>
      </c>
      <c r="F6" s="1" t="s">
        <v>54</v>
      </c>
      <c r="G6" s="1" t="s">
        <v>14</v>
      </c>
      <c r="H6" s="1" t="s">
        <v>12</v>
      </c>
      <c r="I6" s="1" t="s">
        <v>55</v>
      </c>
      <c r="J6" s="1" t="s">
        <v>56</v>
      </c>
      <c r="K6" s="58" t="s">
        <v>27</v>
      </c>
      <c r="L6" s="58" t="s">
        <v>57</v>
      </c>
      <c r="M6" s="58" t="s">
        <v>58</v>
      </c>
      <c r="N6" s="53" t="s">
        <v>28</v>
      </c>
      <c r="O6" s="53" t="s">
        <v>59</v>
      </c>
      <c r="P6" s="53" t="s">
        <v>60</v>
      </c>
      <c r="Q6" s="65" t="s">
        <v>61</v>
      </c>
      <c r="R6" s="65" t="s">
        <v>62</v>
      </c>
      <c r="S6" s="54" t="s">
        <v>29</v>
      </c>
      <c r="T6" s="54" t="s">
        <v>63</v>
      </c>
      <c r="U6" s="54" t="s">
        <v>64</v>
      </c>
      <c r="V6" s="1" t="s">
        <v>30</v>
      </c>
      <c r="W6" s="1" t="s">
        <v>31</v>
      </c>
      <c r="X6" s="57" t="s">
        <v>32</v>
      </c>
      <c r="Y6" s="57" t="s">
        <v>1089</v>
      </c>
    </row>
    <row r="7" spans="1:25" ht="15" customHeight="1" x14ac:dyDescent="0.35">
      <c r="A7" s="22">
        <v>45674</v>
      </c>
      <c r="B7" t="s">
        <v>125</v>
      </c>
      <c r="C7" t="s">
        <v>126</v>
      </c>
      <c r="D7" s="22">
        <v>45672</v>
      </c>
      <c r="E7">
        <v>5</v>
      </c>
      <c r="F7" s="23" t="str">
        <f>IF(Corrections[[#This Row],[Date Added]]="","",_xlfn.XLOOKUP(MONTH(Corrections[[#This Row],[Date Received]]),Dropdown!$D$4:$D$15,Dropdown!$A$4:$A$15,""))</f>
        <v>2025B01</v>
      </c>
      <c r="G7" t="s">
        <v>26</v>
      </c>
      <c r="H7" t="s">
        <v>22</v>
      </c>
      <c r="I7" s="8">
        <f>IF(Corrections[[#This Row],[Date Added]]="","",Corrections[[#This Row],[Date Received]]+Guidance!$C$25)</f>
        <v>45675</v>
      </c>
      <c r="J7" s="8">
        <f>IF(Corrections[[#This Row],[Date Added]]="","",Corrections[[#This Row],[Date Received]]+Guidance!$C$24)</f>
        <v>45677</v>
      </c>
      <c r="K7" s="52" t="b">
        <v>1</v>
      </c>
      <c r="L7" s="22">
        <v>45677</v>
      </c>
      <c r="M7" s="9"/>
      <c r="N7" s="52" t="b">
        <v>1</v>
      </c>
      <c r="O7" s="22">
        <v>45677</v>
      </c>
      <c r="Q7" s="52" t="b">
        <v>0</v>
      </c>
      <c r="R7" s="9"/>
      <c r="S7" s="52" t="b">
        <v>1</v>
      </c>
      <c r="T7" s="22">
        <v>45677</v>
      </c>
      <c r="U7" s="9" t="s">
        <v>1090</v>
      </c>
      <c r="V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7" t="s">
        <v>1091</v>
      </c>
    </row>
    <row r="8" spans="1:25" ht="15" customHeight="1" x14ac:dyDescent="0.35">
      <c r="A8" s="22">
        <v>45674</v>
      </c>
      <c r="B8" t="s">
        <v>132</v>
      </c>
      <c r="C8" t="s">
        <v>133</v>
      </c>
      <c r="D8" s="22">
        <v>45673</v>
      </c>
      <c r="E8">
        <v>6</v>
      </c>
      <c r="F8" s="23" t="str">
        <f>IF(Corrections[[#This Row],[Date Added]]="","",_xlfn.XLOOKUP(MONTH(Corrections[[#This Row],[Date Received]]),Dropdown!$D$4:$D$15,Dropdown!$A$4:$A$15,""))</f>
        <v>2025B01</v>
      </c>
      <c r="G8" t="s">
        <v>26</v>
      </c>
      <c r="H8" t="s">
        <v>22</v>
      </c>
      <c r="I8" s="8">
        <f>IF(Corrections[[#This Row],[Date Added]]="","",Corrections[[#This Row],[Date Received]]+Guidance!$C$25)</f>
        <v>45676</v>
      </c>
      <c r="J8" s="8">
        <f>IF(Corrections[[#This Row],[Date Added]]="","",Corrections[[#This Row],[Date Received]]+Guidance!$C$24)</f>
        <v>45678</v>
      </c>
      <c r="K8" s="52" t="b">
        <v>1</v>
      </c>
      <c r="L8" s="22">
        <v>45677</v>
      </c>
      <c r="M8" s="9"/>
      <c r="N8" s="52" t="b">
        <v>1</v>
      </c>
      <c r="O8" s="22">
        <v>45681</v>
      </c>
      <c r="Q8" s="52" t="b">
        <v>0</v>
      </c>
      <c r="R8" s="9"/>
      <c r="S8" s="52" t="b">
        <v>1</v>
      </c>
      <c r="T8" s="22">
        <v>45681</v>
      </c>
      <c r="U8" s="9" t="s">
        <v>1090</v>
      </c>
      <c r="V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8" t="s">
        <v>1091</v>
      </c>
    </row>
    <row r="9" spans="1:25" ht="15" customHeight="1" x14ac:dyDescent="0.35">
      <c r="A9" s="22">
        <v>45674</v>
      </c>
      <c r="B9" t="s">
        <v>123</v>
      </c>
      <c r="C9" t="s">
        <v>124</v>
      </c>
      <c r="D9" s="22">
        <v>45672</v>
      </c>
      <c r="E9">
        <v>1</v>
      </c>
      <c r="F9" s="23" t="str">
        <f>IF(Corrections[[#This Row],[Date Added]]="","",_xlfn.XLOOKUP(MONTH(Corrections[[#This Row],[Date Received]]),Dropdown!$D$4:$D$15,Dropdown!$A$4:$A$15,""))</f>
        <v>2025B01</v>
      </c>
      <c r="G9" t="s">
        <v>26</v>
      </c>
      <c r="H9" t="s">
        <v>22</v>
      </c>
      <c r="I9" s="8">
        <f>IF(Corrections[[#This Row],[Date Added]]="","",Corrections[[#This Row],[Date Received]]+Guidance!$C$25)</f>
        <v>45675</v>
      </c>
      <c r="J9" s="8">
        <f>IF(Corrections[[#This Row],[Date Added]]="","",Corrections[[#This Row],[Date Received]]+Guidance!$C$24)</f>
        <v>45677</v>
      </c>
      <c r="K9" s="52" t="b">
        <v>1</v>
      </c>
      <c r="L9" s="22">
        <v>45677</v>
      </c>
      <c r="M9" s="9"/>
      <c r="N9" s="52" t="b">
        <v>1</v>
      </c>
      <c r="O9" s="22">
        <v>45681</v>
      </c>
      <c r="Q9" s="52" t="b">
        <v>0</v>
      </c>
      <c r="R9" s="9"/>
      <c r="S9" s="52" t="b">
        <v>1</v>
      </c>
      <c r="T9" s="22">
        <v>45681</v>
      </c>
      <c r="U9" s="9" t="s">
        <v>1090</v>
      </c>
      <c r="V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9" t="s">
        <v>1091</v>
      </c>
    </row>
    <row r="10" spans="1:25" ht="15" customHeight="1" x14ac:dyDescent="0.35">
      <c r="A10" s="22">
        <v>45674</v>
      </c>
      <c r="B10" t="s">
        <v>129</v>
      </c>
      <c r="C10" t="s">
        <v>130</v>
      </c>
      <c r="D10" s="22">
        <v>45673</v>
      </c>
      <c r="E10">
        <v>2</v>
      </c>
      <c r="F10" s="23" t="str">
        <f>IF(Corrections[[#This Row],[Date Added]]="","",_xlfn.XLOOKUP(MONTH(Corrections[[#This Row],[Date Received]]),Dropdown!$D$4:$D$15,Dropdown!$A$4:$A$15,""))</f>
        <v>2025B01</v>
      </c>
      <c r="G10" t="s">
        <v>26</v>
      </c>
      <c r="H10" t="s">
        <v>22</v>
      </c>
      <c r="I10" s="8">
        <f>IF(Corrections[[#This Row],[Date Added]]="","",Corrections[[#This Row],[Date Received]]+Guidance!$C$25)</f>
        <v>45676</v>
      </c>
      <c r="J10" s="8">
        <f>IF(Corrections[[#This Row],[Date Added]]="","",Corrections[[#This Row],[Date Received]]+Guidance!$C$24)</f>
        <v>45678</v>
      </c>
      <c r="K10" s="52" t="b">
        <v>1</v>
      </c>
      <c r="L10" s="22">
        <v>45677</v>
      </c>
      <c r="M10" s="9"/>
      <c r="N10" s="52" t="b">
        <v>1</v>
      </c>
      <c r="O10" s="22">
        <v>45681</v>
      </c>
      <c r="Q10" s="52" t="b">
        <v>0</v>
      </c>
      <c r="R10" s="9"/>
      <c r="S10" s="52" t="b">
        <v>1</v>
      </c>
      <c r="T10" s="22">
        <v>45681</v>
      </c>
      <c r="U10" s="9" t="s">
        <v>1090</v>
      </c>
      <c r="V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0" t="s">
        <v>1091</v>
      </c>
    </row>
    <row r="11" spans="1:25" ht="15" customHeight="1" x14ac:dyDescent="0.35">
      <c r="A11" s="22">
        <v>45674</v>
      </c>
      <c r="B11" t="s">
        <v>127</v>
      </c>
      <c r="C11" t="s">
        <v>128</v>
      </c>
      <c r="D11" s="22">
        <v>45672</v>
      </c>
      <c r="E11">
        <v>1</v>
      </c>
      <c r="F11" s="23" t="str">
        <f>IF(Corrections[[#This Row],[Date Added]]="","",_xlfn.XLOOKUP(MONTH(Corrections[[#This Row],[Date Received]]),Dropdown!$D$4:$D$15,Dropdown!$A$4:$A$15,""))</f>
        <v>2025B01</v>
      </c>
      <c r="G11" t="s">
        <v>26</v>
      </c>
      <c r="H11" t="s">
        <v>22</v>
      </c>
      <c r="I11" s="8">
        <f>IF(Corrections[[#This Row],[Date Added]]="","",Corrections[[#This Row],[Date Received]]+Guidance!$C$25)</f>
        <v>45675</v>
      </c>
      <c r="J11" s="8">
        <f>IF(Corrections[[#This Row],[Date Added]]="","",Corrections[[#This Row],[Date Received]]+Guidance!$C$24)</f>
        <v>45677</v>
      </c>
      <c r="K11" s="52" t="b">
        <v>1</v>
      </c>
      <c r="L11" s="22">
        <v>45677</v>
      </c>
      <c r="M11" s="9"/>
      <c r="N11" s="52" t="b">
        <v>1</v>
      </c>
      <c r="O11" s="22">
        <v>45681</v>
      </c>
      <c r="Q11" s="52" t="b">
        <v>0</v>
      </c>
      <c r="R11" s="9"/>
      <c r="S11" s="52" t="b">
        <v>1</v>
      </c>
      <c r="T11" s="22">
        <v>45681</v>
      </c>
      <c r="U11" s="9" t="s">
        <v>1090</v>
      </c>
      <c r="V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1" t="s">
        <v>1091</v>
      </c>
    </row>
    <row r="12" spans="1:25" ht="15" customHeight="1" x14ac:dyDescent="0.35">
      <c r="A12" s="22">
        <v>45674</v>
      </c>
      <c r="B12" t="s">
        <v>136</v>
      </c>
      <c r="C12" t="s">
        <v>137</v>
      </c>
      <c r="D12" s="22">
        <v>45674</v>
      </c>
      <c r="E12">
        <v>3</v>
      </c>
      <c r="F12" s="23" t="str">
        <f>IF(Corrections[[#This Row],[Date Added]]="","",_xlfn.XLOOKUP(MONTH(Corrections[[#This Row],[Date Received]]),Dropdown!$D$4:$D$15,Dropdown!$A$4:$A$15,""))</f>
        <v>2025B01</v>
      </c>
      <c r="G12" t="s">
        <v>26</v>
      </c>
      <c r="H12" t="s">
        <v>22</v>
      </c>
      <c r="I12" s="8">
        <f>IF(Corrections[[#This Row],[Date Added]]="","",Corrections[[#This Row],[Date Received]]+Guidance!$C$25)</f>
        <v>45677</v>
      </c>
      <c r="J12" s="8">
        <f>IF(Corrections[[#This Row],[Date Added]]="","",Corrections[[#This Row],[Date Received]]+Guidance!$C$24)</f>
        <v>45679</v>
      </c>
      <c r="K12" s="52" t="b">
        <v>1</v>
      </c>
      <c r="L12" s="22">
        <v>45677</v>
      </c>
      <c r="M12" s="9"/>
      <c r="N12" s="52" t="b">
        <v>1</v>
      </c>
      <c r="O12" s="22">
        <v>45681</v>
      </c>
      <c r="Q12" s="52" t="b">
        <v>0</v>
      </c>
      <c r="R12" s="9"/>
      <c r="S12" s="52" t="b">
        <v>1</v>
      </c>
      <c r="T12" s="22">
        <v>45681</v>
      </c>
      <c r="U12" s="9" t="s">
        <v>1090</v>
      </c>
      <c r="V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2" t="s">
        <v>1091</v>
      </c>
    </row>
    <row r="13" spans="1:25" ht="15" customHeight="1" x14ac:dyDescent="0.35">
      <c r="A13" s="22">
        <v>45674</v>
      </c>
      <c r="B13" t="s">
        <v>92</v>
      </c>
      <c r="C13" t="s">
        <v>93</v>
      </c>
      <c r="D13" s="22">
        <v>45663</v>
      </c>
      <c r="E13">
        <v>3</v>
      </c>
      <c r="F13" s="23" t="str">
        <f>IF(Corrections[[#This Row],[Date Added]]="","",_xlfn.XLOOKUP(MONTH(Corrections[[#This Row],[Date Received]]),Dropdown!$D$4:$D$15,Dropdown!$A$4:$A$15,""))</f>
        <v>2025B01</v>
      </c>
      <c r="G13" t="s">
        <v>26</v>
      </c>
      <c r="H13" t="s">
        <v>22</v>
      </c>
      <c r="I13" s="8">
        <f>IF(Corrections[[#This Row],[Date Added]]="","",Corrections[[#This Row],[Date Received]]+Guidance!$C$25)</f>
        <v>45666</v>
      </c>
      <c r="J13" s="8">
        <f>IF(Corrections[[#This Row],[Date Added]]="","",Corrections[[#This Row],[Date Received]]+Guidance!$C$24)</f>
        <v>45668</v>
      </c>
      <c r="K13" s="52" t="b">
        <v>1</v>
      </c>
      <c r="L13" s="22">
        <v>45677</v>
      </c>
      <c r="M13" s="9"/>
      <c r="N13" s="52" t="b">
        <v>1</v>
      </c>
      <c r="O13" s="22">
        <v>45677</v>
      </c>
      <c r="Q13" s="52" t="b">
        <v>0</v>
      </c>
      <c r="R13" s="9"/>
      <c r="S13" s="52" t="b">
        <v>1</v>
      </c>
      <c r="T13" s="22">
        <v>45677</v>
      </c>
      <c r="U13" s="9" t="s">
        <v>1090</v>
      </c>
      <c r="V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3" t="s">
        <v>1091</v>
      </c>
    </row>
    <row r="14" spans="1:25" ht="15" customHeight="1" x14ac:dyDescent="0.35">
      <c r="A14" s="22">
        <v>45674</v>
      </c>
      <c r="B14" t="s">
        <v>77</v>
      </c>
      <c r="C14" t="s">
        <v>78</v>
      </c>
      <c r="D14" s="22">
        <v>45659</v>
      </c>
      <c r="E14">
        <v>1</v>
      </c>
      <c r="F14" s="23" t="str">
        <f>IF(Corrections[[#This Row],[Date Added]]="","",_xlfn.XLOOKUP(MONTH(Corrections[[#This Row],[Date Received]]),Dropdown!$D$4:$D$15,Dropdown!$A$4:$A$15,""))</f>
        <v>2025B01</v>
      </c>
      <c r="G14" t="s">
        <v>26</v>
      </c>
      <c r="H14" t="s">
        <v>22</v>
      </c>
      <c r="I14" s="8">
        <f>IF(Corrections[[#This Row],[Date Added]]="","",Corrections[[#This Row],[Date Received]]+Guidance!$C$25)</f>
        <v>45662</v>
      </c>
      <c r="J14" s="8">
        <f>IF(Corrections[[#This Row],[Date Added]]="","",Corrections[[#This Row],[Date Received]]+Guidance!$C$24)</f>
        <v>45664</v>
      </c>
      <c r="K14" s="52" t="b">
        <v>1</v>
      </c>
      <c r="L14" s="22">
        <v>45681</v>
      </c>
      <c r="M14" s="9"/>
      <c r="N14" s="52" t="b">
        <v>1</v>
      </c>
      <c r="O14" s="22">
        <v>45681</v>
      </c>
      <c r="Q14" s="52" t="b">
        <v>0</v>
      </c>
      <c r="R14" s="9"/>
      <c r="S14" s="52" t="b">
        <v>1</v>
      </c>
      <c r="T14" s="22">
        <v>45681</v>
      </c>
      <c r="U14" s="9" t="s">
        <v>1090</v>
      </c>
      <c r="V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4" t="s">
        <v>1091</v>
      </c>
    </row>
    <row r="15" spans="1:25" ht="15" customHeight="1" x14ac:dyDescent="0.35">
      <c r="A15" s="22">
        <v>45674</v>
      </c>
      <c r="B15" t="s">
        <v>89</v>
      </c>
      <c r="C15" t="s">
        <v>90</v>
      </c>
      <c r="D15" s="22">
        <v>45660</v>
      </c>
      <c r="E15">
        <v>1</v>
      </c>
      <c r="F15" s="23" t="str">
        <f>IF(Corrections[[#This Row],[Date Added]]="","",_xlfn.XLOOKUP(MONTH(Corrections[[#This Row],[Date Received]]),Dropdown!$D$4:$D$15,Dropdown!$A$4:$A$15,""))</f>
        <v>2025B01</v>
      </c>
      <c r="G15" t="s">
        <v>26</v>
      </c>
      <c r="H15" t="s">
        <v>22</v>
      </c>
      <c r="I15" s="8">
        <f>IF(Corrections[[#This Row],[Date Added]]="","",Corrections[[#This Row],[Date Received]]+Guidance!$C$25)</f>
        <v>45663</v>
      </c>
      <c r="J15" s="8">
        <f>IF(Corrections[[#This Row],[Date Added]]="","",Corrections[[#This Row],[Date Received]]+Guidance!$C$24)</f>
        <v>45665</v>
      </c>
      <c r="K15" s="52" t="b">
        <v>1</v>
      </c>
      <c r="L15" s="22">
        <v>45681</v>
      </c>
      <c r="M15" s="9"/>
      <c r="N15" s="52" t="b">
        <v>1</v>
      </c>
      <c r="O15" s="22">
        <v>45681</v>
      </c>
      <c r="Q15" s="52" t="b">
        <v>0</v>
      </c>
      <c r="R15" s="9"/>
      <c r="S15" s="52" t="b">
        <v>1</v>
      </c>
      <c r="T15" s="22">
        <v>45681</v>
      </c>
      <c r="U15" s="9" t="s">
        <v>1090</v>
      </c>
      <c r="V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5" t="s">
        <v>1091</v>
      </c>
    </row>
    <row r="16" spans="1:25" ht="15" customHeight="1" x14ac:dyDescent="0.35">
      <c r="A16" s="22">
        <v>45674</v>
      </c>
      <c r="B16" t="s">
        <v>117</v>
      </c>
      <c r="C16" t="s">
        <v>118</v>
      </c>
      <c r="D16" s="22">
        <v>45671</v>
      </c>
      <c r="E16">
        <v>7</v>
      </c>
      <c r="F16" s="23" t="str">
        <f>IF(Corrections[[#This Row],[Date Added]]="","",_xlfn.XLOOKUP(MONTH(Corrections[[#This Row],[Date Received]]),Dropdown!$D$4:$D$15,Dropdown!$A$4:$A$15,""))</f>
        <v>2025B01</v>
      </c>
      <c r="G16" t="s">
        <v>26</v>
      </c>
      <c r="H16" t="s">
        <v>22</v>
      </c>
      <c r="I16" s="8">
        <f>IF(Corrections[[#This Row],[Date Added]]="","",Corrections[[#This Row],[Date Received]]+Guidance!$C$25)</f>
        <v>45674</v>
      </c>
      <c r="J16" s="8">
        <f>IF(Corrections[[#This Row],[Date Added]]="","",Corrections[[#This Row],[Date Received]]+Guidance!$C$24)</f>
        <v>45676</v>
      </c>
      <c r="K16" s="52" t="b">
        <v>1</v>
      </c>
      <c r="L16" s="22">
        <v>45681</v>
      </c>
      <c r="M16" s="9"/>
      <c r="N16" s="52" t="b">
        <v>1</v>
      </c>
      <c r="O16" s="22">
        <v>45681</v>
      </c>
      <c r="P16" t="s">
        <v>1092</v>
      </c>
      <c r="Q16" s="52" t="b">
        <v>0</v>
      </c>
      <c r="R16" s="9"/>
      <c r="S16" s="52" t="b">
        <v>1</v>
      </c>
      <c r="T16" s="22">
        <v>45681</v>
      </c>
      <c r="U16" s="9" t="s">
        <v>1093</v>
      </c>
      <c r="V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6" t="s">
        <v>1091</v>
      </c>
    </row>
    <row r="17" spans="1:25" ht="15" customHeight="1" x14ac:dyDescent="0.35">
      <c r="A17" s="22">
        <v>45674</v>
      </c>
      <c r="B17" t="s">
        <v>96</v>
      </c>
      <c r="C17" t="s">
        <v>97</v>
      </c>
      <c r="D17" s="22">
        <v>45664</v>
      </c>
      <c r="E17">
        <v>49</v>
      </c>
      <c r="F17" s="23" t="str">
        <f>IF(Corrections[[#This Row],[Date Added]]="","",_xlfn.XLOOKUP(MONTH(Corrections[[#This Row],[Date Received]]),Dropdown!$D$4:$D$15,Dropdown!$A$4:$A$15,""))</f>
        <v>2025B01</v>
      </c>
      <c r="G17" t="s">
        <v>26</v>
      </c>
      <c r="H17" t="s">
        <v>22</v>
      </c>
      <c r="I17" s="8">
        <f>IF(Corrections[[#This Row],[Date Added]]="","",Corrections[[#This Row],[Date Received]]+Guidance!$C$25)</f>
        <v>45667</v>
      </c>
      <c r="J17" s="8">
        <f>IF(Corrections[[#This Row],[Date Added]]="","",Corrections[[#This Row],[Date Received]]+Guidance!$C$24)</f>
        <v>45669</v>
      </c>
      <c r="K17" s="52" t="b">
        <v>1</v>
      </c>
      <c r="L17" s="22">
        <v>45681</v>
      </c>
      <c r="M17" s="9"/>
      <c r="N17" s="52" t="b">
        <v>1</v>
      </c>
      <c r="O17" s="22">
        <v>45681</v>
      </c>
      <c r="P17" t="s">
        <v>1092</v>
      </c>
      <c r="Q17" s="52" t="b">
        <v>0</v>
      </c>
      <c r="R17" s="9"/>
      <c r="S17" s="52" t="b">
        <v>1</v>
      </c>
      <c r="T17" s="22">
        <v>45687</v>
      </c>
      <c r="U17" s="9" t="s">
        <v>1093</v>
      </c>
      <c r="V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17" t="s">
        <v>1091</v>
      </c>
    </row>
    <row r="18" spans="1:25" ht="15" customHeight="1" x14ac:dyDescent="0.35">
      <c r="A18" s="22">
        <v>45679</v>
      </c>
      <c r="B18" t="s">
        <v>144</v>
      </c>
      <c r="C18" t="s">
        <v>145</v>
      </c>
      <c r="D18" s="22">
        <v>45678</v>
      </c>
      <c r="E18">
        <v>2</v>
      </c>
      <c r="F18" s="23" t="str">
        <f>IF(Corrections[[#This Row],[Date Added]]="","",_xlfn.XLOOKUP(MONTH(Corrections[[#This Row],[Date Received]]),Dropdown!$D$4:$D$15,Dropdown!$A$4:$A$15,""))</f>
        <v>2025B01</v>
      </c>
      <c r="G18" t="s">
        <v>22</v>
      </c>
      <c r="H18" t="s">
        <v>22</v>
      </c>
      <c r="I18" s="8">
        <f>IF(Corrections[[#This Row],[Date Added]]="","",Corrections[[#This Row],[Date Received]]+Guidance!$C$25)</f>
        <v>45681</v>
      </c>
      <c r="J18" s="8">
        <f>IF(Corrections[[#This Row],[Date Added]]="","",Corrections[[#This Row],[Date Received]]+Guidance!$C$24)</f>
        <v>45683</v>
      </c>
      <c r="K18" s="52" t="b">
        <v>1</v>
      </c>
      <c r="L18" s="22">
        <v>45681</v>
      </c>
      <c r="M18" s="9"/>
      <c r="N18" s="52" t="b">
        <v>1</v>
      </c>
      <c r="O18" s="22">
        <v>45681</v>
      </c>
      <c r="Q18" s="52" t="b">
        <v>0</v>
      </c>
      <c r="R18" s="9"/>
      <c r="S18" s="52" t="b">
        <v>1</v>
      </c>
      <c r="T18" s="22">
        <v>45681</v>
      </c>
      <c r="U18" s="9" t="s">
        <v>1090</v>
      </c>
      <c r="V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9" spans="1:25" ht="15" customHeight="1" x14ac:dyDescent="0.35">
      <c r="A19" s="22">
        <v>45679</v>
      </c>
      <c r="B19" t="s">
        <v>140</v>
      </c>
      <c r="C19" t="s">
        <v>141</v>
      </c>
      <c r="D19" s="22">
        <v>45679</v>
      </c>
      <c r="E19">
        <v>2</v>
      </c>
      <c r="F19" s="23" t="str">
        <f>IF(Corrections[[#This Row],[Date Added]]="","",_xlfn.XLOOKUP(MONTH(Corrections[[#This Row],[Date Received]]),Dropdown!$D$4:$D$15,Dropdown!$A$4:$A$15,""))</f>
        <v>2025B01</v>
      </c>
      <c r="G19" t="s">
        <v>22</v>
      </c>
      <c r="H19" t="s">
        <v>22</v>
      </c>
      <c r="I19" s="8">
        <f>IF(Corrections[[#This Row],[Date Added]]="","",Corrections[[#This Row],[Date Received]]+Guidance!$C$25)</f>
        <v>45682</v>
      </c>
      <c r="J19" s="8">
        <f>IF(Corrections[[#This Row],[Date Added]]="","",Corrections[[#This Row],[Date Received]]+Guidance!$C$24)</f>
        <v>45684</v>
      </c>
      <c r="K19" s="52" t="b">
        <v>1</v>
      </c>
      <c r="L19" s="22">
        <v>45681</v>
      </c>
      <c r="M19" s="9"/>
      <c r="N19" s="52" t="b">
        <v>1</v>
      </c>
      <c r="O19" s="22">
        <v>45681</v>
      </c>
      <c r="Q19" s="52" t="b">
        <v>0</v>
      </c>
      <c r="R19" s="9"/>
      <c r="S19" s="52" t="b">
        <v>1</v>
      </c>
      <c r="T19" s="22">
        <v>45681</v>
      </c>
      <c r="U19" s="9" t="s">
        <v>1090</v>
      </c>
      <c r="V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0" spans="1:25" ht="15" customHeight="1" x14ac:dyDescent="0.35">
      <c r="A20" s="22">
        <v>45679</v>
      </c>
      <c r="B20" s="29" t="s">
        <v>149</v>
      </c>
      <c r="C20" s="29" t="s">
        <v>150</v>
      </c>
      <c r="D20" s="22">
        <v>45679</v>
      </c>
      <c r="E20" s="24">
        <v>7</v>
      </c>
      <c r="F20" s="23" t="str">
        <f>IF(Corrections[[#This Row],[Date Added]]="","",_xlfn.XLOOKUP(MONTH(Corrections[[#This Row],[Date Received]]),Dropdown!$D$4:$D$15,Dropdown!$A$4:$A$15,""))</f>
        <v>2025B01</v>
      </c>
      <c r="G20" t="s">
        <v>22</v>
      </c>
      <c r="H20" t="s">
        <v>22</v>
      </c>
      <c r="I20" s="8">
        <f>IF(Corrections[[#This Row],[Date Added]]="","",Corrections[[#This Row],[Date Received]]+Guidance!$C$25)</f>
        <v>45682</v>
      </c>
      <c r="J20" s="8">
        <f>IF(Corrections[[#This Row],[Date Added]]="","",Corrections[[#This Row],[Date Received]]+Guidance!$C$24)</f>
        <v>45684</v>
      </c>
      <c r="K20" s="52" t="b">
        <v>1</v>
      </c>
      <c r="L20" s="22">
        <v>45681</v>
      </c>
      <c r="M20" s="9"/>
      <c r="N20" s="52" t="b">
        <v>1</v>
      </c>
      <c r="O20" s="22">
        <v>45681</v>
      </c>
      <c r="Q20" s="52" t="b">
        <v>0</v>
      </c>
      <c r="R20" s="9"/>
      <c r="S20" s="52" t="b">
        <v>1</v>
      </c>
      <c r="T20" s="22">
        <v>45681</v>
      </c>
      <c r="U20" s="9" t="s">
        <v>1090</v>
      </c>
      <c r="V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1" spans="1:25" ht="15" customHeight="1" x14ac:dyDescent="0.35">
      <c r="A21" s="22">
        <v>45686</v>
      </c>
      <c r="B21" t="s">
        <v>87</v>
      </c>
      <c r="C21" t="s">
        <v>88</v>
      </c>
      <c r="D21" s="22">
        <v>45684</v>
      </c>
      <c r="E21">
        <v>2</v>
      </c>
      <c r="F21" s="23" t="str">
        <f>IF(Corrections[[#This Row],[Date Added]]="","",_xlfn.XLOOKUP(MONTH(Corrections[[#This Row],[Date Received]]),Dropdown!$D$4:$D$15,Dropdown!$A$4:$A$15,""))</f>
        <v>2025B01</v>
      </c>
      <c r="G21" t="s">
        <v>33</v>
      </c>
      <c r="H21" t="s">
        <v>22</v>
      </c>
      <c r="I21" s="8">
        <f>IF(Corrections[[#This Row],[Date Added]]="","",Corrections[[#This Row],[Date Received]]+Guidance!$C$25)</f>
        <v>45687</v>
      </c>
      <c r="J21" s="8">
        <f>IF(Corrections[[#This Row],[Date Added]]="","",Corrections[[#This Row],[Date Received]]+Guidance!$C$24)</f>
        <v>45689</v>
      </c>
      <c r="K21" s="52" t="b">
        <v>1</v>
      </c>
      <c r="L21" s="22">
        <v>45687</v>
      </c>
      <c r="M21" s="9"/>
      <c r="N21" s="52" t="b">
        <v>1</v>
      </c>
      <c r="O21" s="22">
        <v>45687</v>
      </c>
      <c r="Q21" s="52" t="b">
        <v>0</v>
      </c>
      <c r="R21" s="9"/>
      <c r="S21" s="52" t="b">
        <v>1</v>
      </c>
      <c r="T21" s="22">
        <v>45687</v>
      </c>
      <c r="U21" s="9" t="s">
        <v>1090</v>
      </c>
      <c r="V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2" spans="1:25" ht="15" customHeight="1" x14ac:dyDescent="0.35">
      <c r="A22" s="22">
        <v>45686</v>
      </c>
      <c r="B22" s="48" t="s">
        <v>159</v>
      </c>
      <c r="C22" s="48" t="s">
        <v>160</v>
      </c>
      <c r="D22" s="22">
        <v>45685</v>
      </c>
      <c r="E22">
        <v>1</v>
      </c>
      <c r="F22" s="23" t="str">
        <f>IF(Corrections[[#This Row],[Date Added]]="","",_xlfn.XLOOKUP(MONTH(Corrections[[#This Row],[Date Received]]),Dropdown!$D$4:$D$15,Dropdown!$A$4:$A$15,""))</f>
        <v>2025B01</v>
      </c>
      <c r="G22" t="s">
        <v>22</v>
      </c>
      <c r="H22" t="s">
        <v>22</v>
      </c>
      <c r="I22" s="8">
        <f>IF(Corrections[[#This Row],[Date Added]]="","",Corrections[[#This Row],[Date Received]]+Guidance!$C$25)</f>
        <v>45688</v>
      </c>
      <c r="J22" s="8">
        <f>IF(Corrections[[#This Row],[Date Added]]="","",Corrections[[#This Row],[Date Received]]+Guidance!$C$24)</f>
        <v>45690</v>
      </c>
      <c r="K22" s="52" t="b">
        <v>1</v>
      </c>
      <c r="L22" s="22">
        <v>45688</v>
      </c>
      <c r="M22" s="9"/>
      <c r="N22" s="52" t="b">
        <v>1</v>
      </c>
      <c r="O22" s="22">
        <v>45688</v>
      </c>
      <c r="Q22" s="52" t="b">
        <v>0</v>
      </c>
      <c r="R22" s="9"/>
      <c r="S22" s="52" t="b">
        <v>1</v>
      </c>
      <c r="T22" s="22">
        <v>45688</v>
      </c>
      <c r="U22" s="9" t="s">
        <v>1090</v>
      </c>
      <c r="V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3" spans="1:25" ht="15" customHeight="1" x14ac:dyDescent="0.35">
      <c r="A23" s="22">
        <v>45686</v>
      </c>
      <c r="B23" s="48" t="s">
        <v>161</v>
      </c>
      <c r="C23" s="48" t="s">
        <v>162</v>
      </c>
      <c r="D23" s="22">
        <v>45685</v>
      </c>
      <c r="E23">
        <v>6</v>
      </c>
      <c r="F23" s="23" t="str">
        <f>IF(Corrections[[#This Row],[Date Added]]="","",_xlfn.XLOOKUP(MONTH(Corrections[[#This Row],[Date Received]]),Dropdown!$D$4:$D$15,Dropdown!$A$4:$A$15,""))</f>
        <v>2025B01</v>
      </c>
      <c r="G23" t="s">
        <v>22</v>
      </c>
      <c r="H23" t="s">
        <v>22</v>
      </c>
      <c r="I23" s="8">
        <f>IF(Corrections[[#This Row],[Date Added]]="","",Corrections[[#This Row],[Date Received]]+Guidance!$C$25)</f>
        <v>45688</v>
      </c>
      <c r="J23" s="8">
        <f>IF(Corrections[[#This Row],[Date Added]]="","",Corrections[[#This Row],[Date Received]]+Guidance!$C$24)</f>
        <v>45690</v>
      </c>
      <c r="K23" s="52" t="b">
        <v>1</v>
      </c>
      <c r="L23" s="22">
        <v>45688</v>
      </c>
      <c r="M23" s="9"/>
      <c r="N23" s="52" t="b">
        <v>1</v>
      </c>
      <c r="O23" s="22">
        <v>45688</v>
      </c>
      <c r="Q23" s="52" t="b">
        <v>0</v>
      </c>
      <c r="R23" s="9"/>
      <c r="S23" s="52" t="b">
        <v>1</v>
      </c>
      <c r="T23" s="22">
        <v>45688</v>
      </c>
      <c r="U23" s="9" t="s">
        <v>1094</v>
      </c>
      <c r="V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4" spans="1:25" ht="15" customHeight="1" x14ac:dyDescent="0.35">
      <c r="A24" s="22">
        <v>45688</v>
      </c>
      <c r="B24" t="s">
        <v>165</v>
      </c>
      <c r="C24" s="2" t="s">
        <v>166</v>
      </c>
      <c r="D24" s="22">
        <v>45687</v>
      </c>
      <c r="E24">
        <v>4</v>
      </c>
      <c r="F24" s="23" t="str">
        <f>IF(Corrections[[#This Row],[Date Added]]="","",_xlfn.XLOOKUP(MONTH(Corrections[[#This Row],[Date Received]]),Dropdown!$D$4:$D$15,Dropdown!$A$4:$A$15,""))</f>
        <v>2025B01</v>
      </c>
      <c r="G24" t="s">
        <v>22</v>
      </c>
      <c r="H24" t="s">
        <v>22</v>
      </c>
      <c r="I24" s="8">
        <f>IF(Corrections[[#This Row],[Date Added]]="","",Corrections[[#This Row],[Date Received]]+Guidance!$C$25)</f>
        <v>45690</v>
      </c>
      <c r="J24" s="8">
        <f>IF(Corrections[[#This Row],[Date Added]]="","",Corrections[[#This Row],[Date Received]]+Guidance!$C$24)</f>
        <v>45692</v>
      </c>
      <c r="K24" s="52" t="b">
        <v>1</v>
      </c>
      <c r="L24" s="22">
        <v>45688</v>
      </c>
      <c r="M24" s="9"/>
      <c r="N24" s="52" t="b">
        <v>1</v>
      </c>
      <c r="O24" s="22">
        <v>45688</v>
      </c>
      <c r="Q24" s="52" t="b">
        <v>0</v>
      </c>
      <c r="R24" s="9"/>
      <c r="S24" s="52" t="b">
        <v>1</v>
      </c>
      <c r="T24" s="22">
        <v>45688</v>
      </c>
      <c r="U24" s="9" t="s">
        <v>1095</v>
      </c>
      <c r="V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5" spans="1:25" ht="15" customHeight="1" x14ac:dyDescent="0.35">
      <c r="A25" s="22">
        <v>45688</v>
      </c>
      <c r="B25" t="s">
        <v>188</v>
      </c>
      <c r="C25" t="s">
        <v>189</v>
      </c>
      <c r="D25" s="22">
        <v>45688</v>
      </c>
      <c r="E25">
        <v>4</v>
      </c>
      <c r="F25" s="23" t="str">
        <f>IF(Corrections[[#This Row],[Date Added]]="","",_xlfn.XLOOKUP(MONTH(Corrections[[#This Row],[Date Received]]),Dropdown!$D$4:$D$15,Dropdown!$A$4:$A$15,""))</f>
        <v>2025B01</v>
      </c>
      <c r="G25" t="s">
        <v>22</v>
      </c>
      <c r="H25" t="s">
        <v>22</v>
      </c>
      <c r="I25" s="8">
        <f>IF(Corrections[[#This Row],[Date Added]]="","",Corrections[[#This Row],[Date Received]]+Guidance!$C$25)</f>
        <v>45691</v>
      </c>
      <c r="J25" s="8">
        <f>IF(Corrections[[#This Row],[Date Added]]="","",Corrections[[#This Row],[Date Received]]+Guidance!$C$24)</f>
        <v>45693</v>
      </c>
      <c r="K25" s="52" t="b">
        <v>1</v>
      </c>
      <c r="L25" s="22">
        <v>45691</v>
      </c>
      <c r="M25" s="9"/>
      <c r="N25" s="52" t="b">
        <v>1</v>
      </c>
      <c r="O25" s="22">
        <v>45691</v>
      </c>
      <c r="Q25" s="52" t="b">
        <v>0</v>
      </c>
      <c r="R25" s="9"/>
      <c r="S25" s="52" t="b">
        <v>1</v>
      </c>
      <c r="T25" s="22">
        <v>45691</v>
      </c>
      <c r="U25" s="9" t="s">
        <v>1095</v>
      </c>
      <c r="V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6" spans="1:25" ht="15" customHeight="1" x14ac:dyDescent="0.35">
      <c r="A26" s="22">
        <v>45688</v>
      </c>
      <c r="B26" t="s">
        <v>180</v>
      </c>
      <c r="C26" t="s">
        <v>181</v>
      </c>
      <c r="D26" s="22">
        <v>45688</v>
      </c>
      <c r="E26">
        <v>1</v>
      </c>
      <c r="F26" s="23" t="str">
        <f>IF(Corrections[[#This Row],[Date Added]]="","",_xlfn.XLOOKUP(MONTH(Corrections[[#This Row],[Date Received]]),Dropdown!$D$4:$D$15,Dropdown!$A$4:$A$15,""))</f>
        <v>2025B01</v>
      </c>
      <c r="G26" t="s">
        <v>22</v>
      </c>
      <c r="H26" t="s">
        <v>22</v>
      </c>
      <c r="I26" s="8">
        <f>IF(Corrections[[#This Row],[Date Added]]="","",Corrections[[#This Row],[Date Received]]+Guidance!$C$25)</f>
        <v>45691</v>
      </c>
      <c r="J26" s="8">
        <f>IF(Corrections[[#This Row],[Date Added]]="","",Corrections[[#This Row],[Date Received]]+Guidance!$C$24)</f>
        <v>45693</v>
      </c>
      <c r="K26" s="52" t="b">
        <v>1</v>
      </c>
      <c r="L26" s="22">
        <v>45691</v>
      </c>
      <c r="M26" s="9"/>
      <c r="N26" s="52" t="b">
        <v>1</v>
      </c>
      <c r="O26" s="22">
        <v>45691</v>
      </c>
      <c r="Q26" s="52" t="b">
        <v>0</v>
      </c>
      <c r="R26" s="9"/>
      <c r="S26" s="52" t="b">
        <v>1</v>
      </c>
      <c r="T26" s="22">
        <v>45691</v>
      </c>
      <c r="U26" s="9" t="s">
        <v>1095</v>
      </c>
      <c r="V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7" spans="1:25" ht="15" customHeight="1" x14ac:dyDescent="0.35">
      <c r="A27" s="22">
        <v>45688</v>
      </c>
      <c r="B27" t="s">
        <v>153</v>
      </c>
      <c r="C27" t="s">
        <v>154</v>
      </c>
      <c r="D27" s="22">
        <v>45688</v>
      </c>
      <c r="E27">
        <v>8</v>
      </c>
      <c r="F27" s="23" t="str">
        <f>IF(Corrections[[#This Row],[Date Added]]="","",_xlfn.XLOOKUP(MONTH(Corrections[[#This Row],[Date Received]]),Dropdown!$D$4:$D$15,Dropdown!$A$4:$A$15,""))</f>
        <v>2025B01</v>
      </c>
      <c r="G27" t="s">
        <v>22</v>
      </c>
      <c r="H27" t="s">
        <v>22</v>
      </c>
      <c r="I27" s="8">
        <f>IF(Corrections[[#This Row],[Date Added]]="","",Corrections[[#This Row],[Date Received]]+Guidance!$C$25)</f>
        <v>45691</v>
      </c>
      <c r="J27" s="8">
        <f>IF(Corrections[[#This Row],[Date Added]]="","",Corrections[[#This Row],[Date Received]]+Guidance!$C$24)</f>
        <v>45693</v>
      </c>
      <c r="K27" s="52" t="b">
        <v>1</v>
      </c>
      <c r="L27" s="22">
        <v>45691</v>
      </c>
      <c r="M27" s="9"/>
      <c r="N27" s="52" t="b">
        <v>1</v>
      </c>
      <c r="O27" s="22">
        <v>45691</v>
      </c>
      <c r="Q27" s="52" t="b">
        <v>0</v>
      </c>
      <c r="R27" s="9"/>
      <c r="S27" s="52" t="b">
        <v>1</v>
      </c>
      <c r="T27" s="22">
        <v>45691</v>
      </c>
      <c r="U27" s="9" t="s">
        <v>1095</v>
      </c>
      <c r="V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8" spans="1:25" ht="15" customHeight="1" x14ac:dyDescent="0.35">
      <c r="A28" s="22">
        <v>45691</v>
      </c>
      <c r="B28" t="s">
        <v>194</v>
      </c>
      <c r="C28" s="2" t="s">
        <v>195</v>
      </c>
      <c r="D28" s="22">
        <v>45689</v>
      </c>
      <c r="E28">
        <v>1</v>
      </c>
      <c r="F28" s="23" t="str">
        <f>IF(Corrections[[#This Row],[Date Added]]="","",_xlfn.XLOOKUP(MONTH(Corrections[[#This Row],[Date Received]]),Dropdown!$D$4:$D$15,Dropdown!$A$4:$A$15,""))</f>
        <v>2025B02</v>
      </c>
      <c r="G28" t="s">
        <v>22</v>
      </c>
      <c r="H28" t="s">
        <v>22</v>
      </c>
      <c r="I28" s="8">
        <f>IF(Corrections[[#This Row],[Date Added]]="","",Corrections[[#This Row],[Date Received]]+Guidance!$C$25)</f>
        <v>45692</v>
      </c>
      <c r="J28" s="8">
        <f>IF(Corrections[[#This Row],[Date Added]]="","",Corrections[[#This Row],[Date Received]]+Guidance!$C$24)</f>
        <v>45694</v>
      </c>
      <c r="K28" s="52" t="b">
        <v>1</v>
      </c>
      <c r="L28" s="22">
        <v>45691</v>
      </c>
      <c r="M28" s="9"/>
      <c r="N28" s="52" t="b">
        <v>1</v>
      </c>
      <c r="O28" s="22">
        <v>45691</v>
      </c>
      <c r="Q28" s="52" t="b">
        <v>0</v>
      </c>
      <c r="R28" s="9"/>
      <c r="S28" s="52" t="b">
        <v>1</v>
      </c>
      <c r="T28" s="22">
        <v>45691</v>
      </c>
      <c r="U28" s="9" t="s">
        <v>1095</v>
      </c>
      <c r="V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29" spans="1:25" ht="15" customHeight="1" x14ac:dyDescent="0.35">
      <c r="A29" s="22">
        <v>45702</v>
      </c>
      <c r="B29" t="s">
        <v>209</v>
      </c>
      <c r="C29" s="25" t="s">
        <v>210</v>
      </c>
      <c r="D29" s="22">
        <v>45701</v>
      </c>
      <c r="E29">
        <v>1</v>
      </c>
      <c r="F29" s="23" t="str">
        <f>IF(Corrections[[#This Row],[Date Added]]="","",_xlfn.XLOOKUP(MONTH(Corrections[[#This Row],[Date Received]]),Dropdown!$D$4:$D$15,Dropdown!$A$4:$A$15,""))</f>
        <v>2025B02</v>
      </c>
      <c r="G29" t="s">
        <v>22</v>
      </c>
      <c r="H29" t="s">
        <v>22</v>
      </c>
      <c r="I29" s="8">
        <f>IF(Corrections[[#This Row],[Date Added]]="","",Corrections[[#This Row],[Date Received]]+Guidance!$C$25)</f>
        <v>45704</v>
      </c>
      <c r="J29" s="8">
        <f>IF(Corrections[[#This Row],[Date Added]]="","",Corrections[[#This Row],[Date Received]]+Guidance!$C$24)</f>
        <v>45706</v>
      </c>
      <c r="K29" s="52" t="b">
        <v>1</v>
      </c>
      <c r="L29" s="22">
        <v>45702</v>
      </c>
      <c r="M29" s="9"/>
      <c r="N29" s="52" t="b">
        <v>1</v>
      </c>
      <c r="O29" s="22">
        <v>45702</v>
      </c>
      <c r="Q29" s="52" t="b">
        <v>0</v>
      </c>
      <c r="R29" s="9"/>
      <c r="S29" s="52" t="b">
        <v>1</v>
      </c>
      <c r="T29" s="22">
        <v>45702</v>
      </c>
      <c r="U29" s="83" t="s">
        <v>211</v>
      </c>
      <c r="V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0" spans="1:25" ht="15" customHeight="1" x14ac:dyDescent="0.35">
      <c r="A30" s="22">
        <v>45707</v>
      </c>
      <c r="B30" t="s">
        <v>212</v>
      </c>
      <c r="C30" s="26" t="s">
        <v>213</v>
      </c>
      <c r="D30" s="22">
        <v>45707</v>
      </c>
      <c r="E30">
        <v>1</v>
      </c>
      <c r="F30" s="23" t="str">
        <f>IF(Corrections[[#This Row],[Date Added]]="","",_xlfn.XLOOKUP(MONTH(Corrections[[#This Row],[Date Received]]),Dropdown!$D$4:$D$15,Dropdown!$A$4:$A$15,""))</f>
        <v>2025B02</v>
      </c>
      <c r="G30" t="s">
        <v>22</v>
      </c>
      <c r="H30" t="s">
        <v>22</v>
      </c>
      <c r="I30" s="8">
        <f>IF(Corrections[[#This Row],[Date Added]]="","",Corrections[[#This Row],[Date Received]]+Guidance!$C$25)</f>
        <v>45710</v>
      </c>
      <c r="J30" s="8">
        <f>IF(Corrections[[#This Row],[Date Added]]="","",Corrections[[#This Row],[Date Received]]+Guidance!$C$24)</f>
        <v>45712</v>
      </c>
      <c r="K30" s="52" t="b">
        <v>1</v>
      </c>
      <c r="L30" s="22">
        <v>45707</v>
      </c>
      <c r="M30" s="9"/>
      <c r="N30" s="52" t="b">
        <v>1</v>
      </c>
      <c r="O30" s="22">
        <v>45707</v>
      </c>
      <c r="Q30" s="52" t="b">
        <v>0</v>
      </c>
      <c r="R30" s="9"/>
      <c r="S30" s="52" t="b">
        <v>1</v>
      </c>
      <c r="T30" s="22">
        <v>45707</v>
      </c>
      <c r="U30" s="83" t="s">
        <v>211</v>
      </c>
      <c r="V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1" spans="1:25" ht="15" customHeight="1" x14ac:dyDescent="0.35">
      <c r="A31" s="22">
        <v>45709</v>
      </c>
      <c r="B31" s="72" t="s">
        <v>228</v>
      </c>
      <c r="C31" s="75" t="s">
        <v>229</v>
      </c>
      <c r="D31" s="73">
        <v>45709</v>
      </c>
      <c r="E31">
        <v>1</v>
      </c>
      <c r="F31" s="23" t="str">
        <f>IF(Corrections[[#This Row],[Date Added]]="","",_xlfn.XLOOKUP(MONTH(Corrections[[#This Row],[Date Received]]),Dropdown!$D$4:$D$15,Dropdown!$A$4:$A$15,""))</f>
        <v>2025B02</v>
      </c>
      <c r="G31" t="s">
        <v>22</v>
      </c>
      <c r="H31" t="s">
        <v>22</v>
      </c>
      <c r="I31" s="8">
        <f>IF(Corrections[[#This Row],[Date Added]]="","",Corrections[[#This Row],[Date Received]]+Guidance!$C$25)</f>
        <v>45712</v>
      </c>
      <c r="J31" s="8">
        <f>IF(Corrections[[#This Row],[Date Added]]="","",Corrections[[#This Row],[Date Received]]+Guidance!$C$24)</f>
        <v>45714</v>
      </c>
      <c r="K31" s="52" t="b">
        <v>1</v>
      </c>
      <c r="L31" s="22">
        <v>45709</v>
      </c>
      <c r="M31" s="9"/>
      <c r="N31" s="52" t="b">
        <v>1</v>
      </c>
      <c r="O31" s="22">
        <v>45709</v>
      </c>
      <c r="Q31" s="52" t="b">
        <v>0</v>
      </c>
      <c r="R31" s="9"/>
      <c r="S31" s="52" t="b">
        <v>1</v>
      </c>
      <c r="T31" s="22">
        <v>45709</v>
      </c>
      <c r="U31" s="83" t="s">
        <v>211</v>
      </c>
      <c r="V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2" spans="1:25" ht="15" customHeight="1" x14ac:dyDescent="0.35">
      <c r="A32" s="22">
        <v>45709</v>
      </c>
      <c r="B32" s="72" t="s">
        <v>217</v>
      </c>
      <c r="C32" s="72" t="s">
        <v>218</v>
      </c>
      <c r="D32" s="73">
        <v>45707</v>
      </c>
      <c r="E32">
        <v>1</v>
      </c>
      <c r="F32" s="23" t="str">
        <f>IF(Corrections[[#This Row],[Date Added]]="","",_xlfn.XLOOKUP(MONTH(Corrections[[#This Row],[Date Received]]),Dropdown!$D$4:$D$15,Dropdown!$A$4:$A$15,""))</f>
        <v>2025B02</v>
      </c>
      <c r="G32" t="s">
        <v>22</v>
      </c>
      <c r="H32" t="s">
        <v>22</v>
      </c>
      <c r="I32" s="8">
        <f>IF(Corrections[[#This Row],[Date Added]]="","",Corrections[[#This Row],[Date Received]]+Guidance!$C$25)</f>
        <v>45710</v>
      </c>
      <c r="J32" s="8">
        <f>IF(Corrections[[#This Row],[Date Added]]="","",Corrections[[#This Row],[Date Received]]+Guidance!$C$24)</f>
        <v>45712</v>
      </c>
      <c r="K32" s="52" t="b">
        <v>1</v>
      </c>
      <c r="L32" s="22">
        <v>45709</v>
      </c>
      <c r="M32" s="9"/>
      <c r="N32" s="52" t="b">
        <v>1</v>
      </c>
      <c r="O32" s="22">
        <v>45709</v>
      </c>
      <c r="Q32" s="52" t="b">
        <v>0</v>
      </c>
      <c r="R32" s="9"/>
      <c r="S32" s="52" t="b">
        <v>1</v>
      </c>
      <c r="T32" s="22">
        <v>45709</v>
      </c>
      <c r="U32" s="83" t="s">
        <v>211</v>
      </c>
      <c r="V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3" spans="1:24" ht="15" customHeight="1" x14ac:dyDescent="0.35">
      <c r="A33" s="22">
        <v>45715</v>
      </c>
      <c r="B33" s="72" t="s">
        <v>242</v>
      </c>
      <c r="C33" s="26" t="s">
        <v>243</v>
      </c>
      <c r="D33" s="22">
        <v>45714</v>
      </c>
      <c r="E33">
        <v>7</v>
      </c>
      <c r="F33" s="23" t="str">
        <f>IF(Corrections[[#This Row],[Date Added]]="","",_xlfn.XLOOKUP(MONTH(Corrections[[#This Row],[Date Received]]),Dropdown!$D$4:$D$15,Dropdown!$A$4:$A$15,""))</f>
        <v>2025B02</v>
      </c>
      <c r="G33" t="s">
        <v>22</v>
      </c>
      <c r="H33" t="s">
        <v>22</v>
      </c>
      <c r="I33" s="8">
        <f>IF(Corrections[[#This Row],[Date Added]]="","",Corrections[[#This Row],[Date Received]]+Guidance!$C$25)</f>
        <v>45717</v>
      </c>
      <c r="J33" s="8">
        <f>IF(Corrections[[#This Row],[Date Added]]="","",Corrections[[#This Row],[Date Received]]+Guidance!$C$24)</f>
        <v>45719</v>
      </c>
      <c r="K33" s="52" t="b">
        <v>1</v>
      </c>
      <c r="L33" s="22">
        <v>45716</v>
      </c>
      <c r="M33" s="9"/>
      <c r="N33" s="52" t="b">
        <v>1</v>
      </c>
      <c r="O33" s="22">
        <v>45716</v>
      </c>
      <c r="Q33" s="52" t="b">
        <v>0</v>
      </c>
      <c r="R33" s="9"/>
      <c r="S33" s="52" t="b">
        <v>1</v>
      </c>
      <c r="T33" s="22">
        <v>45716</v>
      </c>
      <c r="U33" s="9" t="s">
        <v>1095</v>
      </c>
      <c r="V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4" spans="1:24" ht="15" customHeight="1" x14ac:dyDescent="0.35">
      <c r="A34" s="22">
        <v>45716</v>
      </c>
      <c r="B34" s="72" t="s">
        <v>274</v>
      </c>
      <c r="C34" s="81" t="s">
        <v>275</v>
      </c>
      <c r="D34" s="73">
        <v>45716</v>
      </c>
      <c r="E34">
        <v>3</v>
      </c>
      <c r="F34" s="23" t="str">
        <f>IF(Corrections[[#This Row],[Date Added]]="","",_xlfn.XLOOKUP(MONTH(Corrections[[#This Row],[Date Received]]),Dropdown!$D$4:$D$15,Dropdown!$A$4:$A$15,""))</f>
        <v>2025B02</v>
      </c>
      <c r="G34" t="s">
        <v>26</v>
      </c>
      <c r="H34" t="s">
        <v>25</v>
      </c>
      <c r="I34" s="8">
        <f>IF(Corrections[[#This Row],[Date Added]]="","",Corrections[[#This Row],[Date Received]]+Guidance!$C$25)</f>
        <v>45719</v>
      </c>
      <c r="J34" s="8">
        <f>IF(Corrections[[#This Row],[Date Added]]="","",Corrections[[#This Row],[Date Received]]+Guidance!$C$24)</f>
        <v>45721</v>
      </c>
      <c r="K34" s="52" t="b">
        <v>1</v>
      </c>
      <c r="L34" s="22">
        <v>45719</v>
      </c>
      <c r="M34" s="9"/>
      <c r="N34" s="52" t="b">
        <v>1</v>
      </c>
      <c r="O34" s="22">
        <v>45720</v>
      </c>
      <c r="Q34" s="52" t="b">
        <v>0</v>
      </c>
      <c r="R34" s="9"/>
      <c r="S34" s="52" t="b">
        <v>1</v>
      </c>
      <c r="T34" s="22">
        <v>45720</v>
      </c>
      <c r="U34" s="9" t="s">
        <v>1095</v>
      </c>
      <c r="V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5" spans="1:24" ht="15" customHeight="1" x14ac:dyDescent="0.35">
      <c r="A35" s="22">
        <v>45716</v>
      </c>
      <c r="B35" s="72" t="s">
        <v>284</v>
      </c>
      <c r="C35" s="72" t="s">
        <v>285</v>
      </c>
      <c r="D35" s="73">
        <v>45716</v>
      </c>
      <c r="E35">
        <v>11</v>
      </c>
      <c r="F35" s="23" t="str">
        <f>IF(Corrections[[#This Row],[Date Added]]="","",_xlfn.XLOOKUP(MONTH(Corrections[[#This Row],[Date Received]]),Dropdown!$D$4:$D$15,Dropdown!$A$4:$A$15,""))</f>
        <v>2025B02</v>
      </c>
      <c r="G35" t="s">
        <v>26</v>
      </c>
      <c r="H35" t="s">
        <v>25</v>
      </c>
      <c r="I35" s="8">
        <f>IF(Corrections[[#This Row],[Date Added]]="","",Corrections[[#This Row],[Date Received]]+Guidance!$C$25)</f>
        <v>45719</v>
      </c>
      <c r="J35" s="8">
        <f>IF(Corrections[[#This Row],[Date Added]]="","",Corrections[[#This Row],[Date Received]]+Guidance!$C$24)</f>
        <v>45721</v>
      </c>
      <c r="K35" s="52" t="b">
        <v>1</v>
      </c>
      <c r="L35" s="22">
        <v>45719</v>
      </c>
      <c r="M35" s="9"/>
      <c r="N35" s="52" t="b">
        <v>1</v>
      </c>
      <c r="O35" s="22">
        <v>45720</v>
      </c>
      <c r="Q35" s="52" t="b">
        <v>0</v>
      </c>
      <c r="R35" s="9"/>
      <c r="S35" s="52" t="b">
        <v>1</v>
      </c>
      <c r="T35" s="22">
        <v>45720</v>
      </c>
      <c r="U35" s="9" t="s">
        <v>1095</v>
      </c>
      <c r="V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6" spans="1:24" ht="15" customHeight="1" x14ac:dyDescent="0.35">
      <c r="A36" s="22">
        <v>45716</v>
      </c>
      <c r="B36" s="72" t="s">
        <v>253</v>
      </c>
      <c r="C36" s="72" t="s">
        <v>254</v>
      </c>
      <c r="D36" s="73">
        <v>45715</v>
      </c>
      <c r="E36">
        <v>15</v>
      </c>
      <c r="F36" s="23" t="str">
        <f>IF(Corrections[[#This Row],[Date Added]]="","",_xlfn.XLOOKUP(MONTH(Corrections[[#This Row],[Date Received]]),Dropdown!$D$4:$D$15,Dropdown!$A$4:$A$15,""))</f>
        <v>2025B02</v>
      </c>
      <c r="G36" t="s">
        <v>26</v>
      </c>
      <c r="H36" t="s">
        <v>25</v>
      </c>
      <c r="I36" s="8">
        <f>IF(Corrections[[#This Row],[Date Added]]="","",Corrections[[#This Row],[Date Received]]+Guidance!$C$25)</f>
        <v>45718</v>
      </c>
      <c r="J36" s="8">
        <f>IF(Corrections[[#This Row],[Date Added]]="","",Corrections[[#This Row],[Date Received]]+Guidance!$C$24)</f>
        <v>45720</v>
      </c>
      <c r="K36" s="52" t="b">
        <v>1</v>
      </c>
      <c r="L36" s="22">
        <v>45720</v>
      </c>
      <c r="M36" s="9"/>
      <c r="N36" s="52" t="b">
        <v>1</v>
      </c>
      <c r="O36" s="22">
        <v>45720</v>
      </c>
      <c r="Q36" s="52" t="b">
        <v>0</v>
      </c>
      <c r="R36" s="9"/>
      <c r="S36" s="52" t="b">
        <v>1</v>
      </c>
      <c r="T36" s="22">
        <v>45720</v>
      </c>
      <c r="U36" s="9" t="s">
        <v>1095</v>
      </c>
      <c r="V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7" spans="1:24" ht="14.25" customHeight="1" x14ac:dyDescent="0.35">
      <c r="A37" s="22">
        <v>45717</v>
      </c>
      <c r="B37" s="72" t="s">
        <v>293</v>
      </c>
      <c r="C37" s="72" t="s">
        <v>294</v>
      </c>
      <c r="D37" s="73">
        <v>45717</v>
      </c>
      <c r="E37">
        <v>2</v>
      </c>
      <c r="F37" s="23" t="str">
        <f>IF(Corrections[[#This Row],[Date Added]]="","",_xlfn.XLOOKUP(MONTH(Corrections[[#This Row],[Date Received]]),Dropdown!$D$4:$D$15,Dropdown!$A$4:$A$15,""))</f>
        <v>2025B03</v>
      </c>
      <c r="G37" t="s">
        <v>26</v>
      </c>
      <c r="H37" t="s">
        <v>25</v>
      </c>
      <c r="I37" s="8">
        <f>IF(Corrections[[#This Row],[Date Added]]="","",Corrections[[#This Row],[Date Received]]+Guidance!$C$25)</f>
        <v>45720</v>
      </c>
      <c r="J37" s="8">
        <f>IF(Corrections[[#This Row],[Date Added]]="","",Corrections[[#This Row],[Date Received]]+Guidance!$C$24)</f>
        <v>45722</v>
      </c>
      <c r="K37" s="52" t="b">
        <v>1</v>
      </c>
      <c r="L37" s="22">
        <v>45720</v>
      </c>
      <c r="M37" s="9"/>
      <c r="N37" s="52" t="b">
        <v>1</v>
      </c>
      <c r="O37" s="22">
        <v>45720</v>
      </c>
      <c r="Q37" s="52" t="b">
        <v>0</v>
      </c>
      <c r="R37" s="9"/>
      <c r="S37" s="52" t="b">
        <v>1</v>
      </c>
      <c r="T37" s="22">
        <v>45720</v>
      </c>
      <c r="U37" s="9" t="s">
        <v>1095</v>
      </c>
      <c r="V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8" spans="1:24" ht="15" customHeight="1" x14ac:dyDescent="0.35">
      <c r="A38" s="22">
        <v>45722</v>
      </c>
      <c r="B38" s="29" t="s">
        <v>301</v>
      </c>
      <c r="C38" s="29" t="s">
        <v>302</v>
      </c>
      <c r="D38" s="22">
        <v>45720</v>
      </c>
      <c r="E38">
        <v>9</v>
      </c>
      <c r="F38" s="23" t="str">
        <f>IF(Corrections[[#This Row],[Date Added]]="","",_xlfn.XLOOKUP(MONTH(Corrections[[#This Row],[Date Received]]),Dropdown!$D$4:$D$15,Dropdown!$A$4:$A$15,""))</f>
        <v>2025B03</v>
      </c>
      <c r="G38" t="s">
        <v>26</v>
      </c>
      <c r="H38" t="s">
        <v>25</v>
      </c>
      <c r="I38" s="8">
        <f>IF(Corrections[[#This Row],[Date Added]]="","",Corrections[[#This Row],[Date Received]]+Guidance!$C$25)</f>
        <v>45723</v>
      </c>
      <c r="J38" s="8">
        <f>IF(Corrections[[#This Row],[Date Added]]="","",Corrections[[#This Row],[Date Received]]+Guidance!$C$24)</f>
        <v>45725</v>
      </c>
      <c r="K38" s="52" t="b">
        <v>1</v>
      </c>
      <c r="L38" s="22">
        <v>45722</v>
      </c>
      <c r="M38" s="9"/>
      <c r="N38" s="52" t="b">
        <v>1</v>
      </c>
      <c r="O38" s="22">
        <v>45722</v>
      </c>
      <c r="Q38" s="52" t="b">
        <v>0</v>
      </c>
      <c r="R38" s="9"/>
      <c r="S38" s="52" t="b">
        <v>1</v>
      </c>
      <c r="T38" s="22">
        <v>45723</v>
      </c>
      <c r="U38" s="9" t="s">
        <v>1095</v>
      </c>
      <c r="V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39" spans="1:24" ht="15" customHeight="1" x14ac:dyDescent="0.35">
      <c r="A39" s="22">
        <v>45722</v>
      </c>
      <c r="B39" s="29" t="s">
        <v>305</v>
      </c>
      <c r="C39" s="29" t="s">
        <v>306</v>
      </c>
      <c r="D39" s="22">
        <v>45721</v>
      </c>
      <c r="E39">
        <v>3</v>
      </c>
      <c r="F39" s="23" t="str">
        <f>IF(Corrections[[#This Row],[Date Added]]="","",_xlfn.XLOOKUP(MONTH(Corrections[[#This Row],[Date Received]]),Dropdown!$D$4:$D$15,Dropdown!$A$4:$A$15,""))</f>
        <v>2025B03</v>
      </c>
      <c r="G39" t="s">
        <v>26</v>
      </c>
      <c r="H39" t="s">
        <v>25</v>
      </c>
      <c r="I39" s="8">
        <f>IF(Corrections[[#This Row],[Date Added]]="","",Corrections[[#This Row],[Date Received]]+Guidance!$C$25)</f>
        <v>45724</v>
      </c>
      <c r="J39" s="8">
        <f>IF(Corrections[[#This Row],[Date Added]]="","",Corrections[[#This Row],[Date Received]]+Guidance!$C$24)</f>
        <v>45726</v>
      </c>
      <c r="K39" s="52" t="b">
        <v>1</v>
      </c>
      <c r="L39" s="22">
        <v>45722</v>
      </c>
      <c r="M39" s="9"/>
      <c r="N39" s="52" t="b">
        <v>1</v>
      </c>
      <c r="O39" s="22">
        <v>45722</v>
      </c>
      <c r="Q39" s="52" t="b">
        <v>0</v>
      </c>
      <c r="R39" s="9"/>
      <c r="S39" s="52" t="b">
        <v>1</v>
      </c>
      <c r="T39" s="22">
        <v>45723</v>
      </c>
      <c r="U39" s="9" t="s">
        <v>1095</v>
      </c>
      <c r="V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0" spans="1:24" ht="15" customHeight="1" x14ac:dyDescent="0.35">
      <c r="A40" s="87">
        <v>45728</v>
      </c>
      <c r="B40" s="81" t="s">
        <v>316</v>
      </c>
      <c r="C40" s="81" t="s">
        <v>317</v>
      </c>
      <c r="D40" s="87">
        <v>45727</v>
      </c>
      <c r="E40">
        <v>3</v>
      </c>
      <c r="F40" s="23" t="str">
        <f>IF(Corrections[[#This Row],[Date Added]]="","",_xlfn.XLOOKUP(MONTH(Corrections[[#This Row],[Date Received]]),Dropdown!$D$4:$D$15,Dropdown!$A$4:$A$15,""))</f>
        <v>2025B03</v>
      </c>
      <c r="G40" t="s">
        <v>22</v>
      </c>
      <c r="H40" t="s">
        <v>22</v>
      </c>
      <c r="I40" s="8">
        <f>IF(Corrections[[#This Row],[Date Added]]="","",Corrections[[#This Row],[Date Received]]+Guidance!$C$25)</f>
        <v>45730</v>
      </c>
      <c r="J40" s="8">
        <f>IF(Corrections[[#This Row],[Date Added]]="","",Corrections[[#This Row],[Date Received]]+Guidance!$C$24)</f>
        <v>45732</v>
      </c>
      <c r="K40" s="52" t="b">
        <v>1</v>
      </c>
      <c r="L40" s="22">
        <v>45729</v>
      </c>
      <c r="M40" s="9"/>
      <c r="N40" s="52" t="b">
        <v>1</v>
      </c>
      <c r="O40" s="22">
        <v>45731</v>
      </c>
      <c r="Q40" s="52" t="b">
        <v>0</v>
      </c>
      <c r="R40" s="9"/>
      <c r="S40" s="52" t="b">
        <v>1</v>
      </c>
      <c r="T40" s="22">
        <v>45731</v>
      </c>
      <c r="U40" s="9" t="s">
        <v>1095</v>
      </c>
      <c r="V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1" spans="1:24" ht="15" customHeight="1" x14ac:dyDescent="0.35">
      <c r="A41" s="87">
        <v>45731</v>
      </c>
      <c r="B41" s="81" t="s">
        <v>321</v>
      </c>
      <c r="C41" s="81" t="s">
        <v>322</v>
      </c>
      <c r="D41" s="87">
        <v>45728</v>
      </c>
      <c r="E41">
        <v>3</v>
      </c>
      <c r="F41" s="23" t="str">
        <f>IF(Corrections[[#This Row],[Date Added]]="","",_xlfn.XLOOKUP(MONTH(Corrections[[#This Row],[Date Received]]),Dropdown!$D$4:$D$15,Dropdown!$A$4:$A$15,""))</f>
        <v>2025B03</v>
      </c>
      <c r="G41" t="s">
        <v>22</v>
      </c>
      <c r="H41" t="s">
        <v>22</v>
      </c>
      <c r="I41" s="8">
        <f>IF(Corrections[[#This Row],[Date Added]]="","",Corrections[[#This Row],[Date Received]]+Guidance!$C$25)</f>
        <v>45731</v>
      </c>
      <c r="J41" s="8">
        <f>IF(Corrections[[#This Row],[Date Added]]="","",Corrections[[#This Row],[Date Received]]+Guidance!$C$24)</f>
        <v>45733</v>
      </c>
      <c r="K41" s="52" t="b">
        <v>1</v>
      </c>
      <c r="L41" s="22">
        <v>45731</v>
      </c>
      <c r="M41" s="9"/>
      <c r="N41" s="52" t="b">
        <v>1</v>
      </c>
      <c r="O41" s="22">
        <v>45731</v>
      </c>
      <c r="Q41" s="52" t="b">
        <v>0</v>
      </c>
      <c r="R41" s="9"/>
      <c r="S41" s="52" t="b">
        <v>1</v>
      </c>
      <c r="T41" s="22">
        <v>45731</v>
      </c>
      <c r="U41" s="9" t="s">
        <v>1095</v>
      </c>
      <c r="V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2" spans="1:24" ht="15" customHeight="1" x14ac:dyDescent="0.35">
      <c r="A42" s="87">
        <v>45731</v>
      </c>
      <c r="B42" s="81" t="s">
        <v>85</v>
      </c>
      <c r="C42" s="91" t="s">
        <v>86</v>
      </c>
      <c r="D42" s="87">
        <v>45728</v>
      </c>
      <c r="E42">
        <v>1</v>
      </c>
      <c r="F42" s="23" t="str">
        <f>IF(Corrections[[#This Row],[Date Added]]="","",_xlfn.XLOOKUP(MONTH(Corrections[[#This Row],[Date Received]]),Dropdown!$D$4:$D$15,Dropdown!$A$4:$A$15,""))</f>
        <v>2025B03</v>
      </c>
      <c r="G42" t="s">
        <v>22</v>
      </c>
      <c r="H42" t="s">
        <v>22</v>
      </c>
      <c r="I42" s="8">
        <f>IF(Corrections[[#This Row],[Date Added]]="","",Corrections[[#This Row],[Date Received]]+Guidance!$C$25)</f>
        <v>45731</v>
      </c>
      <c r="J42" s="8">
        <f>IF(Corrections[[#This Row],[Date Added]]="","",Corrections[[#This Row],[Date Received]]+Guidance!$C$24)</f>
        <v>45733</v>
      </c>
      <c r="K42" s="52" t="b">
        <v>1</v>
      </c>
      <c r="L42" s="22">
        <v>45731</v>
      </c>
      <c r="M42" s="9"/>
      <c r="N42" s="52" t="b">
        <v>1</v>
      </c>
      <c r="O42" s="22">
        <v>45731</v>
      </c>
      <c r="Q42" s="52" t="b">
        <v>0</v>
      </c>
      <c r="R42" s="9"/>
      <c r="S42" s="52" t="b">
        <v>1</v>
      </c>
      <c r="T42" s="22">
        <v>45731</v>
      </c>
      <c r="U42" s="9" t="s">
        <v>1095</v>
      </c>
      <c r="V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3" spans="1:24" ht="15" customHeight="1" x14ac:dyDescent="0.35">
      <c r="A43" s="87">
        <v>45741</v>
      </c>
      <c r="B43" s="81" t="s">
        <v>347</v>
      </c>
      <c r="C43" s="81" t="s">
        <v>348</v>
      </c>
      <c r="D43" s="87">
        <v>45740</v>
      </c>
      <c r="E43">
        <v>3</v>
      </c>
      <c r="F43" s="23" t="str">
        <f>IF(Corrections[[#This Row],[Date Added]]="","",_xlfn.XLOOKUP(MONTH(Corrections[[#This Row],[Date Received]]),Dropdown!$D$4:$D$15,Dropdown!$A$4:$A$15,""))</f>
        <v>2025B03</v>
      </c>
      <c r="G43" t="s">
        <v>22</v>
      </c>
      <c r="H43" t="s">
        <v>22</v>
      </c>
      <c r="I43" s="8">
        <f>IF(Corrections[[#This Row],[Date Added]]="","",Corrections[[#This Row],[Date Received]]+Guidance!$C$25)</f>
        <v>45743</v>
      </c>
      <c r="J43" s="8">
        <f>IF(Corrections[[#This Row],[Date Added]]="","",Corrections[[#This Row],[Date Received]]+Guidance!$C$24)</f>
        <v>45745</v>
      </c>
      <c r="K43" s="52" t="b">
        <v>1</v>
      </c>
      <c r="L43" s="22">
        <v>45741</v>
      </c>
      <c r="M43" s="9"/>
      <c r="N43" s="52" t="b">
        <v>1</v>
      </c>
      <c r="O43" s="22">
        <v>45741</v>
      </c>
      <c r="Q43" s="52" t="b">
        <v>0</v>
      </c>
      <c r="R43" s="9"/>
      <c r="S43" s="52" t="b">
        <v>1</v>
      </c>
      <c r="T43" s="22">
        <v>45741</v>
      </c>
      <c r="U43" s="9" t="s">
        <v>1095</v>
      </c>
      <c r="V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4" spans="1:24" ht="15" customHeight="1" x14ac:dyDescent="0.35">
      <c r="A44" s="22">
        <v>45743</v>
      </c>
      <c r="B44" s="81" t="s">
        <v>352</v>
      </c>
      <c r="C44" s="91" t="s">
        <v>353</v>
      </c>
      <c r="D44" s="87">
        <v>45742</v>
      </c>
      <c r="E44" s="81">
        <v>1</v>
      </c>
      <c r="F44" s="23" t="str">
        <f>IF(Corrections[[#This Row],[Date Added]]="","",_xlfn.XLOOKUP(MONTH(Corrections[[#This Row],[Date Received]]),Dropdown!$D$4:$D$15,Dropdown!$A$4:$A$15,""))</f>
        <v>2025B03</v>
      </c>
      <c r="G44" t="s">
        <v>25</v>
      </c>
      <c r="H44" t="s">
        <v>23</v>
      </c>
      <c r="I44" s="8">
        <f>IF(Corrections[[#This Row],[Date Added]]="","",Corrections[[#This Row],[Date Received]]+Guidance!$C$25)</f>
        <v>45745</v>
      </c>
      <c r="J44" s="8">
        <f>IF(Corrections[[#This Row],[Date Added]]="","",Corrections[[#This Row],[Date Received]]+Guidance!$C$24)</f>
        <v>45747</v>
      </c>
      <c r="K44" s="52" t="b">
        <v>1</v>
      </c>
      <c r="L44" s="22">
        <v>45743</v>
      </c>
      <c r="M44" s="9"/>
      <c r="N44" s="52" t="b">
        <v>1</v>
      </c>
      <c r="O44" s="22">
        <v>45743</v>
      </c>
      <c r="Q44" s="52" t="b">
        <v>0</v>
      </c>
      <c r="R44" s="9"/>
      <c r="S44" s="52" t="b">
        <v>1</v>
      </c>
      <c r="T44" s="22">
        <v>45743</v>
      </c>
      <c r="U44" s="34" t="s">
        <v>1095</v>
      </c>
      <c r="V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5" spans="1:24" ht="15" customHeight="1" x14ac:dyDescent="0.35">
      <c r="A45" s="87">
        <v>45743</v>
      </c>
      <c r="B45" s="81" t="s">
        <v>356</v>
      </c>
      <c r="C45" s="81" t="s">
        <v>357</v>
      </c>
      <c r="D45" s="87">
        <v>45742</v>
      </c>
      <c r="E45">
        <v>6</v>
      </c>
      <c r="F45" s="23" t="str">
        <f>IF(Corrections[[#This Row],[Date Added]]="","",_xlfn.XLOOKUP(MONTH(Corrections[[#This Row],[Date Received]]),Dropdown!$D$4:$D$15,Dropdown!$A$4:$A$15,""))</f>
        <v>2025B03</v>
      </c>
      <c r="G45" t="s">
        <v>25</v>
      </c>
      <c r="H45" t="s">
        <v>23</v>
      </c>
      <c r="I45" s="8">
        <f>IF(Corrections[[#This Row],[Date Added]]="","",Corrections[[#This Row],[Date Received]]+Guidance!$C$25)</f>
        <v>45745</v>
      </c>
      <c r="J45" s="8">
        <f>IF(Corrections[[#This Row],[Date Added]]="","",Corrections[[#This Row],[Date Received]]+Guidance!$C$24)</f>
        <v>45747</v>
      </c>
      <c r="K45" s="52" t="b">
        <v>1</v>
      </c>
      <c r="L45" s="22">
        <v>45743</v>
      </c>
      <c r="M45" s="9"/>
      <c r="N45" s="52" t="b">
        <v>1</v>
      </c>
      <c r="O45" s="22">
        <v>45743</v>
      </c>
      <c r="Q45" s="52" t="b">
        <v>0</v>
      </c>
      <c r="R45" s="9"/>
      <c r="S45" s="52" t="b">
        <v>1</v>
      </c>
      <c r="T45" s="22">
        <v>45743</v>
      </c>
      <c r="U45" s="34" t="s">
        <v>1096</v>
      </c>
      <c r="V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6" spans="1:24" ht="15" customHeight="1" x14ac:dyDescent="0.35">
      <c r="A46" s="87">
        <v>45748</v>
      </c>
      <c r="B46" s="81" t="s">
        <v>376</v>
      </c>
      <c r="C46" s="81" t="s">
        <v>377</v>
      </c>
      <c r="D46" s="87">
        <v>45745</v>
      </c>
      <c r="E46">
        <v>2</v>
      </c>
      <c r="F46" s="23" t="str">
        <f>IF(Corrections[[#This Row],[Date Added]]="","",_xlfn.XLOOKUP(MONTH(Corrections[[#This Row],[Date Received]]),Dropdown!$D$4:$D$15,Dropdown!$A$4:$A$15,""))</f>
        <v>2025B03</v>
      </c>
      <c r="G46" t="s">
        <v>22</v>
      </c>
      <c r="H46" t="s">
        <v>22</v>
      </c>
      <c r="I46" s="8">
        <f>IF(Corrections[[#This Row],[Date Added]]="","",Corrections[[#This Row],[Date Received]]+Guidance!$C$25)</f>
        <v>45748</v>
      </c>
      <c r="J46" s="8">
        <f>IF(Corrections[[#This Row],[Date Added]]="","",Corrections[[#This Row],[Date Received]]+Guidance!$C$24)</f>
        <v>45750</v>
      </c>
      <c r="K46" s="52" t="b">
        <v>1</v>
      </c>
      <c r="L46" s="22">
        <v>45748</v>
      </c>
      <c r="M46" s="9"/>
      <c r="N46" s="52" t="b">
        <v>1</v>
      </c>
      <c r="O46" s="22">
        <v>45748</v>
      </c>
      <c r="Q46" s="52" t="b">
        <v>0</v>
      </c>
      <c r="R46" s="9"/>
      <c r="S46" s="52" t="b">
        <v>1</v>
      </c>
      <c r="T46" s="22">
        <v>45748</v>
      </c>
      <c r="U46" s="34" t="s">
        <v>1095</v>
      </c>
      <c r="V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7" spans="1:24" ht="15" customHeight="1" x14ac:dyDescent="0.35">
      <c r="A47" s="87">
        <v>45748</v>
      </c>
      <c r="B47" s="81" t="s">
        <v>378</v>
      </c>
      <c r="C47" s="81" t="s">
        <v>379</v>
      </c>
      <c r="D47" s="87">
        <v>45747</v>
      </c>
      <c r="E47">
        <v>4</v>
      </c>
      <c r="F47" s="23" t="str">
        <f>IF(Corrections[[#This Row],[Date Added]]="","",_xlfn.XLOOKUP(MONTH(Corrections[[#This Row],[Date Received]]),Dropdown!$D$4:$D$15,Dropdown!$A$4:$A$15,""))</f>
        <v>2025B03</v>
      </c>
      <c r="G47" t="s">
        <v>26</v>
      </c>
      <c r="H47" t="s">
        <v>22</v>
      </c>
      <c r="I47" s="8">
        <f>IF(Corrections[[#This Row],[Date Added]]="","",Corrections[[#This Row],[Date Received]]+Guidance!$C$25)</f>
        <v>45750</v>
      </c>
      <c r="J47" s="8">
        <f>IF(Corrections[[#This Row],[Date Added]]="","",Corrections[[#This Row],[Date Received]]+Guidance!$C$24)</f>
        <v>45752</v>
      </c>
      <c r="K47" s="52" t="b">
        <v>1</v>
      </c>
      <c r="L47" s="22">
        <v>45749</v>
      </c>
      <c r="M47" s="9"/>
      <c r="N47" s="52" t="b">
        <v>1</v>
      </c>
      <c r="O47" s="22">
        <v>45749</v>
      </c>
      <c r="Q47" s="52" t="b">
        <v>0</v>
      </c>
      <c r="R47" s="9" t="s">
        <v>459</v>
      </c>
      <c r="S47" s="52" t="b">
        <v>1</v>
      </c>
      <c r="T47" s="22">
        <v>45749</v>
      </c>
      <c r="U47" s="34" t="s">
        <v>1095</v>
      </c>
      <c r="V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8" spans="1:24" ht="15" customHeight="1" x14ac:dyDescent="0.35">
      <c r="A48" s="87">
        <v>45748</v>
      </c>
      <c r="B48" s="81" t="s">
        <v>380</v>
      </c>
      <c r="C48" s="81" t="s">
        <v>381</v>
      </c>
      <c r="D48" s="87">
        <v>45747</v>
      </c>
      <c r="E48">
        <v>38</v>
      </c>
      <c r="F48" s="23" t="str">
        <f>IF(Corrections[[#This Row],[Date Added]]="","",_xlfn.XLOOKUP(MONTH(Corrections[[#This Row],[Date Received]]),Dropdown!$D$4:$D$15,Dropdown!$A$4:$A$15,""))</f>
        <v>2025B03</v>
      </c>
      <c r="G48" t="s">
        <v>25</v>
      </c>
      <c r="H48" t="s">
        <v>22</v>
      </c>
      <c r="I48" s="8">
        <f>IF(Corrections[[#This Row],[Date Added]]="","",Corrections[[#This Row],[Date Received]]+Guidance!$C$25)</f>
        <v>45750</v>
      </c>
      <c r="J48" s="8">
        <f>IF(Corrections[[#This Row],[Date Added]]="","",Corrections[[#This Row],[Date Received]]+Guidance!$C$24)</f>
        <v>45752</v>
      </c>
      <c r="K48" s="52" t="b">
        <v>1</v>
      </c>
      <c r="L48" s="22">
        <v>45748</v>
      </c>
      <c r="M48" s="9"/>
      <c r="N48" s="52" t="b">
        <v>1</v>
      </c>
      <c r="O48" s="22">
        <v>45749</v>
      </c>
      <c r="Q48" s="52" t="b">
        <v>0</v>
      </c>
      <c r="R48" s="9"/>
      <c r="S48" s="52" t="b">
        <v>1</v>
      </c>
      <c r="T48" s="22">
        <v>45749</v>
      </c>
      <c r="U48" s="34" t="s">
        <v>1095</v>
      </c>
      <c r="V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49" spans="1:25" ht="15" customHeight="1" x14ac:dyDescent="0.35">
      <c r="A49" s="87">
        <v>45749</v>
      </c>
      <c r="B49" s="81" t="s">
        <v>382</v>
      </c>
      <c r="C49" s="81" t="s">
        <v>383</v>
      </c>
      <c r="D49" s="87">
        <v>45747</v>
      </c>
      <c r="E49">
        <v>2</v>
      </c>
      <c r="F49" s="23" t="str">
        <f>IF(Corrections[[#This Row],[Date Added]]="","",_xlfn.XLOOKUP(MONTH(Corrections[[#This Row],[Date Received]]),Dropdown!$D$4:$D$15,Dropdown!$A$4:$A$15,""))</f>
        <v>2025B03</v>
      </c>
      <c r="G49" t="s">
        <v>25</v>
      </c>
      <c r="H49" t="s">
        <v>22</v>
      </c>
      <c r="I49" s="8">
        <f>IF(Corrections[[#This Row],[Date Added]]="","",Corrections[[#This Row],[Date Received]]+Guidance!$C$25)</f>
        <v>45750</v>
      </c>
      <c r="J49" s="8">
        <f>IF(Corrections[[#This Row],[Date Added]]="","",Corrections[[#This Row],[Date Received]]+Guidance!$C$24)</f>
        <v>45752</v>
      </c>
      <c r="K49" s="52" t="b">
        <v>1</v>
      </c>
      <c r="L49" s="22">
        <v>45750</v>
      </c>
      <c r="M49" s="9"/>
      <c r="N49" s="52" t="b">
        <v>1</v>
      </c>
      <c r="O49" s="22">
        <v>45751</v>
      </c>
      <c r="Q49" s="52" t="b">
        <v>0</v>
      </c>
      <c r="R49" s="9"/>
      <c r="S49" s="52" t="b">
        <v>1</v>
      </c>
      <c r="T49" s="22">
        <v>45751</v>
      </c>
      <c r="U49" s="34" t="s">
        <v>1095</v>
      </c>
      <c r="V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0" spans="1:25" ht="15" customHeight="1" x14ac:dyDescent="0.35">
      <c r="A50" s="87">
        <v>45749</v>
      </c>
      <c r="B50" s="81" t="s">
        <v>406</v>
      </c>
      <c r="C50" s="81" t="s">
        <v>407</v>
      </c>
      <c r="D50" s="87">
        <v>45749</v>
      </c>
      <c r="E50">
        <v>3</v>
      </c>
      <c r="F50" s="23" t="str">
        <f>IF(Corrections[[#This Row],[Date Added]]="","",_xlfn.XLOOKUP(MONTH(Corrections[[#This Row],[Date Received]]),Dropdown!$D$4:$D$15,Dropdown!$A$4:$A$15,""))</f>
        <v>2025B04</v>
      </c>
      <c r="G50" t="s">
        <v>25</v>
      </c>
      <c r="H50" t="s">
        <v>22</v>
      </c>
      <c r="I50" s="8">
        <f>IF(Corrections[[#This Row],[Date Added]]="","",Corrections[[#This Row],[Date Received]]+Guidance!$C$25)</f>
        <v>45752</v>
      </c>
      <c r="J50" s="8">
        <f>IF(Corrections[[#This Row],[Date Added]]="","",Corrections[[#This Row],[Date Received]]+Guidance!$C$24)</f>
        <v>45754</v>
      </c>
      <c r="K50" s="52" t="b">
        <v>1</v>
      </c>
      <c r="L50" s="22">
        <v>45750</v>
      </c>
      <c r="M50" s="9"/>
      <c r="N50" s="52" t="b">
        <v>1</v>
      </c>
      <c r="O50" s="22">
        <v>45751</v>
      </c>
      <c r="Q50" s="52" t="b">
        <v>0</v>
      </c>
      <c r="R50" s="9" t="s">
        <v>459</v>
      </c>
      <c r="S50" s="52" t="b">
        <v>1</v>
      </c>
      <c r="T50" s="22">
        <v>45751</v>
      </c>
      <c r="U50" s="9" t="s">
        <v>1097</v>
      </c>
      <c r="V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1" spans="1:25" ht="15" customHeight="1" x14ac:dyDescent="0.35">
      <c r="A51" s="87">
        <v>45749</v>
      </c>
      <c r="B51" s="81" t="s">
        <v>385</v>
      </c>
      <c r="C51" s="91" t="s">
        <v>386</v>
      </c>
      <c r="D51" s="87">
        <v>45748</v>
      </c>
      <c r="E51">
        <v>32</v>
      </c>
      <c r="F51" s="23" t="str">
        <f>IF(Corrections[[#This Row],[Date Added]]="","",_xlfn.XLOOKUP(MONTH(Corrections[[#This Row],[Date Received]]),Dropdown!$D$4:$D$15,Dropdown!$A$4:$A$15,""))</f>
        <v>2025B04</v>
      </c>
      <c r="G51" t="s">
        <v>25</v>
      </c>
      <c r="H51" t="s">
        <v>22</v>
      </c>
      <c r="I51" s="8">
        <f>IF(Corrections[[#This Row],[Date Added]]="","",Corrections[[#This Row],[Date Received]]+Guidance!$C$25)</f>
        <v>45751</v>
      </c>
      <c r="J51" s="8">
        <f>IF(Corrections[[#This Row],[Date Added]]="","",Corrections[[#This Row],[Date Received]]+Guidance!$C$24)</f>
        <v>45753</v>
      </c>
      <c r="K51" s="52" t="b">
        <v>1</v>
      </c>
      <c r="L51" s="22">
        <v>45750</v>
      </c>
      <c r="M51" s="9"/>
      <c r="N51" s="52" t="b">
        <v>1</v>
      </c>
      <c r="O51" s="22">
        <v>45751</v>
      </c>
      <c r="Q51" s="52" t="b">
        <v>0</v>
      </c>
      <c r="R51" s="9"/>
      <c r="S51" s="52" t="b">
        <v>1</v>
      </c>
      <c r="T51" s="22">
        <v>45751</v>
      </c>
      <c r="U51" s="34" t="s">
        <v>1095</v>
      </c>
      <c r="V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2" spans="1:25" ht="15" customHeight="1" x14ac:dyDescent="0.35">
      <c r="A52" s="22">
        <v>45749</v>
      </c>
      <c r="B52" t="s">
        <v>819</v>
      </c>
      <c r="C52" t="s">
        <v>820</v>
      </c>
      <c r="D52" s="22">
        <v>45749</v>
      </c>
      <c r="E52">
        <v>2</v>
      </c>
      <c r="F52" s="23" t="str">
        <f>IF(Corrections[[#This Row],[Date Added]]="","",_xlfn.XLOOKUP(MONTH(Corrections[[#This Row],[Date Received]]),Dropdown!$D$4:$D$15,Dropdown!$A$4:$A$15,""))</f>
        <v>2025B04</v>
      </c>
      <c r="G52" t="s">
        <v>25</v>
      </c>
      <c r="H52" t="s">
        <v>22</v>
      </c>
      <c r="I52" s="8">
        <f>IF(Corrections[[#This Row],[Date Added]]="","",Corrections[[#This Row],[Date Received]]+Guidance!$C$25)</f>
        <v>45752</v>
      </c>
      <c r="J52" s="8">
        <f>IF(Corrections[[#This Row],[Date Added]]="","",Corrections[[#This Row],[Date Received]]+Guidance!$C$24)</f>
        <v>45754</v>
      </c>
      <c r="K52" s="52" t="b">
        <v>1</v>
      </c>
      <c r="L52" s="22">
        <v>45750</v>
      </c>
      <c r="M52" s="9"/>
      <c r="N52" s="52" t="b">
        <v>1</v>
      </c>
      <c r="O52" s="22">
        <v>45751</v>
      </c>
      <c r="Q52" s="52" t="b">
        <v>0</v>
      </c>
      <c r="R52" s="9"/>
      <c r="S52" s="52" t="b">
        <v>1</v>
      </c>
      <c r="T52" s="22">
        <v>45751</v>
      </c>
      <c r="U52" s="34" t="s">
        <v>1095</v>
      </c>
      <c r="V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3" spans="1:25" ht="15" customHeight="1" x14ac:dyDescent="0.35">
      <c r="A53" s="22">
        <v>45749</v>
      </c>
      <c r="B53" t="s">
        <v>388</v>
      </c>
      <c r="C53" t="s">
        <v>389</v>
      </c>
      <c r="D53" s="22">
        <v>45747</v>
      </c>
      <c r="E53">
        <v>2</v>
      </c>
      <c r="F53" s="23" t="str">
        <f>IF(Corrections[[#This Row],[Date Added]]="","",_xlfn.XLOOKUP(MONTH(Corrections[[#This Row],[Date Received]]),Dropdown!$D$4:$D$15,Dropdown!$A$4:$A$15,""))</f>
        <v>2025B03</v>
      </c>
      <c r="G53" t="s">
        <v>25</v>
      </c>
      <c r="H53" t="s">
        <v>22</v>
      </c>
      <c r="I53" s="8">
        <f>IF(Corrections[[#This Row],[Date Added]]="","",Corrections[[#This Row],[Date Received]]+Guidance!$C$25)</f>
        <v>45750</v>
      </c>
      <c r="J53" s="8">
        <f>IF(Corrections[[#This Row],[Date Added]]="","",Corrections[[#This Row],[Date Received]]+Guidance!$C$24)</f>
        <v>45752</v>
      </c>
      <c r="K53" s="52" t="b">
        <v>1</v>
      </c>
      <c r="L53" s="22">
        <v>45750</v>
      </c>
      <c r="M53" s="9"/>
      <c r="N53" s="52" t="b">
        <v>1</v>
      </c>
      <c r="O53" s="22">
        <v>45751</v>
      </c>
      <c r="Q53" s="52" t="b">
        <v>0</v>
      </c>
      <c r="R53" s="9" t="s">
        <v>459</v>
      </c>
      <c r="S53" s="52" t="b">
        <v>1</v>
      </c>
      <c r="T53" s="22">
        <v>45751</v>
      </c>
      <c r="U53" s="9" t="s">
        <v>1098</v>
      </c>
      <c r="V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4" spans="1:25" ht="15" customHeight="1" x14ac:dyDescent="0.35">
      <c r="A54" s="22">
        <v>45749</v>
      </c>
      <c r="B54" t="s">
        <v>396</v>
      </c>
      <c r="C54" t="s">
        <v>397</v>
      </c>
      <c r="D54" s="22">
        <v>45747</v>
      </c>
      <c r="E54">
        <v>5</v>
      </c>
      <c r="F54" s="23" t="str">
        <f>IF(Corrections[[#This Row],[Date Added]]="","",_xlfn.XLOOKUP(MONTH(Corrections[[#This Row],[Date Received]]),Dropdown!$D$4:$D$15,Dropdown!$A$4:$A$15,""))</f>
        <v>2025B03</v>
      </c>
      <c r="G54" t="s">
        <v>25</v>
      </c>
      <c r="H54" t="s">
        <v>22</v>
      </c>
      <c r="I54" s="8">
        <f>IF(Corrections[[#This Row],[Date Added]]="","",Corrections[[#This Row],[Date Received]]+Guidance!$C$25)</f>
        <v>45750</v>
      </c>
      <c r="J54" s="8">
        <f>IF(Corrections[[#This Row],[Date Added]]="","",Corrections[[#This Row],[Date Received]]+Guidance!$C$24)</f>
        <v>45752</v>
      </c>
      <c r="K54" s="52" t="b">
        <v>1</v>
      </c>
      <c r="L54" s="22">
        <v>45750</v>
      </c>
      <c r="M54" s="9"/>
      <c r="N54" s="52" t="b">
        <v>1</v>
      </c>
      <c r="O54" s="22">
        <v>45751</v>
      </c>
      <c r="Q54" s="52" t="b">
        <v>0</v>
      </c>
      <c r="R54" s="9"/>
      <c r="S54" s="52" t="b">
        <v>1</v>
      </c>
      <c r="T54" s="22">
        <v>45751</v>
      </c>
      <c r="U54" s="34" t="s">
        <v>1095</v>
      </c>
      <c r="V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5" spans="1:25" ht="15" customHeight="1" x14ac:dyDescent="0.35">
      <c r="A55" s="22">
        <v>45749</v>
      </c>
      <c r="B55" t="s">
        <v>411</v>
      </c>
      <c r="C55" t="s">
        <v>1099</v>
      </c>
      <c r="D55" s="22">
        <v>45749</v>
      </c>
      <c r="E55">
        <v>14</v>
      </c>
      <c r="F55" s="23" t="str">
        <f>IF(Corrections[[#This Row],[Date Added]]="","",_xlfn.XLOOKUP(MONTH(Corrections[[#This Row],[Date Received]]),Dropdown!$D$4:$D$15,Dropdown!$A$4:$A$15,""))</f>
        <v>2025B04</v>
      </c>
      <c r="G55" t="s">
        <v>25</v>
      </c>
      <c r="H55" t="s">
        <v>22</v>
      </c>
      <c r="I55" s="8">
        <f>IF(Corrections[[#This Row],[Date Added]]="","",Corrections[[#This Row],[Date Received]]+Guidance!$C$25)</f>
        <v>45752</v>
      </c>
      <c r="J55" s="8">
        <f>IF(Corrections[[#This Row],[Date Added]]="","",Corrections[[#This Row],[Date Received]]+Guidance!$C$24)</f>
        <v>45754</v>
      </c>
      <c r="K55" s="52" t="b">
        <v>1</v>
      </c>
      <c r="L55" s="22">
        <v>45750</v>
      </c>
      <c r="M55" s="9"/>
      <c r="N55" s="52" t="b">
        <v>1</v>
      </c>
      <c r="O55" s="22">
        <v>45751</v>
      </c>
      <c r="Q55" s="52" t="b">
        <v>0</v>
      </c>
      <c r="R55" s="9"/>
      <c r="S55" s="52" t="b">
        <v>1</v>
      </c>
      <c r="T55" s="22">
        <v>45751</v>
      </c>
      <c r="U55" s="34" t="s">
        <v>1095</v>
      </c>
      <c r="V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6" spans="1:25" ht="15" customHeight="1" x14ac:dyDescent="0.35">
      <c r="A56" s="22">
        <v>45751</v>
      </c>
      <c r="B56" t="s">
        <v>415</v>
      </c>
      <c r="C56" t="s">
        <v>416</v>
      </c>
      <c r="D56" s="22">
        <v>45750</v>
      </c>
      <c r="E56">
        <v>3</v>
      </c>
      <c r="F56" s="23" t="str">
        <f>IF(Corrections[[#This Row],[Date Added]]="","",_xlfn.XLOOKUP(MONTH(Corrections[[#This Row],[Date Received]]),Dropdown!$D$4:$D$15,Dropdown!$A$4:$A$15,""))</f>
        <v>2025B04</v>
      </c>
      <c r="G56" t="s">
        <v>25</v>
      </c>
      <c r="H56" t="s">
        <v>23</v>
      </c>
      <c r="I56" s="8">
        <f>IF(Corrections[[#This Row],[Date Added]]="","",Corrections[[#This Row],[Date Received]]+Guidance!$C$25)</f>
        <v>45753</v>
      </c>
      <c r="J56" s="8">
        <f>IF(Corrections[[#This Row],[Date Added]]="","",Corrections[[#This Row],[Date Received]]+Guidance!$C$24)</f>
        <v>45755</v>
      </c>
      <c r="K56" s="52" t="b">
        <v>1</v>
      </c>
      <c r="L56" s="22">
        <v>45751</v>
      </c>
      <c r="M56" s="9"/>
      <c r="N56" s="52" t="b">
        <v>1</v>
      </c>
      <c r="O56" s="22"/>
      <c r="Q56" s="52" t="b">
        <v>0</v>
      </c>
      <c r="R56" s="9"/>
      <c r="S56" s="52" t="b">
        <v>1</v>
      </c>
      <c r="T56" s="22"/>
      <c r="U56" s="9"/>
      <c r="V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7" spans="1:25" ht="15" customHeight="1" x14ac:dyDescent="0.35">
      <c r="A57" s="22">
        <v>45751</v>
      </c>
      <c r="B57" t="s">
        <v>419</v>
      </c>
      <c r="C57" t="s">
        <v>420</v>
      </c>
      <c r="D57" s="22">
        <v>45751</v>
      </c>
      <c r="E57">
        <v>1</v>
      </c>
      <c r="F57" s="23" t="str">
        <f>IF(Corrections[[#This Row],[Date Added]]="","",_xlfn.XLOOKUP(MONTH(Corrections[[#This Row],[Date Received]]),Dropdown!$D$4:$D$15,Dropdown!$A$4:$A$15,""))</f>
        <v>2025B04</v>
      </c>
      <c r="G57" t="s">
        <v>25</v>
      </c>
      <c r="H57" t="s">
        <v>23</v>
      </c>
      <c r="I57" s="8">
        <f>IF(Corrections[[#This Row],[Date Added]]="","",Corrections[[#This Row],[Date Received]]+Guidance!$C$25)</f>
        <v>45754</v>
      </c>
      <c r="J57" s="8">
        <f>IF(Corrections[[#This Row],[Date Added]]="","",Corrections[[#This Row],[Date Received]]+Guidance!$C$24)</f>
        <v>45756</v>
      </c>
      <c r="K57" s="52" t="b">
        <v>1</v>
      </c>
      <c r="L57" s="22">
        <v>45751</v>
      </c>
      <c r="M57" s="9"/>
      <c r="N57" s="52" t="b">
        <v>1</v>
      </c>
      <c r="O57" s="22"/>
      <c r="Q57" s="52" t="b">
        <v>0</v>
      </c>
      <c r="R57" s="9"/>
      <c r="S57" s="52" t="b">
        <v>1</v>
      </c>
      <c r="T57" s="22"/>
      <c r="U57" s="9"/>
      <c r="V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8" spans="1:25" ht="15" customHeight="1" x14ac:dyDescent="0.35">
      <c r="A58" s="22">
        <v>45764</v>
      </c>
      <c r="B58" t="s">
        <v>439</v>
      </c>
      <c r="C58" t="s">
        <v>440</v>
      </c>
      <c r="D58" s="22">
        <v>45764</v>
      </c>
      <c r="E58">
        <v>68</v>
      </c>
      <c r="F58" s="23" t="str">
        <f>IF(Corrections[[#This Row],[Date Added]]="","",_xlfn.XLOOKUP(MONTH(Corrections[[#This Row],[Date Received]]),Dropdown!$D$4:$D$15,Dropdown!$A$4:$A$15,""))</f>
        <v>2025B04</v>
      </c>
      <c r="G58" t="s">
        <v>25</v>
      </c>
      <c r="H58" t="s">
        <v>22</v>
      </c>
      <c r="I58" s="8">
        <f>IF(Corrections[[#This Row],[Date Added]]="","",Corrections[[#This Row],[Date Received]]+Guidance!$C$25)</f>
        <v>45767</v>
      </c>
      <c r="J58" s="8">
        <f>IF(Corrections[[#This Row],[Date Added]]="","",Corrections[[#This Row],[Date Received]]+Guidance!$C$24)</f>
        <v>45769</v>
      </c>
      <c r="K58" s="52" t="b">
        <v>1</v>
      </c>
      <c r="L58" s="22">
        <v>45767</v>
      </c>
      <c r="M58" s="9"/>
      <c r="N58" s="52" t="b">
        <v>1</v>
      </c>
      <c r="O58" s="22">
        <v>45768</v>
      </c>
      <c r="Q58" s="52" t="b">
        <v>0</v>
      </c>
      <c r="R58" s="9"/>
      <c r="S58" s="52" t="b">
        <v>1</v>
      </c>
      <c r="T58" s="22">
        <v>45768</v>
      </c>
      <c r="U58" s="34" t="s">
        <v>1095</v>
      </c>
      <c r="V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59" spans="1:25" ht="15" customHeight="1" x14ac:dyDescent="0.35">
      <c r="A59" s="30">
        <v>45775</v>
      </c>
      <c r="B59" s="81" t="s">
        <v>465</v>
      </c>
      <c r="C59" s="81" t="s">
        <v>466</v>
      </c>
      <c r="D59" s="87">
        <v>45771</v>
      </c>
      <c r="E59" s="81">
        <v>2</v>
      </c>
      <c r="F59" s="23" t="str">
        <f>IF(Corrections[[#This Row],[Date Added]]="","",_xlfn.XLOOKUP(MONTH(Corrections[[#This Row],[Date Received]]),Dropdown!$D$4:$D$15,Dropdown!$A$4:$A$15,""))</f>
        <v>2025B04</v>
      </c>
      <c r="G59" t="s">
        <v>22</v>
      </c>
      <c r="H59" t="s">
        <v>22</v>
      </c>
      <c r="I59" s="8">
        <f>IF(Corrections[[#This Row],[Date Added]]="","",Corrections[[#This Row],[Date Received]]+Guidance!$C$25)</f>
        <v>45774</v>
      </c>
      <c r="J59" s="8">
        <f>IF(Corrections[[#This Row],[Date Added]]="","",Corrections[[#This Row],[Date Received]]+Guidance!$C$24)</f>
        <v>45776</v>
      </c>
      <c r="K59" s="52" t="b">
        <v>1</v>
      </c>
      <c r="L59" s="22">
        <v>45775</v>
      </c>
      <c r="M59" s="9"/>
      <c r="N59" s="52" t="b">
        <v>1</v>
      </c>
      <c r="O59" s="22">
        <v>45775</v>
      </c>
      <c r="Q59" s="52" t="b">
        <v>0</v>
      </c>
      <c r="R59" s="9"/>
      <c r="S59" s="52" t="b">
        <v>1</v>
      </c>
      <c r="T59" s="22">
        <v>45775</v>
      </c>
      <c r="U59" s="34" t="s">
        <v>1095</v>
      </c>
      <c r="V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59" t="s">
        <v>1100</v>
      </c>
    </row>
    <row r="60" spans="1:25" ht="15" customHeight="1" x14ac:dyDescent="0.35">
      <c r="A60" s="30">
        <v>45775</v>
      </c>
      <c r="B60" s="81" t="s">
        <v>485</v>
      </c>
      <c r="C60" s="81" t="s">
        <v>486</v>
      </c>
      <c r="D60" s="30">
        <v>45775</v>
      </c>
      <c r="E60">
        <v>4</v>
      </c>
      <c r="F60" s="23" t="str">
        <f>IF(Corrections[[#This Row],[Date Added]]="","",_xlfn.XLOOKUP(MONTH(Corrections[[#This Row],[Date Received]]),Dropdown!$D$4:$D$15,Dropdown!$A$4:$A$15,""))</f>
        <v>2025B04</v>
      </c>
      <c r="G60" t="s">
        <v>22</v>
      </c>
      <c r="H60" t="s">
        <v>22</v>
      </c>
      <c r="I60" s="8">
        <f>IF(Corrections[[#This Row],[Date Added]]="","",Corrections[[#This Row],[Date Received]]+Guidance!$C$25)</f>
        <v>45778</v>
      </c>
      <c r="J60" s="8">
        <f>IF(Corrections[[#This Row],[Date Added]]="","",Corrections[[#This Row],[Date Received]]+Guidance!$C$24)</f>
        <v>45780</v>
      </c>
      <c r="K60" s="52" t="b">
        <v>1</v>
      </c>
      <c r="L60" s="22">
        <v>45776</v>
      </c>
      <c r="M60" s="9"/>
      <c r="N60" s="52" t="b">
        <v>1</v>
      </c>
      <c r="O60" s="22">
        <v>45776</v>
      </c>
      <c r="Q60" s="52" t="b">
        <v>0</v>
      </c>
      <c r="R60" s="9"/>
      <c r="S60" s="52" t="b">
        <v>1</v>
      </c>
      <c r="T60" s="22">
        <v>45776</v>
      </c>
      <c r="U60" s="34" t="s">
        <v>1095</v>
      </c>
      <c r="V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1" spans="1:25" ht="15" customHeight="1" x14ac:dyDescent="0.35">
      <c r="A61" s="22">
        <v>45777</v>
      </c>
      <c r="B61" t="s">
        <v>501</v>
      </c>
      <c r="C61" t="s">
        <v>502</v>
      </c>
      <c r="D61" s="22">
        <v>45777</v>
      </c>
      <c r="E61">
        <v>1</v>
      </c>
      <c r="F61" s="23" t="str">
        <f>IF(Corrections[[#This Row],[Date Added]]="","",_xlfn.XLOOKUP(MONTH(Corrections[[#This Row],[Date Received]]),Dropdown!$D$4:$D$15,Dropdown!$A$4:$A$15,""))</f>
        <v>2025B04</v>
      </c>
      <c r="G61" t="s">
        <v>22</v>
      </c>
      <c r="H61" t="s">
        <v>22</v>
      </c>
      <c r="I61" s="8">
        <f>IF(Corrections[[#This Row],[Date Added]]="","",Corrections[[#This Row],[Date Received]]+Guidance!$C$25)</f>
        <v>45780</v>
      </c>
      <c r="J61" s="8">
        <f>IF(Corrections[[#This Row],[Date Added]]="","",Corrections[[#This Row],[Date Received]]+Guidance!$C$24)</f>
        <v>45782</v>
      </c>
      <c r="K61" s="52" t="b">
        <v>1</v>
      </c>
      <c r="L61" s="22">
        <v>45777</v>
      </c>
      <c r="M61" s="9"/>
      <c r="N61" s="52" t="b">
        <v>1</v>
      </c>
      <c r="O61" s="22">
        <v>45777</v>
      </c>
      <c r="Q61" s="52" t="b">
        <v>0</v>
      </c>
      <c r="R61" s="9"/>
      <c r="S61" s="52" t="b">
        <v>1</v>
      </c>
      <c r="T61" s="22">
        <v>45777</v>
      </c>
      <c r="U61" s="34" t="s">
        <v>1095</v>
      </c>
      <c r="V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2" spans="1:25" ht="15" customHeight="1" x14ac:dyDescent="0.35">
      <c r="A62" s="22">
        <v>45777</v>
      </c>
      <c r="B62" t="s">
        <v>506</v>
      </c>
      <c r="C62" t="s">
        <v>507</v>
      </c>
      <c r="D62" s="22">
        <v>45777</v>
      </c>
      <c r="E62">
        <v>1</v>
      </c>
      <c r="F62" s="23" t="str">
        <f>IF(Corrections[[#This Row],[Date Added]]="","",_xlfn.XLOOKUP(MONTH(Corrections[[#This Row],[Date Received]]),Dropdown!$D$4:$D$15,Dropdown!$A$4:$A$15,""))</f>
        <v>2025B04</v>
      </c>
      <c r="G62" t="s">
        <v>22</v>
      </c>
      <c r="H62" t="s">
        <v>22</v>
      </c>
      <c r="I62" s="8">
        <f>IF(Corrections[[#This Row],[Date Added]]="","",Corrections[[#This Row],[Date Received]]+Guidance!$C$25)</f>
        <v>45780</v>
      </c>
      <c r="J62" s="8">
        <f>IF(Corrections[[#This Row],[Date Added]]="","",Corrections[[#This Row],[Date Received]]+Guidance!$C$24)</f>
        <v>45782</v>
      </c>
      <c r="K62" s="52" t="b">
        <v>1</v>
      </c>
      <c r="L62" s="22">
        <v>45779</v>
      </c>
      <c r="M62" s="9"/>
      <c r="N62" s="52" t="b">
        <v>1</v>
      </c>
      <c r="O62" s="22">
        <v>45779</v>
      </c>
      <c r="Q62" s="52" t="b">
        <v>0</v>
      </c>
      <c r="R62" s="9"/>
      <c r="S62" s="52" t="b">
        <v>1</v>
      </c>
      <c r="T62" s="22">
        <v>45779</v>
      </c>
      <c r="U62" s="34" t="s">
        <v>1095</v>
      </c>
      <c r="V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3" spans="1:25" ht="15" customHeight="1" x14ac:dyDescent="0.35">
      <c r="A63" s="22">
        <v>45777</v>
      </c>
      <c r="B63" t="s">
        <v>504</v>
      </c>
      <c r="C63" t="s">
        <v>505</v>
      </c>
      <c r="D63" s="22">
        <v>45777</v>
      </c>
      <c r="E63">
        <v>26</v>
      </c>
      <c r="F63" s="23" t="str">
        <f>IF(Corrections[[#This Row],[Date Added]]="","",_xlfn.XLOOKUP(MONTH(Corrections[[#This Row],[Date Received]]),Dropdown!$D$4:$D$15,Dropdown!$A$4:$A$15,""))</f>
        <v>2025B04</v>
      </c>
      <c r="G63" t="s">
        <v>25</v>
      </c>
      <c r="H63" t="s">
        <v>22</v>
      </c>
      <c r="I63" s="8">
        <f>IF(Corrections[[#This Row],[Date Added]]="","",Corrections[[#This Row],[Date Received]]+Guidance!$C$25)</f>
        <v>45780</v>
      </c>
      <c r="J63" s="8">
        <f>IF(Corrections[[#This Row],[Date Added]]="","",Corrections[[#This Row],[Date Received]]+Guidance!$C$24)</f>
        <v>45782</v>
      </c>
      <c r="K63" s="52" t="b">
        <v>1</v>
      </c>
      <c r="L63" s="22">
        <v>45779</v>
      </c>
      <c r="M63" s="9"/>
      <c r="N63" s="52" t="b">
        <v>1</v>
      </c>
      <c r="O63" s="22">
        <v>45779</v>
      </c>
      <c r="P63" t="s">
        <v>1101</v>
      </c>
      <c r="Q63" s="52" t="b">
        <v>0</v>
      </c>
      <c r="R63" s="9"/>
      <c r="S63" s="52" t="b">
        <v>1</v>
      </c>
      <c r="T63" s="22">
        <v>45779</v>
      </c>
      <c r="U63" s="34" t="s">
        <v>1095</v>
      </c>
      <c r="V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4" spans="1:25" ht="15" customHeight="1" x14ac:dyDescent="0.35">
      <c r="A64" s="22">
        <v>45777</v>
      </c>
      <c r="B64" t="s">
        <v>535</v>
      </c>
      <c r="C64" s="114" t="s">
        <v>1102</v>
      </c>
      <c r="D64" s="22">
        <v>45777</v>
      </c>
      <c r="E64">
        <v>6</v>
      </c>
      <c r="F64" s="23" t="str">
        <f>IF(Corrections[[#This Row],[Date Added]]="","",_xlfn.XLOOKUP(MONTH(Corrections[[#This Row],[Date Received]]),Dropdown!$D$4:$D$15,Dropdown!$A$4:$A$15,""))</f>
        <v>2025B04</v>
      </c>
      <c r="G64" t="s">
        <v>22</v>
      </c>
      <c r="H64" t="s">
        <v>22</v>
      </c>
      <c r="I64" s="8">
        <f>IF(Corrections[[#This Row],[Date Added]]="","",Corrections[[#This Row],[Date Received]]+Guidance!$C$25)</f>
        <v>45780</v>
      </c>
      <c r="J64" s="8">
        <f>IF(Corrections[[#This Row],[Date Added]]="","",Corrections[[#This Row],[Date Received]]+Guidance!$C$24)</f>
        <v>45782</v>
      </c>
      <c r="K64" s="52" t="b">
        <v>1</v>
      </c>
      <c r="L64" s="22">
        <v>45779</v>
      </c>
      <c r="M64" s="9"/>
      <c r="N64" s="52" t="b">
        <v>1</v>
      </c>
      <c r="O64" s="22">
        <v>45782</v>
      </c>
      <c r="Q64" s="52" t="b">
        <v>0</v>
      </c>
      <c r="R64" s="9"/>
      <c r="S64" s="52" t="b">
        <v>1</v>
      </c>
      <c r="T64" s="22">
        <v>45782</v>
      </c>
      <c r="U64" s="9" t="s">
        <v>1103</v>
      </c>
      <c r="V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5" spans="1:25" ht="15" customHeight="1" x14ac:dyDescent="0.45">
      <c r="A65" s="22">
        <v>45777</v>
      </c>
      <c r="B65" s="104" t="s">
        <v>531</v>
      </c>
      <c r="C65" t="s">
        <v>1104</v>
      </c>
      <c r="D65" s="22">
        <v>45777</v>
      </c>
      <c r="E65">
        <v>3</v>
      </c>
      <c r="F65" s="23" t="str">
        <f>IF(Corrections[[#This Row],[Date Added]]="","",_xlfn.XLOOKUP(MONTH(Corrections[[#This Row],[Date Received]]),Dropdown!$D$4:$D$15,Dropdown!$A$4:$A$15,""))</f>
        <v>2025B04</v>
      </c>
      <c r="G65" t="s">
        <v>22</v>
      </c>
      <c r="H65" t="s">
        <v>22</v>
      </c>
      <c r="I65" s="8">
        <f>IF(Corrections[[#This Row],[Date Added]]="","",Corrections[[#This Row],[Date Received]]+Guidance!$C$25)</f>
        <v>45780</v>
      </c>
      <c r="J65" s="8">
        <f>IF(Corrections[[#This Row],[Date Added]]="","",Corrections[[#This Row],[Date Received]]+Guidance!$C$24)</f>
        <v>45782</v>
      </c>
      <c r="K65" s="52" t="b">
        <v>1</v>
      </c>
      <c r="L65" s="22">
        <v>45779</v>
      </c>
      <c r="M65" s="9"/>
      <c r="N65" s="52" t="b">
        <v>1</v>
      </c>
      <c r="O65" s="22">
        <v>45782</v>
      </c>
      <c r="Q65" s="52" t="b">
        <v>0</v>
      </c>
      <c r="R65" s="9"/>
      <c r="S65" s="52" t="b">
        <v>1</v>
      </c>
      <c r="T65" s="22">
        <v>45782</v>
      </c>
      <c r="U65" s="34" t="s">
        <v>1095</v>
      </c>
      <c r="V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6" spans="1:25" ht="15" customHeight="1" x14ac:dyDescent="0.35">
      <c r="A66" s="22">
        <v>45782</v>
      </c>
      <c r="B66" t="s">
        <v>543</v>
      </c>
      <c r="C66" t="s">
        <v>544</v>
      </c>
      <c r="D66" s="22">
        <v>45779</v>
      </c>
      <c r="E66">
        <v>13</v>
      </c>
      <c r="F66" s="23" t="str">
        <f>IF(Corrections[[#This Row],[Date Added]]="","",_xlfn.XLOOKUP(MONTH(Corrections[[#This Row],[Date Received]]),Dropdown!$D$4:$D$15,Dropdown!$A$4:$A$15,""))</f>
        <v>2025B05</v>
      </c>
      <c r="G66" t="s">
        <v>22</v>
      </c>
      <c r="H66" t="s">
        <v>22</v>
      </c>
      <c r="I66" s="8">
        <f>IF(Corrections[[#This Row],[Date Added]]="","",Corrections[[#This Row],[Date Received]]+Guidance!$C$25)</f>
        <v>45782</v>
      </c>
      <c r="J66" s="8">
        <f>IF(Corrections[[#This Row],[Date Added]]="","",Corrections[[#This Row],[Date Received]]+Guidance!$C$24)</f>
        <v>45784</v>
      </c>
      <c r="K66" s="52" t="b">
        <v>1</v>
      </c>
      <c r="L66" s="22">
        <v>45782</v>
      </c>
      <c r="M66" s="9"/>
      <c r="N66" s="52" t="b">
        <v>1</v>
      </c>
      <c r="O66" s="22">
        <v>45782</v>
      </c>
      <c r="Q66" s="52" t="b">
        <v>0</v>
      </c>
      <c r="R66" s="9" t="s">
        <v>1105</v>
      </c>
      <c r="S66" s="52" t="b">
        <v>1</v>
      </c>
      <c r="T66" s="22">
        <v>45782</v>
      </c>
      <c r="U66" s="34" t="s">
        <v>1095</v>
      </c>
      <c r="V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7" spans="1:25" ht="15" customHeight="1" x14ac:dyDescent="0.35">
      <c r="A67" s="22">
        <v>45784</v>
      </c>
      <c r="B67" t="s">
        <v>548</v>
      </c>
      <c r="C67" t="s">
        <v>549</v>
      </c>
      <c r="D67" s="22">
        <v>45782</v>
      </c>
      <c r="E67">
        <v>1</v>
      </c>
      <c r="F67" s="23" t="str">
        <f>IF(Corrections[[#This Row],[Date Added]]="","",_xlfn.XLOOKUP(MONTH(Corrections[[#This Row],[Date Received]]),Dropdown!$D$4:$D$15,Dropdown!$A$4:$A$15,""))</f>
        <v>2025B05</v>
      </c>
      <c r="G67" t="s">
        <v>22</v>
      </c>
      <c r="H67" t="s">
        <v>22</v>
      </c>
      <c r="I67" s="8">
        <f>IF(Corrections[[#This Row],[Date Added]]="","",Corrections[[#This Row],[Date Received]]+Guidance!$C$25)</f>
        <v>45785</v>
      </c>
      <c r="J67" s="8">
        <f>IF(Corrections[[#This Row],[Date Added]]="","",Corrections[[#This Row],[Date Received]]+Guidance!$C$24)</f>
        <v>45787</v>
      </c>
      <c r="K67" s="52" t="b">
        <v>1</v>
      </c>
      <c r="L67" s="22">
        <v>45784</v>
      </c>
      <c r="M67" s="9"/>
      <c r="N67" s="52" t="b">
        <v>1</v>
      </c>
      <c r="O67" s="22">
        <v>45784</v>
      </c>
      <c r="Q67" s="52" t="b">
        <v>0</v>
      </c>
      <c r="R67" s="9"/>
      <c r="S67" s="52" t="b">
        <v>1</v>
      </c>
      <c r="T67" s="22">
        <v>45784</v>
      </c>
      <c r="U67" s="34" t="s">
        <v>1095</v>
      </c>
      <c r="V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8" spans="1:25" ht="15" customHeight="1" x14ac:dyDescent="0.35">
      <c r="A68" s="22">
        <v>45786</v>
      </c>
      <c r="B68" s="2" t="s">
        <v>1106</v>
      </c>
      <c r="C68" t="s">
        <v>549</v>
      </c>
      <c r="D68" s="22">
        <v>45784</v>
      </c>
      <c r="E68">
        <v>1</v>
      </c>
      <c r="F68" s="23" t="str">
        <f>IF(Corrections[[#This Row],[Date Added]]="","",_xlfn.XLOOKUP(MONTH(Corrections[[#This Row],[Date Received]]),Dropdown!$D$4:$D$15,Dropdown!$A$4:$A$15,""))</f>
        <v>2025B05</v>
      </c>
      <c r="G68" t="s">
        <v>22</v>
      </c>
      <c r="H68" t="s">
        <v>22</v>
      </c>
      <c r="I68" s="8">
        <f>IF(Corrections[[#This Row],[Date Added]]="","",Corrections[[#This Row],[Date Received]]+Guidance!$C$25)</f>
        <v>45787</v>
      </c>
      <c r="J68" s="8">
        <f>IF(Corrections[[#This Row],[Date Added]]="","",Corrections[[#This Row],[Date Received]]+Guidance!$C$24)</f>
        <v>45789</v>
      </c>
      <c r="K68" s="52" t="b">
        <v>1</v>
      </c>
      <c r="L68" s="22">
        <v>45786</v>
      </c>
      <c r="M68" s="9"/>
      <c r="N68" s="52" t="b">
        <v>1</v>
      </c>
      <c r="O68" s="22">
        <v>45788</v>
      </c>
      <c r="Q68" s="52" t="b">
        <v>0</v>
      </c>
      <c r="R68" s="9"/>
      <c r="S68" s="52" t="b">
        <v>1</v>
      </c>
      <c r="T68" s="22">
        <v>45788</v>
      </c>
      <c r="U68" s="34" t="s">
        <v>1095</v>
      </c>
      <c r="V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69" spans="1:25" ht="15" customHeight="1" x14ac:dyDescent="0.35">
      <c r="A69" s="22">
        <v>45786</v>
      </c>
      <c r="B69" s="2" t="s">
        <v>1106</v>
      </c>
      <c r="C69" t="s">
        <v>549</v>
      </c>
      <c r="D69" s="22">
        <v>45785</v>
      </c>
      <c r="E69">
        <v>1</v>
      </c>
      <c r="F69" s="23" t="str">
        <f>IF(Corrections[[#This Row],[Date Added]]="","",_xlfn.XLOOKUP(MONTH(Corrections[[#This Row],[Date Received]]),Dropdown!$D$4:$D$15,Dropdown!$A$4:$A$15,""))</f>
        <v>2025B05</v>
      </c>
      <c r="G69" t="s">
        <v>22</v>
      </c>
      <c r="H69" t="s">
        <v>22</v>
      </c>
      <c r="I69" s="8">
        <f>IF(Corrections[[#This Row],[Date Added]]="","",Corrections[[#This Row],[Date Received]]+Guidance!$C$25)</f>
        <v>45788</v>
      </c>
      <c r="J69" s="8">
        <f>IF(Corrections[[#This Row],[Date Added]]="","",Corrections[[#This Row],[Date Received]]+Guidance!$C$24)</f>
        <v>45790</v>
      </c>
      <c r="K69" s="52" t="b">
        <v>1</v>
      </c>
      <c r="L69" s="22">
        <v>45786</v>
      </c>
      <c r="M69" s="9"/>
      <c r="N69" s="52" t="b">
        <v>1</v>
      </c>
      <c r="O69" s="22">
        <v>45788</v>
      </c>
      <c r="Q69" s="52" t="b">
        <v>0</v>
      </c>
      <c r="R69" s="9"/>
      <c r="S69" s="52" t="b">
        <v>1</v>
      </c>
      <c r="T69" s="22">
        <v>45788</v>
      </c>
      <c r="U69" s="34" t="s">
        <v>1095</v>
      </c>
      <c r="V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70" spans="1:25" ht="15" customHeight="1" x14ac:dyDescent="0.35">
      <c r="A70" s="22">
        <v>45786</v>
      </c>
      <c r="B70" s="2" t="s">
        <v>1106</v>
      </c>
      <c r="C70" t="s">
        <v>549</v>
      </c>
      <c r="D70" s="22">
        <v>45786</v>
      </c>
      <c r="E70">
        <v>2</v>
      </c>
      <c r="F70" s="23" t="str">
        <f>IF(Corrections[[#This Row],[Date Added]]="","",_xlfn.XLOOKUP(MONTH(Corrections[[#This Row],[Date Received]]),Dropdown!$D$4:$D$15,Dropdown!$A$4:$A$15,""))</f>
        <v>2025B05</v>
      </c>
      <c r="G70" t="s">
        <v>22</v>
      </c>
      <c r="H70" t="s">
        <v>22</v>
      </c>
      <c r="I70" s="8">
        <f>IF(Corrections[[#This Row],[Date Added]]="","",Corrections[[#This Row],[Date Received]]+Guidance!$C$25)</f>
        <v>45789</v>
      </c>
      <c r="J70" s="8">
        <f>IF(Corrections[[#This Row],[Date Added]]="","",Corrections[[#This Row],[Date Received]]+Guidance!$C$24)</f>
        <v>45791</v>
      </c>
      <c r="K70" s="52" t="b">
        <v>1</v>
      </c>
      <c r="L70" s="22">
        <v>45786</v>
      </c>
      <c r="M70" s="9"/>
      <c r="N70" s="52" t="b">
        <v>1</v>
      </c>
      <c r="O70" s="22">
        <v>45788</v>
      </c>
      <c r="Q70" s="52" t="b">
        <v>0</v>
      </c>
      <c r="R70" s="9"/>
      <c r="S70" s="52" t="b">
        <v>1</v>
      </c>
      <c r="T70" s="22">
        <v>45788</v>
      </c>
      <c r="U70" s="34" t="s">
        <v>1095</v>
      </c>
      <c r="V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71" spans="1:25" ht="15" customHeight="1" x14ac:dyDescent="0.35">
      <c r="A71" s="22">
        <v>45791</v>
      </c>
      <c r="B71" s="5" t="s">
        <v>584</v>
      </c>
      <c r="C71" s="5" t="s">
        <v>585</v>
      </c>
      <c r="D71" s="22">
        <v>45790</v>
      </c>
      <c r="E71" s="5">
        <v>2</v>
      </c>
      <c r="F71" s="23" t="str">
        <f>IF(Corrections[[#This Row],[Date Added]]="","",_xlfn.XLOOKUP(MONTH(Corrections[[#This Row],[Date Received]]),Dropdown!$D$4:$D$15,Dropdown!$A$4:$A$15,""))</f>
        <v>2025B05</v>
      </c>
      <c r="G71" t="s">
        <v>25</v>
      </c>
      <c r="H71" t="s">
        <v>22</v>
      </c>
      <c r="I71" s="8">
        <f>IF(Corrections[[#This Row],[Date Added]]="","",Corrections[[#This Row],[Date Received]]+Guidance!$C$25)</f>
        <v>45793</v>
      </c>
      <c r="J71" s="8">
        <f>IF(Corrections[[#This Row],[Date Added]]="","",Corrections[[#This Row],[Date Received]]+Guidance!$C$24)</f>
        <v>45795</v>
      </c>
      <c r="K71" s="52" t="b">
        <v>1</v>
      </c>
      <c r="L71" s="22">
        <v>45791</v>
      </c>
      <c r="M71" s="9"/>
      <c r="N71" s="52" t="b">
        <v>1</v>
      </c>
      <c r="O71" s="22">
        <v>45796</v>
      </c>
      <c r="Q71" s="52" t="b">
        <v>0</v>
      </c>
      <c r="R71" s="9"/>
      <c r="S71" s="52" t="b">
        <v>1</v>
      </c>
      <c r="T71" s="22">
        <v>45796</v>
      </c>
      <c r="U71" s="34" t="s">
        <v>1095</v>
      </c>
      <c r="V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71" t="s">
        <v>1100</v>
      </c>
    </row>
    <row r="72" spans="1:25" ht="15" customHeight="1" x14ac:dyDescent="0.35">
      <c r="A72" s="22">
        <v>45791</v>
      </c>
      <c r="B72" s="5" t="s">
        <v>586</v>
      </c>
      <c r="C72" s="5" t="s">
        <v>587</v>
      </c>
      <c r="D72" s="22">
        <v>45790</v>
      </c>
      <c r="E72" s="5">
        <v>1</v>
      </c>
      <c r="F72" s="23" t="str">
        <f>IF(Corrections[[#This Row],[Date Added]]="","",_xlfn.XLOOKUP(MONTH(Corrections[[#This Row],[Date Received]]),Dropdown!$D$4:$D$15,Dropdown!$A$4:$A$15,""))</f>
        <v>2025B05</v>
      </c>
      <c r="G72" t="s">
        <v>25</v>
      </c>
      <c r="H72" t="s">
        <v>22</v>
      </c>
      <c r="I72" s="8">
        <f>IF(Corrections[[#This Row],[Date Added]]="","",Corrections[[#This Row],[Date Received]]+Guidance!$C$25)</f>
        <v>45793</v>
      </c>
      <c r="J72" s="8">
        <f>IF(Corrections[[#This Row],[Date Added]]="","",Corrections[[#This Row],[Date Received]]+Guidance!$C$24)</f>
        <v>45795</v>
      </c>
      <c r="K72" s="52" t="b">
        <v>1</v>
      </c>
      <c r="L72" s="22">
        <v>45791</v>
      </c>
      <c r="M72" s="9"/>
      <c r="N72" s="52" t="b">
        <v>1</v>
      </c>
      <c r="O72" s="22">
        <v>45796</v>
      </c>
      <c r="Q72" s="52" t="b">
        <v>0</v>
      </c>
      <c r="R72" s="9" t="s">
        <v>459</v>
      </c>
      <c r="S72" s="52" t="b">
        <v>1</v>
      </c>
      <c r="T72" s="22">
        <v>45796</v>
      </c>
      <c r="U72" s="34" t="s">
        <v>1095</v>
      </c>
      <c r="V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72" t="s">
        <v>1100</v>
      </c>
    </row>
    <row r="73" spans="1:25" ht="15" customHeight="1" x14ac:dyDescent="0.35">
      <c r="A73" s="22">
        <v>45791</v>
      </c>
      <c r="B73" s="5" t="s">
        <v>606</v>
      </c>
      <c r="C73" s="5" t="s">
        <v>607</v>
      </c>
      <c r="D73" s="22">
        <v>45790</v>
      </c>
      <c r="E73" s="5">
        <v>1</v>
      </c>
      <c r="F73" s="23" t="str">
        <f>IF(Corrections[[#This Row],[Date Added]]="","",_xlfn.XLOOKUP(MONTH(Corrections[[#This Row],[Date Received]]),Dropdown!$D$4:$D$15,Dropdown!$A$4:$A$15,""))</f>
        <v>2025B05</v>
      </c>
      <c r="G73" t="s">
        <v>25</v>
      </c>
      <c r="H73" t="s">
        <v>22</v>
      </c>
      <c r="I73" s="8">
        <f>IF(Corrections[[#This Row],[Date Added]]="","",Corrections[[#This Row],[Date Received]]+Guidance!$C$25)</f>
        <v>45793</v>
      </c>
      <c r="J73" s="8">
        <f>IF(Corrections[[#This Row],[Date Added]]="","",Corrections[[#This Row],[Date Received]]+Guidance!$C$24)</f>
        <v>45795</v>
      </c>
      <c r="K73" s="52" t="b">
        <v>1</v>
      </c>
      <c r="L73" s="22">
        <v>45791</v>
      </c>
      <c r="M73" s="9"/>
      <c r="N73" s="52" t="b">
        <v>1</v>
      </c>
      <c r="O73" s="22">
        <v>45796</v>
      </c>
      <c r="Q73" s="52" t="b">
        <v>0</v>
      </c>
      <c r="R73" s="9"/>
      <c r="S73" s="52" t="b">
        <v>1</v>
      </c>
      <c r="T73" s="22">
        <v>45796</v>
      </c>
      <c r="U73" s="34" t="s">
        <v>1095</v>
      </c>
      <c r="V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73" t="s">
        <v>1100</v>
      </c>
    </row>
    <row r="74" spans="1:25" ht="15" customHeight="1" x14ac:dyDescent="0.35">
      <c r="A74" s="22">
        <v>45791</v>
      </c>
      <c r="B74" s="5" t="s">
        <v>608</v>
      </c>
      <c r="C74" s="5" t="s">
        <v>609</v>
      </c>
      <c r="D74" s="22">
        <v>45790</v>
      </c>
      <c r="E74" s="5">
        <v>1</v>
      </c>
      <c r="F74" s="23" t="str">
        <f>IF(Corrections[[#This Row],[Date Added]]="","",_xlfn.XLOOKUP(MONTH(Corrections[[#This Row],[Date Received]]),Dropdown!$D$4:$D$15,Dropdown!$A$4:$A$15,""))</f>
        <v>2025B05</v>
      </c>
      <c r="G74" t="s">
        <v>25</v>
      </c>
      <c r="H74" t="s">
        <v>22</v>
      </c>
      <c r="I74" s="8">
        <f>IF(Corrections[[#This Row],[Date Added]]="","",Corrections[[#This Row],[Date Received]]+Guidance!$C$25)</f>
        <v>45793</v>
      </c>
      <c r="J74" s="8">
        <f>IF(Corrections[[#This Row],[Date Added]]="","",Corrections[[#This Row],[Date Received]]+Guidance!$C$24)</f>
        <v>45795</v>
      </c>
      <c r="K74" s="52" t="b">
        <v>1</v>
      </c>
      <c r="L74" s="22">
        <v>45791</v>
      </c>
      <c r="M74" s="9"/>
      <c r="N74" s="52" t="b">
        <v>1</v>
      </c>
      <c r="O74" s="22">
        <v>45796</v>
      </c>
      <c r="Q74" s="52" t="b">
        <v>0</v>
      </c>
      <c r="R74" s="9" t="s">
        <v>459</v>
      </c>
      <c r="S74" s="52" t="b">
        <v>1</v>
      </c>
      <c r="T74" s="22">
        <v>45796</v>
      </c>
      <c r="U74" s="34" t="s">
        <v>1095</v>
      </c>
      <c r="V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74" t="s">
        <v>1100</v>
      </c>
    </row>
    <row r="75" spans="1:25" ht="15" customHeight="1" x14ac:dyDescent="0.35">
      <c r="A75" s="22">
        <v>45791</v>
      </c>
      <c r="B75" s="5" t="s">
        <v>615</v>
      </c>
      <c r="C75" s="5" t="s">
        <v>616</v>
      </c>
      <c r="D75" s="22">
        <v>45791</v>
      </c>
      <c r="E75" s="42">
        <v>2</v>
      </c>
      <c r="F75" s="23" t="str">
        <f>IF(Corrections[[#This Row],[Date Added]]="","",_xlfn.XLOOKUP(MONTH(Corrections[[#This Row],[Date Received]]),Dropdown!$D$4:$D$15,Dropdown!$A$4:$A$15,""))</f>
        <v>2025B05</v>
      </c>
      <c r="G75" t="s">
        <v>25</v>
      </c>
      <c r="H75" t="s">
        <v>22</v>
      </c>
      <c r="I75" s="8">
        <f>IF(Corrections[[#This Row],[Date Added]]="","",Corrections[[#This Row],[Date Received]]+Guidance!$C$25)</f>
        <v>45794</v>
      </c>
      <c r="J75" s="8">
        <f>IF(Corrections[[#This Row],[Date Added]]="","",Corrections[[#This Row],[Date Received]]+Guidance!$C$24)</f>
        <v>45796</v>
      </c>
      <c r="K75" s="52" t="b">
        <v>1</v>
      </c>
      <c r="L75" s="22">
        <v>45791</v>
      </c>
      <c r="M75" s="9"/>
      <c r="N75" s="52" t="b">
        <v>1</v>
      </c>
      <c r="O75" s="22">
        <v>45796</v>
      </c>
      <c r="Q75" s="52" t="b">
        <v>0</v>
      </c>
      <c r="R75" s="9"/>
      <c r="S75" s="52" t="b">
        <v>1</v>
      </c>
      <c r="T75" s="22">
        <v>45796</v>
      </c>
      <c r="U75" s="34" t="s">
        <v>1095</v>
      </c>
      <c r="V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76" spans="1:25" ht="15" customHeight="1" x14ac:dyDescent="0.45">
      <c r="A76" s="22">
        <v>45795</v>
      </c>
      <c r="B76" t="s">
        <v>805</v>
      </c>
      <c r="C76" s="103" t="s">
        <v>806</v>
      </c>
      <c r="D76" s="22">
        <v>45791</v>
      </c>
      <c r="E76">
        <v>2</v>
      </c>
      <c r="F76" s="23" t="str">
        <f>IF(Corrections[[#This Row],[Date Added]]="","",_xlfn.XLOOKUP(MONTH(Corrections[[#This Row],[Date Received]]),Dropdown!$D$4:$D$15,Dropdown!$A$4:$A$15,""))</f>
        <v>2025B05</v>
      </c>
      <c r="G76" t="s">
        <v>26</v>
      </c>
      <c r="H76" t="s">
        <v>22</v>
      </c>
      <c r="I76" s="8">
        <f>IF(Corrections[[#This Row],[Date Added]]="","",Corrections[[#This Row],[Date Received]]+Guidance!$C$25)</f>
        <v>45794</v>
      </c>
      <c r="J76" s="8">
        <f>IF(Corrections[[#This Row],[Date Added]]="","",Corrections[[#This Row],[Date Received]]+Guidance!$C$24)</f>
        <v>45796</v>
      </c>
      <c r="K76" s="52" t="b">
        <v>1</v>
      </c>
      <c r="L76" s="22">
        <v>45796</v>
      </c>
      <c r="M76" s="9"/>
      <c r="N76" s="52" t="b">
        <v>1</v>
      </c>
      <c r="O76" s="22">
        <v>45796</v>
      </c>
      <c r="Q76" s="52" t="b">
        <v>0</v>
      </c>
      <c r="R76" s="9"/>
      <c r="S76" s="52" t="b">
        <v>1</v>
      </c>
      <c r="T76" s="22">
        <v>45796</v>
      </c>
      <c r="U76" s="34" t="s">
        <v>1095</v>
      </c>
      <c r="V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77" spans="1:25" ht="15" customHeight="1" x14ac:dyDescent="0.35">
      <c r="A77" s="22">
        <v>45795</v>
      </c>
      <c r="B77" t="s">
        <v>730</v>
      </c>
      <c r="C77" t="s">
        <v>1107</v>
      </c>
      <c r="D77" s="22">
        <v>45793</v>
      </c>
      <c r="E77">
        <v>21</v>
      </c>
      <c r="F77" s="23" t="str">
        <f>IF(Corrections[[#This Row],[Date Added]]="","",_xlfn.XLOOKUP(MONTH(Corrections[[#This Row],[Date Received]]),Dropdown!$D$4:$D$15,Dropdown!$A$4:$A$15,""))</f>
        <v>2025B05</v>
      </c>
      <c r="G77" t="s">
        <v>26</v>
      </c>
      <c r="H77" t="s">
        <v>22</v>
      </c>
      <c r="I77" s="8">
        <f>IF(Corrections[[#This Row],[Date Added]]="","",Corrections[[#This Row],[Date Received]]+Guidance!$C$25)</f>
        <v>45796</v>
      </c>
      <c r="J77" s="8">
        <f>IF(Corrections[[#This Row],[Date Added]]="","",Corrections[[#This Row],[Date Received]]+Guidance!$C$24)</f>
        <v>45798</v>
      </c>
      <c r="K77" s="52" t="b">
        <v>1</v>
      </c>
      <c r="L77" s="22">
        <v>45796</v>
      </c>
      <c r="M77" s="9"/>
      <c r="N77" s="52" t="b">
        <v>1</v>
      </c>
      <c r="O77" s="22">
        <v>45797</v>
      </c>
      <c r="Q77" s="52" t="b">
        <v>0</v>
      </c>
      <c r="R77" s="9"/>
      <c r="S77" s="52" t="b">
        <v>1</v>
      </c>
      <c r="T77" s="22">
        <v>45797</v>
      </c>
      <c r="U77" s="9"/>
      <c r="V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78" spans="1:25" ht="15" customHeight="1" x14ac:dyDescent="0.35">
      <c r="A78" s="22">
        <v>45795</v>
      </c>
      <c r="B78" t="s">
        <v>812</v>
      </c>
      <c r="C78" t="s">
        <v>813</v>
      </c>
      <c r="D78" s="22">
        <v>45794</v>
      </c>
      <c r="E78">
        <v>14</v>
      </c>
      <c r="F78" s="23" t="str">
        <f>IF(Corrections[[#This Row],[Date Added]]="","",_xlfn.XLOOKUP(MONTH(Corrections[[#This Row],[Date Received]]),Dropdown!$D$4:$D$15,Dropdown!$A$4:$A$15,""))</f>
        <v>2025B05</v>
      </c>
      <c r="G78" t="s">
        <v>26</v>
      </c>
      <c r="H78" t="s">
        <v>22</v>
      </c>
      <c r="I78" s="8">
        <f>IF(Corrections[[#This Row],[Date Added]]="","",Corrections[[#This Row],[Date Received]]+Guidance!$C$25)</f>
        <v>45797</v>
      </c>
      <c r="J78" s="8">
        <f>IF(Corrections[[#This Row],[Date Added]]="","",Corrections[[#This Row],[Date Received]]+Guidance!$C$24)</f>
        <v>45799</v>
      </c>
      <c r="K78" s="52" t="b">
        <v>1</v>
      </c>
      <c r="L78" s="22">
        <v>45796</v>
      </c>
      <c r="M78" s="9"/>
      <c r="N78" s="52" t="b">
        <v>1</v>
      </c>
      <c r="O78" s="22">
        <v>45797</v>
      </c>
      <c r="Q78" s="52" t="b">
        <v>0</v>
      </c>
      <c r="R78" s="9" t="s">
        <v>1108</v>
      </c>
      <c r="S78" s="52" t="b">
        <v>1</v>
      </c>
      <c r="T78" s="22">
        <v>45797</v>
      </c>
      <c r="U78" s="9" t="s">
        <v>1109</v>
      </c>
      <c r="V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79" spans="1:25" ht="15" customHeight="1" x14ac:dyDescent="0.45">
      <c r="A79" s="22">
        <v>45795</v>
      </c>
      <c r="B79" t="s">
        <v>722</v>
      </c>
      <c r="C79" s="103" t="s">
        <v>723</v>
      </c>
      <c r="D79" s="22">
        <v>45793</v>
      </c>
      <c r="E79">
        <v>5</v>
      </c>
      <c r="F79" s="23" t="str">
        <f>IF(Corrections[[#This Row],[Date Added]]="","",_xlfn.XLOOKUP(MONTH(Corrections[[#This Row],[Date Received]]),Dropdown!$D$4:$D$15,Dropdown!$A$4:$A$15,""))</f>
        <v>2025B05</v>
      </c>
      <c r="G79" t="s">
        <v>26</v>
      </c>
      <c r="H79" t="s">
        <v>22</v>
      </c>
      <c r="I79" s="8">
        <f>IF(Corrections[[#This Row],[Date Added]]="","",Corrections[[#This Row],[Date Received]]+Guidance!$C$25)</f>
        <v>45796</v>
      </c>
      <c r="J79" s="8">
        <f>IF(Corrections[[#This Row],[Date Added]]="","",Corrections[[#This Row],[Date Received]]+Guidance!$C$24)</f>
        <v>45798</v>
      </c>
      <c r="K79" s="52" t="b">
        <v>1</v>
      </c>
      <c r="L79" s="22">
        <v>45796</v>
      </c>
      <c r="M79" s="9"/>
      <c r="N79" s="52" t="b">
        <v>1</v>
      </c>
      <c r="O79" s="22">
        <v>45797</v>
      </c>
      <c r="Q79" s="52" t="b">
        <v>0</v>
      </c>
      <c r="R79" s="9"/>
      <c r="S79" s="52" t="b">
        <v>1</v>
      </c>
      <c r="T79" s="22">
        <v>45797</v>
      </c>
      <c r="U79" s="9"/>
      <c r="V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80" spans="1:25" s="16" customFormat="1" ht="15" customHeight="1" x14ac:dyDescent="0.35">
      <c r="A80" s="22">
        <v>45795</v>
      </c>
      <c r="B80" s="28" t="s">
        <v>287</v>
      </c>
      <c r="C80" t="s">
        <v>288</v>
      </c>
      <c r="D80" s="22">
        <v>45794</v>
      </c>
      <c r="E80">
        <v>28</v>
      </c>
      <c r="F80" s="23" t="str">
        <f>IF(Corrections[[#This Row],[Date Added]]="","",_xlfn.XLOOKUP(MONTH(Corrections[[#This Row],[Date Received]]),Dropdown!$D$4:$D$15,Dropdown!$A$4:$A$15,""))</f>
        <v>2025B05</v>
      </c>
      <c r="G80" t="s">
        <v>25</v>
      </c>
      <c r="H80" t="s">
        <v>22</v>
      </c>
      <c r="I80" s="8">
        <f>IF(Corrections[[#This Row],[Date Added]]="","",Corrections[[#This Row],[Date Received]]+Guidance!$C$25)</f>
        <v>45797</v>
      </c>
      <c r="J80" s="8">
        <f>IF(Corrections[[#This Row],[Date Added]]="","",Corrections[[#This Row],[Date Received]]+Guidance!$C$24)</f>
        <v>45799</v>
      </c>
      <c r="K80" s="52" t="b">
        <v>1</v>
      </c>
      <c r="L80" s="22">
        <v>45796</v>
      </c>
      <c r="M80" s="9"/>
      <c r="N80" s="52" t="b">
        <v>1</v>
      </c>
      <c r="O80" s="22">
        <v>45797</v>
      </c>
      <c r="P80"/>
      <c r="Q80" s="52" t="b">
        <v>0</v>
      </c>
      <c r="R80" s="9"/>
      <c r="S80" s="52" t="b">
        <v>1</v>
      </c>
      <c r="T80" s="22">
        <v>45797</v>
      </c>
      <c r="U80" s="9"/>
      <c r="V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0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80"/>
    </row>
    <row r="81" spans="1:25" s="16" customFormat="1" ht="15" customHeight="1" x14ac:dyDescent="0.35">
      <c r="A81" s="22">
        <v>45795</v>
      </c>
      <c r="B81" t="s">
        <v>293</v>
      </c>
      <c r="C81" t="s">
        <v>761</v>
      </c>
      <c r="D81" s="22">
        <v>45794</v>
      </c>
      <c r="E81">
        <v>1</v>
      </c>
      <c r="F81" s="23" t="str">
        <f>IF(Corrections[[#This Row],[Date Added]]="","",_xlfn.XLOOKUP(MONTH(Corrections[[#This Row],[Date Received]]),Dropdown!$D$4:$D$15,Dropdown!$A$4:$A$15,""))</f>
        <v>2025B05</v>
      </c>
      <c r="G81" t="s">
        <v>25</v>
      </c>
      <c r="H81" t="s">
        <v>22</v>
      </c>
      <c r="I81" s="8">
        <f>IF(Corrections[[#This Row],[Date Added]]="","",Corrections[[#This Row],[Date Received]]+Guidance!$C$25)</f>
        <v>45797</v>
      </c>
      <c r="J81" s="8">
        <f>IF(Corrections[[#This Row],[Date Added]]="","",Corrections[[#This Row],[Date Received]]+Guidance!$C$24)</f>
        <v>45799</v>
      </c>
      <c r="K81" s="52" t="b">
        <v>1</v>
      </c>
      <c r="L81" s="22">
        <v>45796</v>
      </c>
      <c r="M81" s="9"/>
      <c r="N81" s="52" t="b">
        <v>1</v>
      </c>
      <c r="O81" s="22">
        <v>45797</v>
      </c>
      <c r="P81"/>
      <c r="Q81" s="52" t="b">
        <v>0</v>
      </c>
      <c r="R81" s="9"/>
      <c r="S81" s="52" t="b">
        <v>1</v>
      </c>
      <c r="T81" s="22">
        <v>45797</v>
      </c>
      <c r="U81" s="9" t="s">
        <v>341</v>
      </c>
      <c r="V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1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81"/>
    </row>
    <row r="82" spans="1:25" s="16" customFormat="1" ht="15" customHeight="1" x14ac:dyDescent="0.35">
      <c r="A82" s="22">
        <v>45795</v>
      </c>
      <c r="B82" t="s">
        <v>622</v>
      </c>
      <c r="C82" t="s">
        <v>623</v>
      </c>
      <c r="D82" s="22">
        <v>45791</v>
      </c>
      <c r="E82">
        <v>3</v>
      </c>
      <c r="F82" s="23" t="str">
        <f>IF(Corrections[[#This Row],[Date Added]]="","",_xlfn.XLOOKUP(MONTH(Corrections[[#This Row],[Date Received]]),Dropdown!$D$4:$D$15,Dropdown!$A$4:$A$15,""))</f>
        <v>2025B05</v>
      </c>
      <c r="G82" t="s">
        <v>25</v>
      </c>
      <c r="H82" t="s">
        <v>22</v>
      </c>
      <c r="I82" s="8">
        <f>IF(Corrections[[#This Row],[Date Added]]="","",Corrections[[#This Row],[Date Received]]+Guidance!$C$25)</f>
        <v>45794</v>
      </c>
      <c r="J82" s="8">
        <f>IF(Corrections[[#This Row],[Date Added]]="","",Corrections[[#This Row],[Date Received]]+Guidance!$C$24)</f>
        <v>45796</v>
      </c>
      <c r="K82" s="52" t="b">
        <v>1</v>
      </c>
      <c r="L82" s="22">
        <v>45796</v>
      </c>
      <c r="M82" s="9"/>
      <c r="N82" s="52" t="b">
        <v>1</v>
      </c>
      <c r="O82" s="22">
        <v>45797</v>
      </c>
      <c r="P82"/>
      <c r="Q82" s="52" t="b">
        <v>0</v>
      </c>
      <c r="R82" s="9"/>
      <c r="S82" s="52" t="b">
        <v>1</v>
      </c>
      <c r="T82" s="22">
        <v>45797</v>
      </c>
      <c r="U82" s="9" t="s">
        <v>1110</v>
      </c>
      <c r="V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82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  <c r="Y82" t="s">
        <v>1100</v>
      </c>
    </row>
    <row r="83" spans="1:25" s="16" customFormat="1" ht="15" customHeight="1" x14ac:dyDescent="0.35">
      <c r="A83" s="22">
        <v>45795</v>
      </c>
      <c r="B83" s="2" t="s">
        <v>653</v>
      </c>
      <c r="C83" t="s">
        <v>1111</v>
      </c>
      <c r="D83" s="22">
        <v>45793</v>
      </c>
      <c r="E83">
        <v>1</v>
      </c>
      <c r="F83" s="23" t="str">
        <f>IF(Corrections[[#This Row],[Date Added]]="","",_xlfn.XLOOKUP(MONTH(Corrections[[#This Row],[Date Received]]),Dropdown!$D$4:$D$15,Dropdown!$A$4:$A$15,""))</f>
        <v>2025B05</v>
      </c>
      <c r="G83" t="s">
        <v>25</v>
      </c>
      <c r="H83" t="s">
        <v>22</v>
      </c>
      <c r="I83" s="8">
        <f>IF(Corrections[[#This Row],[Date Added]]="","",Corrections[[#This Row],[Date Received]]+Guidance!$C$25)</f>
        <v>45796</v>
      </c>
      <c r="J83" s="8">
        <f>IF(Corrections[[#This Row],[Date Added]]="","",Corrections[[#This Row],[Date Received]]+Guidance!$C$24)</f>
        <v>45798</v>
      </c>
      <c r="K83" s="52" t="b">
        <v>1</v>
      </c>
      <c r="L83" s="22">
        <v>45796</v>
      </c>
      <c r="M83" s="9"/>
      <c r="N83" s="52" t="b">
        <v>1</v>
      </c>
      <c r="O83" s="22">
        <v>45797</v>
      </c>
      <c r="P83"/>
      <c r="Q83" s="52" t="b">
        <v>0</v>
      </c>
      <c r="R83" s="9" t="s">
        <v>459</v>
      </c>
      <c r="S83" s="52" t="b">
        <v>1</v>
      </c>
      <c r="T83" s="22">
        <v>45797</v>
      </c>
      <c r="U83" s="34" t="s">
        <v>1095</v>
      </c>
      <c r="V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3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83"/>
    </row>
    <row r="84" spans="1:25" s="16" customFormat="1" ht="15" customHeight="1" x14ac:dyDescent="0.35">
      <c r="A84" s="22">
        <v>45797</v>
      </c>
      <c r="B84" s="2" t="s">
        <v>380</v>
      </c>
      <c r="C84" t="s">
        <v>381</v>
      </c>
      <c r="D84" s="22">
        <v>45795</v>
      </c>
      <c r="E84">
        <v>2</v>
      </c>
      <c r="F84" s="23" t="str">
        <f>IF(Corrections[[#This Row],[Date Added]]="","",_xlfn.XLOOKUP(MONTH(Corrections[[#This Row],[Date Received]]),Dropdown!$D$4:$D$15,Dropdown!$A$4:$A$15,""))</f>
        <v>2025B05</v>
      </c>
      <c r="G84" t="s">
        <v>22</v>
      </c>
      <c r="H84" t="s">
        <v>22</v>
      </c>
      <c r="I84" s="8">
        <f>IF(Corrections[[#This Row],[Date Added]]="","",Corrections[[#This Row],[Date Received]]+Guidance!$C$25)</f>
        <v>45798</v>
      </c>
      <c r="J84" s="8">
        <f>IF(Corrections[[#This Row],[Date Added]]="","",Corrections[[#This Row],[Date Received]]+Guidance!$C$24)</f>
        <v>45800</v>
      </c>
      <c r="K84" s="52" t="b">
        <v>1</v>
      </c>
      <c r="L84" s="22">
        <v>45797</v>
      </c>
      <c r="M84" s="9"/>
      <c r="N84" s="52" t="b">
        <v>1</v>
      </c>
      <c r="O84" s="22">
        <v>45797</v>
      </c>
      <c r="P84"/>
      <c r="Q84" s="52" t="b">
        <v>0</v>
      </c>
      <c r="R84" s="9"/>
      <c r="S84" s="52" t="b">
        <v>1</v>
      </c>
      <c r="T84" s="22">
        <v>45797</v>
      </c>
      <c r="U84" s="9"/>
      <c r="V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4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84"/>
    </row>
    <row r="85" spans="1:25" s="16" customFormat="1" ht="15" customHeight="1" x14ac:dyDescent="0.35">
      <c r="A85" s="22">
        <v>45797</v>
      </c>
      <c r="B85" t="s">
        <v>165</v>
      </c>
      <c r="C85" t="s">
        <v>1112</v>
      </c>
      <c r="D85" s="22">
        <v>45794</v>
      </c>
      <c r="E85">
        <v>7</v>
      </c>
      <c r="F85" s="23" t="str">
        <f>IF(Corrections[[#This Row],[Date Added]]="","",_xlfn.XLOOKUP(MONTH(Corrections[[#This Row],[Date Received]]),Dropdown!$D$4:$D$15,Dropdown!$A$4:$A$15,""))</f>
        <v>2025B05</v>
      </c>
      <c r="G85" t="s">
        <v>22</v>
      </c>
      <c r="H85" t="s">
        <v>22</v>
      </c>
      <c r="I85" s="8">
        <f>IF(Corrections[[#This Row],[Date Added]]="","",Corrections[[#This Row],[Date Received]]+Guidance!$C$25)</f>
        <v>45797</v>
      </c>
      <c r="J85" s="8">
        <f>IF(Corrections[[#This Row],[Date Added]]="","",Corrections[[#This Row],[Date Received]]+Guidance!$C$24)</f>
        <v>45799</v>
      </c>
      <c r="K85" s="52" t="b">
        <v>1</v>
      </c>
      <c r="L85" s="22">
        <v>45797</v>
      </c>
      <c r="M85" s="9"/>
      <c r="N85" s="52" t="b">
        <v>1</v>
      </c>
      <c r="O85" s="22">
        <v>45797</v>
      </c>
      <c r="P85"/>
      <c r="Q85" s="52" t="b">
        <v>0</v>
      </c>
      <c r="R85" s="9"/>
      <c r="S85" s="52" t="b">
        <v>1</v>
      </c>
      <c r="T85" s="22">
        <v>45797</v>
      </c>
      <c r="U85" s="9"/>
      <c r="V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5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85"/>
    </row>
    <row r="86" spans="1:25" s="16" customFormat="1" ht="15" customHeight="1" x14ac:dyDescent="0.35">
      <c r="A86" s="22">
        <v>45802</v>
      </c>
      <c r="B86" t="s">
        <v>852</v>
      </c>
      <c r="C86" t="s">
        <v>853</v>
      </c>
      <c r="D86" s="22">
        <v>45800</v>
      </c>
      <c r="E86">
        <v>5</v>
      </c>
      <c r="F86" s="23" t="str">
        <f>IF(Corrections[[#This Row],[Date Added]]="","",_xlfn.XLOOKUP(MONTH(Corrections[[#This Row],[Date Received]]),Dropdown!$D$4:$D$15,Dropdown!$A$4:$A$15,""))</f>
        <v>2025B05</v>
      </c>
      <c r="G86" t="s">
        <v>22</v>
      </c>
      <c r="H86" t="s">
        <v>22</v>
      </c>
      <c r="I86" s="8">
        <f>IF(Corrections[[#This Row],[Date Added]]="","",Corrections[[#This Row],[Date Received]]+Guidance!$C$25)</f>
        <v>45803</v>
      </c>
      <c r="J86" s="8">
        <f>IF(Corrections[[#This Row],[Date Added]]="","",Corrections[[#This Row],[Date Received]]+Guidance!$C$24)</f>
        <v>45805</v>
      </c>
      <c r="K86" s="52" t="b">
        <v>1</v>
      </c>
      <c r="L86" s="22">
        <v>45802</v>
      </c>
      <c r="M86" s="9"/>
      <c r="N86" s="52" t="b">
        <v>1</v>
      </c>
      <c r="O86" s="22">
        <v>45802</v>
      </c>
      <c r="P86"/>
      <c r="Q86" s="52" t="b">
        <v>0</v>
      </c>
      <c r="R86" s="9"/>
      <c r="S86" s="52" t="b">
        <v>1</v>
      </c>
      <c r="T86" s="22">
        <v>45802</v>
      </c>
      <c r="U86" s="9"/>
      <c r="V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6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86"/>
    </row>
    <row r="87" spans="1:25" s="16" customFormat="1" ht="15" customHeight="1" x14ac:dyDescent="0.35">
      <c r="A87" s="22">
        <v>45803</v>
      </c>
      <c r="B87" t="s">
        <v>855</v>
      </c>
      <c r="C87" t="s">
        <v>856</v>
      </c>
      <c r="D87" s="22">
        <v>45802</v>
      </c>
      <c r="E87">
        <v>4</v>
      </c>
      <c r="F87" s="23" t="str">
        <f>IF(Corrections[[#This Row],[Date Added]]="","",_xlfn.XLOOKUP(MONTH(Corrections[[#This Row],[Date Received]]),Dropdown!$D$4:$D$15,Dropdown!$A$4:$A$15,""))</f>
        <v>2025B05</v>
      </c>
      <c r="G87" t="s">
        <v>22</v>
      </c>
      <c r="H87" t="s">
        <v>22</v>
      </c>
      <c r="I87" s="8">
        <f>IF(Corrections[[#This Row],[Date Added]]="","",Corrections[[#This Row],[Date Received]]+Guidance!$C$25)</f>
        <v>45805</v>
      </c>
      <c r="J87" s="8">
        <f>IF(Corrections[[#This Row],[Date Added]]="","",Corrections[[#This Row],[Date Received]]+Guidance!$C$24)</f>
        <v>45807</v>
      </c>
      <c r="K87" s="52" t="b">
        <v>1</v>
      </c>
      <c r="L87" s="22">
        <v>45803</v>
      </c>
      <c r="M87" s="9"/>
      <c r="N87" s="52" t="b">
        <v>1</v>
      </c>
      <c r="O87" s="22">
        <v>45803</v>
      </c>
      <c r="P87"/>
      <c r="Q87" s="52" t="b">
        <v>0</v>
      </c>
      <c r="R87" s="9"/>
      <c r="S87" s="52" t="b">
        <v>1</v>
      </c>
      <c r="T87" s="22">
        <v>45803</v>
      </c>
      <c r="U87" s="9"/>
      <c r="V8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7" s="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  <c r="Y87"/>
    </row>
    <row r="88" spans="1:25" ht="15" customHeight="1" x14ac:dyDescent="0.35">
      <c r="A88" s="22">
        <v>45805</v>
      </c>
      <c r="B88" t="s">
        <v>872</v>
      </c>
      <c r="C88" t="s">
        <v>873</v>
      </c>
      <c r="D88" s="22">
        <v>45805</v>
      </c>
      <c r="E88">
        <v>1</v>
      </c>
      <c r="F88" s="23" t="str">
        <f>IF(Corrections[[#This Row],[Date Added]]="","",_xlfn.XLOOKUP(MONTH(Corrections[[#This Row],[Date Received]]),Dropdown!$D$4:$D$15,Dropdown!$A$4:$A$15,""))</f>
        <v>2025B05</v>
      </c>
      <c r="G88" t="s">
        <v>22</v>
      </c>
      <c r="H88" t="s">
        <v>22</v>
      </c>
      <c r="I88" s="8">
        <f>IF(Corrections[[#This Row],[Date Added]]="","",Corrections[[#This Row],[Date Received]]+Guidance!$C$25)</f>
        <v>45808</v>
      </c>
      <c r="J88" s="8">
        <f>IF(Corrections[[#This Row],[Date Added]]="","",Corrections[[#This Row],[Date Received]]+Guidance!$C$24)</f>
        <v>45810</v>
      </c>
      <c r="K88" s="52" t="b">
        <v>1</v>
      </c>
      <c r="L88" s="22">
        <v>45805</v>
      </c>
      <c r="M88" s="9"/>
      <c r="N88" s="52" t="b">
        <v>1</v>
      </c>
      <c r="O88" s="22">
        <v>45805</v>
      </c>
      <c r="Q88" s="52" t="b">
        <v>0</v>
      </c>
      <c r="R88" s="9"/>
      <c r="S88" s="52" t="b">
        <v>1</v>
      </c>
      <c r="T88" s="22">
        <v>45805</v>
      </c>
      <c r="U88" s="9" t="s">
        <v>1113</v>
      </c>
      <c r="V8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89" spans="1:25" ht="15" customHeight="1" x14ac:dyDescent="0.45">
      <c r="A89" s="22">
        <v>45807</v>
      </c>
      <c r="B89" t="s">
        <v>879</v>
      </c>
      <c r="C89" s="103" t="s">
        <v>880</v>
      </c>
      <c r="D89" s="22">
        <v>45806</v>
      </c>
      <c r="E89">
        <v>5</v>
      </c>
      <c r="F89" s="23" t="str">
        <f>IF(Corrections[[#This Row],[Date Added]]="","",_xlfn.XLOOKUP(MONTH(Corrections[[#This Row],[Date Received]]),Dropdown!$D$4:$D$15,Dropdown!$A$4:$A$15,""))</f>
        <v>2025B05</v>
      </c>
      <c r="G89" t="s">
        <v>22</v>
      </c>
      <c r="H89" t="s">
        <v>22</v>
      </c>
      <c r="I89" s="8">
        <f>IF(Corrections[[#This Row],[Date Added]]="","",Corrections[[#This Row],[Date Received]]+Guidance!$C$25)</f>
        <v>45809</v>
      </c>
      <c r="J89" s="8">
        <f>IF(Corrections[[#This Row],[Date Added]]="","",Corrections[[#This Row],[Date Received]]+Guidance!$C$24)</f>
        <v>45811</v>
      </c>
      <c r="K89" s="52" t="b">
        <v>1</v>
      </c>
      <c r="L89" s="22">
        <v>45807</v>
      </c>
      <c r="M89" s="9"/>
      <c r="N89" s="52" t="b">
        <v>1</v>
      </c>
      <c r="O89" s="22">
        <v>45807</v>
      </c>
      <c r="Q89" s="52" t="b">
        <v>0</v>
      </c>
      <c r="R89" s="9"/>
      <c r="S89" s="52" t="b">
        <v>1</v>
      </c>
      <c r="T89" s="22">
        <v>45807</v>
      </c>
      <c r="U89" s="9" t="s">
        <v>341</v>
      </c>
      <c r="V8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8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8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0" spans="1:25" ht="15" customHeight="1" x14ac:dyDescent="0.35">
      <c r="A90" s="22">
        <v>45807</v>
      </c>
      <c r="B90" t="s">
        <v>899</v>
      </c>
      <c r="C90" t="s">
        <v>1114</v>
      </c>
      <c r="D90" s="22">
        <v>45807</v>
      </c>
      <c r="E90">
        <v>2</v>
      </c>
      <c r="F90" s="23" t="str">
        <f>IF(Corrections[[#This Row],[Date Added]]="","",_xlfn.XLOOKUP(MONTH(Corrections[[#This Row],[Date Received]]),Dropdown!$D$4:$D$15,Dropdown!$A$4:$A$15,""))</f>
        <v>2025B05</v>
      </c>
      <c r="G90" t="s">
        <v>22</v>
      </c>
      <c r="H90" t="s">
        <v>22</v>
      </c>
      <c r="I90" s="8">
        <f>IF(Corrections[[#This Row],[Date Added]]="","",Corrections[[#This Row],[Date Received]]+Guidance!$C$25)</f>
        <v>45810</v>
      </c>
      <c r="J90" s="8">
        <f>IF(Corrections[[#This Row],[Date Added]]="","",Corrections[[#This Row],[Date Received]]+Guidance!$C$24)</f>
        <v>45812</v>
      </c>
      <c r="K90" s="52" t="b">
        <v>1</v>
      </c>
      <c r="L90" s="22">
        <v>45807</v>
      </c>
      <c r="M90" s="9"/>
      <c r="N90" s="52" t="b">
        <v>1</v>
      </c>
      <c r="O90" s="22">
        <v>45807</v>
      </c>
      <c r="Q90" s="52" t="b">
        <v>0</v>
      </c>
      <c r="R90" s="9"/>
      <c r="S90" s="52" t="b">
        <v>1</v>
      </c>
      <c r="T90" s="22">
        <v>45807</v>
      </c>
      <c r="U90" s="9" t="s">
        <v>341</v>
      </c>
      <c r="V9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1" spans="1:25" ht="15" customHeight="1" x14ac:dyDescent="0.35">
      <c r="A91" s="22">
        <v>45807</v>
      </c>
      <c r="B91" t="s">
        <v>914</v>
      </c>
      <c r="C91" t="s">
        <v>915</v>
      </c>
      <c r="D91" s="22">
        <v>45807</v>
      </c>
      <c r="E91">
        <v>1</v>
      </c>
      <c r="F91" s="23" t="str">
        <f>IF(Corrections[[#This Row],[Date Added]]="","",_xlfn.XLOOKUP(MONTH(Corrections[[#This Row],[Date Received]]),Dropdown!$D$4:$D$15,Dropdown!$A$4:$A$15,""))</f>
        <v>2025B05</v>
      </c>
      <c r="G91" t="s">
        <v>22</v>
      </c>
      <c r="H91" t="s">
        <v>22</v>
      </c>
      <c r="I91" s="8">
        <f>IF(Corrections[[#This Row],[Date Added]]="","",Corrections[[#This Row],[Date Received]]+Guidance!$C$25)</f>
        <v>45810</v>
      </c>
      <c r="J91" s="8">
        <f>IF(Corrections[[#This Row],[Date Added]]="","",Corrections[[#This Row],[Date Received]]+Guidance!$C$24)</f>
        <v>45812</v>
      </c>
      <c r="K91" s="52" t="b">
        <v>1</v>
      </c>
      <c r="L91" s="22">
        <v>45807</v>
      </c>
      <c r="M91" s="9"/>
      <c r="N91" s="52" t="b">
        <v>1</v>
      </c>
      <c r="O91" s="22">
        <v>45807</v>
      </c>
      <c r="Q91" s="52" t="b">
        <v>0</v>
      </c>
      <c r="R91" s="9"/>
      <c r="S91" s="52" t="b">
        <v>1</v>
      </c>
      <c r="T91" s="22">
        <v>45807</v>
      </c>
      <c r="U91" s="9" t="s">
        <v>341</v>
      </c>
      <c r="V9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2" spans="1:25" ht="15" customHeight="1" x14ac:dyDescent="0.35">
      <c r="A92" s="22">
        <v>45807</v>
      </c>
      <c r="B92" t="s">
        <v>883</v>
      </c>
      <c r="C92" t="s">
        <v>884</v>
      </c>
      <c r="D92" s="22">
        <v>45806</v>
      </c>
      <c r="E92">
        <v>2</v>
      </c>
      <c r="F92" s="23" t="str">
        <f>IF(Corrections[[#This Row],[Date Added]]="","",_xlfn.XLOOKUP(MONTH(Corrections[[#This Row],[Date Received]]),Dropdown!$D$4:$D$15,Dropdown!$A$4:$A$15,""))</f>
        <v>2025B05</v>
      </c>
      <c r="G92" t="s">
        <v>22</v>
      </c>
      <c r="H92" t="s">
        <v>22</v>
      </c>
      <c r="I92" s="8">
        <f>IF(Corrections[[#This Row],[Date Added]]="","",Corrections[[#This Row],[Date Received]]+Guidance!$C$25)</f>
        <v>45809</v>
      </c>
      <c r="J92" s="8">
        <f>IF(Corrections[[#This Row],[Date Added]]="","",Corrections[[#This Row],[Date Received]]+Guidance!$C$24)</f>
        <v>45811</v>
      </c>
      <c r="K92" s="52" t="b">
        <v>1</v>
      </c>
      <c r="L92" s="22">
        <v>45807</v>
      </c>
      <c r="M92" s="9"/>
      <c r="N92" s="52" t="b">
        <v>1</v>
      </c>
      <c r="O92" s="22">
        <v>45807</v>
      </c>
      <c r="Q92" s="52" t="b">
        <v>0</v>
      </c>
      <c r="R92" s="9"/>
      <c r="S92" s="52" t="b">
        <v>1</v>
      </c>
      <c r="T92" s="22">
        <v>45807</v>
      </c>
      <c r="U92" s="9" t="s">
        <v>341</v>
      </c>
      <c r="V9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3" spans="1:25" ht="15" customHeight="1" x14ac:dyDescent="0.35">
      <c r="A93" s="22">
        <v>45810</v>
      </c>
      <c r="B93" t="s">
        <v>910</v>
      </c>
      <c r="C93" t="s">
        <v>911</v>
      </c>
      <c r="D93" s="22">
        <v>45807</v>
      </c>
      <c r="E93">
        <v>1</v>
      </c>
      <c r="F93" s="23" t="str">
        <f>IF(Corrections[[#This Row],[Date Added]]="","",_xlfn.XLOOKUP(MONTH(Corrections[[#This Row],[Date Received]]),Dropdown!$D$4:$D$15,Dropdown!$A$4:$A$15,""))</f>
        <v>2025B05</v>
      </c>
      <c r="G93" t="s">
        <v>22</v>
      </c>
      <c r="H93" t="s">
        <v>22</v>
      </c>
      <c r="I93" s="8">
        <f>IF(Corrections[[#This Row],[Date Added]]="","",Corrections[[#This Row],[Date Received]]+Guidance!$C$25)</f>
        <v>45810</v>
      </c>
      <c r="J93" s="8">
        <f>IF(Corrections[[#This Row],[Date Added]]="","",Corrections[[#This Row],[Date Received]]+Guidance!$C$24)</f>
        <v>45812</v>
      </c>
      <c r="K93" s="52" t="b">
        <v>1</v>
      </c>
      <c r="L93" s="22">
        <v>45810</v>
      </c>
      <c r="M93" s="29"/>
      <c r="N93" s="52" t="b">
        <v>1</v>
      </c>
      <c r="O93" s="22">
        <v>45810</v>
      </c>
      <c r="Q93" s="52" t="b">
        <v>0</v>
      </c>
      <c r="R93" s="9" t="s">
        <v>459</v>
      </c>
      <c r="S93" s="52" t="b">
        <v>1</v>
      </c>
      <c r="T93" s="22">
        <v>45810</v>
      </c>
      <c r="U93" s="9" t="s">
        <v>341</v>
      </c>
      <c r="V9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4" spans="1:25" ht="15" customHeight="1" x14ac:dyDescent="0.35">
      <c r="A94" s="22">
        <v>45810</v>
      </c>
      <c r="B94" t="s">
        <v>922</v>
      </c>
      <c r="C94" t="s">
        <v>923</v>
      </c>
      <c r="D94" s="22">
        <v>45808</v>
      </c>
      <c r="E94">
        <v>1</v>
      </c>
      <c r="F94" s="23" t="str">
        <f>IF(Corrections[[#This Row],[Date Added]]="","",_xlfn.XLOOKUP(MONTH(Corrections[[#This Row],[Date Received]]),Dropdown!$D$4:$D$15,Dropdown!$A$4:$A$15,""))</f>
        <v>2025B05</v>
      </c>
      <c r="G94" t="s">
        <v>22</v>
      </c>
      <c r="H94" t="s">
        <v>22</v>
      </c>
      <c r="I94" s="8">
        <f>IF(Corrections[[#This Row],[Date Added]]="","",Corrections[[#This Row],[Date Received]]+Guidance!$C$25)</f>
        <v>45811</v>
      </c>
      <c r="J94" s="8">
        <f>IF(Corrections[[#This Row],[Date Added]]="","",Corrections[[#This Row],[Date Received]]+Guidance!$C$24)</f>
        <v>45813</v>
      </c>
      <c r="K94" s="52" t="b">
        <v>1</v>
      </c>
      <c r="L94" s="22">
        <v>45810</v>
      </c>
      <c r="M94" s="9"/>
      <c r="N94" s="52" t="b">
        <v>1</v>
      </c>
      <c r="O94" s="22">
        <v>45810</v>
      </c>
      <c r="Q94" s="52" t="b">
        <v>0</v>
      </c>
      <c r="R94" s="9"/>
      <c r="S94" s="52" t="b">
        <v>1</v>
      </c>
      <c r="T94" s="22">
        <v>45810</v>
      </c>
      <c r="U94" s="9" t="s">
        <v>341</v>
      </c>
      <c r="V9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5" spans="1:25" ht="15" customHeight="1" x14ac:dyDescent="0.35">
      <c r="A95" s="22">
        <v>45811</v>
      </c>
      <c r="B95" t="s">
        <v>933</v>
      </c>
      <c r="C95" t="s">
        <v>1115</v>
      </c>
      <c r="D95" s="22">
        <v>45810</v>
      </c>
      <c r="E95">
        <v>3</v>
      </c>
      <c r="F95" s="23" t="str">
        <f>IF(Corrections[[#This Row],[Date Added]]="","",_xlfn.XLOOKUP(MONTH(Corrections[[#This Row],[Date Received]]),Dropdown!$D$4:$D$15,Dropdown!$A$4:$A$15,""))</f>
        <v>2025B06</v>
      </c>
      <c r="G95" t="s">
        <v>22</v>
      </c>
      <c r="H95" t="s">
        <v>22</v>
      </c>
      <c r="I95" s="8">
        <f>IF(Corrections[[#This Row],[Date Added]]="","",Corrections[[#This Row],[Date Received]]+Guidance!$C$25)</f>
        <v>45813</v>
      </c>
      <c r="J95" s="8">
        <f>IF(Corrections[[#This Row],[Date Added]]="","",Corrections[[#This Row],[Date Received]]+Guidance!$C$24)</f>
        <v>45815</v>
      </c>
      <c r="K95" s="52" t="b">
        <v>1</v>
      </c>
      <c r="L95" s="22">
        <v>45811</v>
      </c>
      <c r="M95" s="9"/>
      <c r="N95" s="52" t="b">
        <v>1</v>
      </c>
      <c r="O95" s="22">
        <v>45811</v>
      </c>
      <c r="Q95" s="52" t="b">
        <v>0</v>
      </c>
      <c r="R95" s="9"/>
      <c r="S95" s="52" t="b">
        <v>1</v>
      </c>
      <c r="T95" s="22">
        <v>45811</v>
      </c>
      <c r="U95" s="9" t="s">
        <v>341</v>
      </c>
      <c r="V9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6" spans="1:25" ht="15" customHeight="1" x14ac:dyDescent="0.35">
      <c r="A96" s="22">
        <v>45813</v>
      </c>
      <c r="B96" t="s">
        <v>935</v>
      </c>
      <c r="C96" t="s">
        <v>936</v>
      </c>
      <c r="D96" s="22">
        <v>45811</v>
      </c>
      <c r="E96">
        <v>2</v>
      </c>
      <c r="F96" s="23" t="str">
        <f>IF(Corrections[[#This Row],[Date Added]]="","",_xlfn.XLOOKUP(MONTH(Corrections[[#This Row],[Date Received]]),Dropdown!$D$4:$D$15,Dropdown!$A$4:$A$15,""))</f>
        <v>2025B06</v>
      </c>
      <c r="G96" t="s">
        <v>22</v>
      </c>
      <c r="H96" t="s">
        <v>22</v>
      </c>
      <c r="I96" s="8">
        <f>IF(Corrections[[#This Row],[Date Added]]="","",Corrections[[#This Row],[Date Received]]+Guidance!$C$25)</f>
        <v>45814</v>
      </c>
      <c r="J96" s="8">
        <f>IF(Corrections[[#This Row],[Date Added]]="","",Corrections[[#This Row],[Date Received]]+Guidance!$C$24)</f>
        <v>45816</v>
      </c>
      <c r="K96" s="52" t="b">
        <v>1</v>
      </c>
      <c r="L96" s="22">
        <v>45813</v>
      </c>
      <c r="M96" s="9"/>
      <c r="N96" s="52" t="b">
        <v>1</v>
      </c>
      <c r="O96" s="22">
        <v>45813</v>
      </c>
      <c r="Q96" s="52" t="b">
        <v>0</v>
      </c>
      <c r="R96" s="9"/>
      <c r="S96" s="52" t="b">
        <v>1</v>
      </c>
      <c r="T96" s="22">
        <v>45813</v>
      </c>
      <c r="U96" s="9" t="s">
        <v>1116</v>
      </c>
      <c r="V9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7" spans="1:24" ht="15" customHeight="1" x14ac:dyDescent="0.35">
      <c r="A97" s="22">
        <v>45813</v>
      </c>
      <c r="B97" t="s">
        <v>952</v>
      </c>
      <c r="C97" s="2" t="s">
        <v>953</v>
      </c>
      <c r="D97" s="22">
        <v>45812</v>
      </c>
      <c r="E97">
        <v>2</v>
      </c>
      <c r="F97" s="23" t="str">
        <f>IF(Corrections[[#This Row],[Date Added]]="","",_xlfn.XLOOKUP(MONTH(Corrections[[#This Row],[Date Received]]),Dropdown!$D$4:$D$15,Dropdown!$A$4:$A$15,""))</f>
        <v>2025B06</v>
      </c>
      <c r="G97" t="s">
        <v>22</v>
      </c>
      <c r="H97" t="s">
        <v>22</v>
      </c>
      <c r="I97" s="8">
        <f>IF(Corrections[[#This Row],[Date Added]]="","",Corrections[[#This Row],[Date Received]]+Guidance!$C$25)</f>
        <v>45815</v>
      </c>
      <c r="J97" s="8">
        <f>IF(Corrections[[#This Row],[Date Added]]="","",Corrections[[#This Row],[Date Received]]+Guidance!$C$24)</f>
        <v>45817</v>
      </c>
      <c r="K97" s="52" t="b">
        <v>1</v>
      </c>
      <c r="L97" s="22">
        <v>45813</v>
      </c>
      <c r="M97" s="9"/>
      <c r="N97" s="52" t="b">
        <v>1</v>
      </c>
      <c r="O97" s="22">
        <v>45813</v>
      </c>
      <c r="Q97" s="52" t="b">
        <v>0</v>
      </c>
      <c r="R97" s="9"/>
      <c r="S97" s="52" t="b">
        <v>1</v>
      </c>
      <c r="T97" s="22">
        <v>45813</v>
      </c>
      <c r="U97" s="9" t="s">
        <v>341</v>
      </c>
      <c r="V9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98" spans="1:24" ht="15" customHeight="1" x14ac:dyDescent="0.35">
      <c r="A98" s="22">
        <v>45819</v>
      </c>
      <c r="B98" s="81" t="s">
        <v>457</v>
      </c>
      <c r="C98" s="31" t="s">
        <v>458</v>
      </c>
      <c r="D98" s="87">
        <v>45771</v>
      </c>
      <c r="F98" s="23" t="str">
        <f>IF(Corrections[[#This Row],[Date Added]]="","",_xlfn.XLOOKUP(MONTH(Corrections[[#This Row],[Date Received]]),Dropdown!$D$4:$D$15,Dropdown!$A$4:$A$15,""))</f>
        <v>2025B04</v>
      </c>
      <c r="G98" t="s">
        <v>23</v>
      </c>
      <c r="H98" t="s">
        <v>22</v>
      </c>
      <c r="I98" s="8">
        <f>IF(Corrections[[#This Row],[Date Added]]="","",Corrections[[#This Row],[Date Received]]+Guidance!$C$25)</f>
        <v>45774</v>
      </c>
      <c r="J98" s="8">
        <f>IF(Corrections[[#This Row],[Date Added]]="","",Corrections[[#This Row],[Date Received]]+Guidance!$C$24)</f>
        <v>45776</v>
      </c>
      <c r="K98" s="52" t="b">
        <v>1</v>
      </c>
      <c r="L98" s="22">
        <v>45775</v>
      </c>
      <c r="M98" s="9"/>
      <c r="N98" s="52" t="b">
        <v>1</v>
      </c>
      <c r="O98" s="22">
        <v>45819</v>
      </c>
      <c r="Q98" s="52" t="b">
        <v>0</v>
      </c>
      <c r="R98" s="9" t="s">
        <v>459</v>
      </c>
      <c r="S98" s="52" t="b">
        <v>1</v>
      </c>
      <c r="T98" s="22">
        <v>45819</v>
      </c>
      <c r="U98" s="9"/>
      <c r="V9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9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9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</row>
    <row r="99" spans="1:24" ht="15" customHeight="1" x14ac:dyDescent="0.35">
      <c r="A99" s="22">
        <v>45820</v>
      </c>
      <c r="B99" t="s">
        <v>971</v>
      </c>
      <c r="C99" s="2" t="s">
        <v>972</v>
      </c>
      <c r="D99" s="22">
        <v>45818</v>
      </c>
      <c r="E99">
        <v>1</v>
      </c>
      <c r="F99" s="23" t="str">
        <f>IF(Corrections[[#This Row],[Date Added]]="","",_xlfn.XLOOKUP(MONTH(Corrections[[#This Row],[Date Received]]),Dropdown!$D$4:$D$15,Dropdown!$A$4:$A$15,""))</f>
        <v>2025B06</v>
      </c>
      <c r="G99" t="s">
        <v>22</v>
      </c>
      <c r="H99" t="s">
        <v>22</v>
      </c>
      <c r="I99" s="8">
        <f>IF(Corrections[[#This Row],[Date Added]]="","",Corrections[[#This Row],[Date Received]]+Guidance!$C$25)</f>
        <v>45821</v>
      </c>
      <c r="J99" s="8">
        <f>IF(Corrections[[#This Row],[Date Added]]="","",Corrections[[#This Row],[Date Received]]+Guidance!$C$24)</f>
        <v>45823</v>
      </c>
      <c r="K99" s="52" t="b">
        <v>1</v>
      </c>
      <c r="L99" s="22">
        <v>45820</v>
      </c>
      <c r="M99" s="9"/>
      <c r="N99" s="52" t="b">
        <v>1</v>
      </c>
      <c r="O99" s="22">
        <v>45820</v>
      </c>
      <c r="Q99" s="52" t="b">
        <v>0</v>
      </c>
      <c r="R99" s="9"/>
      <c r="S99" s="52" t="b">
        <v>1</v>
      </c>
      <c r="T99" s="22">
        <v>45820</v>
      </c>
      <c r="U99" s="9" t="s">
        <v>341</v>
      </c>
      <c r="V9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9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9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0" spans="1:24" ht="15" customHeight="1" x14ac:dyDescent="0.35">
      <c r="A100" s="22">
        <v>45820</v>
      </c>
      <c r="B100" t="s">
        <v>485</v>
      </c>
      <c r="C100" t="s">
        <v>486</v>
      </c>
      <c r="D100" s="22">
        <v>45818</v>
      </c>
      <c r="E100">
        <v>2</v>
      </c>
      <c r="F100" s="23" t="str">
        <f>IF(Corrections[[#This Row],[Date Added]]="","",_xlfn.XLOOKUP(MONTH(Corrections[[#This Row],[Date Received]]),Dropdown!$D$4:$D$15,Dropdown!$A$4:$A$15,""))</f>
        <v>2025B06</v>
      </c>
      <c r="G100" t="s">
        <v>22</v>
      </c>
      <c r="H100" t="s">
        <v>22</v>
      </c>
      <c r="I100" s="8">
        <f>IF(Corrections[[#This Row],[Date Added]]="","",Corrections[[#This Row],[Date Received]]+Guidance!$C$25)</f>
        <v>45821</v>
      </c>
      <c r="J100" s="8">
        <f>IF(Corrections[[#This Row],[Date Added]]="","",Corrections[[#This Row],[Date Received]]+Guidance!$C$24)</f>
        <v>45823</v>
      </c>
      <c r="K100" s="52" t="b">
        <v>1</v>
      </c>
      <c r="L100" s="22">
        <v>45820</v>
      </c>
      <c r="M100" s="9"/>
      <c r="N100" s="52" t="b">
        <v>1</v>
      </c>
      <c r="O100" s="22">
        <v>45820</v>
      </c>
      <c r="Q100" s="52" t="b">
        <v>0</v>
      </c>
      <c r="R100" s="9"/>
      <c r="S100" s="52" t="b">
        <v>1</v>
      </c>
      <c r="T100" s="22">
        <v>45820</v>
      </c>
      <c r="U100" s="9" t="s">
        <v>341</v>
      </c>
      <c r="V10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1" spans="1:24" ht="15" customHeight="1" x14ac:dyDescent="0.35">
      <c r="A101" s="22">
        <v>45820</v>
      </c>
      <c r="B101" t="s">
        <v>506</v>
      </c>
      <c r="C101" t="s">
        <v>507</v>
      </c>
      <c r="D101" s="22">
        <v>45820</v>
      </c>
      <c r="E101">
        <v>1</v>
      </c>
      <c r="F101" s="23" t="str">
        <f>IF(Corrections[[#This Row],[Date Added]]="","",_xlfn.XLOOKUP(MONTH(Corrections[[#This Row],[Date Received]]),Dropdown!$D$4:$D$15,Dropdown!$A$4:$A$15,""))</f>
        <v>2025B06</v>
      </c>
      <c r="G101" t="s">
        <v>22</v>
      </c>
      <c r="H101" t="s">
        <v>22</v>
      </c>
      <c r="I101" s="8">
        <f>IF(Corrections[[#This Row],[Date Added]]="","",Corrections[[#This Row],[Date Received]]+Guidance!$C$25)</f>
        <v>45823</v>
      </c>
      <c r="J101" s="8">
        <f>IF(Corrections[[#This Row],[Date Added]]="","",Corrections[[#This Row],[Date Received]]+Guidance!$C$24)</f>
        <v>45825</v>
      </c>
      <c r="K101" s="52" t="b">
        <v>1</v>
      </c>
      <c r="L101" s="22">
        <v>45820</v>
      </c>
      <c r="M101" s="9"/>
      <c r="N101" s="52" t="b">
        <v>1</v>
      </c>
      <c r="O101" s="22">
        <v>45820</v>
      </c>
      <c r="Q101" s="52" t="b">
        <v>0</v>
      </c>
      <c r="R101" s="9"/>
      <c r="S101" s="52" t="b">
        <v>1</v>
      </c>
      <c r="T101" s="22">
        <v>45820</v>
      </c>
      <c r="U101" s="9" t="s">
        <v>341</v>
      </c>
      <c r="V10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2" spans="1:24" ht="15" customHeight="1" x14ac:dyDescent="0.35">
      <c r="A102" s="22">
        <v>45824</v>
      </c>
      <c r="B102" t="s">
        <v>615</v>
      </c>
      <c r="C102" s="2" t="s">
        <v>983</v>
      </c>
      <c r="D102" s="22">
        <v>45823</v>
      </c>
      <c r="E102">
        <v>6</v>
      </c>
      <c r="F102" s="23" t="str">
        <f>IF(Corrections[[#This Row],[Date Added]]="","",_xlfn.XLOOKUP(MONTH(Corrections[[#This Row],[Date Received]]),Dropdown!$D$4:$D$15,Dropdown!$A$4:$A$15,""))</f>
        <v>2025B06</v>
      </c>
      <c r="G102" t="s">
        <v>22</v>
      </c>
      <c r="H102" t="s">
        <v>22</v>
      </c>
      <c r="I102" s="8">
        <f>IF(Corrections[[#This Row],[Date Added]]="","",Corrections[[#This Row],[Date Received]]+Guidance!$C$25)</f>
        <v>45826</v>
      </c>
      <c r="J102" s="8">
        <f>IF(Corrections[[#This Row],[Date Added]]="","",Corrections[[#This Row],[Date Received]]+Guidance!$C$24)</f>
        <v>45828</v>
      </c>
      <c r="K102" s="52" t="b">
        <v>1</v>
      </c>
      <c r="L102" s="22">
        <v>45823</v>
      </c>
      <c r="M102" s="9"/>
      <c r="N102" s="52" t="b">
        <v>1</v>
      </c>
      <c r="O102" s="22">
        <v>45823</v>
      </c>
      <c r="Q102" s="52" t="b">
        <v>0</v>
      </c>
      <c r="R102" s="9"/>
      <c r="S102" s="52" t="b">
        <v>1</v>
      </c>
      <c r="T102" s="22">
        <v>45823</v>
      </c>
      <c r="U102" s="9" t="s">
        <v>1117</v>
      </c>
      <c r="V10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3" spans="1:24" ht="15" customHeight="1" x14ac:dyDescent="0.35">
      <c r="A103" s="22">
        <v>45824</v>
      </c>
      <c r="B103" t="s">
        <v>975</v>
      </c>
      <c r="C103" t="s">
        <v>976</v>
      </c>
      <c r="D103" s="22">
        <v>45824</v>
      </c>
      <c r="E103">
        <v>2</v>
      </c>
      <c r="F103" s="23" t="str">
        <f>IF(Corrections[[#This Row],[Date Added]]="","",_xlfn.XLOOKUP(MONTH(Corrections[[#This Row],[Date Received]]),Dropdown!$D$4:$D$15,Dropdown!$A$4:$A$15,""))</f>
        <v>2025B06</v>
      </c>
      <c r="G103" t="s">
        <v>22</v>
      </c>
      <c r="H103" t="s">
        <v>22</v>
      </c>
      <c r="I103" s="8">
        <f>IF(Corrections[[#This Row],[Date Added]]="","",Corrections[[#This Row],[Date Received]]+Guidance!$C$25)</f>
        <v>45827</v>
      </c>
      <c r="J103" s="8">
        <f>IF(Corrections[[#This Row],[Date Added]]="","",Corrections[[#This Row],[Date Received]]+Guidance!$C$24)</f>
        <v>45829</v>
      </c>
      <c r="K103" s="52" t="b">
        <v>1</v>
      </c>
      <c r="L103" s="22">
        <v>45824</v>
      </c>
      <c r="M103" s="9"/>
      <c r="N103" s="52" t="b">
        <v>1</v>
      </c>
      <c r="O103" s="22">
        <v>45824</v>
      </c>
      <c r="Q103" s="52" t="b">
        <v>0</v>
      </c>
      <c r="R103" s="9" t="s">
        <v>459</v>
      </c>
      <c r="S103" s="52" t="b">
        <v>1</v>
      </c>
      <c r="T103" s="22">
        <v>45824</v>
      </c>
      <c r="U103" s="9" t="s">
        <v>1118</v>
      </c>
      <c r="V10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4" spans="1:24" ht="15" customHeight="1" x14ac:dyDescent="0.35">
      <c r="A104" s="22">
        <v>45825</v>
      </c>
      <c r="B104" t="s">
        <v>984</v>
      </c>
      <c r="C104" s="2" t="s">
        <v>985</v>
      </c>
      <c r="D104" s="22">
        <v>45825</v>
      </c>
      <c r="E104">
        <v>1</v>
      </c>
      <c r="F104" s="23" t="str">
        <f>IF(Corrections[[#This Row],[Date Added]]="","",_xlfn.XLOOKUP(MONTH(Corrections[[#This Row],[Date Received]]),Dropdown!$D$4:$D$15,Dropdown!$A$4:$A$15,""))</f>
        <v>2025B06</v>
      </c>
      <c r="G104" t="s">
        <v>22</v>
      </c>
      <c r="H104" t="s">
        <v>22</v>
      </c>
      <c r="I104" s="8">
        <f>IF(Corrections[[#This Row],[Date Added]]="","",Corrections[[#This Row],[Date Received]]+Guidance!$C$25)</f>
        <v>45828</v>
      </c>
      <c r="J104" s="8">
        <f>IF(Corrections[[#This Row],[Date Added]]="","",Corrections[[#This Row],[Date Received]]+Guidance!$C$24)</f>
        <v>45830</v>
      </c>
      <c r="K104" s="52" t="b">
        <v>1</v>
      </c>
      <c r="L104" s="22">
        <v>45825</v>
      </c>
      <c r="M104" s="9"/>
      <c r="N104" s="52" t="b">
        <v>1</v>
      </c>
      <c r="O104" s="22">
        <v>45825</v>
      </c>
      <c r="Q104" s="52" t="b">
        <v>0</v>
      </c>
      <c r="R104" s="9"/>
      <c r="S104" s="52" t="b">
        <v>1</v>
      </c>
      <c r="T104" s="22">
        <v>45825</v>
      </c>
      <c r="U104" s="9" t="s">
        <v>1119</v>
      </c>
      <c r="V10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5" spans="1:24" ht="15" customHeight="1" x14ac:dyDescent="0.35">
      <c r="A105" s="22">
        <v>45827</v>
      </c>
      <c r="B105" t="s">
        <v>998</v>
      </c>
      <c r="C105" s="2" t="s">
        <v>999</v>
      </c>
      <c r="D105" s="22">
        <v>45826</v>
      </c>
      <c r="E105">
        <v>1</v>
      </c>
      <c r="F105" s="23" t="str">
        <f>IF(Corrections[[#This Row],[Date Added]]="","",_xlfn.XLOOKUP(MONTH(Corrections[[#This Row],[Date Received]]),Dropdown!$D$4:$D$15,Dropdown!$A$4:$A$15,""))</f>
        <v>2025B06</v>
      </c>
      <c r="G105" t="s">
        <v>22</v>
      </c>
      <c r="H105" t="s">
        <v>22</v>
      </c>
      <c r="I105" s="8">
        <f>IF(Corrections[[#This Row],[Date Added]]="","",Corrections[[#This Row],[Date Received]]+Guidance!$C$25)</f>
        <v>45829</v>
      </c>
      <c r="J105" s="8">
        <f>IF(Corrections[[#This Row],[Date Added]]="","",Corrections[[#This Row],[Date Received]]+Guidance!$C$24)</f>
        <v>45831</v>
      </c>
      <c r="K105" s="52" t="b">
        <v>1</v>
      </c>
      <c r="L105" s="22">
        <v>45827</v>
      </c>
      <c r="M105" s="9"/>
      <c r="N105" s="52" t="b">
        <v>1</v>
      </c>
      <c r="O105" s="22">
        <v>45827</v>
      </c>
      <c r="Q105" s="52" t="b">
        <v>0</v>
      </c>
      <c r="R105" s="9"/>
      <c r="S105" s="52" t="b">
        <v>1</v>
      </c>
      <c r="T105" s="22">
        <v>45827</v>
      </c>
      <c r="U105" s="9" t="s">
        <v>341</v>
      </c>
      <c r="V10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6" spans="1:24" ht="15" customHeight="1" x14ac:dyDescent="0.35">
      <c r="A106" s="22">
        <v>45829</v>
      </c>
      <c r="B106" t="s">
        <v>1006</v>
      </c>
      <c r="C106" s="2" t="s">
        <v>1007</v>
      </c>
      <c r="D106" s="22">
        <v>45828</v>
      </c>
      <c r="E106">
        <v>7</v>
      </c>
      <c r="F106" s="23" t="str">
        <f>IF(Corrections[[#This Row],[Date Added]]="","",_xlfn.XLOOKUP(MONTH(Corrections[[#This Row],[Date Received]]),Dropdown!$D$4:$D$15,Dropdown!$A$4:$A$15,""))</f>
        <v>2025B06</v>
      </c>
      <c r="G106" t="s">
        <v>22</v>
      </c>
      <c r="H106" t="s">
        <v>22</v>
      </c>
      <c r="I106" s="8">
        <f>IF(Corrections[[#This Row],[Date Added]]="","",Corrections[[#This Row],[Date Received]]+Guidance!$C$25)</f>
        <v>45831</v>
      </c>
      <c r="J106" s="8">
        <f>IF(Corrections[[#This Row],[Date Added]]="","",Corrections[[#This Row],[Date Received]]+Guidance!$C$24)</f>
        <v>45833</v>
      </c>
      <c r="K106" s="52" t="b">
        <v>1</v>
      </c>
      <c r="L106" s="22">
        <v>45829</v>
      </c>
      <c r="M106" s="9"/>
      <c r="N106" s="52" t="b">
        <v>1</v>
      </c>
      <c r="O106" s="22">
        <v>45829</v>
      </c>
      <c r="Q106" s="52" t="b">
        <v>0</v>
      </c>
      <c r="R106" s="9"/>
      <c r="S106" s="52" t="b">
        <v>1</v>
      </c>
      <c r="T106" s="22">
        <v>45829</v>
      </c>
      <c r="U106" s="9" t="s">
        <v>341</v>
      </c>
      <c r="V10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7" spans="1:24" ht="15" customHeight="1" x14ac:dyDescent="0.35">
      <c r="A107" s="22">
        <v>45829</v>
      </c>
      <c r="B107" s="113" t="s">
        <v>1004</v>
      </c>
      <c r="C107" s="116" t="s">
        <v>1005</v>
      </c>
      <c r="D107" s="22">
        <v>45827</v>
      </c>
      <c r="E107">
        <v>3</v>
      </c>
      <c r="F107" s="23" t="str">
        <f>IF(Corrections[[#This Row],[Date Added]]="","",_xlfn.XLOOKUP(MONTH(Corrections[[#This Row],[Date Received]]),Dropdown!$D$4:$D$15,Dropdown!$A$4:$A$15,""))</f>
        <v>2025B06</v>
      </c>
      <c r="G107" t="s">
        <v>22</v>
      </c>
      <c r="H107" t="s">
        <v>22</v>
      </c>
      <c r="I107" s="8">
        <f>IF(Corrections[[#This Row],[Date Added]]="","",Corrections[[#This Row],[Date Received]]+Guidance!$C$25)</f>
        <v>45830</v>
      </c>
      <c r="J107" s="8">
        <f>IF(Corrections[[#This Row],[Date Added]]="","",Corrections[[#This Row],[Date Received]]+Guidance!$C$24)</f>
        <v>45832</v>
      </c>
      <c r="K107" s="52" t="b">
        <v>1</v>
      </c>
      <c r="L107" s="22">
        <v>45829</v>
      </c>
      <c r="M107" s="9"/>
      <c r="N107" s="52" t="b">
        <v>1</v>
      </c>
      <c r="O107" s="22">
        <v>45829</v>
      </c>
      <c r="Q107" s="52" t="b">
        <v>0</v>
      </c>
      <c r="R107" s="9" t="s">
        <v>459</v>
      </c>
      <c r="S107" s="52" t="b">
        <v>1</v>
      </c>
      <c r="T107" s="22">
        <v>45829</v>
      </c>
      <c r="U107" s="9" t="s">
        <v>341</v>
      </c>
      <c r="V10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8" spans="1:24" ht="15" customHeight="1" x14ac:dyDescent="0.35">
      <c r="A108" s="22">
        <v>45829</v>
      </c>
      <c r="B108" t="s">
        <v>1008</v>
      </c>
      <c r="C108" t="s">
        <v>1009</v>
      </c>
      <c r="D108" s="22">
        <v>45828</v>
      </c>
      <c r="E108">
        <v>2</v>
      </c>
      <c r="F108" s="23" t="str">
        <f>IF(Corrections[[#This Row],[Date Added]]="","",_xlfn.XLOOKUP(MONTH(Corrections[[#This Row],[Date Received]]),Dropdown!$D$4:$D$15,Dropdown!$A$4:$A$15,""))</f>
        <v>2025B06</v>
      </c>
      <c r="G108" t="s">
        <v>22</v>
      </c>
      <c r="H108" t="s">
        <v>22</v>
      </c>
      <c r="I108" s="8">
        <f>IF(Corrections[[#This Row],[Date Added]]="","",Corrections[[#This Row],[Date Received]]+Guidance!$C$25)</f>
        <v>45831</v>
      </c>
      <c r="J108" s="8">
        <f>IF(Corrections[[#This Row],[Date Added]]="","",Corrections[[#This Row],[Date Received]]+Guidance!$C$24)</f>
        <v>45833</v>
      </c>
      <c r="K108" s="52" t="b">
        <v>1</v>
      </c>
      <c r="L108" s="22">
        <v>45829</v>
      </c>
      <c r="M108" s="9"/>
      <c r="N108" s="52" t="b">
        <v>1</v>
      </c>
      <c r="O108" s="22">
        <v>45829</v>
      </c>
      <c r="Q108" s="52" t="b">
        <v>0</v>
      </c>
      <c r="R108" s="9"/>
      <c r="S108" s="52" t="b">
        <v>1</v>
      </c>
      <c r="T108" s="22">
        <v>45829</v>
      </c>
      <c r="U108" s="9" t="s">
        <v>341</v>
      </c>
      <c r="V10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09" spans="1:24" ht="15" customHeight="1" x14ac:dyDescent="0.35">
      <c r="A109" s="22">
        <v>45831</v>
      </c>
      <c r="B109" t="s">
        <v>1020</v>
      </c>
      <c r="C109" t="s">
        <v>1021</v>
      </c>
      <c r="D109" s="22">
        <v>45831</v>
      </c>
      <c r="E109">
        <v>2</v>
      </c>
      <c r="F109" s="23" t="str">
        <f>IF(Corrections[[#This Row],[Date Added]]="","",_xlfn.XLOOKUP(MONTH(Corrections[[#This Row],[Date Received]]),Dropdown!$D$4:$D$15,Dropdown!$A$4:$A$15,""))</f>
        <v>2025B06</v>
      </c>
      <c r="G109" t="s">
        <v>22</v>
      </c>
      <c r="H109" t="s">
        <v>22</v>
      </c>
      <c r="I109" s="8">
        <f>IF(Corrections[[#This Row],[Date Added]]="","",Corrections[[#This Row],[Date Received]]+Guidance!$C$25)</f>
        <v>45834</v>
      </c>
      <c r="J109" s="8">
        <f>IF(Corrections[[#This Row],[Date Added]]="","",Corrections[[#This Row],[Date Received]]+Guidance!$C$24)</f>
        <v>45836</v>
      </c>
      <c r="K109" s="52" t="b">
        <v>1</v>
      </c>
      <c r="L109" s="22">
        <v>45831</v>
      </c>
      <c r="M109" s="9"/>
      <c r="N109" s="52" t="b">
        <v>1</v>
      </c>
      <c r="O109" s="22">
        <v>45831</v>
      </c>
      <c r="Q109" s="52" t="b">
        <v>0</v>
      </c>
      <c r="R109" s="9"/>
      <c r="S109" s="52" t="b">
        <v>1</v>
      </c>
      <c r="T109" s="22">
        <v>45831</v>
      </c>
      <c r="U109" s="9" t="s">
        <v>1120</v>
      </c>
      <c r="V10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0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0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0" spans="1:24" ht="15" customHeight="1" x14ac:dyDescent="0.35">
      <c r="A110" s="22">
        <v>45831</v>
      </c>
      <c r="B110" s="113" t="s">
        <v>1006</v>
      </c>
      <c r="C110" t="s">
        <v>1121</v>
      </c>
      <c r="D110" s="22">
        <v>45831</v>
      </c>
      <c r="E110">
        <v>3</v>
      </c>
      <c r="F110" s="23" t="str">
        <f>IF(Corrections[[#This Row],[Date Added]]="","",_xlfn.XLOOKUP(MONTH(Corrections[[#This Row],[Date Received]]),Dropdown!$D$4:$D$15,Dropdown!$A$4:$A$15,""))</f>
        <v>2025B06</v>
      </c>
      <c r="G110" t="s">
        <v>22</v>
      </c>
      <c r="H110" t="s">
        <v>22</v>
      </c>
      <c r="I110" s="8">
        <f>IF(Corrections[[#This Row],[Date Added]]="","",Corrections[[#This Row],[Date Received]]+Guidance!$C$25)</f>
        <v>45834</v>
      </c>
      <c r="J110" s="8">
        <f>IF(Corrections[[#This Row],[Date Added]]="","",Corrections[[#This Row],[Date Received]]+Guidance!$C$24)</f>
        <v>45836</v>
      </c>
      <c r="K110" s="52" t="b">
        <v>1</v>
      </c>
      <c r="L110" s="22">
        <v>45831</v>
      </c>
      <c r="M110" s="9"/>
      <c r="N110" s="52" t="b">
        <v>1</v>
      </c>
      <c r="O110" s="22">
        <v>45831</v>
      </c>
      <c r="Q110" s="52" t="b">
        <v>0</v>
      </c>
      <c r="R110" s="9"/>
      <c r="S110" s="52" t="b">
        <v>1</v>
      </c>
      <c r="T110" s="22">
        <v>45831</v>
      </c>
      <c r="U110" s="9" t="s">
        <v>341</v>
      </c>
      <c r="V1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1" spans="1:24" ht="15" customHeight="1" x14ac:dyDescent="0.35">
      <c r="A111" s="22">
        <v>45835</v>
      </c>
      <c r="B111" t="s">
        <v>1012</v>
      </c>
      <c r="C111" t="s">
        <v>1013</v>
      </c>
      <c r="D111" s="22">
        <v>45834</v>
      </c>
      <c r="E111">
        <v>1</v>
      </c>
      <c r="F111" s="23" t="str">
        <f>IF(Corrections[[#This Row],[Date Added]]="","",_xlfn.XLOOKUP(MONTH(Corrections[[#This Row],[Date Received]]),Dropdown!$D$4:$D$15,Dropdown!$A$4:$A$15,""))</f>
        <v>2025B06</v>
      </c>
      <c r="G111" t="s">
        <v>22</v>
      </c>
      <c r="H111" t="s">
        <v>22</v>
      </c>
      <c r="I111" s="8">
        <f>IF(Corrections[[#This Row],[Date Added]]="","",Corrections[[#This Row],[Date Received]]+Guidance!$C$25)</f>
        <v>45837</v>
      </c>
      <c r="J111" s="8">
        <f>IF(Corrections[[#This Row],[Date Added]]="","",Corrections[[#This Row],[Date Received]]+Guidance!$C$24)</f>
        <v>45839</v>
      </c>
      <c r="K111" s="52" t="b">
        <v>1</v>
      </c>
      <c r="L111" s="22">
        <v>45835</v>
      </c>
      <c r="M111" s="9"/>
      <c r="N111" s="52" t="b">
        <v>1</v>
      </c>
      <c r="O111" s="22">
        <v>45835</v>
      </c>
      <c r="Q111" s="52" t="b">
        <v>0</v>
      </c>
      <c r="R111" s="9"/>
      <c r="S111" s="52" t="b">
        <v>1</v>
      </c>
      <c r="T111" s="22">
        <v>45835</v>
      </c>
      <c r="U111" s="9" t="s">
        <v>341</v>
      </c>
      <c r="V1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2" spans="1:24" ht="15" customHeight="1" x14ac:dyDescent="0.35">
      <c r="A112" s="22">
        <v>45835</v>
      </c>
      <c r="B112" t="s">
        <v>1032</v>
      </c>
      <c r="C112" t="s">
        <v>1033</v>
      </c>
      <c r="D112" s="22">
        <v>45834</v>
      </c>
      <c r="E112">
        <v>1</v>
      </c>
      <c r="F112" s="23" t="str">
        <f>IF(Corrections[[#This Row],[Date Added]]="","",_xlfn.XLOOKUP(MONTH(Corrections[[#This Row],[Date Received]]),Dropdown!$D$4:$D$15,Dropdown!$A$4:$A$15,""))</f>
        <v>2025B06</v>
      </c>
      <c r="G112" t="s">
        <v>22</v>
      </c>
      <c r="H112" t="s">
        <v>22</v>
      </c>
      <c r="I112" s="8">
        <f>IF(Corrections[[#This Row],[Date Added]]="","",Corrections[[#This Row],[Date Received]]+Guidance!$C$25)</f>
        <v>45837</v>
      </c>
      <c r="J112" s="8">
        <f>IF(Corrections[[#This Row],[Date Added]]="","",Corrections[[#This Row],[Date Received]]+Guidance!$C$24)</f>
        <v>45839</v>
      </c>
      <c r="K112" s="52" t="b">
        <v>1</v>
      </c>
      <c r="L112" s="22">
        <v>45835</v>
      </c>
      <c r="M112" s="9"/>
      <c r="N112" s="52" t="b">
        <v>1</v>
      </c>
      <c r="O112" s="22">
        <v>45835</v>
      </c>
      <c r="Q112" s="52" t="b">
        <v>0</v>
      </c>
      <c r="R112" s="9"/>
      <c r="S112" s="52" t="b">
        <v>1</v>
      </c>
      <c r="T112" s="22">
        <v>45835</v>
      </c>
      <c r="U112" s="9" t="s">
        <v>341</v>
      </c>
      <c r="V1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3" spans="1:24" ht="15" customHeight="1" x14ac:dyDescent="0.35">
      <c r="A113" s="6">
        <v>45838</v>
      </c>
      <c r="B113" t="s">
        <v>1038</v>
      </c>
      <c r="C113" t="s">
        <v>1039</v>
      </c>
      <c r="D113" s="22">
        <v>45836</v>
      </c>
      <c r="E113">
        <v>7</v>
      </c>
      <c r="F113" s="23" t="str">
        <f>IF(Corrections[[#This Row],[Date Added]]="","",_xlfn.XLOOKUP(MONTH(Corrections[[#This Row],[Date Received]]),Dropdown!$D$4:$D$15,Dropdown!$A$4:$A$15,""))</f>
        <v>2025B06</v>
      </c>
      <c r="G113" t="s">
        <v>22</v>
      </c>
      <c r="H113" t="s">
        <v>22</v>
      </c>
      <c r="I113" s="8">
        <f>IF(Corrections[[#This Row],[Date Added]]="","",Corrections[[#This Row],[Date Received]]+Guidance!$C$25)</f>
        <v>45839</v>
      </c>
      <c r="J113" s="8">
        <f>IF(Corrections[[#This Row],[Date Added]]="","",Corrections[[#This Row],[Date Received]]+Guidance!$C$24)</f>
        <v>45841</v>
      </c>
      <c r="K113" s="52" t="b">
        <v>1</v>
      </c>
      <c r="L113" s="22">
        <v>45838</v>
      </c>
      <c r="M113" s="9"/>
      <c r="N113" s="52" t="b">
        <v>1</v>
      </c>
      <c r="O113" s="22">
        <v>45838</v>
      </c>
      <c r="Q113" s="52" t="b">
        <v>0</v>
      </c>
      <c r="R113" s="9"/>
      <c r="S113" s="52" t="b">
        <v>1</v>
      </c>
      <c r="T113" s="22">
        <v>45838</v>
      </c>
      <c r="U113" s="9" t="s">
        <v>1122</v>
      </c>
      <c r="V1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4" spans="1:24" ht="15" customHeight="1" x14ac:dyDescent="0.35">
      <c r="A114" s="22">
        <v>45838</v>
      </c>
      <c r="B114" s="81" t="s">
        <v>946</v>
      </c>
      <c r="C114" s="81" t="s">
        <v>947</v>
      </c>
      <c r="D114" s="87">
        <v>45811</v>
      </c>
      <c r="F114" s="23" t="str">
        <f>IF(Corrections[[#This Row],[Date Added]]="","",_xlfn.XLOOKUP(MONTH(Corrections[[#This Row],[Date Received]]),Dropdown!$D$4:$D$15,Dropdown!$A$4:$A$15,""))</f>
        <v>2025B06</v>
      </c>
      <c r="G114" t="s">
        <v>22</v>
      </c>
      <c r="H114" t="s">
        <v>22</v>
      </c>
      <c r="I114" s="8">
        <f>IF(Corrections[[#This Row],[Date Added]]="","",Corrections[[#This Row],[Date Received]]+Guidance!$C$25)</f>
        <v>45814</v>
      </c>
      <c r="J114" s="8">
        <f>IF(Corrections[[#This Row],[Date Added]]="","",Corrections[[#This Row],[Date Received]]+Guidance!$C$24)</f>
        <v>45816</v>
      </c>
      <c r="K114" s="52" t="b">
        <v>1</v>
      </c>
      <c r="L114" s="22">
        <v>45838</v>
      </c>
      <c r="M114" s="9"/>
      <c r="N114" s="52" t="b">
        <v>1</v>
      </c>
      <c r="O114" s="22">
        <v>45838</v>
      </c>
      <c r="Q114" s="52" t="b">
        <v>0</v>
      </c>
      <c r="R114" s="9" t="s">
        <v>459</v>
      </c>
      <c r="S114" s="52" t="b">
        <v>1</v>
      </c>
      <c r="T114" s="22">
        <v>45838</v>
      </c>
      <c r="U114" s="9" t="s">
        <v>341</v>
      </c>
      <c r="V1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past date due</v>
      </c>
      <c r="W1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past date due</v>
      </c>
      <c r="X1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past date due</v>
      </c>
    </row>
    <row r="115" spans="1:24" ht="15" customHeight="1" x14ac:dyDescent="0.35">
      <c r="A115" s="22">
        <v>45838</v>
      </c>
      <c r="B115" t="s">
        <v>1123</v>
      </c>
      <c r="C115" s="2" t="s">
        <v>1124</v>
      </c>
      <c r="D115" s="22">
        <v>45838</v>
      </c>
      <c r="E115">
        <v>1</v>
      </c>
      <c r="F115" s="23" t="str">
        <f>IF(Corrections[[#This Row],[Date Added]]="","",_xlfn.XLOOKUP(MONTH(Corrections[[#This Row],[Date Received]]),Dropdown!$D$4:$D$15,Dropdown!$A$4:$A$15,""))</f>
        <v>2025B06</v>
      </c>
      <c r="G115" t="s">
        <v>22</v>
      </c>
      <c r="H115" t="s">
        <v>22</v>
      </c>
      <c r="I115" s="8">
        <f>IF(Corrections[[#This Row],[Date Added]]="","",Corrections[[#This Row],[Date Received]]+Guidance!$C$25)</f>
        <v>45841</v>
      </c>
      <c r="J115" s="8">
        <f>IF(Corrections[[#This Row],[Date Added]]="","",Corrections[[#This Row],[Date Received]]+Guidance!$C$24)</f>
        <v>45843</v>
      </c>
      <c r="K115" s="52" t="b">
        <v>1</v>
      </c>
      <c r="L115" s="22">
        <v>45838</v>
      </c>
      <c r="M115" s="9"/>
      <c r="N115" s="52" t="b">
        <v>1</v>
      </c>
      <c r="O115" s="22">
        <v>45838</v>
      </c>
      <c r="Q115" s="52" t="b">
        <v>0</v>
      </c>
      <c r="R115" s="9"/>
      <c r="S115" s="52" t="b">
        <v>1</v>
      </c>
      <c r="T115" s="22">
        <v>45838</v>
      </c>
      <c r="U115" s="9" t="s">
        <v>341</v>
      </c>
      <c r="V1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6" spans="1:24" ht="15" customHeight="1" x14ac:dyDescent="0.35">
      <c r="A116" s="22">
        <v>45838</v>
      </c>
      <c r="B116" t="s">
        <v>1054</v>
      </c>
      <c r="C116" t="s">
        <v>1055</v>
      </c>
      <c r="D116" s="22">
        <v>45838</v>
      </c>
      <c r="E116">
        <v>1</v>
      </c>
      <c r="F116" s="23" t="str">
        <f>IF(Corrections[[#This Row],[Date Added]]="","",_xlfn.XLOOKUP(MONTH(Corrections[[#This Row],[Date Received]]),Dropdown!$D$4:$D$15,Dropdown!$A$4:$A$15,""))</f>
        <v>2025B06</v>
      </c>
      <c r="G116" t="s">
        <v>22</v>
      </c>
      <c r="H116" t="s">
        <v>22</v>
      </c>
      <c r="I116" s="8">
        <f>IF(Corrections[[#This Row],[Date Added]]="","",Corrections[[#This Row],[Date Received]]+Guidance!$C$25)</f>
        <v>45841</v>
      </c>
      <c r="J116" s="8">
        <f>IF(Corrections[[#This Row],[Date Added]]="","",Corrections[[#This Row],[Date Received]]+Guidance!$C$24)</f>
        <v>45843</v>
      </c>
      <c r="K116" s="52" t="b">
        <v>1</v>
      </c>
      <c r="L116" s="22">
        <v>45838</v>
      </c>
      <c r="M116" s="9"/>
      <c r="N116" s="52" t="b">
        <v>1</v>
      </c>
      <c r="O116" s="22">
        <v>45838</v>
      </c>
      <c r="Q116" s="52" t="b">
        <v>0</v>
      </c>
      <c r="R116" s="9"/>
      <c r="S116" s="52" t="b">
        <v>1</v>
      </c>
      <c r="T116" s="22">
        <v>45838</v>
      </c>
      <c r="U116" s="9" t="s">
        <v>341</v>
      </c>
      <c r="V1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7" spans="1:24" ht="15" customHeight="1" x14ac:dyDescent="0.35">
      <c r="A117" s="87">
        <v>45838</v>
      </c>
      <c r="B117" s="81" t="s">
        <v>1034</v>
      </c>
      <c r="C117" s="81" t="s">
        <v>1035</v>
      </c>
      <c r="D117" s="97">
        <v>45838</v>
      </c>
      <c r="E117">
        <v>10</v>
      </c>
      <c r="F117" s="23" t="str">
        <f>IF(Corrections[[#This Row],[Date Added]]="","",_xlfn.XLOOKUP(MONTH(Corrections[[#This Row],[Date Received]]),Dropdown!$D$4:$D$15,Dropdown!$A$4:$A$15,""))</f>
        <v>2025B06</v>
      </c>
      <c r="G117" t="s">
        <v>22</v>
      </c>
      <c r="H117" t="s">
        <v>22</v>
      </c>
      <c r="I117" s="8">
        <f>IF(Corrections[[#This Row],[Date Added]]="","",Corrections[[#This Row],[Date Received]]+Guidance!$C$25)</f>
        <v>45841</v>
      </c>
      <c r="J117" s="8">
        <f>IF(Corrections[[#This Row],[Date Added]]="","",Corrections[[#This Row],[Date Received]]+Guidance!$C$24)</f>
        <v>45843</v>
      </c>
      <c r="K117" s="52" t="b">
        <v>1</v>
      </c>
      <c r="L117" s="22">
        <v>45839</v>
      </c>
      <c r="M117" s="9"/>
      <c r="N117" s="52" t="b">
        <v>1</v>
      </c>
      <c r="O117" s="22">
        <v>45839</v>
      </c>
      <c r="Q117" s="52" t="b">
        <v>0</v>
      </c>
      <c r="R117" s="9"/>
      <c r="S117" s="52" t="b">
        <v>1</v>
      </c>
      <c r="T117" s="22">
        <v>45839</v>
      </c>
      <c r="U117" s="9" t="s">
        <v>341</v>
      </c>
      <c r="V1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8" spans="1:24" ht="15" customHeight="1" x14ac:dyDescent="0.35">
      <c r="A118" s="87">
        <v>45838</v>
      </c>
      <c r="B118" s="113" t="s">
        <v>1044</v>
      </c>
      <c r="C118" s="91" t="s">
        <v>1045</v>
      </c>
      <c r="D118" s="87">
        <v>45838</v>
      </c>
      <c r="E118">
        <v>7</v>
      </c>
      <c r="F118" s="23" t="str">
        <f>IF(Corrections[[#This Row],[Date Added]]="","",_xlfn.XLOOKUP(MONTH(Corrections[[#This Row],[Date Received]]),Dropdown!$D$4:$D$15,Dropdown!$A$4:$A$15,""))</f>
        <v>2025B06</v>
      </c>
      <c r="G118" t="s">
        <v>22</v>
      </c>
      <c r="H118" t="s">
        <v>22</v>
      </c>
      <c r="I118" s="8">
        <f>IF(Corrections[[#This Row],[Date Added]]="","",Corrections[[#This Row],[Date Received]]+Guidance!$C$25)</f>
        <v>45841</v>
      </c>
      <c r="J118" s="8">
        <f>IF(Corrections[[#This Row],[Date Added]]="","",Corrections[[#This Row],[Date Received]]+Guidance!$C$24)</f>
        <v>45843</v>
      </c>
      <c r="K118" s="52" t="b">
        <v>1</v>
      </c>
      <c r="L118" s="22">
        <v>45839</v>
      </c>
      <c r="M118" s="9"/>
      <c r="N118" s="52" t="b">
        <v>1</v>
      </c>
      <c r="O118" s="22">
        <v>45839</v>
      </c>
      <c r="Q118" s="52" t="b">
        <v>0</v>
      </c>
      <c r="R118" s="9"/>
      <c r="S118" s="52" t="b">
        <v>1</v>
      </c>
      <c r="T118" s="22">
        <v>45839</v>
      </c>
      <c r="U118" s="9" t="s">
        <v>341</v>
      </c>
      <c r="V1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19" spans="1:24" ht="15" customHeight="1" x14ac:dyDescent="0.35">
      <c r="A119" s="87">
        <v>45838</v>
      </c>
      <c r="B119" s="81" t="s">
        <v>1048</v>
      </c>
      <c r="C119" s="91" t="s">
        <v>1049</v>
      </c>
      <c r="D119" s="87">
        <v>45838</v>
      </c>
      <c r="E119">
        <v>5</v>
      </c>
      <c r="F119" s="23" t="str">
        <f>IF(Corrections[[#This Row],[Date Added]]="","",_xlfn.XLOOKUP(MONTH(Corrections[[#This Row],[Date Received]]),Dropdown!$D$4:$D$15,Dropdown!$A$4:$A$15,""))</f>
        <v>2025B06</v>
      </c>
      <c r="G119" t="s">
        <v>22</v>
      </c>
      <c r="H119" t="s">
        <v>22</v>
      </c>
      <c r="I119" s="8">
        <f>IF(Corrections[[#This Row],[Date Added]]="","",Corrections[[#This Row],[Date Received]]+Guidance!$C$25)</f>
        <v>45841</v>
      </c>
      <c r="J119" s="8">
        <f>IF(Corrections[[#This Row],[Date Added]]="","",Corrections[[#This Row],[Date Received]]+Guidance!$C$24)</f>
        <v>45843</v>
      </c>
      <c r="K119" s="52" t="b">
        <v>1</v>
      </c>
      <c r="L119" s="22">
        <v>45839</v>
      </c>
      <c r="M119" s="9"/>
      <c r="N119" s="52" t="b">
        <v>1</v>
      </c>
      <c r="O119" s="22">
        <v>45839</v>
      </c>
      <c r="Q119" s="52" t="b">
        <v>0</v>
      </c>
      <c r="R119" s="9"/>
      <c r="S119" s="52" t="b">
        <v>1</v>
      </c>
      <c r="T119" s="22">
        <v>45839</v>
      </c>
      <c r="U119" s="9" t="s">
        <v>341</v>
      </c>
      <c r="V1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20" spans="1:24" ht="15" customHeight="1" x14ac:dyDescent="0.35">
      <c r="A120" s="87">
        <v>45838</v>
      </c>
      <c r="B120" s="81" t="s">
        <v>1056</v>
      </c>
      <c r="C120" s="91" t="s">
        <v>1057</v>
      </c>
      <c r="D120" s="87">
        <v>45838</v>
      </c>
      <c r="E120">
        <v>3</v>
      </c>
      <c r="F120" s="23" t="str">
        <f>IF(Corrections[[#This Row],[Date Added]]="","",_xlfn.XLOOKUP(MONTH(Corrections[[#This Row],[Date Received]]),Dropdown!$D$4:$D$15,Dropdown!$A$4:$A$15,""))</f>
        <v>2025B06</v>
      </c>
      <c r="G120" t="s">
        <v>22</v>
      </c>
      <c r="H120" t="s">
        <v>22</v>
      </c>
      <c r="I120" s="8">
        <f>IF(Corrections[[#This Row],[Date Added]]="","",Corrections[[#This Row],[Date Received]]+Guidance!$C$25)</f>
        <v>45841</v>
      </c>
      <c r="J120" s="8">
        <f>IF(Corrections[[#This Row],[Date Added]]="","",Corrections[[#This Row],[Date Received]]+Guidance!$C$24)</f>
        <v>45843</v>
      </c>
      <c r="K120" s="52" t="b">
        <v>1</v>
      </c>
      <c r="L120" s="22">
        <v>45839</v>
      </c>
      <c r="M120" s="9"/>
      <c r="N120" s="52" t="b">
        <v>1</v>
      </c>
      <c r="O120" s="22">
        <v>45839</v>
      </c>
      <c r="Q120" s="52" t="b">
        <v>0</v>
      </c>
      <c r="R120" s="9"/>
      <c r="S120" s="52" t="b">
        <v>1</v>
      </c>
      <c r="T120" s="22">
        <v>45839</v>
      </c>
      <c r="U120" s="9" t="s">
        <v>341</v>
      </c>
      <c r="V1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21" spans="1:24" ht="15" customHeight="1" x14ac:dyDescent="0.35">
      <c r="A121" s="22">
        <v>45840</v>
      </c>
      <c r="B121" t="s">
        <v>1064</v>
      </c>
      <c r="C121" s="2" t="s">
        <v>1065</v>
      </c>
      <c r="D121" s="22">
        <v>45839</v>
      </c>
      <c r="E121">
        <v>43</v>
      </c>
      <c r="F121" s="23" t="str">
        <f>IF(Corrections[[#This Row],[Date Added]]="","",_xlfn.XLOOKUP(MONTH(Corrections[[#This Row],[Date Received]]),Dropdown!$D$4:$D$15,Dropdown!$A$4:$A$15,""))</f>
        <v>2025B07</v>
      </c>
      <c r="G121" t="s">
        <v>22</v>
      </c>
      <c r="H121" t="s">
        <v>22</v>
      </c>
      <c r="I121" s="8">
        <f>IF(Corrections[[#This Row],[Date Added]]="","",Corrections[[#This Row],[Date Received]]+Guidance!$C$25)</f>
        <v>45842</v>
      </c>
      <c r="J121" s="8">
        <f>IF(Corrections[[#This Row],[Date Added]]="","",Corrections[[#This Row],[Date Received]]+Guidance!$C$24)</f>
        <v>45844</v>
      </c>
      <c r="K121" s="52" t="b">
        <v>1</v>
      </c>
      <c r="L121" s="22">
        <v>45840</v>
      </c>
      <c r="M121" s="9"/>
      <c r="N121" s="52" t="b">
        <v>1</v>
      </c>
      <c r="O121" s="22">
        <v>45840</v>
      </c>
      <c r="Q121" s="52" t="b">
        <v>0</v>
      </c>
      <c r="R121" s="9"/>
      <c r="S121" s="52" t="b">
        <v>1</v>
      </c>
      <c r="T121" s="22">
        <v>45840</v>
      </c>
      <c r="U121" s="9" t="s">
        <v>1125</v>
      </c>
      <c r="V1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22" spans="1:24" ht="15" customHeight="1" x14ac:dyDescent="0.35">
      <c r="A122" s="22">
        <v>45841</v>
      </c>
      <c r="B122" t="s">
        <v>1066</v>
      </c>
      <c r="C122" s="2" t="s">
        <v>1067</v>
      </c>
      <c r="D122" s="22">
        <v>45840</v>
      </c>
      <c r="E122">
        <v>8</v>
      </c>
      <c r="F122" s="23" t="str">
        <f>IF(Corrections[[#This Row],[Date Added]]="","",_xlfn.XLOOKUP(MONTH(Corrections[[#This Row],[Date Received]]),Dropdown!$D$4:$D$15,Dropdown!$A$4:$A$15,""))</f>
        <v>2025B07</v>
      </c>
      <c r="G122" t="s">
        <v>22</v>
      </c>
      <c r="H122" t="s">
        <v>22</v>
      </c>
      <c r="I122" s="8">
        <f>IF(Corrections[[#This Row],[Date Added]]="","",Corrections[[#This Row],[Date Received]]+Guidance!$C$25)</f>
        <v>45843</v>
      </c>
      <c r="J122" s="8">
        <f>IF(Corrections[[#This Row],[Date Added]]="","",Corrections[[#This Row],[Date Received]]+Guidance!$C$24)</f>
        <v>45845</v>
      </c>
      <c r="K122" s="52" t="b">
        <v>1</v>
      </c>
      <c r="L122" s="22">
        <v>45841</v>
      </c>
      <c r="M122" s="9"/>
      <c r="N122" s="52" t="b">
        <v>1</v>
      </c>
      <c r="O122" s="22">
        <v>45841</v>
      </c>
      <c r="Q122" s="52" t="b">
        <v>0</v>
      </c>
      <c r="R122" s="9" t="s">
        <v>1126</v>
      </c>
      <c r="S122" s="52" t="b">
        <v>1</v>
      </c>
      <c r="T122" s="22">
        <v>45841</v>
      </c>
      <c r="U122" s="9" t="s">
        <v>341</v>
      </c>
      <c r="V1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23" spans="1:24" ht="15" customHeight="1" x14ac:dyDescent="0.35">
      <c r="A123" s="22">
        <v>45841</v>
      </c>
      <c r="B123" t="s">
        <v>1069</v>
      </c>
      <c r="C123" t="s">
        <v>1070</v>
      </c>
      <c r="D123" s="22">
        <v>45840</v>
      </c>
      <c r="E123">
        <v>3</v>
      </c>
      <c r="F123" s="23" t="str">
        <f>IF(Corrections[[#This Row],[Date Added]]="","",_xlfn.XLOOKUP(MONTH(Corrections[[#This Row],[Date Received]]),Dropdown!$D$4:$D$15,Dropdown!$A$4:$A$15,""))</f>
        <v>2025B07</v>
      </c>
      <c r="G123" t="s">
        <v>22</v>
      </c>
      <c r="H123" t="s">
        <v>22</v>
      </c>
      <c r="I123" s="8">
        <f>IF(Corrections[[#This Row],[Date Added]]="","",Corrections[[#This Row],[Date Received]]+Guidance!$C$25)</f>
        <v>45843</v>
      </c>
      <c r="J123" s="8">
        <f>IF(Corrections[[#This Row],[Date Added]]="","",Corrections[[#This Row],[Date Received]]+Guidance!$C$24)</f>
        <v>45845</v>
      </c>
      <c r="K123" s="52" t="b">
        <v>1</v>
      </c>
      <c r="L123" s="22">
        <v>45841</v>
      </c>
      <c r="M123" s="9"/>
      <c r="N123" s="52" t="b">
        <v>1</v>
      </c>
      <c r="O123" s="22">
        <v>45841</v>
      </c>
      <c r="Q123" s="52" t="b">
        <v>0</v>
      </c>
      <c r="R123" s="9"/>
      <c r="S123" s="52" t="b">
        <v>1</v>
      </c>
      <c r="T123" s="22">
        <v>45841</v>
      </c>
      <c r="U123" s="9" t="s">
        <v>341</v>
      </c>
      <c r="V1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>Completed within date due</v>
      </c>
      <c r="W1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>Completed within date due</v>
      </c>
      <c r="X1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>Completed within date due</v>
      </c>
    </row>
    <row r="124" spans="1:24" ht="15" customHeight="1" x14ac:dyDescent="0.35">
      <c r="A124" s="22"/>
      <c r="D124" s="22"/>
      <c r="F124" s="23" t="str">
        <f>IF(Corrections[[#This Row],[Date Added]]="","",_xlfn.XLOOKUP(MONTH(Corrections[[#This Row],[Date Received]]),Dropdown!$D$4:$D$15,Dropdown!$A$4:$A$15,""))</f>
        <v/>
      </c>
      <c r="I124" s="8" t="str">
        <f>IF(Corrections[[#This Row],[Date Added]]="","",Corrections[[#This Row],[Date Received]]+Guidance!$C$25)</f>
        <v/>
      </c>
      <c r="J124" s="8" t="str">
        <f>IF(Corrections[[#This Row],[Date Added]]="","",Corrections[[#This Row],[Date Received]]+Guidance!$C$24)</f>
        <v/>
      </c>
      <c r="K124" s="52" t="b">
        <v>0</v>
      </c>
      <c r="L124" s="22"/>
      <c r="M124" s="9"/>
      <c r="N124" s="52" t="b">
        <v>0</v>
      </c>
      <c r="O124" s="22"/>
      <c r="Q124" s="52" t="b">
        <v>0</v>
      </c>
      <c r="R124" s="9"/>
      <c r="S124" s="52" t="b">
        <v>0</v>
      </c>
      <c r="T124" s="22"/>
      <c r="U124" s="9"/>
      <c r="V1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25" spans="1:24" ht="15" customHeight="1" x14ac:dyDescent="0.35">
      <c r="A125" s="22"/>
      <c r="D125" s="22"/>
      <c r="F125" s="23" t="str">
        <f>IF(Corrections[[#This Row],[Date Added]]="","",_xlfn.XLOOKUP(MONTH(Corrections[[#This Row],[Date Received]]),Dropdown!$D$4:$D$15,Dropdown!$A$4:$A$15,""))</f>
        <v/>
      </c>
      <c r="I125" s="8" t="str">
        <f>IF(Corrections[[#This Row],[Date Added]]="","",Corrections[[#This Row],[Date Received]]+Guidance!$C$25)</f>
        <v/>
      </c>
      <c r="J125" s="8" t="str">
        <f>IF(Corrections[[#This Row],[Date Added]]="","",Corrections[[#This Row],[Date Received]]+Guidance!$C$24)</f>
        <v/>
      </c>
      <c r="K125" s="52" t="b">
        <v>0</v>
      </c>
      <c r="L125" s="22"/>
      <c r="M125" s="9"/>
      <c r="N125" s="52" t="b">
        <v>0</v>
      </c>
      <c r="O125" s="22"/>
      <c r="Q125" s="52" t="b">
        <v>0</v>
      </c>
      <c r="R125" s="9"/>
      <c r="S125" s="52" t="b">
        <v>0</v>
      </c>
      <c r="T125" s="22"/>
      <c r="U125" s="9"/>
      <c r="V1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26" spans="1:24" ht="15" customHeight="1" x14ac:dyDescent="0.35">
      <c r="A126" s="22"/>
      <c r="D126" s="22"/>
      <c r="F126" s="23" t="str">
        <f>IF(Corrections[[#This Row],[Date Added]]="","",_xlfn.XLOOKUP(MONTH(Corrections[[#This Row],[Date Received]]),Dropdown!$D$4:$D$15,Dropdown!$A$4:$A$15,""))</f>
        <v/>
      </c>
      <c r="I126" s="8" t="str">
        <f>IF(Corrections[[#This Row],[Date Added]]="","",Corrections[[#This Row],[Date Received]]+Guidance!$C$25)</f>
        <v/>
      </c>
      <c r="J126" s="8" t="str">
        <f>IF(Corrections[[#This Row],[Date Added]]="","",Corrections[[#This Row],[Date Received]]+Guidance!$C$24)</f>
        <v/>
      </c>
      <c r="K126" s="52" t="b">
        <v>0</v>
      </c>
      <c r="L126" s="22"/>
      <c r="M126" s="9"/>
      <c r="N126" s="52" t="b">
        <v>0</v>
      </c>
      <c r="O126" s="22"/>
      <c r="Q126" s="52" t="b">
        <v>0</v>
      </c>
      <c r="R126" s="9"/>
      <c r="S126" s="52" t="b">
        <v>0</v>
      </c>
      <c r="T126" s="22"/>
      <c r="U126" s="9"/>
      <c r="V1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27" spans="1:24" ht="15" customHeight="1" x14ac:dyDescent="0.35">
      <c r="A127" s="22"/>
      <c r="D127" s="22"/>
      <c r="F127" s="23" t="str">
        <f>IF(Corrections[[#This Row],[Date Added]]="","",_xlfn.XLOOKUP(MONTH(Corrections[[#This Row],[Date Received]]),Dropdown!$D$4:$D$15,Dropdown!$A$4:$A$15,""))</f>
        <v/>
      </c>
      <c r="I127" s="8" t="str">
        <f>IF(Corrections[[#This Row],[Date Added]]="","",Corrections[[#This Row],[Date Received]]+Guidance!$C$25)</f>
        <v/>
      </c>
      <c r="J127" s="8" t="str">
        <f>IF(Corrections[[#This Row],[Date Added]]="","",Corrections[[#This Row],[Date Received]]+Guidance!$C$24)</f>
        <v/>
      </c>
      <c r="K127" s="52" t="b">
        <v>0</v>
      </c>
      <c r="L127" s="22"/>
      <c r="M127" s="23"/>
      <c r="N127" s="52" t="b">
        <v>0</v>
      </c>
      <c r="O127" s="22"/>
      <c r="Q127" s="52" t="b">
        <v>0</v>
      </c>
      <c r="R127" s="9"/>
      <c r="S127" s="52" t="b">
        <v>0</v>
      </c>
      <c r="T127" s="22"/>
      <c r="U127" s="9"/>
      <c r="V1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28" spans="1:24" ht="15" customHeight="1" x14ac:dyDescent="0.35">
      <c r="A128" s="22"/>
      <c r="D128" s="22"/>
      <c r="F128" s="23" t="str">
        <f>IF(Corrections[[#This Row],[Date Added]]="","",_xlfn.XLOOKUP(MONTH(Corrections[[#This Row],[Date Received]]),Dropdown!$D$4:$D$15,Dropdown!$A$4:$A$15,""))</f>
        <v/>
      </c>
      <c r="I128" s="8" t="str">
        <f>IF(Corrections[[#This Row],[Date Added]]="","",Corrections[[#This Row],[Date Received]]+Guidance!$C$25)</f>
        <v/>
      </c>
      <c r="J128" s="8" t="str">
        <f>IF(Corrections[[#This Row],[Date Added]]="","",Corrections[[#This Row],[Date Received]]+Guidance!$C$24)</f>
        <v/>
      </c>
      <c r="K128" s="52" t="b">
        <v>0</v>
      </c>
      <c r="L128" s="22"/>
      <c r="M128" s="9"/>
      <c r="N128" s="52" t="b">
        <v>0</v>
      </c>
      <c r="O128" s="22"/>
      <c r="Q128" s="52" t="b">
        <v>0</v>
      </c>
      <c r="R128" s="9"/>
      <c r="S128" s="52" t="b">
        <v>0</v>
      </c>
      <c r="T128" s="22"/>
      <c r="U128" s="9"/>
      <c r="V1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29" spans="1:24" ht="15" customHeight="1" x14ac:dyDescent="0.35">
      <c r="A129" s="22"/>
      <c r="D129" s="22"/>
      <c r="F129" s="23" t="str">
        <f>IF(Corrections[[#This Row],[Date Added]]="","",_xlfn.XLOOKUP(MONTH(Corrections[[#This Row],[Date Received]]),Dropdown!$D$4:$D$15,Dropdown!$A$4:$A$15,""))</f>
        <v/>
      </c>
      <c r="I129" s="8" t="str">
        <f>IF(Corrections[[#This Row],[Date Added]]="","",Corrections[[#This Row],[Date Received]]+Guidance!$C$25)</f>
        <v/>
      </c>
      <c r="J129" s="8" t="str">
        <f>IF(Corrections[[#This Row],[Date Added]]="","",Corrections[[#This Row],[Date Received]]+Guidance!$C$24)</f>
        <v/>
      </c>
      <c r="K129" s="52" t="b">
        <v>0</v>
      </c>
      <c r="L129" s="22"/>
      <c r="M129" s="9"/>
      <c r="N129" s="52" t="b">
        <v>0</v>
      </c>
      <c r="O129" s="22"/>
      <c r="Q129" s="52" t="b">
        <v>0</v>
      </c>
      <c r="R129" s="9"/>
      <c r="S129" s="52" t="b">
        <v>0</v>
      </c>
      <c r="T129" s="22"/>
      <c r="U129" s="9"/>
      <c r="V1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0" spans="1:24" ht="15" customHeight="1" x14ac:dyDescent="0.35">
      <c r="A130" s="22"/>
      <c r="D130" s="22"/>
      <c r="F130" s="23" t="str">
        <f>IF(Corrections[[#This Row],[Date Added]]="","",_xlfn.XLOOKUP(MONTH(Corrections[[#This Row],[Date Received]]),Dropdown!$D$4:$D$15,Dropdown!$A$4:$A$15,""))</f>
        <v/>
      </c>
      <c r="I130" s="8" t="str">
        <f>IF(Corrections[[#This Row],[Date Added]]="","",Corrections[[#This Row],[Date Received]]+Guidance!$C$25)</f>
        <v/>
      </c>
      <c r="J130" s="8" t="str">
        <f>IF(Corrections[[#This Row],[Date Added]]="","",Corrections[[#This Row],[Date Received]]+Guidance!$C$24)</f>
        <v/>
      </c>
      <c r="K130" s="52" t="b">
        <v>0</v>
      </c>
      <c r="L130" s="22"/>
      <c r="M130" s="9"/>
      <c r="N130" s="52" t="b">
        <v>0</v>
      </c>
      <c r="O130" s="22"/>
      <c r="Q130" s="52" t="b">
        <v>0</v>
      </c>
      <c r="R130" s="9"/>
      <c r="S130" s="52" t="b">
        <v>0</v>
      </c>
      <c r="T130" s="22"/>
      <c r="U130" s="9"/>
      <c r="V1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1" spans="1:24" ht="15" customHeight="1" x14ac:dyDescent="0.35">
      <c r="A131" s="22"/>
      <c r="D131" s="22"/>
      <c r="F131" s="23" t="str">
        <f>IF(Corrections[[#This Row],[Date Added]]="","",_xlfn.XLOOKUP(MONTH(Corrections[[#This Row],[Date Received]]),Dropdown!$D$4:$D$15,Dropdown!$A$4:$A$15,""))</f>
        <v/>
      </c>
      <c r="I131" s="8" t="str">
        <f>IF(Corrections[[#This Row],[Date Added]]="","",Corrections[[#This Row],[Date Received]]+Guidance!$C$25)</f>
        <v/>
      </c>
      <c r="J131" s="8" t="str">
        <f>IF(Corrections[[#This Row],[Date Added]]="","",Corrections[[#This Row],[Date Received]]+Guidance!$C$24)</f>
        <v/>
      </c>
      <c r="K131" s="52" t="b">
        <v>0</v>
      </c>
      <c r="L131" s="22"/>
      <c r="M131" s="9"/>
      <c r="N131" s="52" t="b">
        <v>0</v>
      </c>
      <c r="O131" s="22"/>
      <c r="Q131" s="52" t="b">
        <v>0</v>
      </c>
      <c r="R131" s="9"/>
      <c r="S131" s="52" t="b">
        <v>0</v>
      </c>
      <c r="T131" s="22"/>
      <c r="U131" s="9"/>
      <c r="V1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2" spans="1:24" ht="15" customHeight="1" x14ac:dyDescent="0.35">
      <c r="A132" s="22"/>
      <c r="D132" s="22"/>
      <c r="F132" s="23" t="str">
        <f>IF(Corrections[[#This Row],[Date Added]]="","",_xlfn.XLOOKUP(MONTH(Corrections[[#This Row],[Date Received]]),Dropdown!$D$4:$D$15,Dropdown!$A$4:$A$15,""))</f>
        <v/>
      </c>
      <c r="I132" s="8" t="str">
        <f>IF(Corrections[[#This Row],[Date Added]]="","",Corrections[[#This Row],[Date Received]]+Guidance!$C$25)</f>
        <v/>
      </c>
      <c r="J132" s="8" t="str">
        <f>IF(Corrections[[#This Row],[Date Added]]="","",Corrections[[#This Row],[Date Received]]+Guidance!$C$24)</f>
        <v/>
      </c>
      <c r="K132" s="52" t="b">
        <v>0</v>
      </c>
      <c r="L132" s="22"/>
      <c r="M132" s="9"/>
      <c r="N132" s="52" t="b">
        <v>0</v>
      </c>
      <c r="O132" s="22"/>
      <c r="Q132" s="52" t="b">
        <v>0</v>
      </c>
      <c r="R132" s="9"/>
      <c r="S132" s="52" t="b">
        <v>0</v>
      </c>
      <c r="T132" s="22"/>
      <c r="U132" s="9"/>
      <c r="V1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3" spans="1:24" ht="15" customHeight="1" x14ac:dyDescent="0.35">
      <c r="A133" s="22"/>
      <c r="D133" s="22"/>
      <c r="F133" s="23" t="str">
        <f>IF(Corrections[[#This Row],[Date Added]]="","",_xlfn.XLOOKUP(MONTH(Corrections[[#This Row],[Date Received]]),Dropdown!$D$4:$D$15,Dropdown!$A$4:$A$15,""))</f>
        <v/>
      </c>
      <c r="I133" s="8" t="str">
        <f>IF(Corrections[[#This Row],[Date Added]]="","",Corrections[[#This Row],[Date Received]]+Guidance!$C$25)</f>
        <v/>
      </c>
      <c r="J133" s="8" t="str">
        <f>IF(Corrections[[#This Row],[Date Added]]="","",Corrections[[#This Row],[Date Received]]+Guidance!$C$24)</f>
        <v/>
      </c>
      <c r="K133" s="52" t="b">
        <v>0</v>
      </c>
      <c r="L133" s="22"/>
      <c r="M133" s="9"/>
      <c r="N133" s="52" t="b">
        <v>0</v>
      </c>
      <c r="O133" s="22"/>
      <c r="Q133" s="52" t="b">
        <v>0</v>
      </c>
      <c r="R133" s="9"/>
      <c r="S133" s="52" t="b">
        <v>0</v>
      </c>
      <c r="T133" s="22"/>
      <c r="U133" s="9"/>
      <c r="V1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4" spans="1:24" ht="15" customHeight="1" x14ac:dyDescent="0.35">
      <c r="A134" s="22"/>
      <c r="D134" s="22"/>
      <c r="F134" s="23" t="str">
        <f>IF(Corrections[[#This Row],[Date Added]]="","",_xlfn.XLOOKUP(MONTH(Corrections[[#This Row],[Date Received]]),Dropdown!$D$4:$D$15,Dropdown!$A$4:$A$15,""))</f>
        <v/>
      </c>
      <c r="I134" s="8" t="str">
        <f>IF(Corrections[[#This Row],[Date Added]]="","",Corrections[[#This Row],[Date Received]]+Guidance!$C$25)</f>
        <v/>
      </c>
      <c r="J134" s="8" t="str">
        <f>IF(Corrections[[#This Row],[Date Added]]="","",Corrections[[#This Row],[Date Received]]+Guidance!$C$24)</f>
        <v/>
      </c>
      <c r="K134" s="52" t="b">
        <v>0</v>
      </c>
      <c r="L134" s="22"/>
      <c r="M134" s="9"/>
      <c r="N134" s="52" t="b">
        <v>0</v>
      </c>
      <c r="O134" s="22"/>
      <c r="Q134" s="52" t="b">
        <v>0</v>
      </c>
      <c r="R134" s="9"/>
      <c r="S134" s="52" t="b">
        <v>0</v>
      </c>
      <c r="T134" s="22"/>
      <c r="U134" s="9"/>
      <c r="V1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5" spans="1:24" ht="15" customHeight="1" x14ac:dyDescent="0.35">
      <c r="A135" s="30"/>
      <c r="B135" s="31"/>
      <c r="C135" s="31"/>
      <c r="D135" s="22"/>
      <c r="F135" s="37" t="str">
        <f>IF(Corrections[[#This Row],[Date Added]]="","",_xlfn.XLOOKUP(MONTH(Corrections[[#This Row],[Date Received]]),Dropdown!$D$4:$D$15,Dropdown!$A$4:$A$15,""))</f>
        <v/>
      </c>
      <c r="I135" s="8" t="str">
        <f>IF(Corrections[[#This Row],[Date Added]]="","",Corrections[[#This Row],[Date Received]]+Guidance!$C$25)</f>
        <v/>
      </c>
      <c r="J135" s="8" t="str">
        <f>IF(Corrections[[#This Row],[Date Added]]="","",Corrections[[#This Row],[Date Received]]+Guidance!$C$24)</f>
        <v/>
      </c>
      <c r="K135" s="52" t="b">
        <v>0</v>
      </c>
      <c r="L135" s="22"/>
      <c r="M135" s="9"/>
      <c r="N135" s="52" t="b">
        <v>0</v>
      </c>
      <c r="O135" s="22"/>
      <c r="Q135" s="52" t="b">
        <v>0</v>
      </c>
      <c r="R135" s="9"/>
      <c r="S135" s="52" t="b">
        <v>0</v>
      </c>
      <c r="T135" s="22"/>
      <c r="U135" s="9"/>
      <c r="V1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6" spans="1:24" ht="15" customHeight="1" x14ac:dyDescent="0.35">
      <c r="A136" s="30"/>
      <c r="B136" s="31"/>
      <c r="C136" s="31"/>
      <c r="D136" s="22"/>
      <c r="F136" s="37" t="str">
        <f>IF(Corrections[[#This Row],[Date Added]]="","",_xlfn.XLOOKUP(MONTH(Corrections[[#This Row],[Date Received]]),Dropdown!$D$4:$D$15,Dropdown!$A$4:$A$15,""))</f>
        <v/>
      </c>
      <c r="I136" s="8" t="str">
        <f>IF(Corrections[[#This Row],[Date Added]]="","",Corrections[[#This Row],[Date Received]]+Guidance!$C$25)</f>
        <v/>
      </c>
      <c r="J136" s="8" t="str">
        <f>IF(Corrections[[#This Row],[Date Added]]="","",Corrections[[#This Row],[Date Received]]+Guidance!$C$24)</f>
        <v/>
      </c>
      <c r="K136" s="52" t="b">
        <v>0</v>
      </c>
      <c r="L136" s="22"/>
      <c r="M136" s="9"/>
      <c r="N136" s="52" t="b">
        <v>0</v>
      </c>
      <c r="O136" s="22"/>
      <c r="Q136" s="52" t="b">
        <v>0</v>
      </c>
      <c r="R136" s="9"/>
      <c r="S136" s="52" t="b">
        <v>0</v>
      </c>
      <c r="T136" s="22"/>
      <c r="U136" s="9"/>
      <c r="V1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7" spans="1:24" ht="15" customHeight="1" x14ac:dyDescent="0.35">
      <c r="A137" s="30"/>
      <c r="B137" s="31"/>
      <c r="C137" s="31"/>
      <c r="D137" s="22"/>
      <c r="F137" s="37" t="str">
        <f>IF(Corrections[[#This Row],[Date Added]]="","",_xlfn.XLOOKUP(MONTH(Corrections[[#This Row],[Date Received]]),Dropdown!$D$4:$D$15,Dropdown!$A$4:$A$15,""))</f>
        <v/>
      </c>
      <c r="I137" s="8" t="str">
        <f>IF(Corrections[[#This Row],[Date Added]]="","",Corrections[[#This Row],[Date Received]]+Guidance!$C$25)</f>
        <v/>
      </c>
      <c r="J137" s="8" t="str">
        <f>IF(Corrections[[#This Row],[Date Added]]="","",Corrections[[#This Row],[Date Received]]+Guidance!$C$24)</f>
        <v/>
      </c>
      <c r="K137" s="52" t="b">
        <v>0</v>
      </c>
      <c r="L137" s="22"/>
      <c r="M137" s="9"/>
      <c r="N137" s="52" t="b">
        <v>0</v>
      </c>
      <c r="O137" s="22"/>
      <c r="Q137" s="52" t="b">
        <v>0</v>
      </c>
      <c r="R137" s="9"/>
      <c r="S137" s="52" t="b">
        <v>0</v>
      </c>
      <c r="T137" s="22"/>
      <c r="U137" s="9"/>
      <c r="V1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8" spans="1:24" ht="15" customHeight="1" x14ac:dyDescent="0.35">
      <c r="A138" s="30"/>
      <c r="B138" s="31"/>
      <c r="C138" s="31"/>
      <c r="D138" s="22"/>
      <c r="F138" s="37" t="str">
        <f>IF(Corrections[[#This Row],[Date Added]]="","",_xlfn.XLOOKUP(MONTH(Corrections[[#This Row],[Date Received]]),Dropdown!$D$4:$D$15,Dropdown!$A$4:$A$15,""))</f>
        <v/>
      </c>
      <c r="I138" s="8" t="str">
        <f>IF(Corrections[[#This Row],[Date Added]]="","",Corrections[[#This Row],[Date Received]]+Guidance!$C$25)</f>
        <v/>
      </c>
      <c r="J138" s="8" t="str">
        <f>IF(Corrections[[#This Row],[Date Added]]="","",Corrections[[#This Row],[Date Received]]+Guidance!$C$24)</f>
        <v/>
      </c>
      <c r="K138" s="52" t="b">
        <v>0</v>
      </c>
      <c r="L138" s="22"/>
      <c r="M138" s="9"/>
      <c r="N138" s="52" t="b">
        <v>0</v>
      </c>
      <c r="O138" s="22"/>
      <c r="Q138" s="52" t="b">
        <v>0</v>
      </c>
      <c r="R138" s="9"/>
      <c r="S138" s="52" t="b">
        <v>0</v>
      </c>
      <c r="T138" s="22"/>
      <c r="U138" s="9"/>
      <c r="V1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39" spans="1:24" ht="15" customHeight="1" x14ac:dyDescent="0.35">
      <c r="A139" s="30"/>
      <c r="B139" s="31"/>
      <c r="C139" s="31"/>
      <c r="D139" s="22"/>
      <c r="F139" s="37" t="str">
        <f>IF(Corrections[[#This Row],[Date Added]]="","",_xlfn.XLOOKUP(MONTH(Corrections[[#This Row],[Date Received]]),Dropdown!$D$4:$D$15,Dropdown!$A$4:$A$15,""))</f>
        <v/>
      </c>
      <c r="I139" s="8" t="str">
        <f>IF(Corrections[[#This Row],[Date Added]]="","",Corrections[[#This Row],[Date Received]]+Guidance!$C$25)</f>
        <v/>
      </c>
      <c r="J139" s="8" t="str">
        <f>IF(Corrections[[#This Row],[Date Added]]="","",Corrections[[#This Row],[Date Received]]+Guidance!$C$24)</f>
        <v/>
      </c>
      <c r="K139" s="52" t="b">
        <v>0</v>
      </c>
      <c r="L139" s="22"/>
      <c r="M139" s="9"/>
      <c r="N139" s="52" t="b">
        <v>0</v>
      </c>
      <c r="O139" s="22"/>
      <c r="Q139" s="52" t="b">
        <v>0</v>
      </c>
      <c r="R139" s="9"/>
      <c r="S139" s="52" t="b">
        <v>0</v>
      </c>
      <c r="T139" s="22"/>
      <c r="U139" s="9"/>
      <c r="V1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0" spans="1:24" ht="15" customHeight="1" x14ac:dyDescent="0.35">
      <c r="A140" s="30"/>
      <c r="B140" s="31"/>
      <c r="C140" s="31"/>
      <c r="D140" s="22"/>
      <c r="F140" s="37" t="str">
        <f>IF(Corrections[[#This Row],[Date Added]]="","",_xlfn.XLOOKUP(MONTH(Corrections[[#This Row],[Date Received]]),Dropdown!$D$4:$D$15,Dropdown!$A$4:$A$15,""))</f>
        <v/>
      </c>
      <c r="I140" s="8" t="str">
        <f>IF(Corrections[[#This Row],[Date Added]]="","",Corrections[[#This Row],[Date Received]]+Guidance!$C$25)</f>
        <v/>
      </c>
      <c r="J140" s="8" t="str">
        <f>IF(Corrections[[#This Row],[Date Added]]="","",Corrections[[#This Row],[Date Received]]+Guidance!$C$24)</f>
        <v/>
      </c>
      <c r="K140" s="52" t="b">
        <v>0</v>
      </c>
      <c r="L140" s="22"/>
      <c r="M140" s="9"/>
      <c r="N140" s="52" t="b">
        <v>0</v>
      </c>
      <c r="O140" s="22"/>
      <c r="Q140" s="52" t="b">
        <v>0</v>
      </c>
      <c r="R140" s="9"/>
      <c r="S140" s="52" t="b">
        <v>0</v>
      </c>
      <c r="T140" s="22"/>
      <c r="U140" s="9"/>
      <c r="V1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1" spans="1:24" ht="15" customHeight="1" x14ac:dyDescent="0.35">
      <c r="A141" s="30"/>
      <c r="B141" s="31"/>
      <c r="C141" s="31"/>
      <c r="D141" s="22"/>
      <c r="F141" s="37" t="str">
        <f>IF(Corrections[[#This Row],[Date Added]]="","",_xlfn.XLOOKUP(MONTH(Corrections[[#This Row],[Date Received]]),Dropdown!$D$4:$D$15,Dropdown!$A$4:$A$15,""))</f>
        <v/>
      </c>
      <c r="I141" s="8" t="str">
        <f>IF(Corrections[[#This Row],[Date Added]]="","",Corrections[[#This Row],[Date Received]]+Guidance!$C$25)</f>
        <v/>
      </c>
      <c r="J141" s="8" t="str">
        <f>IF(Corrections[[#This Row],[Date Added]]="","",Corrections[[#This Row],[Date Received]]+Guidance!$C$24)</f>
        <v/>
      </c>
      <c r="K141" s="52" t="b">
        <v>0</v>
      </c>
      <c r="L141" s="22"/>
      <c r="M141" s="9"/>
      <c r="N141" s="52" t="b">
        <v>0</v>
      </c>
      <c r="O141" s="22"/>
      <c r="Q141" s="52" t="b">
        <v>0</v>
      </c>
      <c r="R141" s="9"/>
      <c r="S141" s="52" t="b">
        <v>0</v>
      </c>
      <c r="T141" s="22"/>
      <c r="U141" s="9"/>
      <c r="V1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2" spans="1:24" ht="15" customHeight="1" x14ac:dyDescent="0.35">
      <c r="A142" s="30"/>
      <c r="B142" s="31"/>
      <c r="C142" s="31"/>
      <c r="D142" s="22"/>
      <c r="F142" s="37" t="str">
        <f>IF(Corrections[[#This Row],[Date Added]]="","",_xlfn.XLOOKUP(MONTH(Corrections[[#This Row],[Date Received]]),Dropdown!$D$4:$D$15,Dropdown!$A$4:$A$15,""))</f>
        <v/>
      </c>
      <c r="I142" s="8" t="str">
        <f>IF(Corrections[[#This Row],[Date Added]]="","",Corrections[[#This Row],[Date Received]]+Guidance!$C$25)</f>
        <v/>
      </c>
      <c r="J142" s="8" t="str">
        <f>IF(Corrections[[#This Row],[Date Added]]="","",Corrections[[#This Row],[Date Received]]+Guidance!$C$24)</f>
        <v/>
      </c>
      <c r="K142" s="52" t="b">
        <v>0</v>
      </c>
      <c r="L142" s="22"/>
      <c r="M142" s="9"/>
      <c r="N142" s="52" t="b">
        <v>0</v>
      </c>
      <c r="O142" s="22"/>
      <c r="Q142" s="52" t="b">
        <v>0</v>
      </c>
      <c r="R142" s="9"/>
      <c r="S142" s="52" t="b">
        <v>0</v>
      </c>
      <c r="T142" s="22"/>
      <c r="U142" s="9"/>
      <c r="V1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3" spans="1:24" ht="15" customHeight="1" x14ac:dyDescent="0.35">
      <c r="A143" s="30"/>
      <c r="B143" s="31"/>
      <c r="C143" s="31"/>
      <c r="D143" s="22"/>
      <c r="F143" s="37" t="str">
        <f>IF(Corrections[[#This Row],[Date Added]]="","",_xlfn.XLOOKUP(MONTH(Corrections[[#This Row],[Date Received]]),Dropdown!$D$4:$D$15,Dropdown!$A$4:$A$15,""))</f>
        <v/>
      </c>
      <c r="I143" s="8" t="str">
        <f>IF(Corrections[[#This Row],[Date Added]]="","",Corrections[[#This Row],[Date Received]]+Guidance!$C$25)</f>
        <v/>
      </c>
      <c r="J143" s="8" t="str">
        <f>IF(Corrections[[#This Row],[Date Added]]="","",Corrections[[#This Row],[Date Received]]+Guidance!$C$24)</f>
        <v/>
      </c>
      <c r="K143" s="52" t="b">
        <v>0</v>
      </c>
      <c r="L143" s="22"/>
      <c r="M143" s="9"/>
      <c r="N143" s="52" t="b">
        <v>0</v>
      </c>
      <c r="O143" s="22"/>
      <c r="Q143" s="52" t="b">
        <v>0</v>
      </c>
      <c r="R143" s="9"/>
      <c r="S143" s="52" t="b">
        <v>0</v>
      </c>
      <c r="T143" s="22"/>
      <c r="U143" s="9"/>
      <c r="V1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4" spans="1:24" ht="15" customHeight="1" x14ac:dyDescent="0.35">
      <c r="A144" s="30"/>
      <c r="B144" s="31"/>
      <c r="C144" s="31"/>
      <c r="D144" s="22"/>
      <c r="F144" s="37" t="str">
        <f>IF(Corrections[[#This Row],[Date Added]]="","",_xlfn.XLOOKUP(MONTH(Corrections[[#This Row],[Date Received]]),Dropdown!$D$4:$D$15,Dropdown!$A$4:$A$15,""))</f>
        <v/>
      </c>
      <c r="I144" s="8" t="str">
        <f>IF(Corrections[[#This Row],[Date Added]]="","",Corrections[[#This Row],[Date Received]]+Guidance!$C$25)</f>
        <v/>
      </c>
      <c r="J144" s="8" t="str">
        <f>IF(Corrections[[#This Row],[Date Added]]="","",Corrections[[#This Row],[Date Received]]+Guidance!$C$24)</f>
        <v/>
      </c>
      <c r="K144" s="52" t="b">
        <v>0</v>
      </c>
      <c r="L144" s="22"/>
      <c r="M144" s="9"/>
      <c r="N144" s="52" t="b">
        <v>0</v>
      </c>
      <c r="O144" s="22"/>
      <c r="Q144" s="52" t="b">
        <v>0</v>
      </c>
      <c r="R144" s="9"/>
      <c r="S144" s="52" t="b">
        <v>0</v>
      </c>
      <c r="T144" s="22"/>
      <c r="U144" s="9"/>
      <c r="V1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5" spans="1:24" ht="15" customHeight="1" x14ac:dyDescent="0.35">
      <c r="A145" s="32"/>
      <c r="B145" s="31"/>
      <c r="C145" s="31"/>
      <c r="D145" s="22"/>
      <c r="F145" s="37" t="str">
        <f>IF(Corrections[[#This Row],[Date Added]]="","",_xlfn.XLOOKUP(MONTH(Corrections[[#This Row],[Date Received]]),Dropdown!$D$4:$D$15,Dropdown!$A$4:$A$15,""))</f>
        <v/>
      </c>
      <c r="I145" s="8" t="str">
        <f>IF(Corrections[[#This Row],[Date Added]]="","",Corrections[[#This Row],[Date Received]]+Guidance!$C$25)</f>
        <v/>
      </c>
      <c r="J145" s="8" t="str">
        <f>IF(Corrections[[#This Row],[Date Added]]="","",Corrections[[#This Row],[Date Received]]+Guidance!$C$24)</f>
        <v/>
      </c>
      <c r="K145" s="52" t="b">
        <v>0</v>
      </c>
      <c r="L145" s="22"/>
      <c r="M145" s="9"/>
      <c r="N145" s="52" t="b">
        <v>0</v>
      </c>
      <c r="O145" s="22"/>
      <c r="Q145" s="52" t="b">
        <v>0</v>
      </c>
      <c r="R145" s="9"/>
      <c r="S145" s="52" t="b">
        <v>0</v>
      </c>
      <c r="T145" s="22"/>
      <c r="U145" s="9"/>
      <c r="V1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6" spans="1:24" ht="15" customHeight="1" x14ac:dyDescent="0.35">
      <c r="A146" s="32"/>
      <c r="B146" s="31"/>
      <c r="C146" s="31"/>
      <c r="D146" s="22"/>
      <c r="F146" s="37" t="str">
        <f>IF(Corrections[[#This Row],[Date Added]]="","",_xlfn.XLOOKUP(MONTH(Corrections[[#This Row],[Date Received]]),Dropdown!$D$4:$D$15,Dropdown!$A$4:$A$15,""))</f>
        <v/>
      </c>
      <c r="I146" s="8" t="str">
        <f>IF(Corrections[[#This Row],[Date Added]]="","",Corrections[[#This Row],[Date Received]]+Guidance!$C$25)</f>
        <v/>
      </c>
      <c r="J146" s="8" t="str">
        <f>IF(Corrections[[#This Row],[Date Added]]="","",Corrections[[#This Row],[Date Received]]+Guidance!$C$24)</f>
        <v/>
      </c>
      <c r="K146" s="52" t="b">
        <v>0</v>
      </c>
      <c r="L146" s="22"/>
      <c r="M146" s="9"/>
      <c r="N146" s="52" t="b">
        <v>0</v>
      </c>
      <c r="O146" s="22"/>
      <c r="Q146" s="52" t="b">
        <v>0</v>
      </c>
      <c r="R146" s="9"/>
      <c r="S146" s="52" t="b">
        <v>0</v>
      </c>
      <c r="T146" s="22"/>
      <c r="U146" s="9"/>
      <c r="V1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7" spans="1:24" ht="15" customHeight="1" x14ac:dyDescent="0.35">
      <c r="A147" s="30"/>
      <c r="B147" s="31"/>
      <c r="C147" s="31"/>
      <c r="D147" s="22"/>
      <c r="F147" s="37" t="str">
        <f>IF(Corrections[[#This Row],[Date Added]]="","",_xlfn.XLOOKUP(MONTH(Corrections[[#This Row],[Date Received]]),Dropdown!$D$4:$D$15,Dropdown!$A$4:$A$15,""))</f>
        <v/>
      </c>
      <c r="I147" s="8" t="str">
        <f>IF(Corrections[[#This Row],[Date Added]]="","",Corrections[[#This Row],[Date Received]]+Guidance!$C$25)</f>
        <v/>
      </c>
      <c r="J147" s="8" t="str">
        <f>IF(Corrections[[#This Row],[Date Added]]="","",Corrections[[#This Row],[Date Received]]+Guidance!$C$24)</f>
        <v/>
      </c>
      <c r="K147" s="52" t="b">
        <v>0</v>
      </c>
      <c r="L147" s="22"/>
      <c r="M147" s="9"/>
      <c r="N147" s="52" t="b">
        <v>0</v>
      </c>
      <c r="O147" s="22"/>
      <c r="Q147" s="52" t="b">
        <v>0</v>
      </c>
      <c r="R147" s="9"/>
      <c r="S147" s="52" t="b">
        <v>0</v>
      </c>
      <c r="T147" s="22"/>
      <c r="U147" s="9"/>
      <c r="V1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8" spans="1:24" ht="15" customHeight="1" x14ac:dyDescent="0.35">
      <c r="A148" s="30"/>
      <c r="B148" s="31"/>
      <c r="C148" s="31"/>
      <c r="D148" s="22"/>
      <c r="F148" s="37" t="str">
        <f>IF(Corrections[[#This Row],[Date Added]]="","",_xlfn.XLOOKUP(MONTH(Corrections[[#This Row],[Date Received]]),Dropdown!$D$4:$D$15,Dropdown!$A$4:$A$15,""))</f>
        <v/>
      </c>
      <c r="I148" s="8" t="str">
        <f>IF(Corrections[[#This Row],[Date Added]]="","",Corrections[[#This Row],[Date Received]]+Guidance!$C$25)</f>
        <v/>
      </c>
      <c r="J148" s="8" t="str">
        <f>IF(Corrections[[#This Row],[Date Added]]="","",Corrections[[#This Row],[Date Received]]+Guidance!$C$24)</f>
        <v/>
      </c>
      <c r="K148" s="52" t="b">
        <v>0</v>
      </c>
      <c r="L148" s="22"/>
      <c r="M148" s="9"/>
      <c r="N148" s="52" t="b">
        <v>0</v>
      </c>
      <c r="O148" s="22"/>
      <c r="Q148" s="52" t="b">
        <v>0</v>
      </c>
      <c r="R148" s="9"/>
      <c r="S148" s="52" t="b">
        <v>0</v>
      </c>
      <c r="T148" s="22"/>
      <c r="U148" s="9"/>
      <c r="V1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49" spans="1:24" ht="15" customHeight="1" x14ac:dyDescent="0.35">
      <c r="A149" s="30"/>
      <c r="B149" s="31"/>
      <c r="C149" s="31"/>
      <c r="D149" s="22"/>
      <c r="F149" s="37" t="str">
        <f>IF(Corrections[[#This Row],[Date Added]]="","",_xlfn.XLOOKUP(MONTH(Corrections[[#This Row],[Date Received]]),Dropdown!$D$4:$D$15,Dropdown!$A$4:$A$15,""))</f>
        <v/>
      </c>
      <c r="I149" s="8" t="str">
        <f>IF(Corrections[[#This Row],[Date Added]]="","",Corrections[[#This Row],[Date Received]]+Guidance!$C$25)</f>
        <v/>
      </c>
      <c r="J149" s="8" t="str">
        <f>IF(Corrections[[#This Row],[Date Added]]="","",Corrections[[#This Row],[Date Received]]+Guidance!$C$24)</f>
        <v/>
      </c>
      <c r="K149" s="52" t="b">
        <v>0</v>
      </c>
      <c r="L149" s="22"/>
      <c r="M149" s="9"/>
      <c r="N149" s="52" t="b">
        <v>0</v>
      </c>
      <c r="O149" s="22"/>
      <c r="Q149" s="52" t="b">
        <v>0</v>
      </c>
      <c r="R149" s="9"/>
      <c r="S149" s="52" t="b">
        <v>0</v>
      </c>
      <c r="T149" s="22"/>
      <c r="U149" s="9"/>
      <c r="V1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0" spans="1:24" ht="15" customHeight="1" x14ac:dyDescent="0.35">
      <c r="A150" s="30"/>
      <c r="B150" s="31"/>
      <c r="C150" s="31"/>
      <c r="D150" s="22"/>
      <c r="F150" s="37" t="str">
        <f>IF(Corrections[[#This Row],[Date Added]]="","",_xlfn.XLOOKUP(MONTH(Corrections[[#This Row],[Date Received]]),Dropdown!$D$4:$D$15,Dropdown!$A$4:$A$15,""))</f>
        <v/>
      </c>
      <c r="I150" s="8" t="str">
        <f>IF(Corrections[[#This Row],[Date Added]]="","",Corrections[[#This Row],[Date Received]]+Guidance!$C$25)</f>
        <v/>
      </c>
      <c r="J150" s="8" t="str">
        <f>IF(Corrections[[#This Row],[Date Added]]="","",Corrections[[#This Row],[Date Received]]+Guidance!$C$24)</f>
        <v/>
      </c>
      <c r="K150" s="52" t="b">
        <v>0</v>
      </c>
      <c r="L150" s="22"/>
      <c r="M150" s="9"/>
      <c r="N150" s="52" t="b">
        <v>0</v>
      </c>
      <c r="O150" s="22"/>
      <c r="Q150" s="52" t="b">
        <v>0</v>
      </c>
      <c r="R150" s="9"/>
      <c r="S150" s="52" t="b">
        <v>0</v>
      </c>
      <c r="T150" s="22"/>
      <c r="U150" s="9"/>
      <c r="V1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1" spans="1:24" ht="15" customHeight="1" x14ac:dyDescent="0.35">
      <c r="A151" s="30"/>
      <c r="B151" s="31"/>
      <c r="C151" s="31"/>
      <c r="D151" s="22"/>
      <c r="F151" s="37" t="str">
        <f>IF(Corrections[[#This Row],[Date Added]]="","",_xlfn.XLOOKUP(MONTH(Corrections[[#This Row],[Date Received]]),Dropdown!$D$4:$D$15,Dropdown!$A$4:$A$15,""))</f>
        <v/>
      </c>
      <c r="I151" s="8" t="str">
        <f>IF(Corrections[[#This Row],[Date Added]]="","",Corrections[[#This Row],[Date Received]]+Guidance!$C$25)</f>
        <v/>
      </c>
      <c r="J151" s="8" t="str">
        <f>IF(Corrections[[#This Row],[Date Added]]="","",Corrections[[#This Row],[Date Received]]+Guidance!$C$24)</f>
        <v/>
      </c>
      <c r="K151" s="52" t="b">
        <v>0</v>
      </c>
      <c r="L151" s="22"/>
      <c r="M151" s="9"/>
      <c r="N151" s="52" t="b">
        <v>0</v>
      </c>
      <c r="O151" s="22"/>
      <c r="Q151" s="52" t="b">
        <v>0</v>
      </c>
      <c r="R151" s="9"/>
      <c r="S151" s="52" t="b">
        <v>0</v>
      </c>
      <c r="T151" s="22"/>
      <c r="U151" s="9"/>
      <c r="V1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2" spans="1:24" ht="15" customHeight="1" x14ac:dyDescent="0.35">
      <c r="A152" s="30"/>
      <c r="B152" s="31"/>
      <c r="C152" s="31"/>
      <c r="D152" s="22"/>
      <c r="F152" s="37" t="str">
        <f>IF(Corrections[[#This Row],[Date Added]]="","",_xlfn.XLOOKUP(MONTH(Corrections[[#This Row],[Date Received]]),Dropdown!$D$4:$D$15,Dropdown!$A$4:$A$15,""))</f>
        <v/>
      </c>
      <c r="I152" s="8" t="str">
        <f>IF(Corrections[[#This Row],[Date Added]]="","",Corrections[[#This Row],[Date Received]]+Guidance!$C$25)</f>
        <v/>
      </c>
      <c r="J152" s="8" t="str">
        <f>IF(Corrections[[#This Row],[Date Added]]="","",Corrections[[#This Row],[Date Received]]+Guidance!$C$24)</f>
        <v/>
      </c>
      <c r="K152" s="52" t="b">
        <v>0</v>
      </c>
      <c r="L152" s="22"/>
      <c r="M152" s="9"/>
      <c r="N152" s="52" t="b">
        <v>0</v>
      </c>
      <c r="O152" s="22"/>
      <c r="Q152" s="52" t="b">
        <v>0</v>
      </c>
      <c r="R152" s="9"/>
      <c r="S152" s="52" t="b">
        <v>0</v>
      </c>
      <c r="T152" s="22"/>
      <c r="U152" s="9"/>
      <c r="V1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3" spans="1:24" ht="15" customHeight="1" x14ac:dyDescent="0.35">
      <c r="A153" s="30"/>
      <c r="B153" s="31"/>
      <c r="C153" s="31"/>
      <c r="D153" s="22"/>
      <c r="F153" s="37" t="str">
        <f>IF(Corrections[[#This Row],[Date Added]]="","",_xlfn.XLOOKUP(MONTH(Corrections[[#This Row],[Date Received]]),Dropdown!$D$4:$D$15,Dropdown!$A$4:$A$15,""))</f>
        <v/>
      </c>
      <c r="I153" s="8" t="str">
        <f>IF(Corrections[[#This Row],[Date Added]]="","",Corrections[[#This Row],[Date Received]]+Guidance!$C$25)</f>
        <v/>
      </c>
      <c r="J153" s="8" t="str">
        <f>IF(Corrections[[#This Row],[Date Added]]="","",Corrections[[#This Row],[Date Received]]+Guidance!$C$24)</f>
        <v/>
      </c>
      <c r="K153" s="52" t="b">
        <v>0</v>
      </c>
      <c r="L153" s="22"/>
      <c r="M153" s="9"/>
      <c r="N153" s="52" t="b">
        <v>0</v>
      </c>
      <c r="O153" s="22"/>
      <c r="Q153" s="52" t="b">
        <v>0</v>
      </c>
      <c r="R153" s="9"/>
      <c r="S153" s="52" t="b">
        <v>0</v>
      </c>
      <c r="T153" s="22"/>
      <c r="U153" s="9"/>
      <c r="V1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4" spans="1:24" ht="15" customHeight="1" x14ac:dyDescent="0.35">
      <c r="A154" s="30"/>
      <c r="B154" s="31"/>
      <c r="C154" s="31"/>
      <c r="D154" s="22"/>
      <c r="F154" s="37" t="str">
        <f>IF(Corrections[[#This Row],[Date Added]]="","",_xlfn.XLOOKUP(MONTH(Corrections[[#This Row],[Date Received]]),Dropdown!$D$4:$D$15,Dropdown!$A$4:$A$15,""))</f>
        <v/>
      </c>
      <c r="I154" s="8" t="str">
        <f>IF(Corrections[[#This Row],[Date Added]]="","",Corrections[[#This Row],[Date Received]]+Guidance!$C$25)</f>
        <v/>
      </c>
      <c r="J154" s="8" t="str">
        <f>IF(Corrections[[#This Row],[Date Added]]="","",Corrections[[#This Row],[Date Received]]+Guidance!$C$24)</f>
        <v/>
      </c>
      <c r="K154" s="52" t="b">
        <v>0</v>
      </c>
      <c r="L154" s="22"/>
      <c r="M154" s="9"/>
      <c r="N154" s="52" t="b">
        <v>0</v>
      </c>
      <c r="O154" s="22"/>
      <c r="Q154" s="52" t="b">
        <v>0</v>
      </c>
      <c r="R154" s="9"/>
      <c r="S154" s="52" t="b">
        <v>0</v>
      </c>
      <c r="T154" s="23"/>
      <c r="U154" s="9"/>
      <c r="V1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5" spans="1:24" ht="15" customHeight="1" x14ac:dyDescent="0.35">
      <c r="A155" s="30"/>
      <c r="B155" s="31"/>
      <c r="C155" s="31"/>
      <c r="D155" s="22"/>
      <c r="F155" s="37" t="str">
        <f>IF(Corrections[[#This Row],[Date Added]]="","",_xlfn.XLOOKUP(MONTH(Corrections[[#This Row],[Date Received]]),Dropdown!$D$4:$D$15,Dropdown!$A$4:$A$15,""))</f>
        <v/>
      </c>
      <c r="I155" s="8" t="str">
        <f>IF(Corrections[[#This Row],[Date Added]]="","",Corrections[[#This Row],[Date Received]]+Guidance!$C$25)</f>
        <v/>
      </c>
      <c r="J155" s="8" t="str">
        <f>IF(Corrections[[#This Row],[Date Added]]="","",Corrections[[#This Row],[Date Received]]+Guidance!$C$24)</f>
        <v/>
      </c>
      <c r="K155" s="52" t="b">
        <v>0</v>
      </c>
      <c r="L155" s="22"/>
      <c r="M155" s="9"/>
      <c r="N155" s="52" t="b">
        <v>0</v>
      </c>
      <c r="O155" s="22"/>
      <c r="Q155" s="52" t="b">
        <v>0</v>
      </c>
      <c r="R155" s="9"/>
      <c r="S155" s="52" t="b">
        <v>0</v>
      </c>
      <c r="T155" s="22"/>
      <c r="U155" s="9"/>
      <c r="V1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6" spans="1:24" ht="15" customHeight="1" x14ac:dyDescent="0.35">
      <c r="A156" s="30"/>
      <c r="B156" s="31"/>
      <c r="C156" s="31"/>
      <c r="D156" s="22"/>
      <c r="F156" s="37" t="str">
        <f>IF(Corrections[[#This Row],[Date Added]]="","",_xlfn.XLOOKUP(MONTH(Corrections[[#This Row],[Date Received]]),Dropdown!$D$4:$D$15,Dropdown!$A$4:$A$15,""))</f>
        <v/>
      </c>
      <c r="I156" s="8" t="str">
        <f>IF(Corrections[[#This Row],[Date Added]]="","",Corrections[[#This Row],[Date Received]]+Guidance!$C$25)</f>
        <v/>
      </c>
      <c r="J156" s="8" t="str">
        <f>IF(Corrections[[#This Row],[Date Added]]="","",Corrections[[#This Row],[Date Received]]+Guidance!$C$24)</f>
        <v/>
      </c>
      <c r="K156" s="52" t="b">
        <v>0</v>
      </c>
      <c r="L156" s="22"/>
      <c r="M156" s="9"/>
      <c r="N156" s="52" t="b">
        <v>0</v>
      </c>
      <c r="O156" s="22"/>
      <c r="Q156" s="52" t="b">
        <v>0</v>
      </c>
      <c r="R156" s="9"/>
      <c r="S156" s="52" t="b">
        <v>0</v>
      </c>
      <c r="T156" s="22"/>
      <c r="U156" s="9"/>
      <c r="V1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7" spans="1:24" ht="15" customHeight="1" x14ac:dyDescent="0.35">
      <c r="A157" s="30"/>
      <c r="B157" s="31"/>
      <c r="C157" s="31"/>
      <c r="D157" s="22"/>
      <c r="F157" s="37" t="str">
        <f>IF(Corrections[[#This Row],[Date Added]]="","",_xlfn.XLOOKUP(MONTH(Corrections[[#This Row],[Date Received]]),Dropdown!$D$4:$D$15,Dropdown!$A$4:$A$15,""))</f>
        <v/>
      </c>
      <c r="I157" s="8" t="str">
        <f>IF(Corrections[[#This Row],[Date Added]]="","",Corrections[[#This Row],[Date Received]]+Guidance!$C$25)</f>
        <v/>
      </c>
      <c r="J157" s="8" t="str">
        <f>IF(Corrections[[#This Row],[Date Added]]="","",Corrections[[#This Row],[Date Received]]+Guidance!$C$24)</f>
        <v/>
      </c>
      <c r="K157" s="52" t="b">
        <v>0</v>
      </c>
      <c r="L157" s="22"/>
      <c r="M157" s="9"/>
      <c r="N157" s="52" t="b">
        <v>0</v>
      </c>
      <c r="O157" s="22"/>
      <c r="Q157" s="52" t="b">
        <v>0</v>
      </c>
      <c r="R157" s="9"/>
      <c r="S157" s="52" t="b">
        <v>0</v>
      </c>
      <c r="T157" s="22"/>
      <c r="U157" s="9"/>
      <c r="V1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8" spans="1:24" ht="15" customHeight="1" x14ac:dyDescent="0.35">
      <c r="A158" s="30"/>
      <c r="B158" s="31"/>
      <c r="C158" s="31"/>
      <c r="D158" s="22"/>
      <c r="F158" s="37" t="str">
        <f>IF(Corrections[[#This Row],[Date Added]]="","",_xlfn.XLOOKUP(MONTH(Corrections[[#This Row],[Date Received]]),Dropdown!$D$4:$D$15,Dropdown!$A$4:$A$15,""))</f>
        <v/>
      </c>
      <c r="I158" s="8" t="str">
        <f>IF(Corrections[[#This Row],[Date Added]]="","",Corrections[[#This Row],[Date Received]]+Guidance!$C$25)</f>
        <v/>
      </c>
      <c r="J158" s="8" t="str">
        <f>IF(Corrections[[#This Row],[Date Added]]="","",Corrections[[#This Row],[Date Received]]+Guidance!$C$24)</f>
        <v/>
      </c>
      <c r="K158" s="52" t="b">
        <v>0</v>
      </c>
      <c r="L158" s="22"/>
      <c r="M158" s="9"/>
      <c r="N158" s="52" t="b">
        <v>0</v>
      </c>
      <c r="O158" s="22"/>
      <c r="Q158" s="52" t="b">
        <v>0</v>
      </c>
      <c r="R158" s="9"/>
      <c r="S158" s="52" t="b">
        <v>0</v>
      </c>
      <c r="T158" s="22"/>
      <c r="U158" s="9"/>
      <c r="V1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59" spans="1:24" ht="15" customHeight="1" x14ac:dyDescent="0.35">
      <c r="A159" s="30"/>
      <c r="B159" s="31"/>
      <c r="C159" s="31"/>
      <c r="D159" s="22"/>
      <c r="F159" s="37" t="str">
        <f>IF(Corrections[[#This Row],[Date Added]]="","",_xlfn.XLOOKUP(MONTH(Corrections[[#This Row],[Date Received]]),Dropdown!$D$4:$D$15,Dropdown!$A$4:$A$15,""))</f>
        <v/>
      </c>
      <c r="I159" s="8" t="str">
        <f>IF(Corrections[[#This Row],[Date Added]]="","",Corrections[[#This Row],[Date Received]]+Guidance!$C$25)</f>
        <v/>
      </c>
      <c r="J159" s="8" t="str">
        <f>IF(Corrections[[#This Row],[Date Added]]="","",Corrections[[#This Row],[Date Received]]+Guidance!$C$24)</f>
        <v/>
      </c>
      <c r="K159" s="52" t="b">
        <v>0</v>
      </c>
      <c r="L159" s="22"/>
      <c r="M159" s="9"/>
      <c r="N159" s="52" t="b">
        <v>0</v>
      </c>
      <c r="O159" s="22"/>
      <c r="Q159" s="52" t="b">
        <v>0</v>
      </c>
      <c r="R159" s="9"/>
      <c r="S159" s="52" t="b">
        <v>0</v>
      </c>
      <c r="T159" s="22"/>
      <c r="U159" s="9"/>
      <c r="V1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0" spans="1:24" ht="15" customHeight="1" x14ac:dyDescent="0.35">
      <c r="A160" s="30"/>
      <c r="B160" s="31"/>
      <c r="C160" s="31"/>
      <c r="D160" s="22"/>
      <c r="F160" s="37" t="str">
        <f>IF(Corrections[[#This Row],[Date Added]]="","",_xlfn.XLOOKUP(MONTH(Corrections[[#This Row],[Date Received]]),Dropdown!$D$4:$D$15,Dropdown!$A$4:$A$15,""))</f>
        <v/>
      </c>
      <c r="I160" s="8" t="str">
        <f>IF(Corrections[[#This Row],[Date Added]]="","",Corrections[[#This Row],[Date Received]]+Guidance!$C$25)</f>
        <v/>
      </c>
      <c r="J160" s="8" t="str">
        <f>IF(Corrections[[#This Row],[Date Added]]="","",Corrections[[#This Row],[Date Received]]+Guidance!$C$24)</f>
        <v/>
      </c>
      <c r="K160" s="52" t="b">
        <v>0</v>
      </c>
      <c r="L160" s="22"/>
      <c r="M160" s="9"/>
      <c r="N160" s="52" t="b">
        <v>0</v>
      </c>
      <c r="O160" s="22"/>
      <c r="Q160" s="52" t="b">
        <v>0</v>
      </c>
      <c r="R160" s="9"/>
      <c r="S160" s="52" t="b">
        <v>0</v>
      </c>
      <c r="T160" s="22"/>
      <c r="U160" s="9"/>
      <c r="V1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1" spans="1:24" ht="15" customHeight="1" x14ac:dyDescent="0.35">
      <c r="A161" s="30"/>
      <c r="B161" s="31"/>
      <c r="C161" s="31"/>
      <c r="D161" s="22"/>
      <c r="F161" s="37" t="str">
        <f>IF(Corrections[[#This Row],[Date Added]]="","",_xlfn.XLOOKUP(MONTH(Corrections[[#This Row],[Date Received]]),Dropdown!$D$4:$D$15,Dropdown!$A$4:$A$15,""))</f>
        <v/>
      </c>
      <c r="I161" s="8" t="str">
        <f>IF(Corrections[[#This Row],[Date Added]]="","",Corrections[[#This Row],[Date Received]]+Guidance!$C$25)</f>
        <v/>
      </c>
      <c r="J161" s="8" t="str">
        <f>IF(Corrections[[#This Row],[Date Added]]="","",Corrections[[#This Row],[Date Received]]+Guidance!$C$24)</f>
        <v/>
      </c>
      <c r="K161" s="52" t="b">
        <v>0</v>
      </c>
      <c r="L161" s="22"/>
      <c r="M161" s="9"/>
      <c r="N161" s="52" t="b">
        <v>0</v>
      </c>
      <c r="O161" s="22"/>
      <c r="Q161" s="52" t="b">
        <v>0</v>
      </c>
      <c r="R161" s="9"/>
      <c r="S161" s="52" t="b">
        <v>0</v>
      </c>
      <c r="T161" s="23"/>
      <c r="U161" s="9"/>
      <c r="V1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2" spans="1:24" ht="15" customHeight="1" x14ac:dyDescent="0.35">
      <c r="A162" s="30"/>
      <c r="B162" s="31"/>
      <c r="C162" s="31"/>
      <c r="D162" s="22"/>
      <c r="F162" s="37" t="str">
        <f>IF(Corrections[[#This Row],[Date Added]]="","",_xlfn.XLOOKUP(MONTH(Corrections[[#This Row],[Date Received]]),Dropdown!$D$4:$D$15,Dropdown!$A$4:$A$15,""))</f>
        <v/>
      </c>
      <c r="I162" s="8" t="str">
        <f>IF(Corrections[[#This Row],[Date Added]]="","",Corrections[[#This Row],[Date Received]]+Guidance!$C$25)</f>
        <v/>
      </c>
      <c r="J162" s="8" t="str">
        <f>IF(Corrections[[#This Row],[Date Added]]="","",Corrections[[#This Row],[Date Received]]+Guidance!$C$24)</f>
        <v/>
      </c>
      <c r="K162" s="52" t="b">
        <v>0</v>
      </c>
      <c r="L162" s="22"/>
      <c r="M162" s="9"/>
      <c r="N162" s="52" t="b">
        <v>0</v>
      </c>
      <c r="O162" s="22"/>
      <c r="Q162" s="52" t="b">
        <v>0</v>
      </c>
      <c r="R162" s="9"/>
      <c r="S162" s="52" t="b">
        <v>0</v>
      </c>
      <c r="T162" s="22"/>
      <c r="U162" s="9"/>
      <c r="V1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3" spans="1:24" ht="15" customHeight="1" x14ac:dyDescent="0.35">
      <c r="A163" s="30"/>
      <c r="B163" s="31"/>
      <c r="C163" s="31"/>
      <c r="D163" s="22"/>
      <c r="F163" s="37" t="str">
        <f>IF(Corrections[[#This Row],[Date Added]]="","",_xlfn.XLOOKUP(MONTH(Corrections[[#This Row],[Date Received]]),Dropdown!$D$4:$D$15,Dropdown!$A$4:$A$15,""))</f>
        <v/>
      </c>
      <c r="I163" s="8" t="str">
        <f>IF(Corrections[[#This Row],[Date Added]]="","",Corrections[[#This Row],[Date Received]]+Guidance!$C$25)</f>
        <v/>
      </c>
      <c r="J163" s="8" t="str">
        <f>IF(Corrections[[#This Row],[Date Added]]="","",Corrections[[#This Row],[Date Received]]+Guidance!$C$24)</f>
        <v/>
      </c>
      <c r="K163" s="52" t="b">
        <v>0</v>
      </c>
      <c r="L163" s="22"/>
      <c r="M163" s="9"/>
      <c r="N163" s="52" t="b">
        <v>0</v>
      </c>
      <c r="O163" s="22"/>
      <c r="Q163" s="52" t="b">
        <v>0</v>
      </c>
      <c r="R163" s="9"/>
      <c r="S163" s="52" t="b">
        <v>0</v>
      </c>
      <c r="T163" s="22"/>
      <c r="U163" s="9"/>
      <c r="V1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4" spans="1:24" ht="15" customHeight="1" x14ac:dyDescent="0.35">
      <c r="A164" s="30"/>
      <c r="B164" s="31"/>
      <c r="C164" s="31"/>
      <c r="D164" s="22"/>
      <c r="F164" s="37" t="str">
        <f>IF(Corrections[[#This Row],[Date Added]]="","",_xlfn.XLOOKUP(MONTH(Corrections[[#This Row],[Date Received]]),Dropdown!$D$4:$D$15,Dropdown!$A$4:$A$15,""))</f>
        <v/>
      </c>
      <c r="I164" s="8" t="str">
        <f>IF(Corrections[[#This Row],[Date Added]]="","",Corrections[[#This Row],[Date Received]]+Guidance!$C$25)</f>
        <v/>
      </c>
      <c r="J164" s="8" t="str">
        <f>IF(Corrections[[#This Row],[Date Added]]="","",Corrections[[#This Row],[Date Received]]+Guidance!$C$24)</f>
        <v/>
      </c>
      <c r="K164" s="52" t="b">
        <v>0</v>
      </c>
      <c r="L164" s="22"/>
      <c r="M164" s="9"/>
      <c r="N164" s="52" t="b">
        <v>0</v>
      </c>
      <c r="O164" s="22"/>
      <c r="Q164" s="52" t="b">
        <v>0</v>
      </c>
      <c r="R164" s="9"/>
      <c r="S164" s="52" t="b">
        <v>0</v>
      </c>
      <c r="T164" s="22"/>
      <c r="U164" s="9"/>
      <c r="V1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5" spans="1:24" ht="15" customHeight="1" x14ac:dyDescent="0.35">
      <c r="A165" s="30"/>
      <c r="B165" s="31"/>
      <c r="C165" s="31"/>
      <c r="D165" s="22"/>
      <c r="F165" s="37" t="str">
        <f>IF(Corrections[[#This Row],[Date Added]]="","",_xlfn.XLOOKUP(MONTH(Corrections[[#This Row],[Date Received]]),Dropdown!$D$4:$D$15,Dropdown!$A$4:$A$15,""))</f>
        <v/>
      </c>
      <c r="I165" s="8" t="str">
        <f>IF(Corrections[[#This Row],[Date Added]]="","",Corrections[[#This Row],[Date Received]]+Guidance!$C$25)</f>
        <v/>
      </c>
      <c r="J165" s="8" t="str">
        <f>IF(Corrections[[#This Row],[Date Added]]="","",Corrections[[#This Row],[Date Received]]+Guidance!$C$24)</f>
        <v/>
      </c>
      <c r="K165" s="52" t="b">
        <v>0</v>
      </c>
      <c r="L165" s="22"/>
      <c r="M165" s="9"/>
      <c r="N165" s="52" t="b">
        <v>0</v>
      </c>
      <c r="O165" s="22"/>
      <c r="Q165" s="52" t="b">
        <v>0</v>
      </c>
      <c r="R165" s="9"/>
      <c r="S165" s="52" t="b">
        <v>0</v>
      </c>
      <c r="T165" s="22"/>
      <c r="U165" s="9"/>
      <c r="V1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6" spans="1:24" ht="15" customHeight="1" x14ac:dyDescent="0.35">
      <c r="A166" s="30"/>
      <c r="B166" s="31"/>
      <c r="C166" s="31"/>
      <c r="D166" s="22"/>
      <c r="F166" s="37" t="str">
        <f>IF(Corrections[[#This Row],[Date Added]]="","",_xlfn.XLOOKUP(MONTH(Corrections[[#This Row],[Date Received]]),Dropdown!$D$4:$D$15,Dropdown!$A$4:$A$15,""))</f>
        <v/>
      </c>
      <c r="I166" s="8" t="str">
        <f>IF(Corrections[[#This Row],[Date Added]]="","",Corrections[[#This Row],[Date Received]]+Guidance!$C$25)</f>
        <v/>
      </c>
      <c r="J166" s="8" t="str">
        <f>IF(Corrections[[#This Row],[Date Added]]="","",Corrections[[#This Row],[Date Received]]+Guidance!$C$24)</f>
        <v/>
      </c>
      <c r="K166" s="52" t="b">
        <v>0</v>
      </c>
      <c r="L166" s="22"/>
      <c r="M166" s="9"/>
      <c r="N166" s="52" t="b">
        <v>0</v>
      </c>
      <c r="O166" s="22"/>
      <c r="Q166" s="52" t="b">
        <v>0</v>
      </c>
      <c r="R166" s="9"/>
      <c r="S166" s="52" t="b">
        <v>0</v>
      </c>
      <c r="T166" s="22"/>
      <c r="U166" s="9"/>
      <c r="V1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7" spans="1:24" ht="15" customHeight="1" x14ac:dyDescent="0.35">
      <c r="A167" s="30"/>
      <c r="B167" s="31"/>
      <c r="C167" s="31"/>
      <c r="D167" s="22"/>
      <c r="F167" s="37" t="str">
        <f>IF(Corrections[[#This Row],[Date Added]]="","",_xlfn.XLOOKUP(MONTH(Corrections[[#This Row],[Date Received]]),Dropdown!$D$4:$D$15,Dropdown!$A$4:$A$15,""))</f>
        <v/>
      </c>
      <c r="I167" s="8" t="str">
        <f>IF(Corrections[[#This Row],[Date Added]]="","",Corrections[[#This Row],[Date Received]]+Guidance!$C$25)</f>
        <v/>
      </c>
      <c r="J167" s="8" t="str">
        <f>IF(Corrections[[#This Row],[Date Added]]="","",Corrections[[#This Row],[Date Received]]+Guidance!$C$24)</f>
        <v/>
      </c>
      <c r="K167" s="52" t="b">
        <v>0</v>
      </c>
      <c r="L167" s="22"/>
      <c r="M167" s="9"/>
      <c r="N167" s="52" t="b">
        <v>0</v>
      </c>
      <c r="O167" s="22"/>
      <c r="Q167" s="52" t="b">
        <v>0</v>
      </c>
      <c r="R167" s="9"/>
      <c r="S167" s="52" t="b">
        <v>0</v>
      </c>
      <c r="T167" s="22"/>
      <c r="U167" s="9"/>
      <c r="V1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8" spans="1:24" ht="15" customHeight="1" x14ac:dyDescent="0.35">
      <c r="A168" s="30"/>
      <c r="B168" s="31"/>
      <c r="C168" s="31"/>
      <c r="D168" s="22"/>
      <c r="F168" s="37" t="str">
        <f>IF(Corrections[[#This Row],[Date Added]]="","",_xlfn.XLOOKUP(MONTH(Corrections[[#This Row],[Date Received]]),Dropdown!$D$4:$D$15,Dropdown!$A$4:$A$15,""))</f>
        <v/>
      </c>
      <c r="I168" s="8" t="str">
        <f>IF(Corrections[[#This Row],[Date Added]]="","",Corrections[[#This Row],[Date Received]]+Guidance!$C$25)</f>
        <v/>
      </c>
      <c r="J168" s="8" t="str">
        <f>IF(Corrections[[#This Row],[Date Added]]="","",Corrections[[#This Row],[Date Received]]+Guidance!$C$24)</f>
        <v/>
      </c>
      <c r="K168" s="52" t="b">
        <v>0</v>
      </c>
      <c r="L168" s="22"/>
      <c r="M168" s="9"/>
      <c r="N168" s="52" t="b">
        <v>0</v>
      </c>
      <c r="O168" s="22"/>
      <c r="Q168" s="52" t="b">
        <v>0</v>
      </c>
      <c r="R168" s="9"/>
      <c r="S168" s="52" t="b">
        <v>0</v>
      </c>
      <c r="T168" s="22"/>
      <c r="U168" s="9"/>
      <c r="V1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69" spans="1:24" ht="15" customHeight="1" x14ac:dyDescent="0.35">
      <c r="A169" s="30"/>
      <c r="B169" s="31"/>
      <c r="C169" s="31"/>
      <c r="D169" s="22"/>
      <c r="F169" s="37" t="str">
        <f>IF(Corrections[[#This Row],[Date Added]]="","",_xlfn.XLOOKUP(MONTH(Corrections[[#This Row],[Date Received]]),Dropdown!$D$4:$D$15,Dropdown!$A$4:$A$15,""))</f>
        <v/>
      </c>
      <c r="I169" s="8" t="str">
        <f>IF(Corrections[[#This Row],[Date Added]]="","",Corrections[[#This Row],[Date Received]]+Guidance!$C$25)</f>
        <v/>
      </c>
      <c r="J169" s="8" t="str">
        <f>IF(Corrections[[#This Row],[Date Added]]="","",Corrections[[#This Row],[Date Received]]+Guidance!$C$24)</f>
        <v/>
      </c>
      <c r="K169" s="52" t="b">
        <v>0</v>
      </c>
      <c r="L169" s="22"/>
      <c r="M169" s="9"/>
      <c r="N169" s="52" t="b">
        <v>0</v>
      </c>
      <c r="O169" s="22"/>
      <c r="Q169" s="52" t="b">
        <v>0</v>
      </c>
      <c r="R169" s="9"/>
      <c r="S169" s="52" t="b">
        <v>0</v>
      </c>
      <c r="T169" s="22"/>
      <c r="U169" s="9"/>
      <c r="V1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0" spans="1:24" ht="15" customHeight="1" x14ac:dyDescent="0.35">
      <c r="A170" s="30"/>
      <c r="B170" s="31"/>
      <c r="C170" s="31"/>
      <c r="D170" s="22"/>
      <c r="F170" s="37" t="str">
        <f>IF(Corrections[[#This Row],[Date Added]]="","",_xlfn.XLOOKUP(MONTH(Corrections[[#This Row],[Date Received]]),Dropdown!$D$4:$D$15,Dropdown!$A$4:$A$15,""))</f>
        <v/>
      </c>
      <c r="I170" s="8" t="str">
        <f>IF(Corrections[[#This Row],[Date Added]]="","",Corrections[[#This Row],[Date Received]]+Guidance!$C$25)</f>
        <v/>
      </c>
      <c r="J170" s="8" t="str">
        <f>IF(Corrections[[#This Row],[Date Added]]="","",Corrections[[#This Row],[Date Received]]+Guidance!$C$24)</f>
        <v/>
      </c>
      <c r="K170" s="52" t="b">
        <v>0</v>
      </c>
      <c r="L170" s="22"/>
      <c r="M170" s="9"/>
      <c r="N170" s="52" t="b">
        <v>0</v>
      </c>
      <c r="O170" s="22"/>
      <c r="Q170" s="52" t="b">
        <v>0</v>
      </c>
      <c r="R170" s="9"/>
      <c r="S170" s="52" t="b">
        <v>0</v>
      </c>
      <c r="T170" s="22"/>
      <c r="U170" s="9"/>
      <c r="V1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1" spans="1:24" ht="15" customHeight="1" x14ac:dyDescent="0.35">
      <c r="A171" s="30"/>
      <c r="B171" s="31"/>
      <c r="C171" s="31"/>
      <c r="D171" s="22"/>
      <c r="F171" s="37" t="str">
        <f>IF(Corrections[[#This Row],[Date Added]]="","",_xlfn.XLOOKUP(MONTH(Corrections[[#This Row],[Date Received]]),Dropdown!$D$4:$D$15,Dropdown!$A$4:$A$15,""))</f>
        <v/>
      </c>
      <c r="I171" s="8" t="str">
        <f>IF(Corrections[[#This Row],[Date Added]]="","",Corrections[[#This Row],[Date Received]]+Guidance!$C$25)</f>
        <v/>
      </c>
      <c r="J171" s="8" t="str">
        <f>IF(Corrections[[#This Row],[Date Added]]="","",Corrections[[#This Row],[Date Received]]+Guidance!$C$24)</f>
        <v/>
      </c>
      <c r="K171" s="52" t="b">
        <v>0</v>
      </c>
      <c r="L171" s="22"/>
      <c r="M171" s="9"/>
      <c r="N171" s="52" t="b">
        <v>0</v>
      </c>
      <c r="O171" s="22"/>
      <c r="Q171" s="52" t="b">
        <v>0</v>
      </c>
      <c r="R171" s="9"/>
      <c r="S171" s="52" t="b">
        <v>0</v>
      </c>
      <c r="T171" s="22"/>
      <c r="U171" s="9"/>
      <c r="V1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2" spans="1:24" ht="15" customHeight="1" x14ac:dyDescent="0.35">
      <c r="A172" s="30"/>
      <c r="B172" s="31"/>
      <c r="C172" s="31"/>
      <c r="D172" s="22"/>
      <c r="F172" s="37" t="str">
        <f>IF(Corrections[[#This Row],[Date Added]]="","",_xlfn.XLOOKUP(MONTH(Corrections[[#This Row],[Date Received]]),Dropdown!$D$4:$D$15,Dropdown!$A$4:$A$15,""))</f>
        <v/>
      </c>
      <c r="I172" s="8" t="str">
        <f>IF(Corrections[[#This Row],[Date Added]]="","",Corrections[[#This Row],[Date Received]]+Guidance!$C$25)</f>
        <v/>
      </c>
      <c r="J172" s="8" t="str">
        <f>IF(Corrections[[#This Row],[Date Added]]="","",Corrections[[#This Row],[Date Received]]+Guidance!$C$24)</f>
        <v/>
      </c>
      <c r="K172" s="52" t="b">
        <v>0</v>
      </c>
      <c r="L172" s="22"/>
      <c r="M172" s="9"/>
      <c r="N172" s="52" t="b">
        <v>0</v>
      </c>
      <c r="O172" s="22"/>
      <c r="Q172" s="52" t="b">
        <v>0</v>
      </c>
      <c r="R172" s="9"/>
      <c r="S172" s="52" t="b">
        <v>0</v>
      </c>
      <c r="T172" s="22"/>
      <c r="U172" s="9"/>
      <c r="V1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3" spans="1:24" ht="15" customHeight="1" x14ac:dyDescent="0.35">
      <c r="A173" s="30"/>
      <c r="B173" s="31"/>
      <c r="C173" s="31"/>
      <c r="D173" s="22"/>
      <c r="F173" s="37" t="str">
        <f>IF(Corrections[[#This Row],[Date Added]]="","",_xlfn.XLOOKUP(MONTH(Corrections[[#This Row],[Date Received]]),Dropdown!$D$4:$D$15,Dropdown!$A$4:$A$15,""))</f>
        <v/>
      </c>
      <c r="I173" s="8" t="str">
        <f>IF(Corrections[[#This Row],[Date Added]]="","",Corrections[[#This Row],[Date Received]]+Guidance!$C$25)</f>
        <v/>
      </c>
      <c r="J173" s="8" t="str">
        <f>IF(Corrections[[#This Row],[Date Added]]="","",Corrections[[#This Row],[Date Received]]+Guidance!$C$24)</f>
        <v/>
      </c>
      <c r="K173" s="52" t="b">
        <v>0</v>
      </c>
      <c r="L173" s="22"/>
      <c r="M173" s="9"/>
      <c r="N173" s="52" t="b">
        <v>0</v>
      </c>
      <c r="O173" s="22"/>
      <c r="Q173" s="52" t="b">
        <v>0</v>
      </c>
      <c r="R173" s="9"/>
      <c r="S173" s="52" t="b">
        <v>0</v>
      </c>
      <c r="T173" s="22"/>
      <c r="U173" s="9"/>
      <c r="V1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4" spans="1:24" ht="15" customHeight="1" x14ac:dyDescent="0.35">
      <c r="A174" s="30"/>
      <c r="B174" s="31"/>
      <c r="C174" s="31"/>
      <c r="D174" s="22"/>
      <c r="F174" s="37" t="str">
        <f>IF(Corrections[[#This Row],[Date Added]]="","",_xlfn.XLOOKUP(MONTH(Corrections[[#This Row],[Date Received]]),Dropdown!$D$4:$D$15,Dropdown!$A$4:$A$15,""))</f>
        <v/>
      </c>
      <c r="I174" s="8" t="str">
        <f>IF(Corrections[[#This Row],[Date Added]]="","",Corrections[[#This Row],[Date Received]]+Guidance!$C$25)</f>
        <v/>
      </c>
      <c r="J174" s="8" t="str">
        <f>IF(Corrections[[#This Row],[Date Added]]="","",Corrections[[#This Row],[Date Received]]+Guidance!$C$24)</f>
        <v/>
      </c>
      <c r="K174" s="52" t="b">
        <v>0</v>
      </c>
      <c r="L174" s="22"/>
      <c r="M174" s="9"/>
      <c r="N174" s="52" t="b">
        <v>0</v>
      </c>
      <c r="O174" s="22"/>
      <c r="Q174" s="52" t="b">
        <v>0</v>
      </c>
      <c r="R174" s="9"/>
      <c r="S174" s="52" t="b">
        <v>0</v>
      </c>
      <c r="T174" s="22"/>
      <c r="U174" s="9"/>
      <c r="V1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5" spans="1:24" ht="15" customHeight="1" x14ac:dyDescent="0.35">
      <c r="A175" s="30"/>
      <c r="B175" s="31"/>
      <c r="C175" s="31"/>
      <c r="D175" s="22"/>
      <c r="F175" s="37" t="str">
        <f>IF(Corrections[[#This Row],[Date Added]]="","",_xlfn.XLOOKUP(MONTH(Corrections[[#This Row],[Date Received]]),Dropdown!$D$4:$D$15,Dropdown!$A$4:$A$15,""))</f>
        <v/>
      </c>
      <c r="I175" s="8" t="str">
        <f>IF(Corrections[[#This Row],[Date Added]]="","",Corrections[[#This Row],[Date Received]]+Guidance!$C$25)</f>
        <v/>
      </c>
      <c r="J175" s="8" t="str">
        <f>IF(Corrections[[#This Row],[Date Added]]="","",Corrections[[#This Row],[Date Received]]+Guidance!$C$24)</f>
        <v/>
      </c>
      <c r="K175" s="52" t="b">
        <v>0</v>
      </c>
      <c r="L175" s="22"/>
      <c r="M175" s="9"/>
      <c r="N175" s="52" t="b">
        <v>0</v>
      </c>
      <c r="O175" s="22"/>
      <c r="Q175" s="52" t="b">
        <v>0</v>
      </c>
      <c r="R175" s="9"/>
      <c r="S175" s="52" t="b">
        <v>0</v>
      </c>
      <c r="T175" s="22"/>
      <c r="U175" s="9"/>
      <c r="V1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6" spans="1:24" ht="15" customHeight="1" x14ac:dyDescent="0.35">
      <c r="A176" s="30"/>
      <c r="B176" s="31"/>
      <c r="C176" s="31"/>
      <c r="D176" s="22"/>
      <c r="F176" s="37" t="str">
        <f>IF(Corrections[[#This Row],[Date Added]]="","",_xlfn.XLOOKUP(MONTH(Corrections[[#This Row],[Date Received]]),Dropdown!$D$4:$D$15,Dropdown!$A$4:$A$15,""))</f>
        <v/>
      </c>
      <c r="I176" s="8" t="str">
        <f>IF(Corrections[[#This Row],[Date Added]]="","",Corrections[[#This Row],[Date Received]]+Guidance!$C$25)</f>
        <v/>
      </c>
      <c r="J176" s="8" t="str">
        <f>IF(Corrections[[#This Row],[Date Added]]="","",Corrections[[#This Row],[Date Received]]+Guidance!$C$24)</f>
        <v/>
      </c>
      <c r="K176" s="52" t="b">
        <v>0</v>
      </c>
      <c r="L176" s="22"/>
      <c r="M176" s="9"/>
      <c r="N176" s="52" t="b">
        <v>0</v>
      </c>
      <c r="O176" s="22"/>
      <c r="Q176" s="52" t="b">
        <v>0</v>
      </c>
      <c r="R176" s="9"/>
      <c r="S176" s="52" t="b">
        <v>0</v>
      </c>
      <c r="T176" s="22"/>
      <c r="U176" s="9"/>
      <c r="V1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7" spans="1:24" ht="15" customHeight="1" x14ac:dyDescent="0.35">
      <c r="A177" s="30"/>
      <c r="B177" s="31"/>
      <c r="C177" s="31"/>
      <c r="D177" s="22"/>
      <c r="F177" s="37" t="str">
        <f>IF(Corrections[[#This Row],[Date Added]]="","",_xlfn.XLOOKUP(MONTH(Corrections[[#This Row],[Date Received]]),Dropdown!$D$4:$D$15,Dropdown!$A$4:$A$15,""))</f>
        <v/>
      </c>
      <c r="I177" s="8" t="str">
        <f>IF(Corrections[[#This Row],[Date Added]]="","",Corrections[[#This Row],[Date Received]]+Guidance!$C$25)</f>
        <v/>
      </c>
      <c r="J177" s="8" t="str">
        <f>IF(Corrections[[#This Row],[Date Added]]="","",Corrections[[#This Row],[Date Received]]+Guidance!$C$24)</f>
        <v/>
      </c>
      <c r="K177" s="52" t="b">
        <v>0</v>
      </c>
      <c r="L177" s="22"/>
      <c r="M177" s="9"/>
      <c r="N177" s="52" t="b">
        <v>0</v>
      </c>
      <c r="O177" s="22"/>
      <c r="Q177" s="52" t="b">
        <v>0</v>
      </c>
      <c r="R177" s="9"/>
      <c r="S177" s="52" t="b">
        <v>0</v>
      </c>
      <c r="T177" s="22"/>
      <c r="U177" s="9"/>
      <c r="V1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8" spans="1:24" ht="15" customHeight="1" x14ac:dyDescent="0.35">
      <c r="A178" s="30"/>
      <c r="B178" s="31"/>
      <c r="C178" s="31"/>
      <c r="D178" s="22"/>
      <c r="F178" s="37" t="str">
        <f>IF(Corrections[[#This Row],[Date Added]]="","",_xlfn.XLOOKUP(MONTH(Corrections[[#This Row],[Date Received]]),Dropdown!$D$4:$D$15,Dropdown!$A$4:$A$15,""))</f>
        <v/>
      </c>
      <c r="I178" s="8" t="str">
        <f>IF(Corrections[[#This Row],[Date Added]]="","",Corrections[[#This Row],[Date Received]]+Guidance!$C$25)</f>
        <v/>
      </c>
      <c r="J178" s="8" t="str">
        <f>IF(Corrections[[#This Row],[Date Added]]="","",Corrections[[#This Row],[Date Received]]+Guidance!$C$24)</f>
        <v/>
      </c>
      <c r="K178" s="52" t="b">
        <v>0</v>
      </c>
      <c r="L178" s="22"/>
      <c r="M178" s="9"/>
      <c r="N178" s="52" t="b">
        <v>0</v>
      </c>
      <c r="O178" s="22"/>
      <c r="Q178" s="52" t="b">
        <v>0</v>
      </c>
      <c r="R178" s="9"/>
      <c r="S178" s="52" t="b">
        <v>0</v>
      </c>
      <c r="T178" s="22"/>
      <c r="U178" s="9"/>
      <c r="V1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79" spans="1:24" ht="15" customHeight="1" x14ac:dyDescent="0.35">
      <c r="A179" s="30"/>
      <c r="B179" s="31"/>
      <c r="C179" s="31"/>
      <c r="D179" s="22"/>
      <c r="F179" s="37" t="str">
        <f>IF(Corrections[[#This Row],[Date Added]]="","",_xlfn.XLOOKUP(MONTH(Corrections[[#This Row],[Date Received]]),Dropdown!$D$4:$D$15,Dropdown!$A$4:$A$15,""))</f>
        <v/>
      </c>
      <c r="I179" s="8" t="str">
        <f>IF(Corrections[[#This Row],[Date Added]]="","",Corrections[[#This Row],[Date Received]]+Guidance!$C$25)</f>
        <v/>
      </c>
      <c r="J179" s="8" t="str">
        <f>IF(Corrections[[#This Row],[Date Added]]="","",Corrections[[#This Row],[Date Received]]+Guidance!$C$24)</f>
        <v/>
      </c>
      <c r="K179" s="52" t="b">
        <v>0</v>
      </c>
      <c r="L179" s="22"/>
      <c r="M179" s="9"/>
      <c r="N179" s="52" t="b">
        <v>0</v>
      </c>
      <c r="O179" s="22"/>
      <c r="Q179" s="52" t="b">
        <v>0</v>
      </c>
      <c r="R179" s="9"/>
      <c r="S179" s="52" t="b">
        <v>0</v>
      </c>
      <c r="T179" s="22"/>
      <c r="U179" s="9"/>
      <c r="V1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0" spans="1:24" ht="15" customHeight="1" x14ac:dyDescent="0.35">
      <c r="A180" s="30"/>
      <c r="B180" s="31"/>
      <c r="C180" s="31"/>
      <c r="D180" s="22"/>
      <c r="F180" s="37" t="str">
        <f>IF(Corrections[[#This Row],[Date Added]]="","",_xlfn.XLOOKUP(MONTH(Corrections[[#This Row],[Date Received]]),Dropdown!$D$4:$D$15,Dropdown!$A$4:$A$15,""))</f>
        <v/>
      </c>
      <c r="I180" s="8" t="str">
        <f>IF(Corrections[[#This Row],[Date Added]]="","",Corrections[[#This Row],[Date Received]]+Guidance!$C$25)</f>
        <v/>
      </c>
      <c r="J180" s="8" t="str">
        <f>IF(Corrections[[#This Row],[Date Added]]="","",Corrections[[#This Row],[Date Received]]+Guidance!$C$24)</f>
        <v/>
      </c>
      <c r="K180" s="52" t="b">
        <v>0</v>
      </c>
      <c r="L180" s="22"/>
      <c r="M180" s="9"/>
      <c r="N180" s="52" t="b">
        <v>0</v>
      </c>
      <c r="O180" s="22"/>
      <c r="Q180" s="52" t="b">
        <v>0</v>
      </c>
      <c r="R180" s="9"/>
      <c r="S180" s="52" t="b">
        <v>0</v>
      </c>
      <c r="T180" s="22"/>
      <c r="U180" s="9"/>
      <c r="V1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1" spans="1:24" ht="15" customHeight="1" x14ac:dyDescent="0.35">
      <c r="A181" s="30"/>
      <c r="B181" s="31"/>
      <c r="C181" s="31"/>
      <c r="D181" s="22"/>
      <c r="F181" s="37" t="str">
        <f>IF(Corrections[[#This Row],[Date Added]]="","",_xlfn.XLOOKUP(MONTH(Corrections[[#This Row],[Date Received]]),Dropdown!$D$4:$D$15,Dropdown!$A$4:$A$15,""))</f>
        <v/>
      </c>
      <c r="I181" s="8" t="str">
        <f>IF(Corrections[[#This Row],[Date Added]]="","",Corrections[[#This Row],[Date Received]]+Guidance!$C$25)</f>
        <v/>
      </c>
      <c r="J181" s="8" t="str">
        <f>IF(Corrections[[#This Row],[Date Added]]="","",Corrections[[#This Row],[Date Received]]+Guidance!$C$24)</f>
        <v/>
      </c>
      <c r="K181" s="52" t="b">
        <v>0</v>
      </c>
      <c r="L181" s="22"/>
      <c r="M181" s="9"/>
      <c r="N181" s="52" t="b">
        <v>0</v>
      </c>
      <c r="O181" s="22"/>
      <c r="Q181" s="52" t="b">
        <v>0</v>
      </c>
      <c r="R181" s="9"/>
      <c r="S181" s="52" t="b">
        <v>0</v>
      </c>
      <c r="T181" s="22"/>
      <c r="U181" s="9"/>
      <c r="V1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2" spans="1:24" ht="15" customHeight="1" x14ac:dyDescent="0.35">
      <c r="A182" s="30"/>
      <c r="B182" s="31"/>
      <c r="C182" s="31"/>
      <c r="D182" s="22"/>
      <c r="F182" s="37" t="str">
        <f>IF(Corrections[[#This Row],[Date Added]]="","",_xlfn.XLOOKUP(MONTH(Corrections[[#This Row],[Date Received]]),Dropdown!$D$4:$D$15,Dropdown!$A$4:$A$15,""))</f>
        <v/>
      </c>
      <c r="I182" s="8" t="str">
        <f>IF(Corrections[[#This Row],[Date Added]]="","",Corrections[[#This Row],[Date Received]]+Guidance!$C$25)</f>
        <v/>
      </c>
      <c r="J182" s="8" t="str">
        <f>IF(Corrections[[#This Row],[Date Added]]="","",Corrections[[#This Row],[Date Received]]+Guidance!$C$24)</f>
        <v/>
      </c>
      <c r="K182" s="52" t="b">
        <v>0</v>
      </c>
      <c r="L182" s="22"/>
      <c r="M182" s="9"/>
      <c r="N182" s="52" t="b">
        <v>0</v>
      </c>
      <c r="O182" s="22"/>
      <c r="Q182" s="52" t="b">
        <v>0</v>
      </c>
      <c r="R182" s="9"/>
      <c r="S182" s="52" t="b">
        <v>0</v>
      </c>
      <c r="T182" s="22"/>
      <c r="U182" s="9"/>
      <c r="V1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3" spans="1:24" ht="15" customHeight="1" x14ac:dyDescent="0.35">
      <c r="A183" s="30"/>
      <c r="B183" s="31"/>
      <c r="C183" s="31"/>
      <c r="D183" s="22"/>
      <c r="F183" s="37" t="str">
        <f>IF(Corrections[[#This Row],[Date Added]]="","",_xlfn.XLOOKUP(MONTH(Corrections[[#This Row],[Date Received]]),Dropdown!$D$4:$D$15,Dropdown!$A$4:$A$15,""))</f>
        <v/>
      </c>
      <c r="I183" s="8" t="str">
        <f>IF(Corrections[[#This Row],[Date Added]]="","",Corrections[[#This Row],[Date Received]]+Guidance!$C$25)</f>
        <v/>
      </c>
      <c r="J183" s="8" t="str">
        <f>IF(Corrections[[#This Row],[Date Added]]="","",Corrections[[#This Row],[Date Received]]+Guidance!$C$24)</f>
        <v/>
      </c>
      <c r="K183" s="52" t="b">
        <v>0</v>
      </c>
      <c r="L183" s="22"/>
      <c r="M183" s="9"/>
      <c r="N183" s="52" t="b">
        <v>0</v>
      </c>
      <c r="O183" s="22"/>
      <c r="Q183" s="52" t="b">
        <v>0</v>
      </c>
      <c r="R183" s="9"/>
      <c r="S183" s="52" t="b">
        <v>0</v>
      </c>
      <c r="T183" s="22"/>
      <c r="U183" s="9"/>
      <c r="V1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4" spans="1:24" ht="15" customHeight="1" x14ac:dyDescent="0.35">
      <c r="A184" s="30"/>
      <c r="B184" s="31"/>
      <c r="C184" s="31"/>
      <c r="D184" s="22"/>
      <c r="F184" s="37" t="str">
        <f>IF(Corrections[[#This Row],[Date Added]]="","",_xlfn.XLOOKUP(MONTH(Corrections[[#This Row],[Date Received]]),Dropdown!$D$4:$D$15,Dropdown!$A$4:$A$15,""))</f>
        <v/>
      </c>
      <c r="I184" s="8" t="str">
        <f>IF(Corrections[[#This Row],[Date Added]]="","",Corrections[[#This Row],[Date Received]]+Guidance!$C$25)</f>
        <v/>
      </c>
      <c r="J184" s="8" t="str">
        <f>IF(Corrections[[#This Row],[Date Added]]="","",Corrections[[#This Row],[Date Received]]+Guidance!$C$24)</f>
        <v/>
      </c>
      <c r="K184" s="52" t="b">
        <v>0</v>
      </c>
      <c r="L184" s="22"/>
      <c r="M184" s="9"/>
      <c r="N184" s="52" t="b">
        <v>0</v>
      </c>
      <c r="O184" s="22"/>
      <c r="Q184" s="52" t="b">
        <v>0</v>
      </c>
      <c r="R184" s="9"/>
      <c r="S184" s="52" t="b">
        <v>0</v>
      </c>
      <c r="T184" s="22"/>
      <c r="U184" s="9"/>
      <c r="V1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5" spans="1:24" ht="15" customHeight="1" x14ac:dyDescent="0.35">
      <c r="A185" s="30"/>
      <c r="B185" s="31"/>
      <c r="C185" s="31"/>
      <c r="D185" s="22"/>
      <c r="F185" s="37" t="str">
        <f>IF(Corrections[[#This Row],[Date Added]]="","",_xlfn.XLOOKUP(MONTH(Corrections[[#This Row],[Date Received]]),Dropdown!$D$4:$D$15,Dropdown!$A$4:$A$15,""))</f>
        <v/>
      </c>
      <c r="I185" s="8" t="str">
        <f>IF(Corrections[[#This Row],[Date Added]]="","",Corrections[[#This Row],[Date Received]]+Guidance!$C$25)</f>
        <v/>
      </c>
      <c r="J185" s="8" t="str">
        <f>IF(Corrections[[#This Row],[Date Added]]="","",Corrections[[#This Row],[Date Received]]+Guidance!$C$24)</f>
        <v/>
      </c>
      <c r="K185" s="52" t="b">
        <v>0</v>
      </c>
      <c r="L185" s="22"/>
      <c r="M185" s="9"/>
      <c r="N185" s="52" t="b">
        <v>0</v>
      </c>
      <c r="O185" s="22"/>
      <c r="Q185" s="52" t="b">
        <v>0</v>
      </c>
      <c r="R185" s="9"/>
      <c r="S185" s="52" t="b">
        <v>0</v>
      </c>
      <c r="T185" s="22"/>
      <c r="U185" s="9"/>
      <c r="V1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6" spans="1:24" ht="15" customHeight="1" x14ac:dyDescent="0.35">
      <c r="A186" s="30"/>
      <c r="B186" s="31"/>
      <c r="C186" s="31"/>
      <c r="D186" s="22"/>
      <c r="F186" s="37" t="str">
        <f>IF(Corrections[[#This Row],[Date Added]]="","",_xlfn.XLOOKUP(MONTH(Corrections[[#This Row],[Date Received]]),Dropdown!$D$4:$D$15,Dropdown!$A$4:$A$15,""))</f>
        <v/>
      </c>
      <c r="I186" s="8" t="str">
        <f>IF(Corrections[[#This Row],[Date Added]]="","",Corrections[[#This Row],[Date Received]]+Guidance!$C$25)</f>
        <v/>
      </c>
      <c r="J186" s="8" t="str">
        <f>IF(Corrections[[#This Row],[Date Added]]="","",Corrections[[#This Row],[Date Received]]+Guidance!$C$24)</f>
        <v/>
      </c>
      <c r="K186" s="52" t="b">
        <v>0</v>
      </c>
      <c r="L186" s="22"/>
      <c r="M186" s="9"/>
      <c r="N186" s="52" t="b">
        <v>0</v>
      </c>
      <c r="O186" s="22"/>
      <c r="Q186" s="52" t="b">
        <v>0</v>
      </c>
      <c r="R186" s="9"/>
      <c r="S186" s="52" t="b">
        <v>0</v>
      </c>
      <c r="T186" s="22"/>
      <c r="U186" s="9"/>
      <c r="V1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7" spans="1:24" ht="15" customHeight="1" x14ac:dyDescent="0.35">
      <c r="A187" s="30"/>
      <c r="B187" s="31"/>
      <c r="C187" s="31"/>
      <c r="D187" s="22"/>
      <c r="F187" s="37" t="str">
        <f>IF(Corrections[[#This Row],[Date Added]]="","",_xlfn.XLOOKUP(MONTH(Corrections[[#This Row],[Date Received]]),Dropdown!$D$4:$D$15,Dropdown!$A$4:$A$15,""))</f>
        <v/>
      </c>
      <c r="I187" s="8" t="str">
        <f>IF(Corrections[[#This Row],[Date Added]]="","",Corrections[[#This Row],[Date Received]]+Guidance!$C$25)</f>
        <v/>
      </c>
      <c r="J187" s="8" t="str">
        <f>IF(Corrections[[#This Row],[Date Added]]="","",Corrections[[#This Row],[Date Received]]+Guidance!$C$24)</f>
        <v/>
      </c>
      <c r="K187" s="52" t="b">
        <v>0</v>
      </c>
      <c r="L187" s="22"/>
      <c r="M187" s="9"/>
      <c r="N187" s="52" t="b">
        <v>0</v>
      </c>
      <c r="O187" s="22"/>
      <c r="Q187" s="52" t="b">
        <v>0</v>
      </c>
      <c r="R187" s="9"/>
      <c r="S187" s="52" t="b">
        <v>0</v>
      </c>
      <c r="T187" s="22"/>
      <c r="U187" s="9"/>
      <c r="V18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8" spans="1:24" ht="15" customHeight="1" x14ac:dyDescent="0.35">
      <c r="A188" s="30"/>
      <c r="B188" s="31"/>
      <c r="C188" s="31"/>
      <c r="D188" s="22"/>
      <c r="F188" s="37" t="str">
        <f>IF(Corrections[[#This Row],[Date Added]]="","",_xlfn.XLOOKUP(MONTH(Corrections[[#This Row],[Date Received]]),Dropdown!$D$4:$D$15,Dropdown!$A$4:$A$15,""))</f>
        <v/>
      </c>
      <c r="I188" s="8" t="str">
        <f>IF(Corrections[[#This Row],[Date Added]]="","",Corrections[[#This Row],[Date Received]]+Guidance!$C$25)</f>
        <v/>
      </c>
      <c r="J188" s="8" t="str">
        <f>IF(Corrections[[#This Row],[Date Added]]="","",Corrections[[#This Row],[Date Received]]+Guidance!$C$24)</f>
        <v/>
      </c>
      <c r="K188" s="52" t="b">
        <v>0</v>
      </c>
      <c r="L188" s="22"/>
      <c r="M188" s="9"/>
      <c r="N188" s="52" t="b">
        <v>0</v>
      </c>
      <c r="O188" s="22"/>
      <c r="Q188" s="52" t="b">
        <v>0</v>
      </c>
      <c r="R188" s="9"/>
      <c r="S188" s="52" t="b">
        <v>0</v>
      </c>
      <c r="T188" s="22"/>
      <c r="U188" s="9"/>
      <c r="V18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89" spans="1:24" ht="15" customHeight="1" x14ac:dyDescent="0.35">
      <c r="A189" s="30"/>
      <c r="B189" s="31"/>
      <c r="C189" s="31"/>
      <c r="D189" s="22"/>
      <c r="F189" s="37" t="str">
        <f>IF(Corrections[[#This Row],[Date Added]]="","",_xlfn.XLOOKUP(MONTH(Corrections[[#This Row],[Date Received]]),Dropdown!$D$4:$D$15,Dropdown!$A$4:$A$15,""))</f>
        <v/>
      </c>
      <c r="I189" s="8" t="str">
        <f>IF(Corrections[[#This Row],[Date Added]]="","",Corrections[[#This Row],[Date Received]]+Guidance!$C$25)</f>
        <v/>
      </c>
      <c r="J189" s="8" t="str">
        <f>IF(Corrections[[#This Row],[Date Added]]="","",Corrections[[#This Row],[Date Received]]+Guidance!$C$24)</f>
        <v/>
      </c>
      <c r="K189" s="52" t="b">
        <v>0</v>
      </c>
      <c r="L189" s="22"/>
      <c r="M189" s="9"/>
      <c r="N189" s="52" t="b">
        <v>0</v>
      </c>
      <c r="O189" s="22"/>
      <c r="Q189" s="52" t="b">
        <v>0</v>
      </c>
      <c r="R189" s="9"/>
      <c r="S189" s="52" t="b">
        <v>0</v>
      </c>
      <c r="T189" s="22"/>
      <c r="U189" s="9"/>
      <c r="V18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8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8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0" spans="1:24" ht="15" customHeight="1" x14ac:dyDescent="0.35">
      <c r="A190" s="30"/>
      <c r="B190" s="31"/>
      <c r="C190" s="31"/>
      <c r="D190" s="22"/>
      <c r="F190" s="37" t="str">
        <f>IF(Corrections[[#This Row],[Date Added]]="","",_xlfn.XLOOKUP(MONTH(Corrections[[#This Row],[Date Received]]),Dropdown!$D$4:$D$15,Dropdown!$A$4:$A$15,""))</f>
        <v/>
      </c>
      <c r="I190" s="8" t="str">
        <f>IF(Corrections[[#This Row],[Date Added]]="","",Corrections[[#This Row],[Date Received]]+Guidance!$C$25)</f>
        <v/>
      </c>
      <c r="J190" s="8" t="str">
        <f>IF(Corrections[[#This Row],[Date Added]]="","",Corrections[[#This Row],[Date Received]]+Guidance!$C$24)</f>
        <v/>
      </c>
      <c r="K190" s="52" t="b">
        <v>0</v>
      </c>
      <c r="L190" s="22"/>
      <c r="M190" s="9"/>
      <c r="N190" s="52" t="b">
        <v>0</v>
      </c>
      <c r="O190" s="22"/>
      <c r="Q190" s="52" t="b">
        <v>0</v>
      </c>
      <c r="R190" s="9"/>
      <c r="S190" s="52" t="b">
        <v>0</v>
      </c>
      <c r="T190" s="22"/>
      <c r="U190" s="9"/>
      <c r="V19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1" spans="1:24" ht="15" customHeight="1" x14ac:dyDescent="0.35">
      <c r="A191" s="30"/>
      <c r="B191" s="31"/>
      <c r="C191" s="27"/>
      <c r="D191" s="22"/>
      <c r="F191" s="37" t="str">
        <f>IF(Corrections[[#This Row],[Date Added]]="","",_xlfn.XLOOKUP(MONTH(Corrections[[#This Row],[Date Received]]),Dropdown!$D$4:$D$15,Dropdown!$A$4:$A$15,""))</f>
        <v/>
      </c>
      <c r="I191" s="8" t="str">
        <f>IF(Corrections[[#This Row],[Date Added]]="","",Corrections[[#This Row],[Date Received]]+Guidance!$C$25)</f>
        <v/>
      </c>
      <c r="J191" s="8" t="str">
        <f>IF(Corrections[[#This Row],[Date Added]]="","",Corrections[[#This Row],[Date Received]]+Guidance!$C$24)</f>
        <v/>
      </c>
      <c r="K191" s="52" t="b">
        <v>0</v>
      </c>
      <c r="L191" s="22"/>
      <c r="M191" s="9"/>
      <c r="N191" s="52" t="b">
        <v>0</v>
      </c>
      <c r="O191" s="22"/>
      <c r="Q191" s="52" t="b">
        <v>0</v>
      </c>
      <c r="R191" s="9"/>
      <c r="S191" s="52" t="b">
        <v>0</v>
      </c>
      <c r="T191" s="22"/>
      <c r="U191" s="9"/>
      <c r="V19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2" spans="1:24" ht="15" customHeight="1" x14ac:dyDescent="0.35">
      <c r="A192" s="30"/>
      <c r="B192" s="31"/>
      <c r="C192" s="31"/>
      <c r="D192" s="22"/>
      <c r="F192" s="37" t="str">
        <f>IF(Corrections[[#This Row],[Date Added]]="","",_xlfn.XLOOKUP(MONTH(Corrections[[#This Row],[Date Received]]),Dropdown!$D$4:$D$15,Dropdown!$A$4:$A$15,""))</f>
        <v/>
      </c>
      <c r="I192" s="8" t="str">
        <f>IF(Corrections[[#This Row],[Date Added]]="","",Corrections[[#This Row],[Date Received]]+Guidance!$C$25)</f>
        <v/>
      </c>
      <c r="J192" s="8" t="str">
        <f>IF(Corrections[[#This Row],[Date Added]]="","",Corrections[[#This Row],[Date Received]]+Guidance!$C$24)</f>
        <v/>
      </c>
      <c r="K192" s="52" t="b">
        <v>0</v>
      </c>
      <c r="L192" s="22"/>
      <c r="M192" s="9"/>
      <c r="N192" s="52" t="b">
        <v>0</v>
      </c>
      <c r="O192" s="22"/>
      <c r="Q192" s="52" t="b">
        <v>0</v>
      </c>
      <c r="R192" s="9"/>
      <c r="S192" s="52" t="b">
        <v>0</v>
      </c>
      <c r="T192" s="22"/>
      <c r="U192" s="9"/>
      <c r="V19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3" spans="1:24" ht="15" customHeight="1" x14ac:dyDescent="0.35">
      <c r="A193" s="30"/>
      <c r="B193" s="31"/>
      <c r="C193" s="31"/>
      <c r="D193" s="22"/>
      <c r="F193" s="37" t="str">
        <f>IF(Corrections[[#This Row],[Date Added]]="","",_xlfn.XLOOKUP(MONTH(Corrections[[#This Row],[Date Received]]),Dropdown!$D$4:$D$15,Dropdown!$A$4:$A$15,""))</f>
        <v/>
      </c>
      <c r="I193" s="8" t="str">
        <f>IF(Corrections[[#This Row],[Date Added]]="","",Corrections[[#This Row],[Date Received]]+Guidance!$C$25)</f>
        <v/>
      </c>
      <c r="J193" s="8" t="str">
        <f>IF(Corrections[[#This Row],[Date Added]]="","",Corrections[[#This Row],[Date Received]]+Guidance!$C$24)</f>
        <v/>
      </c>
      <c r="K193" s="52" t="b">
        <v>0</v>
      </c>
      <c r="L193" s="22"/>
      <c r="M193" s="9"/>
      <c r="N193" s="52" t="b">
        <v>0</v>
      </c>
      <c r="O193" s="22"/>
      <c r="Q193" s="52" t="b">
        <v>0</v>
      </c>
      <c r="R193" s="9"/>
      <c r="S193" s="52" t="b">
        <v>0</v>
      </c>
      <c r="T193" s="22"/>
      <c r="U193" s="9"/>
      <c r="V19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4" spans="1:24" ht="15" customHeight="1" x14ac:dyDescent="0.35">
      <c r="A194" s="30"/>
      <c r="B194" s="31"/>
      <c r="C194" s="31"/>
      <c r="D194" s="22"/>
      <c r="F194" s="37" t="str">
        <f>IF(Corrections[[#This Row],[Date Added]]="","",_xlfn.XLOOKUP(MONTH(Corrections[[#This Row],[Date Received]]),Dropdown!$D$4:$D$15,Dropdown!$A$4:$A$15,""))</f>
        <v/>
      </c>
      <c r="I194" s="8" t="str">
        <f>IF(Corrections[[#This Row],[Date Added]]="","",Corrections[[#This Row],[Date Received]]+Guidance!$C$25)</f>
        <v/>
      </c>
      <c r="J194" s="8" t="str">
        <f>IF(Corrections[[#This Row],[Date Added]]="","",Corrections[[#This Row],[Date Received]]+Guidance!$C$24)</f>
        <v/>
      </c>
      <c r="K194" s="52" t="b">
        <v>0</v>
      </c>
      <c r="L194" s="22"/>
      <c r="M194" s="9"/>
      <c r="N194" s="52" t="b">
        <v>0</v>
      </c>
      <c r="O194" s="22"/>
      <c r="Q194" s="52" t="b">
        <v>0</v>
      </c>
      <c r="R194" s="9"/>
      <c r="S194" s="52" t="b">
        <v>0</v>
      </c>
      <c r="T194" s="22"/>
      <c r="U194" s="9"/>
      <c r="V19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5" spans="1:24" ht="15" customHeight="1" x14ac:dyDescent="0.35">
      <c r="A195" s="30"/>
      <c r="B195" s="31"/>
      <c r="C195" s="31"/>
      <c r="D195" s="22"/>
      <c r="F195" s="37" t="str">
        <f>IF(Corrections[[#This Row],[Date Added]]="","",_xlfn.XLOOKUP(MONTH(Corrections[[#This Row],[Date Received]]),Dropdown!$D$4:$D$15,Dropdown!$A$4:$A$15,""))</f>
        <v/>
      </c>
      <c r="I195" s="8" t="str">
        <f>IF(Corrections[[#This Row],[Date Added]]="","",Corrections[[#This Row],[Date Received]]+Guidance!$C$25)</f>
        <v/>
      </c>
      <c r="J195" s="8" t="str">
        <f>IF(Corrections[[#This Row],[Date Added]]="","",Corrections[[#This Row],[Date Received]]+Guidance!$C$24)</f>
        <v/>
      </c>
      <c r="K195" s="52" t="b">
        <v>0</v>
      </c>
      <c r="L195" s="22"/>
      <c r="M195" s="9"/>
      <c r="N195" s="52" t="b">
        <v>0</v>
      </c>
      <c r="O195" s="22"/>
      <c r="Q195" s="52" t="b">
        <v>0</v>
      </c>
      <c r="R195" s="9"/>
      <c r="S195" s="52" t="b">
        <v>0</v>
      </c>
      <c r="T195" s="22"/>
      <c r="U195" s="9"/>
      <c r="V19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6" spans="1:24" ht="15" customHeight="1" x14ac:dyDescent="0.35">
      <c r="A196" s="30"/>
      <c r="B196" s="31"/>
      <c r="C196" s="31"/>
      <c r="D196" s="22"/>
      <c r="F196" s="37" t="str">
        <f>IF(Corrections[[#This Row],[Date Added]]="","",_xlfn.XLOOKUP(MONTH(Corrections[[#This Row],[Date Received]]),Dropdown!$D$4:$D$15,Dropdown!$A$4:$A$15,""))</f>
        <v/>
      </c>
      <c r="I196" s="8" t="str">
        <f>IF(Corrections[[#This Row],[Date Added]]="","",Corrections[[#This Row],[Date Received]]+Guidance!$C$25)</f>
        <v/>
      </c>
      <c r="J196" s="8" t="str">
        <f>IF(Corrections[[#This Row],[Date Added]]="","",Corrections[[#This Row],[Date Received]]+Guidance!$C$24)</f>
        <v/>
      </c>
      <c r="K196" s="52" t="b">
        <v>0</v>
      </c>
      <c r="L196" s="22"/>
      <c r="M196" s="9"/>
      <c r="N196" s="52" t="b">
        <v>0</v>
      </c>
      <c r="O196" s="22"/>
      <c r="Q196" s="52" t="b">
        <v>0</v>
      </c>
      <c r="R196" s="9"/>
      <c r="S196" s="52" t="b">
        <v>0</v>
      </c>
      <c r="T196" s="22"/>
      <c r="U196" s="9"/>
      <c r="V19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7" spans="1:24" ht="15" customHeight="1" x14ac:dyDescent="0.35">
      <c r="A197" s="30"/>
      <c r="B197" s="31"/>
      <c r="C197" s="31"/>
      <c r="D197" s="22"/>
      <c r="F197" s="37" t="str">
        <f>IF(Corrections[[#This Row],[Date Added]]="","",_xlfn.XLOOKUP(MONTH(Corrections[[#This Row],[Date Received]]),Dropdown!$D$4:$D$15,Dropdown!$A$4:$A$15,""))</f>
        <v/>
      </c>
      <c r="I197" s="8" t="str">
        <f>IF(Corrections[[#This Row],[Date Added]]="","",Corrections[[#This Row],[Date Received]]+Guidance!$C$25)</f>
        <v/>
      </c>
      <c r="J197" s="8" t="str">
        <f>IF(Corrections[[#This Row],[Date Added]]="","",Corrections[[#This Row],[Date Received]]+Guidance!$C$24)</f>
        <v/>
      </c>
      <c r="K197" s="52" t="b">
        <v>0</v>
      </c>
      <c r="L197" s="22"/>
      <c r="M197" s="9"/>
      <c r="N197" s="52" t="b">
        <v>0</v>
      </c>
      <c r="O197" s="22"/>
      <c r="Q197" s="52" t="b">
        <v>0</v>
      </c>
      <c r="R197" s="9"/>
      <c r="S197" s="52" t="b">
        <v>0</v>
      </c>
      <c r="T197" s="22"/>
      <c r="U197" s="9"/>
      <c r="V19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8" spans="1:24" ht="15" customHeight="1" x14ac:dyDescent="0.35">
      <c r="A198" s="30"/>
      <c r="B198" s="31"/>
      <c r="C198" s="31"/>
      <c r="D198" s="22"/>
      <c r="F198" s="37" t="str">
        <f>IF(Corrections[[#This Row],[Date Added]]="","",_xlfn.XLOOKUP(MONTH(Corrections[[#This Row],[Date Received]]),Dropdown!$D$4:$D$15,Dropdown!$A$4:$A$15,""))</f>
        <v/>
      </c>
      <c r="I198" s="8" t="str">
        <f>IF(Corrections[[#This Row],[Date Added]]="","",Corrections[[#This Row],[Date Received]]+Guidance!$C$25)</f>
        <v/>
      </c>
      <c r="J198" s="8" t="str">
        <f>IF(Corrections[[#This Row],[Date Added]]="","",Corrections[[#This Row],[Date Received]]+Guidance!$C$24)</f>
        <v/>
      </c>
      <c r="K198" s="52" t="b">
        <v>0</v>
      </c>
      <c r="L198" s="22"/>
      <c r="M198" s="9"/>
      <c r="N198" s="52" t="b">
        <v>0</v>
      </c>
      <c r="O198" s="22"/>
      <c r="Q198" s="52" t="b">
        <v>0</v>
      </c>
      <c r="R198" s="9"/>
      <c r="S198" s="52" t="b">
        <v>0</v>
      </c>
      <c r="T198" s="22"/>
      <c r="U198" s="9"/>
      <c r="V19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199" spans="1:24" ht="15" customHeight="1" x14ac:dyDescent="0.35">
      <c r="A199" s="30"/>
      <c r="B199" s="31"/>
      <c r="C199" s="31"/>
      <c r="D199" s="22"/>
      <c r="F199" s="37" t="str">
        <f>IF(Corrections[[#This Row],[Date Added]]="","",_xlfn.XLOOKUP(MONTH(Corrections[[#This Row],[Date Received]]),Dropdown!$D$4:$D$15,Dropdown!$A$4:$A$15,""))</f>
        <v/>
      </c>
      <c r="I199" s="8" t="str">
        <f>IF(Corrections[[#This Row],[Date Added]]="","",Corrections[[#This Row],[Date Received]]+Guidance!$C$25)</f>
        <v/>
      </c>
      <c r="J199" s="8" t="str">
        <f>IF(Corrections[[#This Row],[Date Added]]="","",Corrections[[#This Row],[Date Received]]+Guidance!$C$24)</f>
        <v/>
      </c>
      <c r="K199" s="52" t="b">
        <v>0</v>
      </c>
      <c r="L199" s="22"/>
      <c r="M199" s="9"/>
      <c r="N199" s="52" t="b">
        <v>0</v>
      </c>
      <c r="O199" s="22"/>
      <c r="Q199" s="52" t="b">
        <v>0</v>
      </c>
      <c r="R199" s="9"/>
      <c r="S199" s="52" t="b">
        <v>0</v>
      </c>
      <c r="T199" s="22"/>
      <c r="U199" s="9"/>
      <c r="V19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19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19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0" spans="1:24" ht="15" customHeight="1" x14ac:dyDescent="0.35">
      <c r="A200" s="30"/>
      <c r="B200" s="31"/>
      <c r="C200" s="31"/>
      <c r="D200" s="22"/>
      <c r="F200" s="37" t="str">
        <f>IF(Corrections[[#This Row],[Date Added]]="","",_xlfn.XLOOKUP(MONTH(Corrections[[#This Row],[Date Received]]),Dropdown!$D$4:$D$15,Dropdown!$A$4:$A$15,""))</f>
        <v/>
      </c>
      <c r="I200" s="8" t="str">
        <f>IF(Corrections[[#This Row],[Date Added]]="","",Corrections[[#This Row],[Date Received]]+Guidance!$C$25)</f>
        <v/>
      </c>
      <c r="J200" s="8" t="str">
        <f>IF(Corrections[[#This Row],[Date Added]]="","",Corrections[[#This Row],[Date Received]]+Guidance!$C$24)</f>
        <v/>
      </c>
      <c r="K200" s="52" t="b">
        <v>0</v>
      </c>
      <c r="L200" s="22"/>
      <c r="M200" s="9"/>
      <c r="N200" s="52" t="b">
        <v>0</v>
      </c>
      <c r="O200" s="22"/>
      <c r="Q200" s="52" t="b">
        <v>0</v>
      </c>
      <c r="R200" s="9"/>
      <c r="S200" s="52" t="b">
        <v>0</v>
      </c>
      <c r="T200" s="22"/>
      <c r="U200" s="9"/>
      <c r="V20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1" spans="1:24" ht="15" customHeight="1" x14ac:dyDescent="0.35">
      <c r="A201" s="30"/>
      <c r="B201" s="31"/>
      <c r="C201" s="31"/>
      <c r="D201" s="22"/>
      <c r="F201" s="37" t="str">
        <f>IF(Corrections[[#This Row],[Date Added]]="","",_xlfn.XLOOKUP(MONTH(Corrections[[#This Row],[Date Received]]),Dropdown!$D$4:$D$15,Dropdown!$A$4:$A$15,""))</f>
        <v/>
      </c>
      <c r="I201" s="8" t="str">
        <f>IF(Corrections[[#This Row],[Date Added]]="","",Corrections[[#This Row],[Date Received]]+Guidance!$C$25)</f>
        <v/>
      </c>
      <c r="J201" s="8" t="str">
        <f>IF(Corrections[[#This Row],[Date Added]]="","",Corrections[[#This Row],[Date Received]]+Guidance!$C$24)</f>
        <v/>
      </c>
      <c r="K201" s="52" t="b">
        <v>0</v>
      </c>
      <c r="L201" s="22"/>
      <c r="M201" s="9"/>
      <c r="N201" s="52" t="b">
        <v>0</v>
      </c>
      <c r="O201" s="22"/>
      <c r="Q201" s="52" t="b">
        <v>0</v>
      </c>
      <c r="R201" s="9"/>
      <c r="S201" s="52" t="b">
        <v>0</v>
      </c>
      <c r="T201" s="22"/>
      <c r="U201" s="9"/>
      <c r="V20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2" spans="1:24" ht="15" customHeight="1" x14ac:dyDescent="0.35">
      <c r="A202" s="30"/>
      <c r="B202" s="31"/>
      <c r="C202" s="31"/>
      <c r="D202" s="22"/>
      <c r="F202" s="37" t="str">
        <f>IF(Corrections[[#This Row],[Date Added]]="","",_xlfn.XLOOKUP(MONTH(Corrections[[#This Row],[Date Received]]),Dropdown!$D$4:$D$15,Dropdown!$A$4:$A$15,""))</f>
        <v/>
      </c>
      <c r="I202" s="8" t="str">
        <f>IF(Corrections[[#This Row],[Date Added]]="","",Corrections[[#This Row],[Date Received]]+Guidance!$C$25)</f>
        <v/>
      </c>
      <c r="J202" s="8" t="str">
        <f>IF(Corrections[[#This Row],[Date Added]]="","",Corrections[[#This Row],[Date Received]]+Guidance!$C$24)</f>
        <v/>
      </c>
      <c r="K202" s="52" t="b">
        <v>0</v>
      </c>
      <c r="L202" s="22"/>
      <c r="M202" s="9"/>
      <c r="N202" s="52" t="b">
        <v>0</v>
      </c>
      <c r="O202" s="22"/>
      <c r="Q202" s="52" t="b">
        <v>0</v>
      </c>
      <c r="R202" s="9"/>
      <c r="S202" s="52" t="b">
        <v>0</v>
      </c>
      <c r="T202" s="22"/>
      <c r="U202" s="9"/>
      <c r="V20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3" spans="1:24" ht="15" customHeight="1" x14ac:dyDescent="0.35">
      <c r="A203" s="30"/>
      <c r="B203" s="31"/>
      <c r="C203" s="31"/>
      <c r="D203" s="22"/>
      <c r="F203" s="37" t="str">
        <f>IF(Corrections[[#This Row],[Date Added]]="","",_xlfn.XLOOKUP(MONTH(Corrections[[#This Row],[Date Received]]),Dropdown!$D$4:$D$15,Dropdown!$A$4:$A$15,""))</f>
        <v/>
      </c>
      <c r="I203" s="8" t="str">
        <f>IF(Corrections[[#This Row],[Date Added]]="","",Corrections[[#This Row],[Date Received]]+Guidance!$C$25)</f>
        <v/>
      </c>
      <c r="J203" s="8" t="str">
        <f>IF(Corrections[[#This Row],[Date Added]]="","",Corrections[[#This Row],[Date Received]]+Guidance!$C$24)</f>
        <v/>
      </c>
      <c r="K203" s="52" t="b">
        <v>0</v>
      </c>
      <c r="L203" s="22"/>
      <c r="M203" s="9"/>
      <c r="N203" s="52" t="b">
        <v>0</v>
      </c>
      <c r="O203" s="22"/>
      <c r="Q203" s="52" t="b">
        <v>0</v>
      </c>
      <c r="R203" s="9"/>
      <c r="S203" s="52" t="b">
        <v>0</v>
      </c>
      <c r="T203" s="22"/>
      <c r="U203" s="9"/>
      <c r="V20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4" spans="1:24" ht="15" customHeight="1" x14ac:dyDescent="0.35">
      <c r="A204" s="30"/>
      <c r="B204" s="31"/>
      <c r="C204" s="31"/>
      <c r="D204" s="22"/>
      <c r="F204" s="37" t="str">
        <f>IF(Corrections[[#This Row],[Date Added]]="","",_xlfn.XLOOKUP(MONTH(Corrections[[#This Row],[Date Received]]),Dropdown!$D$4:$D$15,Dropdown!$A$4:$A$15,""))</f>
        <v/>
      </c>
      <c r="I204" s="8" t="str">
        <f>IF(Corrections[[#This Row],[Date Added]]="","",Corrections[[#This Row],[Date Received]]+Guidance!$C$25)</f>
        <v/>
      </c>
      <c r="J204" s="8" t="str">
        <f>IF(Corrections[[#This Row],[Date Added]]="","",Corrections[[#This Row],[Date Received]]+Guidance!$C$24)</f>
        <v/>
      </c>
      <c r="K204" s="52" t="b">
        <v>0</v>
      </c>
      <c r="L204" s="22"/>
      <c r="M204" s="9"/>
      <c r="N204" s="52" t="b">
        <v>0</v>
      </c>
      <c r="O204" s="22"/>
      <c r="Q204" s="52" t="b">
        <v>0</v>
      </c>
      <c r="R204" s="9"/>
      <c r="S204" s="52" t="b">
        <v>0</v>
      </c>
      <c r="T204" s="22"/>
      <c r="U204" s="9"/>
      <c r="V20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5" spans="1:24" ht="15" customHeight="1" x14ac:dyDescent="0.35">
      <c r="A205" s="30"/>
      <c r="B205" s="31"/>
      <c r="C205" s="31"/>
      <c r="D205" s="22"/>
      <c r="F205" s="37" t="str">
        <f>IF(Corrections[[#This Row],[Date Added]]="","",_xlfn.XLOOKUP(MONTH(Corrections[[#This Row],[Date Received]]),Dropdown!$D$4:$D$15,Dropdown!$A$4:$A$15,""))</f>
        <v/>
      </c>
      <c r="I205" s="8" t="str">
        <f>IF(Corrections[[#This Row],[Date Added]]="","",Corrections[[#This Row],[Date Received]]+Guidance!$C$25)</f>
        <v/>
      </c>
      <c r="J205" s="8" t="str">
        <f>IF(Corrections[[#This Row],[Date Added]]="","",Corrections[[#This Row],[Date Received]]+Guidance!$C$24)</f>
        <v/>
      </c>
      <c r="K205" s="52" t="b">
        <v>0</v>
      </c>
      <c r="L205" s="22"/>
      <c r="M205" s="9"/>
      <c r="N205" s="52" t="b">
        <v>0</v>
      </c>
      <c r="O205" s="22"/>
      <c r="Q205" s="52" t="b">
        <v>0</v>
      </c>
      <c r="R205" s="9"/>
      <c r="S205" s="52" t="b">
        <v>0</v>
      </c>
      <c r="T205" s="22"/>
      <c r="U205" s="9"/>
      <c r="V20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6" spans="1:24" ht="15" customHeight="1" x14ac:dyDescent="0.35">
      <c r="A206" s="30"/>
      <c r="B206" s="31"/>
      <c r="C206" s="31"/>
      <c r="D206" s="22"/>
      <c r="F206" s="37" t="str">
        <f>IF(Corrections[[#This Row],[Date Added]]="","",_xlfn.XLOOKUP(MONTH(Corrections[[#This Row],[Date Received]]),Dropdown!$D$4:$D$15,Dropdown!$A$4:$A$15,""))</f>
        <v/>
      </c>
      <c r="I206" s="8" t="str">
        <f>IF(Corrections[[#This Row],[Date Added]]="","",Corrections[[#This Row],[Date Received]]+Guidance!$C$25)</f>
        <v/>
      </c>
      <c r="J206" s="8" t="str">
        <f>IF(Corrections[[#This Row],[Date Added]]="","",Corrections[[#This Row],[Date Received]]+Guidance!$C$24)</f>
        <v/>
      </c>
      <c r="K206" s="52" t="b">
        <v>0</v>
      </c>
      <c r="L206" s="22"/>
      <c r="M206" s="9"/>
      <c r="N206" s="52" t="b">
        <v>0</v>
      </c>
      <c r="O206" s="22"/>
      <c r="Q206" s="52" t="b">
        <v>0</v>
      </c>
      <c r="R206" s="9"/>
      <c r="S206" s="52" t="b">
        <v>0</v>
      </c>
      <c r="T206" s="22"/>
      <c r="U206" s="9"/>
      <c r="V20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7" spans="1:24" ht="15" customHeight="1" x14ac:dyDescent="0.35">
      <c r="A207" s="30"/>
      <c r="B207" s="31"/>
      <c r="C207" s="31"/>
      <c r="D207" s="22"/>
      <c r="F207" s="37" t="str">
        <f>IF(Corrections[[#This Row],[Date Added]]="","",_xlfn.XLOOKUP(MONTH(Corrections[[#This Row],[Date Received]]),Dropdown!$D$4:$D$15,Dropdown!$A$4:$A$15,""))</f>
        <v/>
      </c>
      <c r="I207" s="8" t="str">
        <f>IF(Corrections[[#This Row],[Date Added]]="","",Corrections[[#This Row],[Date Received]]+Guidance!$C$25)</f>
        <v/>
      </c>
      <c r="J207" s="8" t="str">
        <f>IF(Corrections[[#This Row],[Date Added]]="","",Corrections[[#This Row],[Date Received]]+Guidance!$C$24)</f>
        <v/>
      </c>
      <c r="K207" s="52" t="b">
        <v>0</v>
      </c>
      <c r="L207" s="22"/>
      <c r="M207" s="9"/>
      <c r="N207" s="52" t="b">
        <v>0</v>
      </c>
      <c r="O207" s="22"/>
      <c r="Q207" s="52" t="b">
        <v>0</v>
      </c>
      <c r="R207" s="9"/>
      <c r="S207" s="52" t="b">
        <v>0</v>
      </c>
      <c r="T207" s="22"/>
      <c r="U207" s="9"/>
      <c r="V20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8" spans="1:24" ht="15" customHeight="1" x14ac:dyDescent="0.35">
      <c r="A208" s="30"/>
      <c r="B208" s="31"/>
      <c r="C208" s="31"/>
      <c r="D208" s="22"/>
      <c r="F208" s="37" t="str">
        <f>IF(Corrections[[#This Row],[Date Added]]="","",_xlfn.XLOOKUP(MONTH(Corrections[[#This Row],[Date Received]]),Dropdown!$D$4:$D$15,Dropdown!$A$4:$A$15,""))</f>
        <v/>
      </c>
      <c r="I208" s="8" t="str">
        <f>IF(Corrections[[#This Row],[Date Added]]="","",Corrections[[#This Row],[Date Received]]+Guidance!$C$25)</f>
        <v/>
      </c>
      <c r="J208" s="8" t="str">
        <f>IF(Corrections[[#This Row],[Date Added]]="","",Corrections[[#This Row],[Date Received]]+Guidance!$C$24)</f>
        <v/>
      </c>
      <c r="K208" s="52" t="b">
        <v>0</v>
      </c>
      <c r="L208" s="22"/>
      <c r="M208" s="9"/>
      <c r="N208" s="52" t="b">
        <v>0</v>
      </c>
      <c r="O208" s="22"/>
      <c r="Q208" s="52" t="b">
        <v>0</v>
      </c>
      <c r="R208" s="9"/>
      <c r="S208" s="52" t="b">
        <v>0</v>
      </c>
      <c r="T208" s="22"/>
      <c r="U208" s="9"/>
      <c r="V20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09" spans="1:24" ht="15" customHeight="1" x14ac:dyDescent="0.35">
      <c r="A209" s="30"/>
      <c r="B209" s="31"/>
      <c r="C209" s="31"/>
      <c r="D209" s="22"/>
      <c r="F209" s="37" t="str">
        <f>IF(Corrections[[#This Row],[Date Added]]="","",_xlfn.XLOOKUP(MONTH(Corrections[[#This Row],[Date Received]]),Dropdown!$D$4:$D$15,Dropdown!$A$4:$A$15,""))</f>
        <v/>
      </c>
      <c r="I209" s="8" t="str">
        <f>IF(Corrections[[#This Row],[Date Added]]="","",Corrections[[#This Row],[Date Received]]+Guidance!$C$25)</f>
        <v/>
      </c>
      <c r="J209" s="8" t="str">
        <f>IF(Corrections[[#This Row],[Date Added]]="","",Corrections[[#This Row],[Date Received]]+Guidance!$C$24)</f>
        <v/>
      </c>
      <c r="K209" s="52" t="b">
        <v>0</v>
      </c>
      <c r="L209" s="22"/>
      <c r="M209" s="9"/>
      <c r="N209" s="52" t="b">
        <v>0</v>
      </c>
      <c r="O209" s="22"/>
      <c r="Q209" s="52" t="b">
        <v>0</v>
      </c>
      <c r="R209" s="9"/>
      <c r="S209" s="52" t="b">
        <v>0</v>
      </c>
      <c r="T209" s="22"/>
      <c r="U209" s="9"/>
      <c r="V20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0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0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0" spans="1:24" ht="15" customHeight="1" x14ac:dyDescent="0.35">
      <c r="A210" s="30"/>
      <c r="B210" s="31"/>
      <c r="C210" s="31"/>
      <c r="D210" s="22"/>
      <c r="F210" s="37" t="str">
        <f>IF(Corrections[[#This Row],[Date Added]]="","",_xlfn.XLOOKUP(MONTH(Corrections[[#This Row],[Date Received]]),Dropdown!$D$4:$D$15,Dropdown!$A$4:$A$15,""))</f>
        <v/>
      </c>
      <c r="I210" s="8" t="str">
        <f>IF(Corrections[[#This Row],[Date Added]]="","",Corrections[[#This Row],[Date Received]]+Guidance!$C$25)</f>
        <v/>
      </c>
      <c r="J210" s="8" t="str">
        <f>IF(Corrections[[#This Row],[Date Added]]="","",Corrections[[#This Row],[Date Received]]+Guidance!$C$24)</f>
        <v/>
      </c>
      <c r="K210" s="52" t="b">
        <v>0</v>
      </c>
      <c r="L210" s="22"/>
      <c r="M210" s="9"/>
      <c r="N210" s="52" t="b">
        <v>0</v>
      </c>
      <c r="O210" s="22"/>
      <c r="Q210" s="52" t="b">
        <v>0</v>
      </c>
      <c r="R210" s="9"/>
      <c r="S210" s="52" t="b">
        <v>0</v>
      </c>
      <c r="T210" s="22"/>
      <c r="U210" s="9"/>
      <c r="V2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1" spans="1:24" ht="15" customHeight="1" x14ac:dyDescent="0.35">
      <c r="A211" s="30"/>
      <c r="B211" s="31"/>
      <c r="C211" s="31"/>
      <c r="D211" s="22"/>
      <c r="F211" s="37" t="str">
        <f>IF(Corrections[[#This Row],[Date Added]]="","",_xlfn.XLOOKUP(MONTH(Corrections[[#This Row],[Date Received]]),Dropdown!$D$4:$D$15,Dropdown!$A$4:$A$15,""))</f>
        <v/>
      </c>
      <c r="I211" s="8" t="str">
        <f>IF(Corrections[[#This Row],[Date Added]]="","",Corrections[[#This Row],[Date Received]]+Guidance!$C$25)</f>
        <v/>
      </c>
      <c r="J211" s="8" t="str">
        <f>IF(Corrections[[#This Row],[Date Added]]="","",Corrections[[#This Row],[Date Received]]+Guidance!$C$24)</f>
        <v/>
      </c>
      <c r="K211" s="52" t="b">
        <v>0</v>
      </c>
      <c r="L211" s="22"/>
      <c r="M211" s="9"/>
      <c r="N211" s="52" t="b">
        <v>0</v>
      </c>
      <c r="O211" s="22"/>
      <c r="Q211" s="52" t="b">
        <v>0</v>
      </c>
      <c r="R211" s="9"/>
      <c r="S211" s="52" t="b">
        <v>0</v>
      </c>
      <c r="T211" s="22"/>
      <c r="U211" s="9"/>
      <c r="V2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2" spans="1:24" ht="15" customHeight="1" x14ac:dyDescent="0.35">
      <c r="A212" s="30"/>
      <c r="B212" s="31"/>
      <c r="C212" s="31"/>
      <c r="D212" s="22"/>
      <c r="F212" s="37" t="str">
        <f>IF(Corrections[[#This Row],[Date Added]]="","",_xlfn.XLOOKUP(MONTH(Corrections[[#This Row],[Date Received]]),Dropdown!$D$4:$D$15,Dropdown!$A$4:$A$15,""))</f>
        <v/>
      </c>
      <c r="I212" s="8" t="str">
        <f>IF(Corrections[[#This Row],[Date Added]]="","",Corrections[[#This Row],[Date Received]]+Guidance!$C$25)</f>
        <v/>
      </c>
      <c r="J212" s="8" t="str">
        <f>IF(Corrections[[#This Row],[Date Added]]="","",Corrections[[#This Row],[Date Received]]+Guidance!$C$24)</f>
        <v/>
      </c>
      <c r="K212" s="52" t="b">
        <v>0</v>
      </c>
      <c r="L212" s="22"/>
      <c r="M212" s="9"/>
      <c r="N212" s="52" t="b">
        <v>0</v>
      </c>
      <c r="O212" s="22"/>
      <c r="Q212" s="52" t="b">
        <v>0</v>
      </c>
      <c r="R212" s="9"/>
      <c r="S212" s="52" t="b">
        <v>0</v>
      </c>
      <c r="T212" s="22"/>
      <c r="U212" s="9"/>
      <c r="V2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3" spans="1:24" ht="15" customHeight="1" x14ac:dyDescent="0.35">
      <c r="A213" s="30"/>
      <c r="B213" s="31"/>
      <c r="C213" s="31"/>
      <c r="D213" s="22"/>
      <c r="F213" s="37" t="str">
        <f>IF(Corrections[[#This Row],[Date Added]]="","",_xlfn.XLOOKUP(MONTH(Corrections[[#This Row],[Date Received]]),Dropdown!$D$4:$D$15,Dropdown!$A$4:$A$15,""))</f>
        <v/>
      </c>
      <c r="I213" s="8" t="str">
        <f>IF(Corrections[[#This Row],[Date Added]]="","",Corrections[[#This Row],[Date Received]]+Guidance!$C$25)</f>
        <v/>
      </c>
      <c r="J213" s="8" t="str">
        <f>IF(Corrections[[#This Row],[Date Added]]="","",Corrections[[#This Row],[Date Received]]+Guidance!$C$24)</f>
        <v/>
      </c>
      <c r="K213" s="52" t="b">
        <v>0</v>
      </c>
      <c r="L213" s="22"/>
      <c r="M213" s="9"/>
      <c r="N213" s="52" t="b">
        <v>0</v>
      </c>
      <c r="O213" s="22"/>
      <c r="Q213" s="52" t="b">
        <v>0</v>
      </c>
      <c r="R213" s="9"/>
      <c r="S213" s="52" t="b">
        <v>0</v>
      </c>
      <c r="T213" s="22"/>
      <c r="U213" s="9"/>
      <c r="V2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4" spans="1:24" ht="15" customHeight="1" x14ac:dyDescent="0.35">
      <c r="A214" s="30"/>
      <c r="B214" s="31"/>
      <c r="C214" s="31"/>
      <c r="D214" s="22"/>
      <c r="F214" s="37" t="str">
        <f>IF(Corrections[[#This Row],[Date Added]]="","",_xlfn.XLOOKUP(MONTH(Corrections[[#This Row],[Date Received]]),Dropdown!$D$4:$D$15,Dropdown!$A$4:$A$15,""))</f>
        <v/>
      </c>
      <c r="I214" s="8" t="str">
        <f>IF(Corrections[[#This Row],[Date Added]]="","",Corrections[[#This Row],[Date Received]]+Guidance!$C$25)</f>
        <v/>
      </c>
      <c r="J214" s="8" t="str">
        <f>IF(Corrections[[#This Row],[Date Added]]="","",Corrections[[#This Row],[Date Received]]+Guidance!$C$24)</f>
        <v/>
      </c>
      <c r="K214" s="52" t="b">
        <v>0</v>
      </c>
      <c r="L214" s="22"/>
      <c r="M214" s="9"/>
      <c r="N214" s="52" t="b">
        <v>0</v>
      </c>
      <c r="O214" s="22"/>
      <c r="Q214" s="52" t="b">
        <v>0</v>
      </c>
      <c r="R214" s="9"/>
      <c r="S214" s="52" t="b">
        <v>0</v>
      </c>
      <c r="T214" s="22"/>
      <c r="U214" s="9"/>
      <c r="V2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5" spans="1:24" ht="15" customHeight="1" x14ac:dyDescent="0.35">
      <c r="A215" s="30"/>
      <c r="B215" s="31"/>
      <c r="C215" s="31"/>
      <c r="D215" s="22"/>
      <c r="F215" s="37" t="str">
        <f>IF(Corrections[[#This Row],[Date Added]]="","",_xlfn.XLOOKUP(MONTH(Corrections[[#This Row],[Date Received]]),Dropdown!$D$4:$D$15,Dropdown!$A$4:$A$15,""))</f>
        <v/>
      </c>
      <c r="I215" s="8" t="str">
        <f>IF(Corrections[[#This Row],[Date Added]]="","",Corrections[[#This Row],[Date Received]]+Guidance!$C$25)</f>
        <v/>
      </c>
      <c r="J215" s="8" t="str">
        <f>IF(Corrections[[#This Row],[Date Added]]="","",Corrections[[#This Row],[Date Received]]+Guidance!$C$24)</f>
        <v/>
      </c>
      <c r="K215" s="52" t="b">
        <v>0</v>
      </c>
      <c r="L215" s="22"/>
      <c r="M215" s="9"/>
      <c r="N215" s="52" t="b">
        <v>0</v>
      </c>
      <c r="O215" s="22"/>
      <c r="Q215" s="52" t="b">
        <v>0</v>
      </c>
      <c r="R215" s="9"/>
      <c r="S215" s="52" t="b">
        <v>0</v>
      </c>
      <c r="T215" s="22"/>
      <c r="U215" s="9"/>
      <c r="V2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6" spans="1:24" ht="15" customHeight="1" x14ac:dyDescent="0.35">
      <c r="A216" s="30"/>
      <c r="B216" s="31"/>
      <c r="C216" s="31"/>
      <c r="D216" s="22"/>
      <c r="F216" s="37" t="str">
        <f>IF(Corrections[[#This Row],[Date Added]]="","",_xlfn.XLOOKUP(MONTH(Corrections[[#This Row],[Date Received]]),Dropdown!$D$4:$D$15,Dropdown!$A$4:$A$15,""))</f>
        <v/>
      </c>
      <c r="I216" s="8" t="str">
        <f>IF(Corrections[[#This Row],[Date Added]]="","",Corrections[[#This Row],[Date Received]]+Guidance!$C$25)</f>
        <v/>
      </c>
      <c r="J216" s="8" t="str">
        <f>IF(Corrections[[#This Row],[Date Added]]="","",Corrections[[#This Row],[Date Received]]+Guidance!$C$24)</f>
        <v/>
      </c>
      <c r="K216" s="52" t="b">
        <v>0</v>
      </c>
      <c r="L216" s="22"/>
      <c r="M216" s="9"/>
      <c r="N216" s="52" t="b">
        <v>0</v>
      </c>
      <c r="O216" s="22"/>
      <c r="Q216" s="52" t="b">
        <v>0</v>
      </c>
      <c r="R216" s="9"/>
      <c r="S216" s="52" t="b">
        <v>0</v>
      </c>
      <c r="T216" s="22"/>
      <c r="U216" s="9"/>
      <c r="V2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7" spans="1:24" ht="15" customHeight="1" x14ac:dyDescent="0.35">
      <c r="A217" s="30"/>
      <c r="B217" s="31"/>
      <c r="C217" s="31"/>
      <c r="D217" s="22"/>
      <c r="F217" s="37" t="str">
        <f>IF(Corrections[[#This Row],[Date Added]]="","",_xlfn.XLOOKUP(MONTH(Corrections[[#This Row],[Date Received]]),Dropdown!$D$4:$D$15,Dropdown!$A$4:$A$15,""))</f>
        <v/>
      </c>
      <c r="I217" s="8" t="str">
        <f>IF(Corrections[[#This Row],[Date Added]]="","",Corrections[[#This Row],[Date Received]]+Guidance!$C$25)</f>
        <v/>
      </c>
      <c r="J217" s="8" t="str">
        <f>IF(Corrections[[#This Row],[Date Added]]="","",Corrections[[#This Row],[Date Received]]+Guidance!$C$24)</f>
        <v/>
      </c>
      <c r="K217" s="52" t="b">
        <v>0</v>
      </c>
      <c r="L217" s="22"/>
      <c r="M217" s="9"/>
      <c r="N217" s="52" t="b">
        <v>0</v>
      </c>
      <c r="O217" s="22"/>
      <c r="Q217" s="52" t="b">
        <v>0</v>
      </c>
      <c r="R217" s="9"/>
      <c r="S217" s="52" t="b">
        <v>0</v>
      </c>
      <c r="T217" s="22"/>
      <c r="U217" s="9"/>
      <c r="V2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8" spans="1:24" ht="15" customHeight="1" x14ac:dyDescent="0.35">
      <c r="A218" s="30"/>
      <c r="B218" s="31"/>
      <c r="C218" s="31"/>
      <c r="D218" s="22"/>
      <c r="F218" s="37" t="str">
        <f>IF(Corrections[[#This Row],[Date Added]]="","",_xlfn.XLOOKUP(MONTH(Corrections[[#This Row],[Date Received]]),Dropdown!$D$4:$D$15,Dropdown!$A$4:$A$15,""))</f>
        <v/>
      </c>
      <c r="I218" s="8" t="str">
        <f>IF(Corrections[[#This Row],[Date Added]]="","",Corrections[[#This Row],[Date Received]]+Guidance!$C$25)</f>
        <v/>
      </c>
      <c r="J218" s="8" t="str">
        <f>IF(Corrections[[#This Row],[Date Added]]="","",Corrections[[#This Row],[Date Received]]+Guidance!$C$24)</f>
        <v/>
      </c>
      <c r="K218" s="52" t="b">
        <v>0</v>
      </c>
      <c r="L218" s="22"/>
      <c r="M218" s="9"/>
      <c r="N218" s="52" t="b">
        <v>0</v>
      </c>
      <c r="O218" s="22"/>
      <c r="Q218" s="52" t="b">
        <v>0</v>
      </c>
      <c r="R218" s="9"/>
      <c r="S218" s="52" t="b">
        <v>0</v>
      </c>
      <c r="T218" s="22"/>
      <c r="U218" s="9"/>
      <c r="V2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19" spans="1:24" ht="15" customHeight="1" x14ac:dyDescent="0.35">
      <c r="A219" s="30"/>
      <c r="B219" s="31"/>
      <c r="C219" s="31"/>
      <c r="D219" s="22"/>
      <c r="F219" s="37" t="str">
        <f>IF(Corrections[[#This Row],[Date Added]]="","",_xlfn.XLOOKUP(MONTH(Corrections[[#This Row],[Date Received]]),Dropdown!$D$4:$D$15,Dropdown!$A$4:$A$15,""))</f>
        <v/>
      </c>
      <c r="I219" s="8" t="str">
        <f>IF(Corrections[[#This Row],[Date Added]]="","",Corrections[[#This Row],[Date Received]]+Guidance!$C$25)</f>
        <v/>
      </c>
      <c r="J219" s="8" t="str">
        <f>IF(Corrections[[#This Row],[Date Added]]="","",Corrections[[#This Row],[Date Received]]+Guidance!$C$24)</f>
        <v/>
      </c>
      <c r="K219" s="52" t="b">
        <v>0</v>
      </c>
      <c r="L219" s="22"/>
      <c r="M219" s="9"/>
      <c r="N219" s="52" t="b">
        <v>0</v>
      </c>
      <c r="O219" s="22"/>
      <c r="Q219" s="52" t="b">
        <v>0</v>
      </c>
      <c r="R219" s="9"/>
      <c r="S219" s="52" t="b">
        <v>0</v>
      </c>
      <c r="T219" s="22"/>
      <c r="U219" s="9"/>
      <c r="V2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0" spans="1:24" ht="15" customHeight="1" x14ac:dyDescent="0.35">
      <c r="A220" s="30"/>
      <c r="B220" s="31"/>
      <c r="C220" s="31"/>
      <c r="D220" s="22"/>
      <c r="F220" s="37" t="str">
        <f>IF(Corrections[[#This Row],[Date Added]]="","",_xlfn.XLOOKUP(MONTH(Corrections[[#This Row],[Date Received]]),Dropdown!$D$4:$D$15,Dropdown!$A$4:$A$15,""))</f>
        <v/>
      </c>
      <c r="I220" s="8" t="str">
        <f>IF(Corrections[[#This Row],[Date Added]]="","",Corrections[[#This Row],[Date Received]]+Guidance!$C$25)</f>
        <v/>
      </c>
      <c r="J220" s="8" t="str">
        <f>IF(Corrections[[#This Row],[Date Added]]="","",Corrections[[#This Row],[Date Received]]+Guidance!$C$24)</f>
        <v/>
      </c>
      <c r="K220" s="52" t="b">
        <v>0</v>
      </c>
      <c r="L220" s="22"/>
      <c r="M220" s="9"/>
      <c r="N220" s="52" t="b">
        <v>0</v>
      </c>
      <c r="O220" s="22"/>
      <c r="Q220" s="52" t="b">
        <v>0</v>
      </c>
      <c r="R220" s="9"/>
      <c r="S220" s="52" t="b">
        <v>0</v>
      </c>
      <c r="T220" s="22"/>
      <c r="U220" s="9"/>
      <c r="V2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1" spans="1:24" ht="15" customHeight="1" x14ac:dyDescent="0.35">
      <c r="A221" s="30"/>
      <c r="B221" s="31"/>
      <c r="C221" s="31"/>
      <c r="D221" s="22"/>
      <c r="F221" s="37" t="str">
        <f>IF(Corrections[[#This Row],[Date Added]]="","",_xlfn.XLOOKUP(MONTH(Corrections[[#This Row],[Date Received]]),Dropdown!$D$4:$D$15,Dropdown!$A$4:$A$15,""))</f>
        <v/>
      </c>
      <c r="I221" s="8" t="str">
        <f>IF(Corrections[[#This Row],[Date Added]]="","",Corrections[[#This Row],[Date Received]]+Guidance!$C$25)</f>
        <v/>
      </c>
      <c r="J221" s="8" t="str">
        <f>IF(Corrections[[#This Row],[Date Added]]="","",Corrections[[#This Row],[Date Received]]+Guidance!$C$24)</f>
        <v/>
      </c>
      <c r="K221" s="52" t="b">
        <v>0</v>
      </c>
      <c r="L221" s="22"/>
      <c r="M221" s="9"/>
      <c r="N221" s="52" t="b">
        <v>0</v>
      </c>
      <c r="O221" s="22"/>
      <c r="Q221" s="52" t="b">
        <v>0</v>
      </c>
      <c r="R221" s="9"/>
      <c r="S221" s="52" t="b">
        <v>0</v>
      </c>
      <c r="T221" s="22"/>
      <c r="U221" s="9"/>
      <c r="V2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2" spans="1:24" ht="15" customHeight="1" x14ac:dyDescent="0.35">
      <c r="A222" s="30"/>
      <c r="B222" s="31"/>
      <c r="C222" s="31"/>
      <c r="D222" s="22"/>
      <c r="F222" s="37" t="str">
        <f>IF(Corrections[[#This Row],[Date Added]]="","",_xlfn.XLOOKUP(MONTH(Corrections[[#This Row],[Date Received]]),Dropdown!$D$4:$D$15,Dropdown!$A$4:$A$15,""))</f>
        <v/>
      </c>
      <c r="I222" s="8" t="str">
        <f>IF(Corrections[[#This Row],[Date Added]]="","",Corrections[[#This Row],[Date Received]]+Guidance!$C$25)</f>
        <v/>
      </c>
      <c r="J222" s="8" t="str">
        <f>IF(Corrections[[#This Row],[Date Added]]="","",Corrections[[#This Row],[Date Received]]+Guidance!$C$24)</f>
        <v/>
      </c>
      <c r="K222" s="52" t="b">
        <v>0</v>
      </c>
      <c r="L222" s="22"/>
      <c r="M222" s="9"/>
      <c r="N222" s="52" t="b">
        <v>0</v>
      </c>
      <c r="O222" s="22"/>
      <c r="Q222" s="52" t="b">
        <v>0</v>
      </c>
      <c r="R222" s="9"/>
      <c r="S222" s="52" t="b">
        <v>0</v>
      </c>
      <c r="T222" s="22"/>
      <c r="U222" s="9"/>
      <c r="V2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3" spans="1:24" ht="15" customHeight="1" x14ac:dyDescent="0.35">
      <c r="A223" s="30"/>
      <c r="B223" s="31"/>
      <c r="C223" s="31"/>
      <c r="D223" s="22"/>
      <c r="F223" s="37" t="str">
        <f>IF(Corrections[[#This Row],[Date Added]]="","",_xlfn.XLOOKUP(MONTH(Corrections[[#This Row],[Date Received]]),Dropdown!$D$4:$D$15,Dropdown!$A$4:$A$15,""))</f>
        <v/>
      </c>
      <c r="I223" s="8" t="str">
        <f>IF(Corrections[[#This Row],[Date Added]]="","",Corrections[[#This Row],[Date Received]]+Guidance!$C$25)</f>
        <v/>
      </c>
      <c r="J223" s="8" t="str">
        <f>IF(Corrections[[#This Row],[Date Added]]="","",Corrections[[#This Row],[Date Received]]+Guidance!$C$24)</f>
        <v/>
      </c>
      <c r="K223" s="52" t="b">
        <v>0</v>
      </c>
      <c r="L223" s="22"/>
      <c r="M223" s="9"/>
      <c r="N223" s="52" t="b">
        <v>0</v>
      </c>
      <c r="O223" s="22"/>
      <c r="Q223" s="52" t="b">
        <v>0</v>
      </c>
      <c r="R223" s="9"/>
      <c r="S223" s="52" t="b">
        <v>0</v>
      </c>
      <c r="T223" s="22"/>
      <c r="U223" s="9"/>
      <c r="V2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4" spans="1:24" ht="15" customHeight="1" x14ac:dyDescent="0.35">
      <c r="A224" s="30"/>
      <c r="B224" s="31"/>
      <c r="C224" s="31"/>
      <c r="D224" s="22"/>
      <c r="F224" s="37" t="str">
        <f>IF(Corrections[[#This Row],[Date Added]]="","",_xlfn.XLOOKUP(MONTH(Corrections[[#This Row],[Date Received]]),Dropdown!$D$4:$D$15,Dropdown!$A$4:$A$15,""))</f>
        <v/>
      </c>
      <c r="I224" s="8" t="str">
        <f>IF(Corrections[[#This Row],[Date Added]]="","",Corrections[[#This Row],[Date Received]]+Guidance!$C$25)</f>
        <v/>
      </c>
      <c r="J224" s="8" t="str">
        <f>IF(Corrections[[#This Row],[Date Added]]="","",Corrections[[#This Row],[Date Received]]+Guidance!$C$24)</f>
        <v/>
      </c>
      <c r="K224" s="52" t="b">
        <v>0</v>
      </c>
      <c r="L224" s="22"/>
      <c r="M224" s="9"/>
      <c r="N224" s="52" t="b">
        <v>0</v>
      </c>
      <c r="O224" s="22"/>
      <c r="Q224" s="52" t="b">
        <v>0</v>
      </c>
      <c r="R224" s="9"/>
      <c r="S224" s="52" t="b">
        <v>0</v>
      </c>
      <c r="T224" s="22"/>
      <c r="U224" s="9"/>
      <c r="V2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5" spans="1:24" ht="15" customHeight="1" x14ac:dyDescent="0.35">
      <c r="A225" s="30"/>
      <c r="B225" s="31"/>
      <c r="C225" s="31"/>
      <c r="D225" s="22"/>
      <c r="F225" s="37" t="str">
        <f>IF(Corrections[[#This Row],[Date Added]]="","",_xlfn.XLOOKUP(MONTH(Corrections[[#This Row],[Date Received]]),Dropdown!$D$4:$D$15,Dropdown!$A$4:$A$15,""))</f>
        <v/>
      </c>
      <c r="I225" s="8" t="str">
        <f>IF(Corrections[[#This Row],[Date Added]]="","",Corrections[[#This Row],[Date Received]]+Guidance!$C$25)</f>
        <v/>
      </c>
      <c r="J225" s="8" t="str">
        <f>IF(Corrections[[#This Row],[Date Added]]="","",Corrections[[#This Row],[Date Received]]+Guidance!$C$24)</f>
        <v/>
      </c>
      <c r="K225" s="52" t="b">
        <v>0</v>
      </c>
      <c r="L225" s="22"/>
      <c r="M225" s="9"/>
      <c r="N225" s="52" t="b">
        <v>0</v>
      </c>
      <c r="O225" s="22"/>
      <c r="Q225" s="52" t="b">
        <v>0</v>
      </c>
      <c r="R225" s="9"/>
      <c r="S225" s="52" t="b">
        <v>0</v>
      </c>
      <c r="T225" s="22"/>
      <c r="U225" s="9"/>
      <c r="V2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6" spans="1:24" ht="15" customHeight="1" x14ac:dyDescent="0.35">
      <c r="A226" s="30"/>
      <c r="B226" s="31"/>
      <c r="C226" s="31"/>
      <c r="D226" s="22"/>
      <c r="F226" s="37" t="str">
        <f>IF(Corrections[[#This Row],[Date Added]]="","",_xlfn.XLOOKUP(MONTH(Corrections[[#This Row],[Date Received]]),Dropdown!$D$4:$D$15,Dropdown!$A$4:$A$15,""))</f>
        <v/>
      </c>
      <c r="I226" s="8" t="str">
        <f>IF(Corrections[[#This Row],[Date Added]]="","",Corrections[[#This Row],[Date Received]]+Guidance!$C$25)</f>
        <v/>
      </c>
      <c r="J226" s="8" t="str">
        <f>IF(Corrections[[#This Row],[Date Added]]="","",Corrections[[#This Row],[Date Received]]+Guidance!$C$24)</f>
        <v/>
      </c>
      <c r="K226" s="52" t="b">
        <v>0</v>
      </c>
      <c r="L226" s="22"/>
      <c r="M226" s="9"/>
      <c r="N226" s="52" t="b">
        <v>0</v>
      </c>
      <c r="O226" s="22"/>
      <c r="Q226" s="52" t="b">
        <v>0</v>
      </c>
      <c r="R226" s="9"/>
      <c r="S226" s="52" t="b">
        <v>0</v>
      </c>
      <c r="T226" s="22"/>
      <c r="U226" s="9"/>
      <c r="V2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7" spans="1:24" ht="15" customHeight="1" x14ac:dyDescent="0.35">
      <c r="A227" s="30"/>
      <c r="B227" s="31"/>
      <c r="C227" s="31"/>
      <c r="D227" s="22"/>
      <c r="F227" s="37" t="str">
        <f>IF(Corrections[[#This Row],[Date Added]]="","",_xlfn.XLOOKUP(MONTH(Corrections[[#This Row],[Date Received]]),Dropdown!$D$4:$D$15,Dropdown!$A$4:$A$15,""))</f>
        <v/>
      </c>
      <c r="I227" s="8" t="str">
        <f>IF(Corrections[[#This Row],[Date Added]]="","",Corrections[[#This Row],[Date Received]]+Guidance!$C$25)</f>
        <v/>
      </c>
      <c r="J227" s="8" t="str">
        <f>IF(Corrections[[#This Row],[Date Added]]="","",Corrections[[#This Row],[Date Received]]+Guidance!$C$24)</f>
        <v/>
      </c>
      <c r="K227" s="52" t="b">
        <v>0</v>
      </c>
      <c r="L227" s="22"/>
      <c r="M227" s="9"/>
      <c r="N227" s="52" t="b">
        <v>0</v>
      </c>
      <c r="O227" s="22"/>
      <c r="Q227" s="52" t="b">
        <v>0</v>
      </c>
      <c r="R227" s="9"/>
      <c r="S227" s="52" t="b">
        <v>0</v>
      </c>
      <c r="T227" s="22"/>
      <c r="U227" s="9"/>
      <c r="V2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8" spans="1:24" ht="15" customHeight="1" x14ac:dyDescent="0.35">
      <c r="A228" s="30"/>
      <c r="B228" s="31"/>
      <c r="C228" s="31"/>
      <c r="D228" s="22"/>
      <c r="F228" s="37" t="str">
        <f>IF(Corrections[[#This Row],[Date Added]]="","",_xlfn.XLOOKUP(MONTH(Corrections[[#This Row],[Date Received]]),Dropdown!$D$4:$D$15,Dropdown!$A$4:$A$15,""))</f>
        <v/>
      </c>
      <c r="I228" s="8" t="str">
        <f>IF(Corrections[[#This Row],[Date Added]]="","",Corrections[[#This Row],[Date Received]]+Guidance!$C$25)</f>
        <v/>
      </c>
      <c r="J228" s="8" t="str">
        <f>IF(Corrections[[#This Row],[Date Added]]="","",Corrections[[#This Row],[Date Received]]+Guidance!$C$24)</f>
        <v/>
      </c>
      <c r="K228" s="52" t="b">
        <v>0</v>
      </c>
      <c r="L228" s="22"/>
      <c r="M228" s="9"/>
      <c r="N228" s="52" t="b">
        <v>0</v>
      </c>
      <c r="O228" s="22"/>
      <c r="Q228" s="52" t="b">
        <v>0</v>
      </c>
      <c r="R228" s="9"/>
      <c r="S228" s="52" t="b">
        <v>0</v>
      </c>
      <c r="T228" s="22"/>
      <c r="U228" s="9"/>
      <c r="V2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29" spans="1:24" ht="15" customHeight="1" x14ac:dyDescent="0.35">
      <c r="A229" s="30"/>
      <c r="B229" s="31"/>
      <c r="C229" s="31"/>
      <c r="D229" s="22"/>
      <c r="F229" s="37" t="str">
        <f>IF(Corrections[[#This Row],[Date Added]]="","",_xlfn.XLOOKUP(MONTH(Corrections[[#This Row],[Date Received]]),Dropdown!$D$4:$D$15,Dropdown!$A$4:$A$15,""))</f>
        <v/>
      </c>
      <c r="I229" s="8" t="str">
        <f>IF(Corrections[[#This Row],[Date Added]]="","",Corrections[[#This Row],[Date Received]]+Guidance!$C$25)</f>
        <v/>
      </c>
      <c r="J229" s="8" t="str">
        <f>IF(Corrections[[#This Row],[Date Added]]="","",Corrections[[#This Row],[Date Received]]+Guidance!$C$24)</f>
        <v/>
      </c>
      <c r="K229" s="52" t="b">
        <v>0</v>
      </c>
      <c r="L229" s="22"/>
      <c r="M229" s="9"/>
      <c r="N229" s="52" t="b">
        <v>0</v>
      </c>
      <c r="O229" s="22"/>
      <c r="Q229" s="52" t="b">
        <v>0</v>
      </c>
      <c r="R229" s="9"/>
      <c r="S229" s="52" t="b">
        <v>0</v>
      </c>
      <c r="T229" s="22"/>
      <c r="U229" s="9"/>
      <c r="V2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0" spans="1:24" ht="15" customHeight="1" x14ac:dyDescent="0.35">
      <c r="A230" s="30"/>
      <c r="B230" s="31"/>
      <c r="C230" s="31"/>
      <c r="D230" s="22"/>
      <c r="F230" s="37" t="str">
        <f>IF(Corrections[[#This Row],[Date Added]]="","",_xlfn.XLOOKUP(MONTH(Corrections[[#This Row],[Date Received]]),Dropdown!$D$4:$D$15,Dropdown!$A$4:$A$15,""))</f>
        <v/>
      </c>
      <c r="I230" s="8" t="str">
        <f>IF(Corrections[[#This Row],[Date Added]]="","",Corrections[[#This Row],[Date Received]]+Guidance!$C$25)</f>
        <v/>
      </c>
      <c r="J230" s="8" t="str">
        <f>IF(Corrections[[#This Row],[Date Added]]="","",Corrections[[#This Row],[Date Received]]+Guidance!$C$24)</f>
        <v/>
      </c>
      <c r="K230" s="52" t="b">
        <v>0</v>
      </c>
      <c r="L230" s="22"/>
      <c r="M230" s="9"/>
      <c r="N230" s="52" t="b">
        <v>0</v>
      </c>
      <c r="O230" s="22"/>
      <c r="Q230" s="52" t="b">
        <v>0</v>
      </c>
      <c r="R230" s="9"/>
      <c r="S230" s="52" t="b">
        <v>0</v>
      </c>
      <c r="T230" s="22"/>
      <c r="U230" s="9"/>
      <c r="V2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1" spans="1:24" ht="15" customHeight="1" x14ac:dyDescent="0.35">
      <c r="A231" s="30"/>
      <c r="B231" s="31"/>
      <c r="C231" s="31"/>
      <c r="D231" s="22"/>
      <c r="F231" s="37" t="str">
        <f>IF(Corrections[[#This Row],[Date Added]]="","",_xlfn.XLOOKUP(MONTH(Corrections[[#This Row],[Date Received]]),Dropdown!$D$4:$D$15,Dropdown!$A$4:$A$15,""))</f>
        <v/>
      </c>
      <c r="I231" s="8" t="str">
        <f>IF(Corrections[[#This Row],[Date Added]]="","",Corrections[[#This Row],[Date Received]]+Guidance!$C$25)</f>
        <v/>
      </c>
      <c r="J231" s="8" t="str">
        <f>IF(Corrections[[#This Row],[Date Added]]="","",Corrections[[#This Row],[Date Received]]+Guidance!$C$24)</f>
        <v/>
      </c>
      <c r="K231" s="52" t="b">
        <v>0</v>
      </c>
      <c r="L231" s="22"/>
      <c r="M231" s="9"/>
      <c r="N231" s="52" t="b">
        <v>0</v>
      </c>
      <c r="O231" s="22"/>
      <c r="Q231" s="52" t="b">
        <v>0</v>
      </c>
      <c r="R231" s="9"/>
      <c r="S231" s="52" t="b">
        <v>0</v>
      </c>
      <c r="T231" s="22"/>
      <c r="U231" s="9"/>
      <c r="V2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2" spans="1:24" ht="15" customHeight="1" x14ac:dyDescent="0.35">
      <c r="A232" s="30"/>
      <c r="B232" s="31"/>
      <c r="C232" s="31"/>
      <c r="D232" s="22"/>
      <c r="F232" s="37" t="str">
        <f>IF(Corrections[[#This Row],[Date Added]]="","",_xlfn.XLOOKUP(MONTH(Corrections[[#This Row],[Date Received]]),Dropdown!$D$4:$D$15,Dropdown!$A$4:$A$15,""))</f>
        <v/>
      </c>
      <c r="I232" s="8" t="str">
        <f>IF(Corrections[[#This Row],[Date Added]]="","",Corrections[[#This Row],[Date Received]]+Guidance!$C$25)</f>
        <v/>
      </c>
      <c r="J232" s="8" t="str">
        <f>IF(Corrections[[#This Row],[Date Added]]="","",Corrections[[#This Row],[Date Received]]+Guidance!$C$24)</f>
        <v/>
      </c>
      <c r="K232" s="52" t="b">
        <v>0</v>
      </c>
      <c r="L232" s="22"/>
      <c r="M232" s="9"/>
      <c r="N232" s="52" t="b">
        <v>0</v>
      </c>
      <c r="O232" s="22"/>
      <c r="Q232" s="52" t="b">
        <v>0</v>
      </c>
      <c r="R232" s="9"/>
      <c r="S232" s="52" t="b">
        <v>0</v>
      </c>
      <c r="T232" s="22"/>
      <c r="U232" s="9"/>
      <c r="V2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3" spans="1:24" ht="15" customHeight="1" x14ac:dyDescent="0.35">
      <c r="A233" s="30"/>
      <c r="B233" s="31"/>
      <c r="C233" s="31"/>
      <c r="D233" s="22"/>
      <c r="F233" s="37" t="str">
        <f>IF(Corrections[[#This Row],[Date Added]]="","",_xlfn.XLOOKUP(MONTH(Corrections[[#This Row],[Date Received]]),Dropdown!$D$4:$D$15,Dropdown!$A$4:$A$15,""))</f>
        <v/>
      </c>
      <c r="I233" s="8" t="str">
        <f>IF(Corrections[[#This Row],[Date Added]]="","",Corrections[[#This Row],[Date Received]]+Guidance!$C$25)</f>
        <v/>
      </c>
      <c r="J233" s="8" t="str">
        <f>IF(Corrections[[#This Row],[Date Added]]="","",Corrections[[#This Row],[Date Received]]+Guidance!$C$24)</f>
        <v/>
      </c>
      <c r="K233" s="52" t="b">
        <v>0</v>
      </c>
      <c r="L233" s="22"/>
      <c r="M233" s="9"/>
      <c r="N233" s="52" t="b">
        <v>0</v>
      </c>
      <c r="O233" s="22"/>
      <c r="Q233" s="52" t="b">
        <v>0</v>
      </c>
      <c r="R233" s="9"/>
      <c r="S233" s="52" t="b">
        <v>0</v>
      </c>
      <c r="T233" s="22"/>
      <c r="U233" s="9"/>
      <c r="V2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4" spans="1:24" ht="15" customHeight="1" x14ac:dyDescent="0.35">
      <c r="A234" s="30"/>
      <c r="B234" s="31"/>
      <c r="C234" s="31"/>
      <c r="D234" s="22"/>
      <c r="F234" s="37" t="str">
        <f>IF(Corrections[[#This Row],[Date Added]]="","",_xlfn.XLOOKUP(MONTH(Corrections[[#This Row],[Date Received]]),Dropdown!$D$4:$D$15,Dropdown!$A$4:$A$15,""))</f>
        <v/>
      </c>
      <c r="I234" s="8" t="str">
        <f>IF(Corrections[[#This Row],[Date Added]]="","",Corrections[[#This Row],[Date Received]]+Guidance!$C$25)</f>
        <v/>
      </c>
      <c r="J234" s="8" t="str">
        <f>IF(Corrections[[#This Row],[Date Added]]="","",Corrections[[#This Row],[Date Received]]+Guidance!$C$24)</f>
        <v/>
      </c>
      <c r="K234" s="52" t="b">
        <v>0</v>
      </c>
      <c r="L234" s="22"/>
      <c r="M234" s="9"/>
      <c r="N234" s="52" t="b">
        <v>0</v>
      </c>
      <c r="O234" s="22"/>
      <c r="Q234" s="52" t="b">
        <v>0</v>
      </c>
      <c r="R234" s="9"/>
      <c r="S234" s="52" t="b">
        <v>0</v>
      </c>
      <c r="T234" s="22"/>
      <c r="U234" s="9"/>
      <c r="V2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5" spans="1:24" ht="15" customHeight="1" x14ac:dyDescent="0.35">
      <c r="A235" s="30"/>
      <c r="B235" s="31"/>
      <c r="C235" s="31"/>
      <c r="D235" s="22"/>
      <c r="F235" s="37" t="str">
        <f>IF(Corrections[[#This Row],[Date Added]]="","",_xlfn.XLOOKUP(MONTH(Corrections[[#This Row],[Date Received]]),Dropdown!$D$4:$D$15,Dropdown!$A$4:$A$15,""))</f>
        <v/>
      </c>
      <c r="I235" s="8" t="str">
        <f>IF(Corrections[[#This Row],[Date Added]]="","",Corrections[[#This Row],[Date Received]]+Guidance!$C$25)</f>
        <v/>
      </c>
      <c r="J235" s="8" t="str">
        <f>IF(Corrections[[#This Row],[Date Added]]="","",Corrections[[#This Row],[Date Received]]+Guidance!$C$24)</f>
        <v/>
      </c>
      <c r="K235" s="52" t="b">
        <v>0</v>
      </c>
      <c r="L235" s="22"/>
      <c r="M235" s="9"/>
      <c r="N235" s="52" t="b">
        <v>0</v>
      </c>
      <c r="O235" s="22"/>
      <c r="Q235" s="52" t="b">
        <v>0</v>
      </c>
      <c r="R235" s="9"/>
      <c r="S235" s="52" t="b">
        <v>0</v>
      </c>
      <c r="T235" s="22"/>
      <c r="U235" s="9"/>
      <c r="V2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6" spans="1:24" ht="15" customHeight="1" x14ac:dyDescent="0.35">
      <c r="A236" s="30"/>
      <c r="B236" s="31"/>
      <c r="C236" s="31"/>
      <c r="D236" s="22"/>
      <c r="F236" s="37" t="str">
        <f>IF(Corrections[[#This Row],[Date Added]]="","",_xlfn.XLOOKUP(MONTH(Corrections[[#This Row],[Date Received]]),Dropdown!$D$4:$D$15,Dropdown!$A$4:$A$15,""))</f>
        <v/>
      </c>
      <c r="I236" s="8" t="str">
        <f>IF(Corrections[[#This Row],[Date Added]]="","",Corrections[[#This Row],[Date Received]]+Guidance!$C$25)</f>
        <v/>
      </c>
      <c r="J236" s="8" t="str">
        <f>IF(Corrections[[#This Row],[Date Added]]="","",Corrections[[#This Row],[Date Received]]+Guidance!$C$24)</f>
        <v/>
      </c>
      <c r="K236" s="52" t="b">
        <v>0</v>
      </c>
      <c r="L236" s="22"/>
      <c r="M236" s="9"/>
      <c r="N236" s="52" t="b">
        <v>0</v>
      </c>
      <c r="O236" s="22"/>
      <c r="Q236" s="52" t="b">
        <v>0</v>
      </c>
      <c r="R236" s="9"/>
      <c r="S236" s="52" t="b">
        <v>0</v>
      </c>
      <c r="T236" s="22"/>
      <c r="U236" s="9"/>
      <c r="V2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7" spans="1:24" ht="15" customHeight="1" x14ac:dyDescent="0.35">
      <c r="A237" s="30"/>
      <c r="B237" s="31"/>
      <c r="C237" s="31"/>
      <c r="D237" s="22"/>
      <c r="F237" s="37" t="str">
        <f>IF(Corrections[[#This Row],[Date Added]]="","",_xlfn.XLOOKUP(MONTH(Corrections[[#This Row],[Date Received]]),Dropdown!$D$4:$D$15,Dropdown!$A$4:$A$15,""))</f>
        <v/>
      </c>
      <c r="I237" s="8" t="str">
        <f>IF(Corrections[[#This Row],[Date Added]]="","",Corrections[[#This Row],[Date Received]]+Guidance!$C$25)</f>
        <v/>
      </c>
      <c r="J237" s="8" t="str">
        <f>IF(Corrections[[#This Row],[Date Added]]="","",Corrections[[#This Row],[Date Received]]+Guidance!$C$24)</f>
        <v/>
      </c>
      <c r="K237" s="52" t="b">
        <v>0</v>
      </c>
      <c r="L237" s="22"/>
      <c r="M237" s="9"/>
      <c r="N237" s="52" t="b">
        <v>0</v>
      </c>
      <c r="O237" s="22"/>
      <c r="Q237" s="52" t="b">
        <v>0</v>
      </c>
      <c r="R237" s="9"/>
      <c r="S237" s="52" t="b">
        <v>0</v>
      </c>
      <c r="T237" s="22"/>
      <c r="U237" s="9"/>
      <c r="V2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8" spans="1:24" ht="15" customHeight="1" x14ac:dyDescent="0.35">
      <c r="A238" s="30"/>
      <c r="B238" s="31"/>
      <c r="C238" s="31"/>
      <c r="D238" s="22"/>
      <c r="F238" s="37" t="str">
        <f>IF(Corrections[[#This Row],[Date Added]]="","",_xlfn.XLOOKUP(MONTH(Corrections[[#This Row],[Date Received]]),Dropdown!$D$4:$D$15,Dropdown!$A$4:$A$15,""))</f>
        <v/>
      </c>
      <c r="I238" s="8" t="str">
        <f>IF(Corrections[[#This Row],[Date Added]]="","",Corrections[[#This Row],[Date Received]]+Guidance!$C$25)</f>
        <v/>
      </c>
      <c r="J238" s="8" t="str">
        <f>IF(Corrections[[#This Row],[Date Added]]="","",Corrections[[#This Row],[Date Received]]+Guidance!$C$24)</f>
        <v/>
      </c>
      <c r="K238" s="52" t="b">
        <v>0</v>
      </c>
      <c r="L238" s="22"/>
      <c r="M238" s="9"/>
      <c r="N238" s="52" t="b">
        <v>0</v>
      </c>
      <c r="O238" s="22"/>
      <c r="Q238" s="52" t="b">
        <v>0</v>
      </c>
      <c r="R238" s="9"/>
      <c r="S238" s="52" t="b">
        <v>0</v>
      </c>
      <c r="T238" s="22"/>
      <c r="U238" s="9"/>
      <c r="V2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39" spans="1:24" ht="15" customHeight="1" x14ac:dyDescent="0.35">
      <c r="A239" s="30"/>
      <c r="B239" s="31"/>
      <c r="C239" s="31"/>
      <c r="D239" s="22"/>
      <c r="F239" s="37" t="str">
        <f>IF(Corrections[[#This Row],[Date Added]]="","",_xlfn.XLOOKUP(MONTH(Corrections[[#This Row],[Date Received]]),Dropdown!$D$4:$D$15,Dropdown!$A$4:$A$15,""))</f>
        <v/>
      </c>
      <c r="I239" s="8" t="str">
        <f>IF(Corrections[[#This Row],[Date Added]]="","",Corrections[[#This Row],[Date Received]]+Guidance!$C$25)</f>
        <v/>
      </c>
      <c r="J239" s="8" t="str">
        <f>IF(Corrections[[#This Row],[Date Added]]="","",Corrections[[#This Row],[Date Received]]+Guidance!$C$24)</f>
        <v/>
      </c>
      <c r="K239" s="52" t="b">
        <v>0</v>
      </c>
      <c r="L239" s="22"/>
      <c r="M239" s="9"/>
      <c r="N239" s="52" t="b">
        <v>0</v>
      </c>
      <c r="O239" s="22"/>
      <c r="P239" s="9"/>
      <c r="Q239" s="52" t="b">
        <v>0</v>
      </c>
      <c r="R239" s="9"/>
      <c r="S239" s="52" t="b">
        <v>0</v>
      </c>
      <c r="T239" s="22"/>
      <c r="U239" s="9"/>
      <c r="V2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0" spans="1:24" ht="15" customHeight="1" x14ac:dyDescent="0.35">
      <c r="A240" s="30"/>
      <c r="B240" s="31"/>
      <c r="C240" s="31"/>
      <c r="D240" s="22"/>
      <c r="F240" s="37" t="str">
        <f>IF(Corrections[[#This Row],[Date Added]]="","",_xlfn.XLOOKUP(MONTH(Corrections[[#This Row],[Date Received]]),Dropdown!$D$4:$D$15,Dropdown!$A$4:$A$15,""))</f>
        <v/>
      </c>
      <c r="I240" s="8" t="str">
        <f>IF(Corrections[[#This Row],[Date Added]]="","",Corrections[[#This Row],[Date Received]]+Guidance!$C$25)</f>
        <v/>
      </c>
      <c r="J240" s="8" t="str">
        <f>IF(Corrections[[#This Row],[Date Added]]="","",Corrections[[#This Row],[Date Received]]+Guidance!$C$24)</f>
        <v/>
      </c>
      <c r="K240" s="52" t="b">
        <v>0</v>
      </c>
      <c r="L240" s="22"/>
      <c r="M240" s="9"/>
      <c r="N240" s="52" t="b">
        <v>0</v>
      </c>
      <c r="O240" s="22"/>
      <c r="Q240" s="52" t="b">
        <v>0</v>
      </c>
      <c r="R240" s="9"/>
      <c r="S240" s="52" t="b">
        <v>0</v>
      </c>
      <c r="T240" s="22"/>
      <c r="U240" s="9"/>
      <c r="V2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1" spans="1:24" ht="15" customHeight="1" x14ac:dyDescent="0.35">
      <c r="A241" s="30"/>
      <c r="B241" s="31"/>
      <c r="C241" s="31"/>
      <c r="D241" s="22"/>
      <c r="F241" s="37" t="str">
        <f>IF(Corrections[[#This Row],[Date Added]]="","",_xlfn.XLOOKUP(MONTH(Corrections[[#This Row],[Date Received]]),Dropdown!$D$4:$D$15,Dropdown!$A$4:$A$15,""))</f>
        <v/>
      </c>
      <c r="I241" s="8" t="str">
        <f>IF(Corrections[[#This Row],[Date Added]]="","",Corrections[[#This Row],[Date Received]]+Guidance!$C$25)</f>
        <v/>
      </c>
      <c r="J241" s="8" t="str">
        <f>IF(Corrections[[#This Row],[Date Added]]="","",Corrections[[#This Row],[Date Received]]+Guidance!$C$24)</f>
        <v/>
      </c>
      <c r="K241" s="52" t="b">
        <v>0</v>
      </c>
      <c r="L241" s="22"/>
      <c r="M241" s="9"/>
      <c r="N241" s="52" t="b">
        <v>0</v>
      </c>
      <c r="O241" s="22"/>
      <c r="Q241" s="52" t="b">
        <v>0</v>
      </c>
      <c r="R241" s="9"/>
      <c r="S241" s="52" t="b">
        <v>0</v>
      </c>
      <c r="T241" s="22"/>
      <c r="U241" s="9"/>
      <c r="V2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2" spans="1:24" ht="15" customHeight="1" x14ac:dyDescent="0.35">
      <c r="A242" s="30"/>
      <c r="B242" s="31"/>
      <c r="C242" s="31"/>
      <c r="D242" s="22"/>
      <c r="F242" s="37" t="str">
        <f>IF(Corrections[[#This Row],[Date Added]]="","",_xlfn.XLOOKUP(MONTH(Corrections[[#This Row],[Date Received]]),Dropdown!$D$4:$D$15,Dropdown!$A$4:$A$15,""))</f>
        <v/>
      </c>
      <c r="I242" s="8" t="str">
        <f>IF(Corrections[[#This Row],[Date Added]]="","",Corrections[[#This Row],[Date Received]]+Guidance!$C$25)</f>
        <v/>
      </c>
      <c r="J242" s="8" t="str">
        <f>IF(Corrections[[#This Row],[Date Added]]="","",Corrections[[#This Row],[Date Received]]+Guidance!$C$24)</f>
        <v/>
      </c>
      <c r="K242" s="52" t="b">
        <v>0</v>
      </c>
      <c r="L242" s="22"/>
      <c r="M242" s="9"/>
      <c r="N242" s="52" t="b">
        <v>0</v>
      </c>
      <c r="O242" s="22"/>
      <c r="Q242" s="52" t="b">
        <v>0</v>
      </c>
      <c r="R242" s="9"/>
      <c r="S242" s="52" t="b">
        <v>0</v>
      </c>
      <c r="T242" s="22"/>
      <c r="U242" s="9"/>
      <c r="V2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3" spans="1:24" ht="15" customHeight="1" x14ac:dyDescent="0.35">
      <c r="A243" s="30"/>
      <c r="B243" s="31"/>
      <c r="C243" s="31"/>
      <c r="D243" s="22"/>
      <c r="F243" s="37" t="str">
        <f>IF(Corrections[[#This Row],[Date Added]]="","",_xlfn.XLOOKUP(MONTH(Corrections[[#This Row],[Date Received]]),Dropdown!$D$4:$D$15,Dropdown!$A$4:$A$15,""))</f>
        <v/>
      </c>
      <c r="I243" s="8" t="str">
        <f>IF(Corrections[[#This Row],[Date Added]]="","",Corrections[[#This Row],[Date Received]]+Guidance!$C$25)</f>
        <v/>
      </c>
      <c r="J243" s="8" t="str">
        <f>IF(Corrections[[#This Row],[Date Added]]="","",Corrections[[#This Row],[Date Received]]+Guidance!$C$24)</f>
        <v/>
      </c>
      <c r="K243" s="52" t="b">
        <v>0</v>
      </c>
      <c r="L243" s="22"/>
      <c r="M243" s="9"/>
      <c r="N243" s="52" t="b">
        <v>0</v>
      </c>
      <c r="O243" s="22"/>
      <c r="Q243" s="52" t="b">
        <v>0</v>
      </c>
      <c r="R243" s="9"/>
      <c r="S243" s="52" t="b">
        <v>0</v>
      </c>
      <c r="T243" s="22"/>
      <c r="U243" s="9"/>
      <c r="V2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4" spans="1:24" ht="15" customHeight="1" x14ac:dyDescent="0.35">
      <c r="A244" s="30"/>
      <c r="B244" s="31"/>
      <c r="C244" s="31"/>
      <c r="D244" s="22"/>
      <c r="F244" s="37" t="str">
        <f>IF(Corrections[[#This Row],[Date Added]]="","",_xlfn.XLOOKUP(MONTH(Corrections[[#This Row],[Date Received]]),Dropdown!$D$4:$D$15,Dropdown!$A$4:$A$15,""))</f>
        <v/>
      </c>
      <c r="I244" s="8" t="str">
        <f>IF(Corrections[[#This Row],[Date Added]]="","",Corrections[[#This Row],[Date Received]]+Guidance!$C$25)</f>
        <v/>
      </c>
      <c r="J244" s="8" t="str">
        <f>IF(Corrections[[#This Row],[Date Added]]="","",Corrections[[#This Row],[Date Received]]+Guidance!$C$24)</f>
        <v/>
      </c>
      <c r="K244" s="52" t="b">
        <v>0</v>
      </c>
      <c r="L244" s="22"/>
      <c r="M244" s="9"/>
      <c r="N244" s="52" t="b">
        <v>0</v>
      </c>
      <c r="O244" s="22"/>
      <c r="Q244" s="52" t="b">
        <v>0</v>
      </c>
      <c r="R244" s="9"/>
      <c r="S244" s="52" t="b">
        <v>0</v>
      </c>
      <c r="T244" s="22"/>
      <c r="U244" s="9"/>
      <c r="V2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5" spans="1:24" ht="15" customHeight="1" x14ac:dyDescent="0.35">
      <c r="A245" s="30"/>
      <c r="B245" s="31"/>
      <c r="C245" s="31"/>
      <c r="D245" s="22"/>
      <c r="F245" s="37" t="str">
        <f>IF(Corrections[[#This Row],[Date Added]]="","",_xlfn.XLOOKUP(MONTH(Corrections[[#This Row],[Date Received]]),Dropdown!$D$4:$D$15,Dropdown!$A$4:$A$15,""))</f>
        <v/>
      </c>
      <c r="I245" s="8" t="str">
        <f>IF(Corrections[[#This Row],[Date Added]]="","",Corrections[[#This Row],[Date Received]]+Guidance!$C$25)</f>
        <v/>
      </c>
      <c r="J245" s="8" t="str">
        <f>IF(Corrections[[#This Row],[Date Added]]="","",Corrections[[#This Row],[Date Received]]+Guidance!$C$24)</f>
        <v/>
      </c>
      <c r="K245" s="52" t="b">
        <v>0</v>
      </c>
      <c r="L245" s="22"/>
      <c r="M245" s="9"/>
      <c r="N245" s="52" t="b">
        <v>0</v>
      </c>
      <c r="O245" s="22"/>
      <c r="Q245" s="52" t="b">
        <v>0</v>
      </c>
      <c r="R245" s="9"/>
      <c r="S245" s="52" t="b">
        <v>0</v>
      </c>
      <c r="T245" s="22"/>
      <c r="U245" s="9"/>
      <c r="V2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6" spans="1:24" ht="15" customHeight="1" x14ac:dyDescent="0.35">
      <c r="A246" s="30"/>
      <c r="B246" s="31"/>
      <c r="C246" s="31"/>
      <c r="D246" s="22"/>
      <c r="F246" s="37" t="str">
        <f>IF(Corrections[[#This Row],[Date Added]]="","",_xlfn.XLOOKUP(MONTH(Corrections[[#This Row],[Date Received]]),Dropdown!$D$4:$D$15,Dropdown!$A$4:$A$15,""))</f>
        <v/>
      </c>
      <c r="I246" s="8" t="str">
        <f>IF(Corrections[[#This Row],[Date Added]]="","",Corrections[[#This Row],[Date Received]]+Guidance!$C$25)</f>
        <v/>
      </c>
      <c r="J246" s="8" t="str">
        <f>IF(Corrections[[#This Row],[Date Added]]="","",Corrections[[#This Row],[Date Received]]+Guidance!$C$24)</f>
        <v/>
      </c>
      <c r="K246" s="52" t="b">
        <v>0</v>
      </c>
      <c r="L246" s="22"/>
      <c r="M246" s="9"/>
      <c r="N246" s="52" t="b">
        <v>0</v>
      </c>
      <c r="O246" s="22"/>
      <c r="Q246" s="52" t="b">
        <v>0</v>
      </c>
      <c r="R246" s="9"/>
      <c r="S246" s="52" t="b">
        <v>0</v>
      </c>
      <c r="T246" s="22"/>
      <c r="U246" s="9"/>
      <c r="V2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7" spans="1:24" ht="15" customHeight="1" x14ac:dyDescent="0.35">
      <c r="A247" s="30"/>
      <c r="B247" s="31"/>
      <c r="C247" s="31"/>
      <c r="D247" s="22"/>
      <c r="F247" s="37" t="str">
        <f>IF(Corrections[[#This Row],[Date Added]]="","",_xlfn.XLOOKUP(MONTH(Corrections[[#This Row],[Date Received]]),Dropdown!$D$4:$D$15,Dropdown!$A$4:$A$15,""))</f>
        <v/>
      </c>
      <c r="I247" s="8" t="str">
        <f>IF(Corrections[[#This Row],[Date Added]]="","",Corrections[[#This Row],[Date Received]]+Guidance!$C$25)</f>
        <v/>
      </c>
      <c r="J247" s="8" t="str">
        <f>IF(Corrections[[#This Row],[Date Added]]="","",Corrections[[#This Row],[Date Received]]+Guidance!$C$24)</f>
        <v/>
      </c>
      <c r="K247" s="52" t="b">
        <v>0</v>
      </c>
      <c r="L247" s="22"/>
      <c r="M247" s="9"/>
      <c r="N247" s="52" t="b">
        <v>0</v>
      </c>
      <c r="O247" s="22"/>
      <c r="Q247" s="52" t="b">
        <v>0</v>
      </c>
      <c r="R247" s="9"/>
      <c r="S247" s="52" t="b">
        <v>0</v>
      </c>
      <c r="T247" s="22"/>
      <c r="U247" s="9"/>
      <c r="V2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8" spans="1:24" ht="15" customHeight="1" x14ac:dyDescent="0.35">
      <c r="A248" s="30"/>
      <c r="B248" s="31"/>
      <c r="C248" s="31"/>
      <c r="D248" s="22"/>
      <c r="F248" s="37" t="str">
        <f>IF(Corrections[[#This Row],[Date Added]]="","",_xlfn.XLOOKUP(MONTH(Corrections[[#This Row],[Date Received]]),Dropdown!$D$4:$D$15,Dropdown!$A$4:$A$15,""))</f>
        <v/>
      </c>
      <c r="I248" s="8" t="str">
        <f>IF(Corrections[[#This Row],[Date Added]]="","",Corrections[[#This Row],[Date Received]]+Guidance!$C$25)</f>
        <v/>
      </c>
      <c r="J248" s="8" t="str">
        <f>IF(Corrections[[#This Row],[Date Added]]="","",Corrections[[#This Row],[Date Received]]+Guidance!$C$24)</f>
        <v/>
      </c>
      <c r="K248" s="52" t="b">
        <v>0</v>
      </c>
      <c r="L248" s="22"/>
      <c r="M248" s="9"/>
      <c r="N248" s="52" t="b">
        <v>0</v>
      </c>
      <c r="O248" s="22"/>
      <c r="Q248" s="52" t="b">
        <v>0</v>
      </c>
      <c r="R248" s="9"/>
      <c r="S248" s="52" t="b">
        <v>0</v>
      </c>
      <c r="T248" s="22"/>
      <c r="U248" s="9"/>
      <c r="V2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49" spans="1:24" ht="15" customHeight="1" x14ac:dyDescent="0.35">
      <c r="A249" s="30"/>
      <c r="B249" s="31"/>
      <c r="C249" s="31"/>
      <c r="D249" s="22"/>
      <c r="F249" s="37" t="str">
        <f>IF(Corrections[[#This Row],[Date Added]]="","",_xlfn.XLOOKUP(MONTH(Corrections[[#This Row],[Date Received]]),Dropdown!$D$4:$D$15,Dropdown!$A$4:$A$15,""))</f>
        <v/>
      </c>
      <c r="I249" s="8" t="str">
        <f>IF(Corrections[[#This Row],[Date Added]]="","",Corrections[[#This Row],[Date Received]]+Guidance!$C$25)</f>
        <v/>
      </c>
      <c r="J249" s="8" t="str">
        <f>IF(Corrections[[#This Row],[Date Added]]="","",Corrections[[#This Row],[Date Received]]+Guidance!$C$24)</f>
        <v/>
      </c>
      <c r="K249" s="52" t="b">
        <v>0</v>
      </c>
      <c r="L249" s="22"/>
      <c r="M249" s="9"/>
      <c r="N249" s="52" t="b">
        <v>0</v>
      </c>
      <c r="O249" s="22"/>
      <c r="Q249" s="52" t="b">
        <v>0</v>
      </c>
      <c r="R249" s="9"/>
      <c r="S249" s="52" t="b">
        <v>0</v>
      </c>
      <c r="T249" s="22"/>
      <c r="U249" s="9"/>
      <c r="V2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0" spans="1:24" ht="15" customHeight="1" x14ac:dyDescent="0.35">
      <c r="A250" s="30"/>
      <c r="B250" s="31"/>
      <c r="C250" s="31"/>
      <c r="D250" s="22"/>
      <c r="F250" s="37" t="str">
        <f>IF(Corrections[[#This Row],[Date Added]]="","",_xlfn.XLOOKUP(MONTH(Corrections[[#This Row],[Date Received]]),Dropdown!$D$4:$D$15,Dropdown!$A$4:$A$15,""))</f>
        <v/>
      </c>
      <c r="I250" s="8" t="str">
        <f>IF(Corrections[[#This Row],[Date Added]]="","",Corrections[[#This Row],[Date Received]]+Guidance!$C$25)</f>
        <v/>
      </c>
      <c r="J250" s="8" t="str">
        <f>IF(Corrections[[#This Row],[Date Added]]="","",Corrections[[#This Row],[Date Received]]+Guidance!$C$24)</f>
        <v/>
      </c>
      <c r="K250" s="52" t="b">
        <v>0</v>
      </c>
      <c r="L250" s="22"/>
      <c r="M250" s="9"/>
      <c r="N250" s="52" t="b">
        <v>0</v>
      </c>
      <c r="O250" s="22"/>
      <c r="Q250" s="52" t="b">
        <v>0</v>
      </c>
      <c r="R250" s="9"/>
      <c r="S250" s="52" t="b">
        <v>0</v>
      </c>
      <c r="T250" s="22"/>
      <c r="U250" s="9"/>
      <c r="V2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1" spans="1:24" ht="15" customHeight="1" x14ac:dyDescent="0.35">
      <c r="A251" s="30"/>
      <c r="B251" s="33"/>
      <c r="C251" s="5"/>
      <c r="D251" s="22"/>
      <c r="F251" s="37" t="str">
        <f>IF(Corrections[[#This Row],[Date Added]]="","",_xlfn.XLOOKUP(MONTH(Corrections[[#This Row],[Date Received]]),Dropdown!$D$4:$D$15,Dropdown!$A$4:$A$15,""))</f>
        <v/>
      </c>
      <c r="I251" s="8" t="str">
        <f>IF(Corrections[[#This Row],[Date Added]]="","",Corrections[[#This Row],[Date Received]]+Guidance!$C$25)</f>
        <v/>
      </c>
      <c r="J251" s="8" t="str">
        <f>IF(Corrections[[#This Row],[Date Added]]="","",Corrections[[#This Row],[Date Received]]+Guidance!$C$24)</f>
        <v/>
      </c>
      <c r="K251" s="52" t="b">
        <v>0</v>
      </c>
      <c r="L251" s="22"/>
      <c r="M251" s="9"/>
      <c r="N251" s="52" t="b">
        <v>0</v>
      </c>
      <c r="O251" s="22"/>
      <c r="Q251" s="52" t="b">
        <v>0</v>
      </c>
      <c r="R251" s="9"/>
      <c r="S251" s="52" t="b">
        <v>0</v>
      </c>
      <c r="T251" s="22"/>
      <c r="U251" s="9"/>
      <c r="V2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2" spans="1:24" ht="15" customHeight="1" x14ac:dyDescent="0.35">
      <c r="A252" s="30"/>
      <c r="B252" s="33"/>
      <c r="C252" s="5"/>
      <c r="D252" s="22"/>
      <c r="F252" s="37" t="str">
        <f>IF(Corrections[[#This Row],[Date Added]]="","",_xlfn.XLOOKUP(MONTH(Corrections[[#This Row],[Date Received]]),Dropdown!$D$4:$D$15,Dropdown!$A$4:$A$15,""))</f>
        <v/>
      </c>
      <c r="I252" s="8" t="str">
        <f>IF(Corrections[[#This Row],[Date Added]]="","",Corrections[[#This Row],[Date Received]]+Guidance!$C$25)</f>
        <v/>
      </c>
      <c r="J252" s="8" t="str">
        <f>IF(Corrections[[#This Row],[Date Added]]="","",Corrections[[#This Row],[Date Received]]+Guidance!$C$24)</f>
        <v/>
      </c>
      <c r="K252" s="52" t="b">
        <v>0</v>
      </c>
      <c r="L252" s="22"/>
      <c r="M252" s="9"/>
      <c r="N252" s="52" t="b">
        <v>0</v>
      </c>
      <c r="O252" s="22"/>
      <c r="Q252" s="52" t="b">
        <v>0</v>
      </c>
      <c r="R252" s="9"/>
      <c r="S252" s="52" t="b">
        <v>0</v>
      </c>
      <c r="T252" s="22"/>
      <c r="U252" s="9"/>
      <c r="V2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3" spans="1:24" ht="15" customHeight="1" x14ac:dyDescent="0.35">
      <c r="A253" s="30"/>
      <c r="B253" s="33"/>
      <c r="C253" s="5"/>
      <c r="D253" s="22"/>
      <c r="F253" s="37" t="str">
        <f>IF(Corrections[[#This Row],[Date Added]]="","",_xlfn.XLOOKUP(MONTH(Corrections[[#This Row],[Date Received]]),Dropdown!$D$4:$D$15,Dropdown!$A$4:$A$15,""))</f>
        <v/>
      </c>
      <c r="I253" s="8" t="str">
        <f>IF(Corrections[[#This Row],[Date Added]]="","",Corrections[[#This Row],[Date Received]]+Guidance!$C$25)</f>
        <v/>
      </c>
      <c r="J253" s="8" t="str">
        <f>IF(Corrections[[#This Row],[Date Added]]="","",Corrections[[#This Row],[Date Received]]+Guidance!$C$24)</f>
        <v/>
      </c>
      <c r="K253" s="52" t="b">
        <v>0</v>
      </c>
      <c r="L253" s="22"/>
      <c r="M253" s="9"/>
      <c r="N253" s="52" t="b">
        <v>0</v>
      </c>
      <c r="O253" s="22"/>
      <c r="Q253" s="52" t="b">
        <v>0</v>
      </c>
      <c r="R253" s="9"/>
      <c r="S253" s="52" t="b">
        <v>0</v>
      </c>
      <c r="T253" s="22"/>
      <c r="U253" s="9"/>
      <c r="V2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4" spans="1:24" ht="15" customHeight="1" x14ac:dyDescent="0.35">
      <c r="A254" s="30"/>
      <c r="B254" s="33"/>
      <c r="C254" s="5"/>
      <c r="D254" s="22"/>
      <c r="F254" s="37" t="str">
        <f>IF(Corrections[[#This Row],[Date Added]]="","",_xlfn.XLOOKUP(MONTH(Corrections[[#This Row],[Date Received]]),Dropdown!$D$4:$D$15,Dropdown!$A$4:$A$15,""))</f>
        <v/>
      </c>
      <c r="I254" s="8" t="str">
        <f>IF(Corrections[[#This Row],[Date Added]]="","",Corrections[[#This Row],[Date Received]]+Guidance!$C$25)</f>
        <v/>
      </c>
      <c r="J254" s="8" t="str">
        <f>IF(Corrections[[#This Row],[Date Added]]="","",Corrections[[#This Row],[Date Received]]+Guidance!$C$24)</f>
        <v/>
      </c>
      <c r="K254" s="52" t="b">
        <v>0</v>
      </c>
      <c r="L254" s="22"/>
      <c r="M254" s="9"/>
      <c r="N254" s="52" t="b">
        <v>0</v>
      </c>
      <c r="O254" s="22"/>
      <c r="Q254" s="52" t="b">
        <v>0</v>
      </c>
      <c r="R254" s="9"/>
      <c r="S254" s="52" t="b">
        <v>0</v>
      </c>
      <c r="T254" s="22"/>
      <c r="U254" s="9"/>
      <c r="V2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5" spans="1:24" ht="15" customHeight="1" x14ac:dyDescent="0.35">
      <c r="A255" s="30"/>
      <c r="B255" s="33"/>
      <c r="C255" s="5"/>
      <c r="D255" s="22"/>
      <c r="F255" s="37" t="str">
        <f>IF(Corrections[[#This Row],[Date Added]]="","",_xlfn.XLOOKUP(MONTH(Corrections[[#This Row],[Date Received]]),Dropdown!$D$4:$D$15,Dropdown!$A$4:$A$15,""))</f>
        <v/>
      </c>
      <c r="I255" s="8" t="str">
        <f>IF(Corrections[[#This Row],[Date Added]]="","",Corrections[[#This Row],[Date Received]]+Guidance!$C$25)</f>
        <v/>
      </c>
      <c r="J255" s="8" t="str">
        <f>IF(Corrections[[#This Row],[Date Added]]="","",Corrections[[#This Row],[Date Received]]+Guidance!$C$24)</f>
        <v/>
      </c>
      <c r="K255" s="52" t="b">
        <v>0</v>
      </c>
      <c r="L255" s="22"/>
      <c r="M255" s="9"/>
      <c r="N255" s="52" t="b">
        <v>0</v>
      </c>
      <c r="O255" s="22"/>
      <c r="Q255" s="52" t="b">
        <v>0</v>
      </c>
      <c r="R255" s="9"/>
      <c r="S255" s="52" t="b">
        <v>0</v>
      </c>
      <c r="T255" s="22"/>
      <c r="U255" s="9"/>
      <c r="V2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6" spans="1:24" ht="15" customHeight="1" x14ac:dyDescent="0.35">
      <c r="A256" s="30"/>
      <c r="B256" s="33"/>
      <c r="C256" s="5"/>
      <c r="D256" s="22"/>
      <c r="F256" s="37" t="str">
        <f>IF(Corrections[[#This Row],[Date Added]]="","",_xlfn.XLOOKUP(MONTH(Corrections[[#This Row],[Date Received]]),Dropdown!$D$4:$D$15,Dropdown!$A$4:$A$15,""))</f>
        <v/>
      </c>
      <c r="I256" s="8" t="str">
        <f>IF(Corrections[[#This Row],[Date Added]]="","",Corrections[[#This Row],[Date Received]]+Guidance!$C$25)</f>
        <v/>
      </c>
      <c r="J256" s="8" t="str">
        <f>IF(Corrections[[#This Row],[Date Added]]="","",Corrections[[#This Row],[Date Received]]+Guidance!$C$24)</f>
        <v/>
      </c>
      <c r="K256" s="52" t="b">
        <v>0</v>
      </c>
      <c r="L256" s="22"/>
      <c r="M256" s="9"/>
      <c r="N256" s="52" t="b">
        <v>0</v>
      </c>
      <c r="O256" s="22"/>
      <c r="Q256" s="52" t="b">
        <v>0</v>
      </c>
      <c r="R256" s="9"/>
      <c r="S256" s="52" t="b">
        <v>0</v>
      </c>
      <c r="T256" s="22"/>
      <c r="U256" s="9"/>
      <c r="V2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7" spans="1:24" ht="15" customHeight="1" x14ac:dyDescent="0.35">
      <c r="A257" s="30"/>
      <c r="B257" s="33"/>
      <c r="C257" s="5"/>
      <c r="D257" s="22"/>
      <c r="F257" s="37" t="str">
        <f>IF(Corrections[[#This Row],[Date Added]]="","",_xlfn.XLOOKUP(MONTH(Corrections[[#This Row],[Date Received]]),Dropdown!$D$4:$D$15,Dropdown!$A$4:$A$15,""))</f>
        <v/>
      </c>
      <c r="I257" s="8" t="str">
        <f>IF(Corrections[[#This Row],[Date Added]]="","",Corrections[[#This Row],[Date Received]]+Guidance!$C$25)</f>
        <v/>
      </c>
      <c r="J257" s="8" t="str">
        <f>IF(Corrections[[#This Row],[Date Added]]="","",Corrections[[#This Row],[Date Received]]+Guidance!$C$24)</f>
        <v/>
      </c>
      <c r="K257" s="52" t="b">
        <v>0</v>
      </c>
      <c r="L257" s="22"/>
      <c r="M257" s="9"/>
      <c r="N257" s="52" t="b">
        <v>0</v>
      </c>
      <c r="O257" s="22"/>
      <c r="Q257" s="52" t="b">
        <v>0</v>
      </c>
      <c r="R257" s="9"/>
      <c r="S257" s="52" t="b">
        <v>0</v>
      </c>
      <c r="T257" s="22"/>
      <c r="U257" s="9"/>
      <c r="V2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8" spans="1:24" ht="15" customHeight="1" x14ac:dyDescent="0.35">
      <c r="A258" s="30"/>
      <c r="B258" s="33"/>
      <c r="C258" s="5"/>
      <c r="D258" s="22"/>
      <c r="F258" s="37" t="str">
        <f>IF(Corrections[[#This Row],[Date Added]]="","",_xlfn.XLOOKUP(MONTH(Corrections[[#This Row],[Date Received]]),Dropdown!$D$4:$D$15,Dropdown!$A$4:$A$15,""))</f>
        <v/>
      </c>
      <c r="I258" s="8" t="str">
        <f>IF(Corrections[[#This Row],[Date Added]]="","",Corrections[[#This Row],[Date Received]]+Guidance!$C$25)</f>
        <v/>
      </c>
      <c r="J258" s="8" t="str">
        <f>IF(Corrections[[#This Row],[Date Added]]="","",Corrections[[#This Row],[Date Received]]+Guidance!$C$24)</f>
        <v/>
      </c>
      <c r="K258" s="52" t="b">
        <v>0</v>
      </c>
      <c r="L258" s="22"/>
      <c r="M258" s="9"/>
      <c r="N258" s="52" t="b">
        <v>0</v>
      </c>
      <c r="O258" s="22"/>
      <c r="Q258" s="52" t="b">
        <v>0</v>
      </c>
      <c r="R258" s="9"/>
      <c r="S258" s="52" t="b">
        <v>0</v>
      </c>
      <c r="T258" s="22"/>
      <c r="U258" s="9"/>
      <c r="V2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59" spans="1:24" ht="15" customHeight="1" x14ac:dyDescent="0.35">
      <c r="A259" s="30"/>
      <c r="B259" s="33"/>
      <c r="C259" s="5"/>
      <c r="D259" s="22"/>
      <c r="F259" s="37" t="str">
        <f>IF(Corrections[[#This Row],[Date Added]]="","",_xlfn.XLOOKUP(MONTH(Corrections[[#This Row],[Date Received]]),Dropdown!$D$4:$D$15,Dropdown!$A$4:$A$15,""))</f>
        <v/>
      </c>
      <c r="I259" s="8" t="str">
        <f>IF(Corrections[[#This Row],[Date Added]]="","",Corrections[[#This Row],[Date Received]]+Guidance!$C$25)</f>
        <v/>
      </c>
      <c r="J259" s="8" t="str">
        <f>IF(Corrections[[#This Row],[Date Added]]="","",Corrections[[#This Row],[Date Received]]+Guidance!$C$24)</f>
        <v/>
      </c>
      <c r="K259" s="52" t="b">
        <v>0</v>
      </c>
      <c r="L259" s="22"/>
      <c r="M259" s="9"/>
      <c r="N259" s="52" t="b">
        <v>0</v>
      </c>
      <c r="O259" s="22"/>
      <c r="Q259" s="52" t="b">
        <v>0</v>
      </c>
      <c r="R259" s="9"/>
      <c r="S259" s="52" t="b">
        <v>0</v>
      </c>
      <c r="T259" s="22"/>
      <c r="U259" s="9"/>
      <c r="V2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0" spans="1:24" ht="15" customHeight="1" x14ac:dyDescent="0.35">
      <c r="A260" s="30"/>
      <c r="B260" s="33"/>
      <c r="C260" s="5"/>
      <c r="D260" s="22"/>
      <c r="F260" s="37" t="str">
        <f>IF(Corrections[[#This Row],[Date Added]]="","",_xlfn.XLOOKUP(MONTH(Corrections[[#This Row],[Date Received]]),Dropdown!$D$4:$D$15,Dropdown!$A$4:$A$15,""))</f>
        <v/>
      </c>
      <c r="I260" s="8" t="str">
        <f>IF(Corrections[[#This Row],[Date Added]]="","",Corrections[[#This Row],[Date Received]]+Guidance!$C$25)</f>
        <v/>
      </c>
      <c r="J260" s="8" t="str">
        <f>IF(Corrections[[#This Row],[Date Added]]="","",Corrections[[#This Row],[Date Received]]+Guidance!$C$24)</f>
        <v/>
      </c>
      <c r="K260" s="52" t="b">
        <v>0</v>
      </c>
      <c r="L260" s="22"/>
      <c r="M260" s="9"/>
      <c r="N260" s="52" t="b">
        <v>0</v>
      </c>
      <c r="O260" s="22"/>
      <c r="Q260" s="52" t="b">
        <v>0</v>
      </c>
      <c r="R260" s="9"/>
      <c r="S260" s="52" t="b">
        <v>0</v>
      </c>
      <c r="T260" s="22"/>
      <c r="U260" s="9"/>
      <c r="V2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1" spans="1:24" ht="15" customHeight="1" x14ac:dyDescent="0.35">
      <c r="A261" s="30"/>
      <c r="B261" s="33"/>
      <c r="C261" s="5"/>
      <c r="D261" s="22"/>
      <c r="F261" s="37" t="str">
        <f>IF(Corrections[[#This Row],[Date Added]]="","",_xlfn.XLOOKUP(MONTH(Corrections[[#This Row],[Date Received]]),Dropdown!$D$4:$D$15,Dropdown!$A$4:$A$15,""))</f>
        <v/>
      </c>
      <c r="I261" s="8" t="str">
        <f>IF(Corrections[[#This Row],[Date Added]]="","",Corrections[[#This Row],[Date Received]]+Guidance!$C$25)</f>
        <v/>
      </c>
      <c r="J261" s="8" t="str">
        <f>IF(Corrections[[#This Row],[Date Added]]="","",Corrections[[#This Row],[Date Received]]+Guidance!$C$24)</f>
        <v/>
      </c>
      <c r="K261" s="52" t="b">
        <v>0</v>
      </c>
      <c r="L261" s="22"/>
      <c r="M261" s="9"/>
      <c r="N261" s="52" t="b">
        <v>0</v>
      </c>
      <c r="O261" s="22"/>
      <c r="Q261" s="52" t="b">
        <v>0</v>
      </c>
      <c r="R261" s="9"/>
      <c r="S261" s="52" t="b">
        <v>0</v>
      </c>
      <c r="T261" s="22"/>
      <c r="U261" s="9"/>
      <c r="V2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2" spans="1:24" ht="15" customHeight="1" x14ac:dyDescent="0.35">
      <c r="A262" s="30"/>
      <c r="B262" s="33"/>
      <c r="C262" s="5"/>
      <c r="D262" s="22"/>
      <c r="F262" s="37" t="str">
        <f>IF(Corrections[[#This Row],[Date Added]]="","",_xlfn.XLOOKUP(MONTH(Corrections[[#This Row],[Date Received]]),Dropdown!$D$4:$D$15,Dropdown!$A$4:$A$15,""))</f>
        <v/>
      </c>
      <c r="I262" s="8" t="str">
        <f>IF(Corrections[[#This Row],[Date Added]]="","",Corrections[[#This Row],[Date Received]]+Guidance!$C$25)</f>
        <v/>
      </c>
      <c r="J262" s="8" t="str">
        <f>IF(Corrections[[#This Row],[Date Added]]="","",Corrections[[#This Row],[Date Received]]+Guidance!$C$24)</f>
        <v/>
      </c>
      <c r="K262" s="52" t="b">
        <v>0</v>
      </c>
      <c r="L262" s="22"/>
      <c r="M262" s="9"/>
      <c r="N262" s="52" t="b">
        <v>0</v>
      </c>
      <c r="O262" s="22"/>
      <c r="Q262" s="52" t="b">
        <v>0</v>
      </c>
      <c r="R262" s="9"/>
      <c r="S262" s="52" t="b">
        <v>0</v>
      </c>
      <c r="T262" s="22"/>
      <c r="U262" s="9"/>
      <c r="V2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3" spans="1:24" ht="15" customHeight="1" x14ac:dyDescent="0.35">
      <c r="A263" s="30"/>
      <c r="B263" s="33"/>
      <c r="C263" s="5"/>
      <c r="D263" s="22"/>
      <c r="F263" s="37" t="str">
        <f>IF(Corrections[[#This Row],[Date Added]]="","",_xlfn.XLOOKUP(MONTH(Corrections[[#This Row],[Date Received]]),Dropdown!$D$4:$D$15,Dropdown!$A$4:$A$15,""))</f>
        <v/>
      </c>
      <c r="I263" s="8" t="str">
        <f>IF(Corrections[[#This Row],[Date Added]]="","",Corrections[[#This Row],[Date Received]]+Guidance!$C$25)</f>
        <v/>
      </c>
      <c r="J263" s="8" t="str">
        <f>IF(Corrections[[#This Row],[Date Added]]="","",Corrections[[#This Row],[Date Received]]+Guidance!$C$24)</f>
        <v/>
      </c>
      <c r="K263" s="52" t="b">
        <v>0</v>
      </c>
      <c r="L263" s="22"/>
      <c r="M263" s="9"/>
      <c r="N263" s="52" t="b">
        <v>0</v>
      </c>
      <c r="O263" s="22"/>
      <c r="Q263" s="52" t="b">
        <v>0</v>
      </c>
      <c r="R263" s="9"/>
      <c r="S263" s="52" t="b">
        <v>0</v>
      </c>
      <c r="T263" s="22"/>
      <c r="U263" s="9"/>
      <c r="V2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4" spans="1:24" ht="15" customHeight="1" x14ac:dyDescent="0.35">
      <c r="A264" s="30"/>
      <c r="B264" s="33"/>
      <c r="C264" s="5"/>
      <c r="D264" s="22"/>
      <c r="F264" s="37" t="str">
        <f>IF(Corrections[[#This Row],[Date Added]]="","",_xlfn.XLOOKUP(MONTH(Corrections[[#This Row],[Date Received]]),Dropdown!$D$4:$D$15,Dropdown!$A$4:$A$15,""))</f>
        <v/>
      </c>
      <c r="I264" s="8" t="str">
        <f>IF(Corrections[[#This Row],[Date Added]]="","",Corrections[[#This Row],[Date Received]]+Guidance!$C$25)</f>
        <v/>
      </c>
      <c r="J264" s="8" t="str">
        <f>IF(Corrections[[#This Row],[Date Added]]="","",Corrections[[#This Row],[Date Received]]+Guidance!$C$24)</f>
        <v/>
      </c>
      <c r="K264" s="52" t="b">
        <v>0</v>
      </c>
      <c r="L264" s="22"/>
      <c r="M264" s="9"/>
      <c r="N264" s="52" t="b">
        <v>0</v>
      </c>
      <c r="O264" s="22"/>
      <c r="Q264" s="52" t="b">
        <v>0</v>
      </c>
      <c r="R264" s="9"/>
      <c r="S264" s="52" t="b">
        <v>0</v>
      </c>
      <c r="T264" s="22"/>
      <c r="U264" s="9"/>
      <c r="V2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5" spans="1:24" ht="15" customHeight="1" x14ac:dyDescent="0.35">
      <c r="A265" s="30"/>
      <c r="B265" s="33"/>
      <c r="C265" s="5"/>
      <c r="D265" s="22"/>
      <c r="F265" s="37" t="str">
        <f>IF(Corrections[[#This Row],[Date Added]]="","",_xlfn.XLOOKUP(MONTH(Corrections[[#This Row],[Date Received]]),Dropdown!$D$4:$D$15,Dropdown!$A$4:$A$15,""))</f>
        <v/>
      </c>
      <c r="I265" s="8" t="str">
        <f>IF(Corrections[[#This Row],[Date Added]]="","",Corrections[[#This Row],[Date Received]]+Guidance!$C$25)</f>
        <v/>
      </c>
      <c r="J265" s="8" t="str">
        <f>IF(Corrections[[#This Row],[Date Added]]="","",Corrections[[#This Row],[Date Received]]+Guidance!$C$24)</f>
        <v/>
      </c>
      <c r="K265" s="52" t="b">
        <v>0</v>
      </c>
      <c r="L265" s="22"/>
      <c r="M265" s="9"/>
      <c r="N265" s="52" t="b">
        <v>0</v>
      </c>
      <c r="O265" s="22"/>
      <c r="Q265" s="52" t="b">
        <v>0</v>
      </c>
      <c r="R265" s="9"/>
      <c r="S265" s="52" t="b">
        <v>0</v>
      </c>
      <c r="T265" s="22"/>
      <c r="U265" s="9"/>
      <c r="V2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6" spans="1:24" ht="15" customHeight="1" x14ac:dyDescent="0.35">
      <c r="A266" s="30"/>
      <c r="B266" s="33"/>
      <c r="C266" s="5"/>
      <c r="D266" s="22"/>
      <c r="F266" s="37" t="str">
        <f>IF(Corrections[[#This Row],[Date Added]]="","",_xlfn.XLOOKUP(MONTH(Corrections[[#This Row],[Date Received]]),Dropdown!$D$4:$D$15,Dropdown!$A$4:$A$15,""))</f>
        <v/>
      </c>
      <c r="I266" s="8" t="str">
        <f>IF(Corrections[[#This Row],[Date Added]]="","",Corrections[[#This Row],[Date Received]]+Guidance!$C$25)</f>
        <v/>
      </c>
      <c r="J266" s="8" t="str">
        <f>IF(Corrections[[#This Row],[Date Added]]="","",Corrections[[#This Row],[Date Received]]+Guidance!$C$24)</f>
        <v/>
      </c>
      <c r="K266" s="52" t="b">
        <v>0</v>
      </c>
      <c r="L266" s="22"/>
      <c r="M266" s="9"/>
      <c r="N266" s="52" t="b">
        <v>0</v>
      </c>
      <c r="O266" s="22"/>
      <c r="Q266" s="52" t="b">
        <v>0</v>
      </c>
      <c r="R266" s="9"/>
      <c r="S266" s="52" t="b">
        <v>0</v>
      </c>
      <c r="T266" s="22"/>
      <c r="U266" s="9"/>
      <c r="V2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7" spans="1:24" ht="15" customHeight="1" x14ac:dyDescent="0.35">
      <c r="A267" s="30"/>
      <c r="B267" s="33"/>
      <c r="C267" s="5"/>
      <c r="D267" s="22"/>
      <c r="F267" s="37" t="str">
        <f>IF(Corrections[[#This Row],[Date Added]]="","",_xlfn.XLOOKUP(MONTH(Corrections[[#This Row],[Date Received]]),Dropdown!$D$4:$D$15,Dropdown!$A$4:$A$15,""))</f>
        <v/>
      </c>
      <c r="I267" s="8" t="str">
        <f>IF(Corrections[[#This Row],[Date Added]]="","",Corrections[[#This Row],[Date Received]]+Guidance!$C$25)</f>
        <v/>
      </c>
      <c r="J267" s="8" t="str">
        <f>IF(Corrections[[#This Row],[Date Added]]="","",Corrections[[#This Row],[Date Received]]+Guidance!$C$24)</f>
        <v/>
      </c>
      <c r="K267" s="52" t="b">
        <v>0</v>
      </c>
      <c r="L267" s="22"/>
      <c r="M267" s="9"/>
      <c r="N267" s="52" t="b">
        <v>0</v>
      </c>
      <c r="O267" s="22"/>
      <c r="Q267" s="52" t="b">
        <v>0</v>
      </c>
      <c r="R267" s="9"/>
      <c r="S267" s="52" t="b">
        <v>0</v>
      </c>
      <c r="T267" s="22"/>
      <c r="U267" s="9"/>
      <c r="V2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8" spans="1:24" ht="15" customHeight="1" x14ac:dyDescent="0.35">
      <c r="A268" s="30"/>
      <c r="B268" s="33"/>
      <c r="C268" s="5"/>
      <c r="D268" s="22"/>
      <c r="F268" s="37" t="str">
        <f>IF(Corrections[[#This Row],[Date Added]]="","",_xlfn.XLOOKUP(MONTH(Corrections[[#This Row],[Date Received]]),Dropdown!$D$4:$D$15,Dropdown!$A$4:$A$15,""))</f>
        <v/>
      </c>
      <c r="I268" s="8" t="str">
        <f>IF(Corrections[[#This Row],[Date Added]]="","",Corrections[[#This Row],[Date Received]]+Guidance!$C$25)</f>
        <v/>
      </c>
      <c r="J268" s="8" t="str">
        <f>IF(Corrections[[#This Row],[Date Added]]="","",Corrections[[#This Row],[Date Received]]+Guidance!$C$24)</f>
        <v/>
      </c>
      <c r="K268" s="52" t="b">
        <v>0</v>
      </c>
      <c r="L268" s="22"/>
      <c r="M268" s="9"/>
      <c r="N268" s="52" t="b">
        <v>0</v>
      </c>
      <c r="O268" s="22"/>
      <c r="Q268" s="52" t="b">
        <v>0</v>
      </c>
      <c r="R268" s="9"/>
      <c r="S268" s="52" t="b">
        <v>0</v>
      </c>
      <c r="T268" s="22"/>
      <c r="U268" s="9"/>
      <c r="V2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69" spans="1:24" ht="15" customHeight="1" x14ac:dyDescent="0.35">
      <c r="A269" s="30"/>
      <c r="B269" s="33"/>
      <c r="C269" s="5"/>
      <c r="D269" s="22"/>
      <c r="F269" s="37" t="str">
        <f>IF(Corrections[[#This Row],[Date Added]]="","",_xlfn.XLOOKUP(MONTH(Corrections[[#This Row],[Date Received]]),Dropdown!$D$4:$D$15,Dropdown!$A$4:$A$15,""))</f>
        <v/>
      </c>
      <c r="I269" s="8" t="str">
        <f>IF(Corrections[[#This Row],[Date Added]]="","",Corrections[[#This Row],[Date Received]]+Guidance!$C$25)</f>
        <v/>
      </c>
      <c r="J269" s="8" t="str">
        <f>IF(Corrections[[#This Row],[Date Added]]="","",Corrections[[#This Row],[Date Received]]+Guidance!$C$24)</f>
        <v/>
      </c>
      <c r="K269" s="52" t="b">
        <v>0</v>
      </c>
      <c r="L269" s="22"/>
      <c r="M269" s="9"/>
      <c r="N269" s="52" t="b">
        <v>0</v>
      </c>
      <c r="O269" s="22"/>
      <c r="Q269" s="52" t="b">
        <v>0</v>
      </c>
      <c r="R269" s="9"/>
      <c r="S269" s="52" t="b">
        <v>0</v>
      </c>
      <c r="T269" s="22"/>
      <c r="U269" s="9"/>
      <c r="V2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0" spans="1:24" ht="15" customHeight="1" x14ac:dyDescent="0.35">
      <c r="A270" s="30"/>
      <c r="B270" s="33"/>
      <c r="C270" s="5"/>
      <c r="D270" s="22"/>
      <c r="F270" s="37" t="str">
        <f>IF(Corrections[[#This Row],[Date Added]]="","",_xlfn.XLOOKUP(MONTH(Corrections[[#This Row],[Date Received]]),Dropdown!$D$4:$D$15,Dropdown!$A$4:$A$15,""))</f>
        <v/>
      </c>
      <c r="I270" s="8" t="str">
        <f>IF(Corrections[[#This Row],[Date Added]]="","",Corrections[[#This Row],[Date Received]]+Guidance!$C$25)</f>
        <v/>
      </c>
      <c r="J270" s="8" t="str">
        <f>IF(Corrections[[#This Row],[Date Added]]="","",Corrections[[#This Row],[Date Received]]+Guidance!$C$24)</f>
        <v/>
      </c>
      <c r="K270" s="52" t="b">
        <v>0</v>
      </c>
      <c r="L270" s="22"/>
      <c r="M270" s="9"/>
      <c r="N270" s="52" t="b">
        <v>0</v>
      </c>
      <c r="O270" s="22"/>
      <c r="Q270" s="52" t="b">
        <v>0</v>
      </c>
      <c r="R270" s="9"/>
      <c r="S270" s="52" t="b">
        <v>0</v>
      </c>
      <c r="T270" s="22"/>
      <c r="U270" s="9"/>
      <c r="V2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1" spans="1:24" ht="15" customHeight="1" x14ac:dyDescent="0.35">
      <c r="A271" s="30"/>
      <c r="B271" s="33"/>
      <c r="C271" s="5"/>
      <c r="D271" s="22"/>
      <c r="F271" s="37" t="str">
        <f>IF(Corrections[[#This Row],[Date Added]]="","",_xlfn.XLOOKUP(MONTH(Corrections[[#This Row],[Date Received]]),Dropdown!$D$4:$D$15,Dropdown!$A$4:$A$15,""))</f>
        <v/>
      </c>
      <c r="I271" s="8" t="str">
        <f>IF(Corrections[[#This Row],[Date Added]]="","",Corrections[[#This Row],[Date Received]]+Guidance!$C$25)</f>
        <v/>
      </c>
      <c r="J271" s="8" t="str">
        <f>IF(Corrections[[#This Row],[Date Added]]="","",Corrections[[#This Row],[Date Received]]+Guidance!$C$24)</f>
        <v/>
      </c>
      <c r="K271" s="52" t="b">
        <v>0</v>
      </c>
      <c r="L271" s="22"/>
      <c r="M271" s="9"/>
      <c r="N271" s="52" t="b">
        <v>0</v>
      </c>
      <c r="O271" s="22"/>
      <c r="Q271" s="52" t="b">
        <v>0</v>
      </c>
      <c r="R271" s="9"/>
      <c r="S271" s="52" t="b">
        <v>0</v>
      </c>
      <c r="T271" s="22"/>
      <c r="U271" s="9"/>
      <c r="V2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2" spans="1:24" ht="15" customHeight="1" x14ac:dyDescent="0.35">
      <c r="A272" s="30"/>
      <c r="B272" s="33"/>
      <c r="C272" s="5"/>
      <c r="D272" s="22"/>
      <c r="F272" s="37" t="str">
        <f>IF(Corrections[[#This Row],[Date Added]]="","",_xlfn.XLOOKUP(MONTH(Corrections[[#This Row],[Date Received]]),Dropdown!$D$4:$D$15,Dropdown!$A$4:$A$15,""))</f>
        <v/>
      </c>
      <c r="I272" s="8" t="str">
        <f>IF(Corrections[[#This Row],[Date Added]]="","",Corrections[[#This Row],[Date Received]]+Guidance!$C$25)</f>
        <v/>
      </c>
      <c r="J272" s="8" t="str">
        <f>IF(Corrections[[#This Row],[Date Added]]="","",Corrections[[#This Row],[Date Received]]+Guidance!$C$24)</f>
        <v/>
      </c>
      <c r="K272" s="52" t="b">
        <v>0</v>
      </c>
      <c r="L272" s="22"/>
      <c r="M272" s="9"/>
      <c r="N272" s="52" t="b">
        <v>0</v>
      </c>
      <c r="O272" s="22"/>
      <c r="Q272" s="52" t="b">
        <v>0</v>
      </c>
      <c r="R272" s="9"/>
      <c r="S272" s="52" t="b">
        <v>0</v>
      </c>
      <c r="T272" s="22"/>
      <c r="U272" s="9"/>
      <c r="V2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3" spans="1:24" ht="15" customHeight="1" x14ac:dyDescent="0.35">
      <c r="A273" s="30"/>
      <c r="B273" s="31"/>
      <c r="C273" s="31"/>
      <c r="D273" s="22"/>
      <c r="F273" s="37" t="str">
        <f>IF(Corrections[[#This Row],[Date Added]]="","",_xlfn.XLOOKUP(MONTH(Corrections[[#This Row],[Date Received]]),Dropdown!$D$4:$D$15,Dropdown!$A$4:$A$15,""))</f>
        <v/>
      </c>
      <c r="I273" s="8" t="str">
        <f>IF(Corrections[[#This Row],[Date Added]]="","",Corrections[[#This Row],[Date Received]]+Guidance!$C$25)</f>
        <v/>
      </c>
      <c r="J273" s="8" t="str">
        <f>IF(Corrections[[#This Row],[Date Added]]="","",Corrections[[#This Row],[Date Received]]+Guidance!$C$24)</f>
        <v/>
      </c>
      <c r="K273" s="52" t="b">
        <v>0</v>
      </c>
      <c r="L273" s="22"/>
      <c r="M273" s="9"/>
      <c r="N273" s="52" t="b">
        <v>0</v>
      </c>
      <c r="O273" s="22"/>
      <c r="Q273" s="52" t="b">
        <v>0</v>
      </c>
      <c r="R273" s="9"/>
      <c r="S273" s="52" t="b">
        <v>0</v>
      </c>
      <c r="T273" s="22"/>
      <c r="U273" s="9"/>
      <c r="V2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4" spans="1:24" ht="15" customHeight="1" x14ac:dyDescent="0.35">
      <c r="A274" s="30"/>
      <c r="B274" s="31"/>
      <c r="C274" s="31"/>
      <c r="D274" s="22"/>
      <c r="F274" s="37" t="str">
        <f>IF(Corrections[[#This Row],[Date Added]]="","",_xlfn.XLOOKUP(MONTH(Corrections[[#This Row],[Date Received]]),Dropdown!$D$4:$D$15,Dropdown!$A$4:$A$15,""))</f>
        <v/>
      </c>
      <c r="I274" s="8" t="str">
        <f>IF(Corrections[[#This Row],[Date Added]]="","",Corrections[[#This Row],[Date Received]]+Guidance!$C$25)</f>
        <v/>
      </c>
      <c r="J274" s="8" t="str">
        <f>IF(Corrections[[#This Row],[Date Added]]="","",Corrections[[#This Row],[Date Received]]+Guidance!$C$24)</f>
        <v/>
      </c>
      <c r="K274" s="52" t="b">
        <v>0</v>
      </c>
      <c r="L274" s="22"/>
      <c r="M274" s="9"/>
      <c r="N274" s="52" t="b">
        <v>0</v>
      </c>
      <c r="O274" s="22"/>
      <c r="P274" s="9"/>
      <c r="Q274" s="52" t="b">
        <v>0</v>
      </c>
      <c r="R274" s="9"/>
      <c r="S274" s="52" t="b">
        <v>0</v>
      </c>
      <c r="T274" s="22"/>
      <c r="U274" s="9"/>
      <c r="V2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5" spans="1:24" ht="15" customHeight="1" x14ac:dyDescent="0.35">
      <c r="A275" s="30"/>
      <c r="B275" s="31"/>
      <c r="C275" s="31"/>
      <c r="D275" s="22"/>
      <c r="F275" s="37" t="str">
        <f>IF(Corrections[[#This Row],[Date Added]]="","",_xlfn.XLOOKUP(MONTH(Corrections[[#This Row],[Date Received]]),Dropdown!$D$4:$D$15,Dropdown!$A$4:$A$15,""))</f>
        <v/>
      </c>
      <c r="I275" s="8" t="str">
        <f>IF(Corrections[[#This Row],[Date Added]]="","",Corrections[[#This Row],[Date Received]]+Guidance!$C$25)</f>
        <v/>
      </c>
      <c r="J275" s="8" t="str">
        <f>IF(Corrections[[#This Row],[Date Added]]="","",Corrections[[#This Row],[Date Received]]+Guidance!$C$24)</f>
        <v/>
      </c>
      <c r="K275" s="52" t="b">
        <v>0</v>
      </c>
      <c r="L275" s="22"/>
      <c r="M275" s="9"/>
      <c r="N275" s="52" t="b">
        <v>0</v>
      </c>
      <c r="O275" s="22"/>
      <c r="Q275" s="52" t="b">
        <v>0</v>
      </c>
      <c r="R275" s="9"/>
      <c r="S275" s="52" t="b">
        <v>0</v>
      </c>
      <c r="T275" s="22"/>
      <c r="U275" s="9"/>
      <c r="V2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6" spans="1:24" ht="15" customHeight="1" x14ac:dyDescent="0.35">
      <c r="A276" s="22"/>
      <c r="D276" s="22"/>
      <c r="F276" s="23" t="str">
        <f>IF(Corrections[[#This Row],[Date Added]]="","",_xlfn.XLOOKUP(MONTH(Corrections[[#This Row],[Date Received]]),Dropdown!$D$4:$D$15,Dropdown!$A$4:$A$15,""))</f>
        <v/>
      </c>
      <c r="I276" s="8" t="str">
        <f>IF(Corrections[[#This Row],[Date Added]]="","",Corrections[[#This Row],[Date Received]]+Guidance!$C$25)</f>
        <v/>
      </c>
      <c r="J276" s="8" t="str">
        <f>IF(Corrections[[#This Row],[Date Added]]="","",Corrections[[#This Row],[Date Received]]+Guidance!$C$24)</f>
        <v/>
      </c>
      <c r="K276" s="52" t="b">
        <v>0</v>
      </c>
      <c r="L276" s="22"/>
      <c r="M276" s="9"/>
      <c r="N276" s="52" t="b">
        <v>0</v>
      </c>
      <c r="O276" s="22"/>
      <c r="Q276" s="52" t="b">
        <v>0</v>
      </c>
      <c r="R276" s="9"/>
      <c r="S276" s="52" t="b">
        <v>0</v>
      </c>
      <c r="T276" s="22"/>
      <c r="U276" s="9"/>
      <c r="V2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7" spans="1:24" ht="15" customHeight="1" x14ac:dyDescent="0.35">
      <c r="A277" s="22"/>
      <c r="D277" s="22"/>
      <c r="F277" s="23" t="str">
        <f>IF(Corrections[[#This Row],[Date Added]]="","",_xlfn.XLOOKUP(MONTH(Corrections[[#This Row],[Date Received]]),Dropdown!$D$4:$D$15,Dropdown!$A$4:$A$15,""))</f>
        <v/>
      </c>
      <c r="I277" s="8" t="str">
        <f>IF(Corrections[[#This Row],[Date Added]]="","",Corrections[[#This Row],[Date Received]]+Guidance!$C$25)</f>
        <v/>
      </c>
      <c r="J277" s="8" t="str">
        <f>IF(Corrections[[#This Row],[Date Added]]="","",Corrections[[#This Row],[Date Received]]+Guidance!$C$24)</f>
        <v/>
      </c>
      <c r="K277" s="52" t="b">
        <v>0</v>
      </c>
      <c r="L277" s="22"/>
      <c r="M277" s="9"/>
      <c r="N277" s="52" t="b">
        <v>0</v>
      </c>
      <c r="O277" s="22"/>
      <c r="Q277" s="52" t="b">
        <v>0</v>
      </c>
      <c r="R277" s="9"/>
      <c r="S277" s="52" t="b">
        <v>0</v>
      </c>
      <c r="T277" s="22"/>
      <c r="U277" s="9"/>
      <c r="V2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8" spans="1:24" ht="15" customHeight="1" x14ac:dyDescent="0.35">
      <c r="A278" s="22"/>
      <c r="D278" s="22"/>
      <c r="F278" s="23" t="str">
        <f>IF(Corrections[[#This Row],[Date Added]]="","",_xlfn.XLOOKUP(MONTH(Corrections[[#This Row],[Date Received]]),Dropdown!$D$4:$D$15,Dropdown!$A$4:$A$15,""))</f>
        <v/>
      </c>
      <c r="I278" s="8" t="str">
        <f>IF(Corrections[[#This Row],[Date Added]]="","",Corrections[[#This Row],[Date Received]]+Guidance!$C$25)</f>
        <v/>
      </c>
      <c r="J278" s="8" t="str">
        <f>IF(Corrections[[#This Row],[Date Added]]="","",Corrections[[#This Row],[Date Received]]+Guidance!$C$24)</f>
        <v/>
      </c>
      <c r="K278" s="52" t="b">
        <v>0</v>
      </c>
      <c r="L278" s="22"/>
      <c r="M278" s="9"/>
      <c r="N278" s="52" t="b">
        <v>0</v>
      </c>
      <c r="O278" s="22"/>
      <c r="Q278" s="52" t="b">
        <v>0</v>
      </c>
      <c r="R278" s="9"/>
      <c r="S278" s="52" t="b">
        <v>0</v>
      </c>
      <c r="T278" s="22"/>
      <c r="U278" s="9"/>
      <c r="V2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79" spans="1:24" ht="15" customHeight="1" x14ac:dyDescent="0.35">
      <c r="A279" s="22"/>
      <c r="D279" s="22"/>
      <c r="F279" s="23" t="str">
        <f>IF(Corrections[[#This Row],[Date Added]]="","",_xlfn.XLOOKUP(MONTH(Corrections[[#This Row],[Date Received]]),Dropdown!$D$4:$D$15,Dropdown!$A$4:$A$15,""))</f>
        <v/>
      </c>
      <c r="I279" s="8" t="str">
        <f>IF(Corrections[[#This Row],[Date Added]]="","",Corrections[[#This Row],[Date Received]]+Guidance!$C$25)</f>
        <v/>
      </c>
      <c r="J279" s="8" t="str">
        <f>IF(Corrections[[#This Row],[Date Added]]="","",Corrections[[#This Row],[Date Received]]+Guidance!$C$24)</f>
        <v/>
      </c>
      <c r="K279" s="52" t="b">
        <v>0</v>
      </c>
      <c r="L279" s="22"/>
      <c r="M279" s="9"/>
      <c r="N279" s="52" t="b">
        <v>0</v>
      </c>
      <c r="O279" s="22"/>
      <c r="Q279" s="52" t="b">
        <v>0</v>
      </c>
      <c r="R279" s="9"/>
      <c r="S279" s="52" t="b">
        <v>0</v>
      </c>
      <c r="T279" s="22"/>
      <c r="U279" s="9"/>
      <c r="V2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0" spans="1:24" ht="15" customHeight="1" x14ac:dyDescent="0.35">
      <c r="A280" s="22"/>
      <c r="D280" s="22"/>
      <c r="F280" s="23" t="str">
        <f>IF(Corrections[[#This Row],[Date Added]]="","",_xlfn.XLOOKUP(MONTH(Corrections[[#This Row],[Date Received]]),Dropdown!$D$4:$D$15,Dropdown!$A$4:$A$15,""))</f>
        <v/>
      </c>
      <c r="I280" s="8" t="str">
        <f>IF(Corrections[[#This Row],[Date Added]]="","",Corrections[[#This Row],[Date Received]]+Guidance!$C$25)</f>
        <v/>
      </c>
      <c r="J280" s="8" t="str">
        <f>IF(Corrections[[#This Row],[Date Added]]="","",Corrections[[#This Row],[Date Received]]+Guidance!$C$24)</f>
        <v/>
      </c>
      <c r="K280" s="52" t="b">
        <v>0</v>
      </c>
      <c r="L280" s="22"/>
      <c r="M280" s="9"/>
      <c r="N280" s="52" t="b">
        <v>0</v>
      </c>
      <c r="O280" s="22"/>
      <c r="Q280" s="52" t="b">
        <v>0</v>
      </c>
      <c r="R280" s="9"/>
      <c r="S280" s="52" t="b">
        <v>0</v>
      </c>
      <c r="T280" s="22"/>
      <c r="U280" s="9"/>
      <c r="V2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1" spans="1:24" ht="15" customHeight="1" x14ac:dyDescent="0.35">
      <c r="A281" s="22"/>
      <c r="D281" s="22"/>
      <c r="F281" s="23" t="str">
        <f>IF(Corrections[[#This Row],[Date Added]]="","",_xlfn.XLOOKUP(MONTH(Corrections[[#This Row],[Date Received]]),Dropdown!$D$4:$D$15,Dropdown!$A$4:$A$15,""))</f>
        <v/>
      </c>
      <c r="I281" s="8" t="str">
        <f>IF(Corrections[[#This Row],[Date Added]]="","",Corrections[[#This Row],[Date Received]]+Guidance!$C$25)</f>
        <v/>
      </c>
      <c r="J281" s="8" t="str">
        <f>IF(Corrections[[#This Row],[Date Added]]="","",Corrections[[#This Row],[Date Received]]+Guidance!$C$24)</f>
        <v/>
      </c>
      <c r="K281" s="52" t="b">
        <v>0</v>
      </c>
      <c r="L281" s="22"/>
      <c r="M281" s="9"/>
      <c r="N281" s="52" t="b">
        <v>0</v>
      </c>
      <c r="O281" s="22"/>
      <c r="Q281" s="52" t="b">
        <v>0</v>
      </c>
      <c r="R281" s="9"/>
      <c r="S281" s="52" t="b">
        <v>0</v>
      </c>
      <c r="T281" s="22"/>
      <c r="U281" s="9"/>
      <c r="V2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2" spans="1:24" ht="15" customHeight="1" x14ac:dyDescent="0.35">
      <c r="A282" s="22"/>
      <c r="D282" s="22"/>
      <c r="F282" s="23" t="str">
        <f>IF(Corrections[[#This Row],[Date Added]]="","",_xlfn.XLOOKUP(MONTH(Corrections[[#This Row],[Date Received]]),Dropdown!$D$4:$D$15,Dropdown!$A$4:$A$15,""))</f>
        <v/>
      </c>
      <c r="I282" s="8" t="str">
        <f>IF(Corrections[[#This Row],[Date Added]]="","",Corrections[[#This Row],[Date Received]]+Guidance!$C$25)</f>
        <v/>
      </c>
      <c r="J282" s="8" t="str">
        <f>IF(Corrections[[#This Row],[Date Added]]="","",Corrections[[#This Row],[Date Received]]+Guidance!$C$24)</f>
        <v/>
      </c>
      <c r="K282" s="52" t="b">
        <v>0</v>
      </c>
      <c r="L282" s="22"/>
      <c r="M282" s="9"/>
      <c r="N282" s="52" t="b">
        <v>0</v>
      </c>
      <c r="O282" s="22"/>
      <c r="Q282" s="52" t="b">
        <v>0</v>
      </c>
      <c r="R282" s="9"/>
      <c r="S282" s="52" t="b">
        <v>0</v>
      </c>
      <c r="T282" s="22"/>
      <c r="U282" s="9"/>
      <c r="V2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3" spans="1:24" ht="15" customHeight="1" x14ac:dyDescent="0.35">
      <c r="A283" s="22"/>
      <c r="D283" s="22"/>
      <c r="F283" s="23" t="str">
        <f>IF(Corrections[[#This Row],[Date Added]]="","",_xlfn.XLOOKUP(MONTH(Corrections[[#This Row],[Date Received]]),Dropdown!$D$4:$D$15,Dropdown!$A$4:$A$15,""))</f>
        <v/>
      </c>
      <c r="I283" s="8" t="str">
        <f>IF(Corrections[[#This Row],[Date Added]]="","",Corrections[[#This Row],[Date Received]]+Guidance!$C$25)</f>
        <v/>
      </c>
      <c r="J283" s="8" t="str">
        <f>IF(Corrections[[#This Row],[Date Added]]="","",Corrections[[#This Row],[Date Received]]+Guidance!$C$24)</f>
        <v/>
      </c>
      <c r="K283" s="52" t="b">
        <v>0</v>
      </c>
      <c r="L283" s="22"/>
      <c r="M283" s="9"/>
      <c r="N283" s="52" t="b">
        <v>0</v>
      </c>
      <c r="O283" s="22"/>
      <c r="Q283" s="52" t="b">
        <v>0</v>
      </c>
      <c r="R283" s="9"/>
      <c r="S283" s="52" t="b">
        <v>0</v>
      </c>
      <c r="T283" s="22"/>
      <c r="U283" s="9"/>
      <c r="V2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4" spans="1:24" ht="15" customHeight="1" x14ac:dyDescent="0.35">
      <c r="A284" s="22"/>
      <c r="D284" s="22"/>
      <c r="F284" s="23" t="str">
        <f>IF(Corrections[[#This Row],[Date Added]]="","",_xlfn.XLOOKUP(MONTH(Corrections[[#This Row],[Date Received]]),Dropdown!$D$4:$D$15,Dropdown!$A$4:$A$15,""))</f>
        <v/>
      </c>
      <c r="I284" s="8" t="str">
        <f>IF(Corrections[[#This Row],[Date Added]]="","",Corrections[[#This Row],[Date Received]]+Guidance!$C$25)</f>
        <v/>
      </c>
      <c r="J284" s="8" t="str">
        <f>IF(Corrections[[#This Row],[Date Added]]="","",Corrections[[#This Row],[Date Received]]+Guidance!$C$24)</f>
        <v/>
      </c>
      <c r="K284" s="52" t="b">
        <v>0</v>
      </c>
      <c r="L284" s="22"/>
      <c r="M284" s="9"/>
      <c r="N284" s="52" t="b">
        <v>0</v>
      </c>
      <c r="O284" s="22"/>
      <c r="Q284" s="52" t="b">
        <v>0</v>
      </c>
      <c r="R284" s="9"/>
      <c r="S284" s="52" t="b">
        <v>0</v>
      </c>
      <c r="T284" s="22"/>
      <c r="U284" s="9"/>
      <c r="V2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5" spans="1:24" ht="15" customHeight="1" x14ac:dyDescent="0.35">
      <c r="A285" s="22"/>
      <c r="D285" s="22"/>
      <c r="F285" s="23" t="str">
        <f>IF(Corrections[[#This Row],[Date Added]]="","",_xlfn.XLOOKUP(MONTH(Corrections[[#This Row],[Date Received]]),Dropdown!$D$4:$D$15,Dropdown!$A$4:$A$15,""))</f>
        <v/>
      </c>
      <c r="I285" s="8" t="str">
        <f>IF(Corrections[[#This Row],[Date Added]]="","",Corrections[[#This Row],[Date Received]]+Guidance!$C$25)</f>
        <v/>
      </c>
      <c r="J285" s="8" t="str">
        <f>IF(Corrections[[#This Row],[Date Added]]="","",Corrections[[#This Row],[Date Received]]+Guidance!$C$24)</f>
        <v/>
      </c>
      <c r="K285" s="52" t="b">
        <v>0</v>
      </c>
      <c r="L285" s="22"/>
      <c r="M285" s="9"/>
      <c r="N285" s="52" t="b">
        <v>0</v>
      </c>
      <c r="O285" s="22"/>
      <c r="Q285" s="52" t="b">
        <v>0</v>
      </c>
      <c r="R285" s="9"/>
      <c r="S285" s="52" t="b">
        <v>0</v>
      </c>
      <c r="T285" s="22"/>
      <c r="U285" s="9"/>
      <c r="V2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6" spans="1:24" ht="15" customHeight="1" x14ac:dyDescent="0.35">
      <c r="A286" s="22"/>
      <c r="D286" s="22"/>
      <c r="F286" s="23" t="str">
        <f>IF(Corrections[[#This Row],[Date Added]]="","",_xlfn.XLOOKUP(MONTH(Corrections[[#This Row],[Date Received]]),Dropdown!$D$4:$D$15,Dropdown!$A$4:$A$15,""))</f>
        <v/>
      </c>
      <c r="I286" s="8" t="str">
        <f>IF(Corrections[[#This Row],[Date Added]]="","",Corrections[[#This Row],[Date Received]]+Guidance!$C$25)</f>
        <v/>
      </c>
      <c r="J286" s="8" t="str">
        <f>IF(Corrections[[#This Row],[Date Added]]="","",Corrections[[#This Row],[Date Received]]+Guidance!$C$24)</f>
        <v/>
      </c>
      <c r="K286" s="52" t="b">
        <v>0</v>
      </c>
      <c r="L286" s="22"/>
      <c r="M286" s="9"/>
      <c r="N286" s="52" t="b">
        <v>0</v>
      </c>
      <c r="O286" s="22"/>
      <c r="Q286" s="52" t="b">
        <v>0</v>
      </c>
      <c r="R286" s="9"/>
      <c r="S286" s="52" t="b">
        <v>0</v>
      </c>
      <c r="T286" s="22"/>
      <c r="U286" s="9"/>
      <c r="V2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7" spans="1:24" ht="15" customHeight="1" x14ac:dyDescent="0.35">
      <c r="A287" s="22"/>
      <c r="D287" s="22"/>
      <c r="F287" s="23" t="str">
        <f>IF(Corrections[[#This Row],[Date Added]]="","",_xlfn.XLOOKUP(MONTH(Corrections[[#This Row],[Date Received]]),Dropdown!$D$4:$D$15,Dropdown!$A$4:$A$15,""))</f>
        <v/>
      </c>
      <c r="I287" s="8" t="str">
        <f>IF(Corrections[[#This Row],[Date Added]]="","",Corrections[[#This Row],[Date Received]]+Guidance!$C$25)</f>
        <v/>
      </c>
      <c r="J287" s="8" t="str">
        <f>IF(Corrections[[#This Row],[Date Added]]="","",Corrections[[#This Row],[Date Received]]+Guidance!$C$24)</f>
        <v/>
      </c>
      <c r="K287" s="52" t="b">
        <v>0</v>
      </c>
      <c r="L287" s="22"/>
      <c r="M287" s="9"/>
      <c r="N287" s="52" t="b">
        <v>0</v>
      </c>
      <c r="O287" s="22"/>
      <c r="P287" s="9"/>
      <c r="Q287" s="52" t="b">
        <v>0</v>
      </c>
      <c r="R287" s="9"/>
      <c r="S287" s="52" t="b">
        <v>0</v>
      </c>
      <c r="T287" s="22"/>
      <c r="U287" s="9"/>
      <c r="V28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8" spans="1:24" ht="15" customHeight="1" x14ac:dyDescent="0.35">
      <c r="A288" s="22"/>
      <c r="D288" s="22"/>
      <c r="F288" s="23" t="str">
        <f>IF(Corrections[[#This Row],[Date Added]]="","",_xlfn.XLOOKUP(MONTH(Corrections[[#This Row],[Date Received]]),Dropdown!$D$4:$D$15,Dropdown!$A$4:$A$15,""))</f>
        <v/>
      </c>
      <c r="I288" s="8" t="str">
        <f>IF(Corrections[[#This Row],[Date Added]]="","",Corrections[[#This Row],[Date Received]]+Guidance!$C$25)</f>
        <v/>
      </c>
      <c r="J288" s="8" t="str">
        <f>IF(Corrections[[#This Row],[Date Added]]="","",Corrections[[#This Row],[Date Received]]+Guidance!$C$24)</f>
        <v/>
      </c>
      <c r="K288" s="52" t="b">
        <v>0</v>
      </c>
      <c r="L288" s="22"/>
      <c r="M288" s="9"/>
      <c r="N288" s="52" t="b">
        <v>0</v>
      </c>
      <c r="O288" s="22"/>
      <c r="Q288" s="52" t="b">
        <v>0</v>
      </c>
      <c r="R288" s="9"/>
      <c r="S288" s="52" t="b">
        <v>0</v>
      </c>
      <c r="T288" s="22"/>
      <c r="U288" s="9"/>
      <c r="V28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89" spans="1:24" ht="15" customHeight="1" x14ac:dyDescent="0.35">
      <c r="A289" s="22"/>
      <c r="D289" s="22"/>
      <c r="F289" s="23" t="str">
        <f>IF(Corrections[[#This Row],[Date Added]]="","",_xlfn.XLOOKUP(MONTH(Corrections[[#This Row],[Date Received]]),Dropdown!$D$4:$D$15,Dropdown!$A$4:$A$15,""))</f>
        <v/>
      </c>
      <c r="I289" s="8" t="str">
        <f>IF(Corrections[[#This Row],[Date Added]]="","",Corrections[[#This Row],[Date Received]]+Guidance!$C$25)</f>
        <v/>
      </c>
      <c r="J289" s="8" t="str">
        <f>IF(Corrections[[#This Row],[Date Added]]="","",Corrections[[#This Row],[Date Received]]+Guidance!$C$24)</f>
        <v/>
      </c>
      <c r="K289" s="52" t="b">
        <v>0</v>
      </c>
      <c r="L289" s="22"/>
      <c r="M289" s="9"/>
      <c r="N289" s="52" t="b">
        <v>0</v>
      </c>
      <c r="O289" s="22"/>
      <c r="Q289" s="52" t="b">
        <v>0</v>
      </c>
      <c r="R289" s="9"/>
      <c r="S289" s="52" t="b">
        <v>0</v>
      </c>
      <c r="T289" s="22"/>
      <c r="U289" s="9"/>
      <c r="V28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8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8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0" spans="1:24" ht="15" customHeight="1" x14ac:dyDescent="0.35">
      <c r="A290" s="22"/>
      <c r="D290" s="22"/>
      <c r="F290" s="23" t="str">
        <f>IF(Corrections[[#This Row],[Date Added]]="","",_xlfn.XLOOKUP(MONTH(Corrections[[#This Row],[Date Received]]),Dropdown!$D$4:$D$15,Dropdown!$A$4:$A$15,""))</f>
        <v/>
      </c>
      <c r="I290" s="8" t="str">
        <f>IF(Corrections[[#This Row],[Date Added]]="","",Corrections[[#This Row],[Date Received]]+Guidance!$C$25)</f>
        <v/>
      </c>
      <c r="J290" s="8" t="str">
        <f>IF(Corrections[[#This Row],[Date Added]]="","",Corrections[[#This Row],[Date Received]]+Guidance!$C$24)</f>
        <v/>
      </c>
      <c r="K290" s="52" t="b">
        <v>0</v>
      </c>
      <c r="L290" s="22"/>
      <c r="M290" s="9"/>
      <c r="N290" s="52" t="b">
        <v>0</v>
      </c>
      <c r="O290" s="22"/>
      <c r="Q290" s="52" t="b">
        <v>0</v>
      </c>
      <c r="R290" s="9"/>
      <c r="S290" s="52" t="b">
        <v>0</v>
      </c>
      <c r="T290" s="22"/>
      <c r="U290" s="9"/>
      <c r="V29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1" spans="1:24" ht="15" customHeight="1" x14ac:dyDescent="0.35">
      <c r="A291" s="22"/>
      <c r="D291" s="22"/>
      <c r="F291" s="23" t="str">
        <f>IF(Corrections[[#This Row],[Date Added]]="","",_xlfn.XLOOKUP(MONTH(Corrections[[#This Row],[Date Received]]),Dropdown!$D$4:$D$15,Dropdown!$A$4:$A$15,""))</f>
        <v/>
      </c>
      <c r="I291" s="8" t="str">
        <f>IF(Corrections[[#This Row],[Date Added]]="","",Corrections[[#This Row],[Date Received]]+Guidance!$C$25)</f>
        <v/>
      </c>
      <c r="J291" s="8" t="str">
        <f>IF(Corrections[[#This Row],[Date Added]]="","",Corrections[[#This Row],[Date Received]]+Guidance!$C$24)</f>
        <v/>
      </c>
      <c r="K291" s="52" t="b">
        <v>0</v>
      </c>
      <c r="L291" s="22"/>
      <c r="M291" s="9"/>
      <c r="N291" s="52" t="b">
        <v>0</v>
      </c>
      <c r="O291" s="22"/>
      <c r="Q291" s="52" t="b">
        <v>0</v>
      </c>
      <c r="R291" s="9"/>
      <c r="S291" s="52" t="b">
        <v>0</v>
      </c>
      <c r="T291" s="22"/>
      <c r="U291" s="9"/>
      <c r="V29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2" spans="1:24" ht="15" customHeight="1" x14ac:dyDescent="0.35">
      <c r="A292" s="22"/>
      <c r="D292" s="22"/>
      <c r="F292" s="23" t="str">
        <f>IF(Corrections[[#This Row],[Date Added]]="","",_xlfn.XLOOKUP(MONTH(Corrections[[#This Row],[Date Received]]),Dropdown!$D$4:$D$15,Dropdown!$A$4:$A$15,""))</f>
        <v/>
      </c>
      <c r="I292" s="8" t="str">
        <f>IF(Corrections[[#This Row],[Date Added]]="","",Corrections[[#This Row],[Date Received]]+Guidance!$C$25)</f>
        <v/>
      </c>
      <c r="J292" s="8" t="str">
        <f>IF(Corrections[[#This Row],[Date Added]]="","",Corrections[[#This Row],[Date Received]]+Guidance!$C$24)</f>
        <v/>
      </c>
      <c r="K292" s="52" t="b">
        <v>0</v>
      </c>
      <c r="L292" s="22"/>
      <c r="M292" s="9"/>
      <c r="N292" s="52" t="b">
        <v>0</v>
      </c>
      <c r="O292" s="22"/>
      <c r="Q292" s="52" t="b">
        <v>0</v>
      </c>
      <c r="R292" s="9"/>
      <c r="S292" s="52" t="b">
        <v>0</v>
      </c>
      <c r="T292" s="22"/>
      <c r="U292" s="9"/>
      <c r="V29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3" spans="1:24" ht="15" customHeight="1" x14ac:dyDescent="0.35">
      <c r="A293" s="22"/>
      <c r="D293" s="22"/>
      <c r="F293" s="23" t="str">
        <f>IF(Corrections[[#This Row],[Date Added]]="","",_xlfn.XLOOKUP(MONTH(Corrections[[#This Row],[Date Received]]),Dropdown!$D$4:$D$15,Dropdown!$A$4:$A$15,""))</f>
        <v/>
      </c>
      <c r="I293" s="8" t="str">
        <f>IF(Corrections[[#This Row],[Date Added]]="","",Corrections[[#This Row],[Date Received]]+Guidance!$C$25)</f>
        <v/>
      </c>
      <c r="J293" s="8" t="str">
        <f>IF(Corrections[[#This Row],[Date Added]]="","",Corrections[[#This Row],[Date Received]]+Guidance!$C$24)</f>
        <v/>
      </c>
      <c r="K293" s="52" t="b">
        <v>0</v>
      </c>
      <c r="L293" s="22"/>
      <c r="M293" s="9"/>
      <c r="N293" s="52" t="b">
        <v>0</v>
      </c>
      <c r="O293" s="22"/>
      <c r="Q293" s="52" t="b">
        <v>0</v>
      </c>
      <c r="R293" s="9"/>
      <c r="S293" s="52" t="b">
        <v>0</v>
      </c>
      <c r="T293" s="22"/>
      <c r="U293" s="9"/>
      <c r="V29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4" spans="1:24" ht="15" customHeight="1" x14ac:dyDescent="0.35">
      <c r="A294" s="22"/>
      <c r="D294" s="22"/>
      <c r="F294" s="23" t="str">
        <f>IF(Corrections[[#This Row],[Date Added]]="","",_xlfn.XLOOKUP(MONTH(Corrections[[#This Row],[Date Received]]),Dropdown!$D$4:$D$15,Dropdown!$A$4:$A$15,""))</f>
        <v/>
      </c>
      <c r="I294" s="8" t="str">
        <f>IF(Corrections[[#This Row],[Date Added]]="","",Corrections[[#This Row],[Date Received]]+Guidance!$C$25)</f>
        <v/>
      </c>
      <c r="J294" s="8" t="str">
        <f>IF(Corrections[[#This Row],[Date Added]]="","",Corrections[[#This Row],[Date Received]]+Guidance!$C$24)</f>
        <v/>
      </c>
      <c r="K294" s="52" t="b">
        <v>0</v>
      </c>
      <c r="L294" s="22"/>
      <c r="M294" s="9"/>
      <c r="N294" s="52" t="b">
        <v>0</v>
      </c>
      <c r="O294" s="22"/>
      <c r="Q294" s="52" t="b">
        <v>0</v>
      </c>
      <c r="R294" s="9"/>
      <c r="S294" s="52" t="b">
        <v>0</v>
      </c>
      <c r="T294" s="22"/>
      <c r="U294" s="9"/>
      <c r="V29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5" spans="1:24" ht="15" customHeight="1" x14ac:dyDescent="0.35">
      <c r="A295" s="22"/>
      <c r="D295" s="22"/>
      <c r="F295" s="23" t="str">
        <f>IF(Corrections[[#This Row],[Date Added]]="","",_xlfn.XLOOKUP(MONTH(Corrections[[#This Row],[Date Received]]),Dropdown!$D$4:$D$15,Dropdown!$A$4:$A$15,""))</f>
        <v/>
      </c>
      <c r="I295" s="8" t="str">
        <f>IF(Corrections[[#This Row],[Date Added]]="","",Corrections[[#This Row],[Date Received]]+Guidance!$C$25)</f>
        <v/>
      </c>
      <c r="J295" s="8" t="str">
        <f>IF(Corrections[[#This Row],[Date Added]]="","",Corrections[[#This Row],[Date Received]]+Guidance!$C$24)</f>
        <v/>
      </c>
      <c r="K295" s="52" t="b">
        <v>0</v>
      </c>
      <c r="L295" s="22"/>
      <c r="M295" s="9"/>
      <c r="N295" s="52" t="b">
        <v>0</v>
      </c>
      <c r="O295" s="22"/>
      <c r="Q295" s="52" t="b">
        <v>0</v>
      </c>
      <c r="R295" s="9"/>
      <c r="S295" s="52" t="b">
        <v>0</v>
      </c>
      <c r="T295" s="22"/>
      <c r="U295" s="9"/>
      <c r="V29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6" spans="1:24" ht="15" customHeight="1" x14ac:dyDescent="0.35">
      <c r="A296" s="22"/>
      <c r="D296" s="22"/>
      <c r="F296" s="23" t="str">
        <f>IF(Corrections[[#This Row],[Date Added]]="","",_xlfn.XLOOKUP(MONTH(Corrections[[#This Row],[Date Received]]),Dropdown!$D$4:$D$15,Dropdown!$A$4:$A$15,""))</f>
        <v/>
      </c>
      <c r="I296" s="8" t="str">
        <f>IF(Corrections[[#This Row],[Date Added]]="","",Corrections[[#This Row],[Date Received]]+Guidance!$C$25)</f>
        <v/>
      </c>
      <c r="J296" s="8" t="str">
        <f>IF(Corrections[[#This Row],[Date Added]]="","",Corrections[[#This Row],[Date Received]]+Guidance!$C$24)</f>
        <v/>
      </c>
      <c r="K296" s="52" t="b">
        <v>0</v>
      </c>
      <c r="L296" s="22"/>
      <c r="M296" s="9"/>
      <c r="N296" s="52" t="b">
        <v>0</v>
      </c>
      <c r="O296" s="22"/>
      <c r="Q296" s="52" t="b">
        <v>0</v>
      </c>
      <c r="R296" s="9"/>
      <c r="S296" s="52" t="b">
        <v>0</v>
      </c>
      <c r="T296" s="22"/>
      <c r="U296" s="9"/>
      <c r="V29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7" spans="1:24" ht="15" customHeight="1" x14ac:dyDescent="0.35">
      <c r="A297" s="22"/>
      <c r="D297" s="22"/>
      <c r="F297" s="23" t="str">
        <f>IF(Corrections[[#This Row],[Date Added]]="","",_xlfn.XLOOKUP(MONTH(Corrections[[#This Row],[Date Received]]),Dropdown!$D$4:$D$15,Dropdown!$A$4:$A$15,""))</f>
        <v/>
      </c>
      <c r="I297" s="8" t="str">
        <f>IF(Corrections[[#This Row],[Date Added]]="","",Corrections[[#This Row],[Date Received]]+Guidance!$C$25)</f>
        <v/>
      </c>
      <c r="J297" s="8" t="str">
        <f>IF(Corrections[[#This Row],[Date Added]]="","",Corrections[[#This Row],[Date Received]]+Guidance!$C$24)</f>
        <v/>
      </c>
      <c r="K297" s="52" t="b">
        <v>0</v>
      </c>
      <c r="L297" s="22"/>
      <c r="M297" s="9"/>
      <c r="N297" s="52" t="b">
        <v>0</v>
      </c>
      <c r="O297" s="22"/>
      <c r="Q297" s="52" t="b">
        <v>0</v>
      </c>
      <c r="R297" s="9"/>
      <c r="S297" s="52" t="b">
        <v>0</v>
      </c>
      <c r="T297" s="22"/>
      <c r="U297" s="9"/>
      <c r="V29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8" spans="1:24" ht="15" customHeight="1" x14ac:dyDescent="0.35">
      <c r="A298" s="22"/>
      <c r="D298" s="22"/>
      <c r="F298" s="23" t="str">
        <f>IF(Corrections[[#This Row],[Date Added]]="","",_xlfn.XLOOKUP(MONTH(Corrections[[#This Row],[Date Received]]),Dropdown!$D$4:$D$15,Dropdown!$A$4:$A$15,""))</f>
        <v/>
      </c>
      <c r="I298" s="8" t="str">
        <f>IF(Corrections[[#This Row],[Date Added]]="","",Corrections[[#This Row],[Date Received]]+Guidance!$C$25)</f>
        <v/>
      </c>
      <c r="J298" s="8" t="str">
        <f>IF(Corrections[[#This Row],[Date Added]]="","",Corrections[[#This Row],[Date Received]]+Guidance!$C$24)</f>
        <v/>
      </c>
      <c r="K298" s="52" t="b">
        <v>0</v>
      </c>
      <c r="L298" s="22"/>
      <c r="M298" s="9"/>
      <c r="N298" s="52" t="b">
        <v>0</v>
      </c>
      <c r="O298" s="22"/>
      <c r="Q298" s="52" t="b">
        <v>0</v>
      </c>
      <c r="R298" s="9"/>
      <c r="S298" s="52" t="b">
        <v>0</v>
      </c>
      <c r="T298" s="22"/>
      <c r="U298" s="9"/>
      <c r="V29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299" spans="1:24" ht="15" customHeight="1" x14ac:dyDescent="0.35">
      <c r="A299" s="22"/>
      <c r="D299" s="22"/>
      <c r="F299" s="23" t="str">
        <f>IF(Corrections[[#This Row],[Date Added]]="","",_xlfn.XLOOKUP(MONTH(Corrections[[#This Row],[Date Received]]),Dropdown!$D$4:$D$15,Dropdown!$A$4:$A$15,""))</f>
        <v/>
      </c>
      <c r="I299" s="8" t="str">
        <f>IF(Corrections[[#This Row],[Date Added]]="","",Corrections[[#This Row],[Date Received]]+Guidance!$C$25)</f>
        <v/>
      </c>
      <c r="J299" s="8" t="str">
        <f>IF(Corrections[[#This Row],[Date Added]]="","",Corrections[[#This Row],[Date Received]]+Guidance!$C$24)</f>
        <v/>
      </c>
      <c r="K299" s="52" t="b">
        <v>0</v>
      </c>
      <c r="L299" s="22"/>
      <c r="M299" s="9"/>
      <c r="N299" s="52" t="b">
        <v>0</v>
      </c>
      <c r="O299" s="22"/>
      <c r="P299" s="9"/>
      <c r="Q299" s="52" t="b">
        <v>0</v>
      </c>
      <c r="R299" s="9"/>
      <c r="S299" s="52" t="b">
        <v>0</v>
      </c>
      <c r="T299" s="22"/>
      <c r="U299" s="9"/>
      <c r="V29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29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29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0" spans="1:24" ht="15" customHeight="1" x14ac:dyDescent="0.35">
      <c r="A300" s="22"/>
      <c r="D300" s="22"/>
      <c r="F300" s="23" t="str">
        <f>IF(Corrections[[#This Row],[Date Added]]="","",_xlfn.XLOOKUP(MONTH(Corrections[[#This Row],[Date Received]]),Dropdown!$D$4:$D$15,Dropdown!$A$4:$A$15,""))</f>
        <v/>
      </c>
      <c r="I300" s="8" t="str">
        <f>IF(Corrections[[#This Row],[Date Added]]="","",Corrections[[#This Row],[Date Received]]+Guidance!$C$25)</f>
        <v/>
      </c>
      <c r="J300" s="8" t="str">
        <f>IF(Corrections[[#This Row],[Date Added]]="","",Corrections[[#This Row],[Date Received]]+Guidance!$C$24)</f>
        <v/>
      </c>
      <c r="K300" s="52" t="b">
        <v>0</v>
      </c>
      <c r="L300" s="22"/>
      <c r="M300" s="9"/>
      <c r="N300" s="52" t="b">
        <v>0</v>
      </c>
      <c r="O300" s="22"/>
      <c r="Q300" s="52" t="b">
        <v>0</v>
      </c>
      <c r="R300" s="9"/>
      <c r="S300" s="52" t="b">
        <v>0</v>
      </c>
      <c r="T300" s="22"/>
      <c r="U300" s="9"/>
      <c r="V30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1" spans="1:24" ht="15" customHeight="1" x14ac:dyDescent="0.35">
      <c r="A301" s="22"/>
      <c r="D301" s="22"/>
      <c r="F301" s="23" t="str">
        <f>IF(Corrections[[#This Row],[Date Added]]="","",_xlfn.XLOOKUP(MONTH(Corrections[[#This Row],[Date Received]]),Dropdown!$D$4:$D$15,Dropdown!$A$4:$A$15,""))</f>
        <v/>
      </c>
      <c r="I301" s="8" t="str">
        <f>IF(Corrections[[#This Row],[Date Added]]="","",Corrections[[#This Row],[Date Received]]+Guidance!$C$25)</f>
        <v/>
      </c>
      <c r="J301" s="8" t="str">
        <f>IF(Corrections[[#This Row],[Date Added]]="","",Corrections[[#This Row],[Date Received]]+Guidance!$C$24)</f>
        <v/>
      </c>
      <c r="K301" s="52" t="b">
        <v>0</v>
      </c>
      <c r="L301" s="22"/>
      <c r="M301" s="9"/>
      <c r="N301" s="52" t="b">
        <v>0</v>
      </c>
      <c r="O301" s="22"/>
      <c r="Q301" s="52" t="b">
        <v>0</v>
      </c>
      <c r="R301" s="9"/>
      <c r="S301" s="52" t="b">
        <v>0</v>
      </c>
      <c r="T301" s="22"/>
      <c r="U301" s="9"/>
      <c r="V30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2" spans="1:24" ht="15" customHeight="1" x14ac:dyDescent="0.35">
      <c r="A302" s="22"/>
      <c r="D302" s="22"/>
      <c r="F302" s="23" t="str">
        <f>IF(Corrections[[#This Row],[Date Added]]="","",_xlfn.XLOOKUP(MONTH(Corrections[[#This Row],[Date Received]]),Dropdown!$D$4:$D$15,Dropdown!$A$4:$A$15,""))</f>
        <v/>
      </c>
      <c r="I302" s="8" t="str">
        <f>IF(Corrections[[#This Row],[Date Added]]="","",Corrections[[#This Row],[Date Received]]+Guidance!$C$25)</f>
        <v/>
      </c>
      <c r="J302" s="8" t="str">
        <f>IF(Corrections[[#This Row],[Date Added]]="","",Corrections[[#This Row],[Date Received]]+Guidance!$C$24)</f>
        <v/>
      </c>
      <c r="K302" s="52" t="b">
        <v>0</v>
      </c>
      <c r="L302" s="22"/>
      <c r="M302" s="9"/>
      <c r="N302" s="52" t="b">
        <v>0</v>
      </c>
      <c r="O302" s="22"/>
      <c r="Q302" s="52" t="b">
        <v>0</v>
      </c>
      <c r="R302" s="9"/>
      <c r="S302" s="52" t="b">
        <v>0</v>
      </c>
      <c r="T302" s="22"/>
      <c r="U302" s="9"/>
      <c r="V30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3" spans="1:24" ht="15" customHeight="1" x14ac:dyDescent="0.35">
      <c r="A303" s="22"/>
      <c r="D303" s="22"/>
      <c r="F303" s="23" t="str">
        <f>IF(Corrections[[#This Row],[Date Added]]="","",_xlfn.XLOOKUP(MONTH(Corrections[[#This Row],[Date Received]]),Dropdown!$D$4:$D$15,Dropdown!$A$4:$A$15,""))</f>
        <v/>
      </c>
      <c r="I303" s="8" t="str">
        <f>IF(Corrections[[#This Row],[Date Added]]="","",Corrections[[#This Row],[Date Received]]+Guidance!$C$25)</f>
        <v/>
      </c>
      <c r="J303" s="8" t="str">
        <f>IF(Corrections[[#This Row],[Date Added]]="","",Corrections[[#This Row],[Date Received]]+Guidance!$C$24)</f>
        <v/>
      </c>
      <c r="K303" s="52" t="b">
        <v>0</v>
      </c>
      <c r="L303" s="22"/>
      <c r="M303" s="9"/>
      <c r="N303" s="52" t="b">
        <v>0</v>
      </c>
      <c r="O303" s="22"/>
      <c r="Q303" s="52" t="b">
        <v>0</v>
      </c>
      <c r="R303" s="9"/>
      <c r="S303" s="52" t="b">
        <v>0</v>
      </c>
      <c r="T303" s="22"/>
      <c r="U303" s="9"/>
      <c r="V30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4" spans="1:24" ht="15" customHeight="1" x14ac:dyDescent="0.35">
      <c r="A304" s="22"/>
      <c r="D304" s="22"/>
      <c r="F304" s="23" t="str">
        <f>IF(Corrections[[#This Row],[Date Added]]="","",_xlfn.XLOOKUP(MONTH(Corrections[[#This Row],[Date Received]]),Dropdown!$D$4:$D$15,Dropdown!$A$4:$A$15,""))</f>
        <v/>
      </c>
      <c r="I304" s="8" t="str">
        <f>IF(Corrections[[#This Row],[Date Added]]="","",Corrections[[#This Row],[Date Received]]+Guidance!$C$25)</f>
        <v/>
      </c>
      <c r="J304" s="8" t="str">
        <f>IF(Corrections[[#This Row],[Date Added]]="","",Corrections[[#This Row],[Date Received]]+Guidance!$C$24)</f>
        <v/>
      </c>
      <c r="K304" s="52" t="b">
        <v>0</v>
      </c>
      <c r="L304" s="22"/>
      <c r="M304" s="9"/>
      <c r="N304" s="52" t="b">
        <v>0</v>
      </c>
      <c r="O304" s="22"/>
      <c r="Q304" s="52" t="b">
        <v>0</v>
      </c>
      <c r="R304" s="9"/>
      <c r="S304" s="52" t="b">
        <v>0</v>
      </c>
      <c r="T304" s="22"/>
      <c r="U304" s="9"/>
      <c r="V30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5" spans="1:24" ht="15" customHeight="1" x14ac:dyDescent="0.35">
      <c r="A305" s="22"/>
      <c r="D305" s="22"/>
      <c r="F305" s="23" t="str">
        <f>IF(Corrections[[#This Row],[Date Added]]="","",_xlfn.XLOOKUP(MONTH(Corrections[[#This Row],[Date Received]]),Dropdown!$D$4:$D$15,Dropdown!$A$4:$A$15,""))</f>
        <v/>
      </c>
      <c r="I305" s="8" t="str">
        <f>IF(Corrections[[#This Row],[Date Added]]="","",Corrections[[#This Row],[Date Received]]+Guidance!$C$25)</f>
        <v/>
      </c>
      <c r="J305" s="8" t="str">
        <f>IF(Corrections[[#This Row],[Date Added]]="","",Corrections[[#This Row],[Date Received]]+Guidance!$C$24)</f>
        <v/>
      </c>
      <c r="K305" s="52" t="b">
        <v>0</v>
      </c>
      <c r="L305" s="22"/>
      <c r="M305" s="9"/>
      <c r="N305" s="52" t="b">
        <v>0</v>
      </c>
      <c r="O305" s="22"/>
      <c r="Q305" s="52" t="b">
        <v>0</v>
      </c>
      <c r="R305" s="9"/>
      <c r="S305" s="52" t="b">
        <v>0</v>
      </c>
      <c r="T305" s="22"/>
      <c r="U305" s="9"/>
      <c r="V30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6" spans="1:24" ht="15" customHeight="1" x14ac:dyDescent="0.35">
      <c r="A306" s="22"/>
      <c r="D306" s="22"/>
      <c r="F306" s="23" t="str">
        <f>IF(Corrections[[#This Row],[Date Added]]="","",_xlfn.XLOOKUP(MONTH(Corrections[[#This Row],[Date Received]]),Dropdown!$D$4:$D$15,Dropdown!$A$4:$A$15,""))</f>
        <v/>
      </c>
      <c r="I306" s="8" t="str">
        <f>IF(Corrections[[#This Row],[Date Added]]="","",Corrections[[#This Row],[Date Received]]+Guidance!$C$25)</f>
        <v/>
      </c>
      <c r="J306" s="8" t="str">
        <f>IF(Corrections[[#This Row],[Date Added]]="","",Corrections[[#This Row],[Date Received]]+Guidance!$C$24)</f>
        <v/>
      </c>
      <c r="K306" s="52" t="b">
        <v>0</v>
      </c>
      <c r="L306" s="22"/>
      <c r="M306" s="9"/>
      <c r="N306" s="52" t="b">
        <v>0</v>
      </c>
      <c r="O306" s="22"/>
      <c r="Q306" s="52" t="b">
        <v>0</v>
      </c>
      <c r="R306" s="9"/>
      <c r="S306" s="52" t="b">
        <v>0</v>
      </c>
      <c r="T306" s="22"/>
      <c r="U306" s="9"/>
      <c r="V30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7" spans="1:24" ht="15" customHeight="1" x14ac:dyDescent="0.35">
      <c r="A307" s="22"/>
      <c r="D307" s="22"/>
      <c r="F307" s="23" t="str">
        <f>IF(Corrections[[#This Row],[Date Added]]="","",_xlfn.XLOOKUP(MONTH(Corrections[[#This Row],[Date Received]]),Dropdown!$D$4:$D$15,Dropdown!$A$4:$A$15,""))</f>
        <v/>
      </c>
      <c r="I307" s="8" t="str">
        <f>IF(Corrections[[#This Row],[Date Added]]="","",Corrections[[#This Row],[Date Received]]+Guidance!$C$25)</f>
        <v/>
      </c>
      <c r="J307" s="8" t="str">
        <f>IF(Corrections[[#This Row],[Date Added]]="","",Corrections[[#This Row],[Date Received]]+Guidance!$C$24)</f>
        <v/>
      </c>
      <c r="K307" s="52" t="b">
        <v>0</v>
      </c>
      <c r="L307" s="22"/>
      <c r="M307" s="9"/>
      <c r="N307" s="52" t="b">
        <v>0</v>
      </c>
      <c r="O307" s="22"/>
      <c r="Q307" s="52" t="b">
        <v>0</v>
      </c>
      <c r="R307" s="9"/>
      <c r="S307" s="52" t="b">
        <v>0</v>
      </c>
      <c r="T307" s="23"/>
      <c r="U307" s="9"/>
      <c r="V30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8" spans="1:24" ht="15" customHeight="1" x14ac:dyDescent="0.35">
      <c r="A308" s="22"/>
      <c r="D308" s="22"/>
      <c r="F308" s="23" t="str">
        <f>IF(Corrections[[#This Row],[Date Added]]="","",_xlfn.XLOOKUP(MONTH(Corrections[[#This Row],[Date Received]]),Dropdown!$D$4:$D$15,Dropdown!$A$4:$A$15,""))</f>
        <v/>
      </c>
      <c r="I308" s="8" t="str">
        <f>IF(Corrections[[#This Row],[Date Added]]="","",Corrections[[#This Row],[Date Received]]+Guidance!$C$25)</f>
        <v/>
      </c>
      <c r="J308" s="8" t="str">
        <f>IF(Corrections[[#This Row],[Date Added]]="","",Corrections[[#This Row],[Date Received]]+Guidance!$C$24)</f>
        <v/>
      </c>
      <c r="K308" s="52" t="b">
        <v>0</v>
      </c>
      <c r="L308" s="22"/>
      <c r="M308" s="34"/>
      <c r="N308" s="52" t="b">
        <v>0</v>
      </c>
      <c r="O308" s="22"/>
      <c r="Q308" s="52" t="b">
        <v>0</v>
      </c>
      <c r="R308" s="9"/>
      <c r="S308" s="52" t="b">
        <v>0</v>
      </c>
      <c r="T308" s="23"/>
      <c r="U308" s="9"/>
      <c r="V30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09" spans="1:24" ht="15" customHeight="1" x14ac:dyDescent="0.35">
      <c r="A309" s="22"/>
      <c r="D309" s="22"/>
      <c r="F309" s="23" t="str">
        <f>IF(Corrections[[#This Row],[Date Added]]="","",_xlfn.XLOOKUP(MONTH(Corrections[[#This Row],[Date Received]]),Dropdown!$D$4:$D$15,Dropdown!$A$4:$A$15,""))</f>
        <v/>
      </c>
      <c r="I309" s="8" t="str">
        <f>IF(Corrections[[#This Row],[Date Added]]="","",Corrections[[#This Row],[Date Received]]+Guidance!$C$25)</f>
        <v/>
      </c>
      <c r="J309" s="8" t="str">
        <f>IF(Corrections[[#This Row],[Date Added]]="","",Corrections[[#This Row],[Date Received]]+Guidance!$C$24)</f>
        <v/>
      </c>
      <c r="K309" s="52" t="b">
        <v>0</v>
      </c>
      <c r="L309" s="22"/>
      <c r="M309" s="9"/>
      <c r="N309" s="52" t="b">
        <v>0</v>
      </c>
      <c r="O309" s="22"/>
      <c r="Q309" s="52" t="b">
        <v>0</v>
      </c>
      <c r="R309" s="9"/>
      <c r="S309" s="52" t="b">
        <v>0</v>
      </c>
      <c r="T309" s="23"/>
      <c r="U309" s="9"/>
      <c r="V30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0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0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0" spans="1:24" ht="15" customHeight="1" x14ac:dyDescent="0.35">
      <c r="A310" s="22"/>
      <c r="D310" s="22"/>
      <c r="F310" s="23" t="str">
        <f>IF(Corrections[[#This Row],[Date Added]]="","",_xlfn.XLOOKUP(MONTH(Corrections[[#This Row],[Date Received]]),Dropdown!$D$4:$D$15,Dropdown!$A$4:$A$15,""))</f>
        <v/>
      </c>
      <c r="I310" s="8" t="str">
        <f>IF(Corrections[[#This Row],[Date Added]]="","",Corrections[[#This Row],[Date Received]]+Guidance!$C$25)</f>
        <v/>
      </c>
      <c r="J310" s="8" t="str">
        <f>IF(Corrections[[#This Row],[Date Added]]="","",Corrections[[#This Row],[Date Received]]+Guidance!$C$24)</f>
        <v/>
      </c>
      <c r="K310" s="52" t="b">
        <v>0</v>
      </c>
      <c r="L310" s="22"/>
      <c r="M310" s="34"/>
      <c r="N310" s="52" t="b">
        <v>0</v>
      </c>
      <c r="O310" s="22"/>
      <c r="Q310" s="52" t="b">
        <v>0</v>
      </c>
      <c r="R310" s="9"/>
      <c r="S310" s="52" t="b">
        <v>0</v>
      </c>
      <c r="T310" s="22"/>
      <c r="U310" s="9"/>
      <c r="V3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1" spans="1:24" ht="15" customHeight="1" x14ac:dyDescent="0.35">
      <c r="A311" s="22"/>
      <c r="D311" s="22"/>
      <c r="F311" s="23" t="str">
        <f>IF(Corrections[[#This Row],[Date Added]]="","",_xlfn.XLOOKUP(MONTH(Corrections[[#This Row],[Date Received]]),Dropdown!$D$4:$D$15,Dropdown!$A$4:$A$15,""))</f>
        <v/>
      </c>
      <c r="I311" s="8" t="str">
        <f>IF(Corrections[[#This Row],[Date Added]]="","",Corrections[[#This Row],[Date Received]]+Guidance!$C$25)</f>
        <v/>
      </c>
      <c r="J311" s="8" t="str">
        <f>IF(Corrections[[#This Row],[Date Added]]="","",Corrections[[#This Row],[Date Received]]+Guidance!$C$24)</f>
        <v/>
      </c>
      <c r="K311" s="52" t="b">
        <v>0</v>
      </c>
      <c r="L311" s="22"/>
      <c r="M311" s="17"/>
      <c r="N311" s="52" t="b">
        <v>0</v>
      </c>
      <c r="O311" s="22"/>
      <c r="Q311" s="52" t="b">
        <v>0</v>
      </c>
      <c r="R311" s="9"/>
      <c r="S311" s="52" t="b">
        <v>0</v>
      </c>
      <c r="T311" s="23"/>
      <c r="U311" s="9"/>
      <c r="V3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2" spans="1:24" ht="15" customHeight="1" x14ac:dyDescent="0.35">
      <c r="A312" s="22"/>
      <c r="D312" s="22"/>
      <c r="F312" s="23" t="str">
        <f>IF(Corrections[[#This Row],[Date Added]]="","",_xlfn.XLOOKUP(MONTH(Corrections[[#This Row],[Date Received]]),Dropdown!$D$4:$D$15,Dropdown!$A$4:$A$15,""))</f>
        <v/>
      </c>
      <c r="I312" s="8" t="str">
        <f>IF(Corrections[[#This Row],[Date Added]]="","",Corrections[[#This Row],[Date Received]]+Guidance!$C$25)</f>
        <v/>
      </c>
      <c r="J312" s="8" t="str">
        <f>IF(Corrections[[#This Row],[Date Added]]="","",Corrections[[#This Row],[Date Received]]+Guidance!$C$24)</f>
        <v/>
      </c>
      <c r="K312" s="52" t="b">
        <v>0</v>
      </c>
      <c r="L312" s="22"/>
      <c r="M312" s="9"/>
      <c r="N312" s="52" t="b">
        <v>0</v>
      </c>
      <c r="O312" s="22"/>
      <c r="Q312" s="52" t="b">
        <v>0</v>
      </c>
      <c r="R312" s="9"/>
      <c r="S312" s="52" t="b">
        <v>0</v>
      </c>
      <c r="T312" s="22"/>
      <c r="U312" s="9"/>
      <c r="V3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3" spans="1:24" ht="15" customHeight="1" x14ac:dyDescent="0.35">
      <c r="A313" s="22"/>
      <c r="D313" s="22"/>
      <c r="F313" s="23" t="str">
        <f>IF(Corrections[[#This Row],[Date Added]]="","",_xlfn.XLOOKUP(MONTH(Corrections[[#This Row],[Date Received]]),Dropdown!$D$4:$D$15,Dropdown!$A$4:$A$15,""))</f>
        <v/>
      </c>
      <c r="I313" s="8" t="str">
        <f>IF(Corrections[[#This Row],[Date Added]]="","",Corrections[[#This Row],[Date Received]]+Guidance!$C$25)</f>
        <v/>
      </c>
      <c r="J313" s="8" t="str">
        <f>IF(Corrections[[#This Row],[Date Added]]="","",Corrections[[#This Row],[Date Received]]+Guidance!$C$24)</f>
        <v/>
      </c>
      <c r="K313" s="52" t="b">
        <v>0</v>
      </c>
      <c r="L313" s="22"/>
      <c r="M313" s="9"/>
      <c r="N313" s="52" t="b">
        <v>0</v>
      </c>
      <c r="O313" s="22"/>
      <c r="Q313" s="52" t="b">
        <v>0</v>
      </c>
      <c r="R313" s="9"/>
      <c r="S313" s="52" t="b">
        <v>0</v>
      </c>
      <c r="T313" s="22"/>
      <c r="U313" s="9"/>
      <c r="V3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4" spans="1:24" ht="15" customHeight="1" x14ac:dyDescent="0.35">
      <c r="A314" s="22"/>
      <c r="D314" s="22"/>
      <c r="F314" s="23" t="str">
        <f>IF(Corrections[[#This Row],[Date Added]]="","",_xlfn.XLOOKUP(MONTH(Corrections[[#This Row],[Date Received]]),Dropdown!$D$4:$D$15,Dropdown!$A$4:$A$15,""))</f>
        <v/>
      </c>
      <c r="I314" s="8" t="str">
        <f>IF(Corrections[[#This Row],[Date Added]]="","",Corrections[[#This Row],[Date Received]]+Guidance!$C$25)</f>
        <v/>
      </c>
      <c r="J314" s="8" t="str">
        <f>IF(Corrections[[#This Row],[Date Added]]="","",Corrections[[#This Row],[Date Received]]+Guidance!$C$24)</f>
        <v/>
      </c>
      <c r="K314" s="52" t="b">
        <v>0</v>
      </c>
      <c r="L314" s="22"/>
      <c r="M314" s="9"/>
      <c r="N314" s="52" t="b">
        <v>0</v>
      </c>
      <c r="O314" s="22"/>
      <c r="Q314" s="52" t="b">
        <v>0</v>
      </c>
      <c r="R314" s="9"/>
      <c r="S314" s="52" t="b">
        <v>0</v>
      </c>
      <c r="T314" s="23"/>
      <c r="U314" s="9"/>
      <c r="V3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5" spans="1:24" ht="15" customHeight="1" x14ac:dyDescent="0.35">
      <c r="A315" s="22"/>
      <c r="D315" s="22"/>
      <c r="F315" s="23" t="str">
        <f>IF(Corrections[[#This Row],[Date Added]]="","",_xlfn.XLOOKUP(MONTH(Corrections[[#This Row],[Date Received]]),Dropdown!$D$4:$D$15,Dropdown!$A$4:$A$15,""))</f>
        <v/>
      </c>
      <c r="I315" s="8" t="str">
        <f>IF(Corrections[[#This Row],[Date Added]]="","",Corrections[[#This Row],[Date Received]]+Guidance!$C$25)</f>
        <v/>
      </c>
      <c r="J315" s="8" t="str">
        <f>IF(Corrections[[#This Row],[Date Added]]="","",Corrections[[#This Row],[Date Received]]+Guidance!$C$24)</f>
        <v/>
      </c>
      <c r="K315" s="52" t="b">
        <v>0</v>
      </c>
      <c r="L315" s="22"/>
      <c r="M315" s="9"/>
      <c r="N315" s="52" t="b">
        <v>0</v>
      </c>
      <c r="O315" s="22"/>
      <c r="Q315" s="52" t="b">
        <v>0</v>
      </c>
      <c r="R315" s="9"/>
      <c r="S315" s="52" t="b">
        <v>0</v>
      </c>
      <c r="T315" s="23"/>
      <c r="U315" s="9"/>
      <c r="V3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6" spans="1:24" ht="15" customHeight="1" x14ac:dyDescent="0.35">
      <c r="A316" s="22"/>
      <c r="D316" s="22"/>
      <c r="F316" s="23" t="str">
        <f>IF(Corrections[[#This Row],[Date Added]]="","",_xlfn.XLOOKUP(MONTH(Corrections[[#This Row],[Date Received]]),Dropdown!$D$4:$D$15,Dropdown!$A$4:$A$15,""))</f>
        <v/>
      </c>
      <c r="I316" s="8" t="str">
        <f>IF(Corrections[[#This Row],[Date Added]]="","",Corrections[[#This Row],[Date Received]]+Guidance!$C$25)</f>
        <v/>
      </c>
      <c r="J316" s="8" t="str">
        <f>IF(Corrections[[#This Row],[Date Added]]="","",Corrections[[#This Row],[Date Received]]+Guidance!$C$24)</f>
        <v/>
      </c>
      <c r="K316" s="52" t="b">
        <v>0</v>
      </c>
      <c r="L316" s="22"/>
      <c r="M316" s="34"/>
      <c r="N316" s="52" t="b">
        <v>0</v>
      </c>
      <c r="O316" s="22"/>
      <c r="Q316" s="52" t="b">
        <v>0</v>
      </c>
      <c r="R316" s="9"/>
      <c r="S316" s="52" t="b">
        <v>0</v>
      </c>
      <c r="T316" s="23"/>
      <c r="U316" s="9"/>
      <c r="V3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7" spans="1:24" ht="15" customHeight="1" x14ac:dyDescent="0.35">
      <c r="A317" s="22"/>
      <c r="D317" s="22"/>
      <c r="F317" s="23" t="str">
        <f>IF(Corrections[[#This Row],[Date Added]]="","",_xlfn.XLOOKUP(MONTH(Corrections[[#This Row],[Date Received]]),Dropdown!$D$4:$D$15,Dropdown!$A$4:$A$15,""))</f>
        <v/>
      </c>
      <c r="I317" s="8" t="str">
        <f>IF(Corrections[[#This Row],[Date Added]]="","",Corrections[[#This Row],[Date Received]]+Guidance!$C$25)</f>
        <v/>
      </c>
      <c r="J317" s="8" t="str">
        <f>IF(Corrections[[#This Row],[Date Added]]="","",Corrections[[#This Row],[Date Received]]+Guidance!$C$24)</f>
        <v/>
      </c>
      <c r="K317" s="52" t="b">
        <v>0</v>
      </c>
      <c r="L317" s="22"/>
      <c r="M317" s="9"/>
      <c r="N317" s="52" t="b">
        <v>0</v>
      </c>
      <c r="O317" s="22"/>
      <c r="Q317" s="52" t="b">
        <v>0</v>
      </c>
      <c r="R317" s="9"/>
      <c r="S317" s="52" t="b">
        <v>0</v>
      </c>
      <c r="T317" s="23"/>
      <c r="U317" s="9"/>
      <c r="V3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8" spans="1:24" ht="15" customHeight="1" x14ac:dyDescent="0.35">
      <c r="A318" s="22"/>
      <c r="D318" s="22"/>
      <c r="F318" s="23" t="str">
        <f>IF(Corrections[[#This Row],[Date Added]]="","",_xlfn.XLOOKUP(MONTH(Corrections[[#This Row],[Date Received]]),Dropdown!$D$4:$D$15,Dropdown!$A$4:$A$15,""))</f>
        <v/>
      </c>
      <c r="I318" s="8" t="str">
        <f>IF(Corrections[[#This Row],[Date Added]]="","",Corrections[[#This Row],[Date Received]]+Guidance!$C$25)</f>
        <v/>
      </c>
      <c r="J318" s="8" t="str">
        <f>IF(Corrections[[#This Row],[Date Added]]="","",Corrections[[#This Row],[Date Received]]+Guidance!$C$24)</f>
        <v/>
      </c>
      <c r="K318" s="52" t="b">
        <v>0</v>
      </c>
      <c r="L318" s="22"/>
      <c r="M318" s="9"/>
      <c r="N318" s="52" t="b">
        <v>0</v>
      </c>
      <c r="O318" s="22"/>
      <c r="Q318" s="52" t="b">
        <v>0</v>
      </c>
      <c r="R318" s="9"/>
      <c r="S318" s="52" t="b">
        <v>0</v>
      </c>
      <c r="T318" s="23"/>
      <c r="U318" s="9"/>
      <c r="V3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19" spans="1:24" ht="15" customHeight="1" x14ac:dyDescent="0.35">
      <c r="A319" s="22"/>
      <c r="D319" s="22"/>
      <c r="F319" s="23" t="str">
        <f>IF(Corrections[[#This Row],[Date Added]]="","",_xlfn.XLOOKUP(MONTH(Corrections[[#This Row],[Date Received]]),Dropdown!$D$4:$D$15,Dropdown!$A$4:$A$15,""))</f>
        <v/>
      </c>
      <c r="I319" s="8" t="str">
        <f>IF(Corrections[[#This Row],[Date Added]]="","",Corrections[[#This Row],[Date Received]]+Guidance!$C$25)</f>
        <v/>
      </c>
      <c r="J319" s="8" t="str">
        <f>IF(Corrections[[#This Row],[Date Added]]="","",Corrections[[#This Row],[Date Received]]+Guidance!$C$24)</f>
        <v/>
      </c>
      <c r="K319" s="52" t="b">
        <v>0</v>
      </c>
      <c r="L319" s="22"/>
      <c r="M319" s="34"/>
      <c r="N319" s="52" t="b">
        <v>0</v>
      </c>
      <c r="O319" s="22"/>
      <c r="Q319" s="52" t="b">
        <v>0</v>
      </c>
      <c r="R319" s="9"/>
      <c r="S319" s="52" t="b">
        <v>0</v>
      </c>
      <c r="T319" s="22"/>
      <c r="U319" s="9"/>
      <c r="V3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0" spans="1:24" ht="15" customHeight="1" x14ac:dyDescent="0.35">
      <c r="A320" s="22"/>
      <c r="D320" s="22"/>
      <c r="F320" s="23" t="str">
        <f>IF(Corrections[[#This Row],[Date Added]]="","",_xlfn.XLOOKUP(MONTH(Corrections[[#This Row],[Date Received]]),Dropdown!$D$4:$D$15,Dropdown!$A$4:$A$15,""))</f>
        <v/>
      </c>
      <c r="I320" s="8" t="str">
        <f>IF(Corrections[[#This Row],[Date Added]]="","",Corrections[[#This Row],[Date Received]]+Guidance!$C$25)</f>
        <v/>
      </c>
      <c r="J320" s="8" t="str">
        <f>IF(Corrections[[#This Row],[Date Added]]="","",Corrections[[#This Row],[Date Received]]+Guidance!$C$24)</f>
        <v/>
      </c>
      <c r="K320" s="52" t="b">
        <v>0</v>
      </c>
      <c r="L320" s="22"/>
      <c r="M320" s="35"/>
      <c r="N320" s="52" t="b">
        <v>0</v>
      </c>
      <c r="O320" s="22"/>
      <c r="Q320" s="52" t="b">
        <v>0</v>
      </c>
      <c r="R320" s="9"/>
      <c r="S320" s="52" t="b">
        <v>0</v>
      </c>
      <c r="T320" s="22"/>
      <c r="U320" s="9"/>
      <c r="V3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1" spans="1:24" ht="15" customHeight="1" x14ac:dyDescent="0.35">
      <c r="A321" s="22"/>
      <c r="D321" s="22"/>
      <c r="F321" s="23" t="str">
        <f>IF(Corrections[[#This Row],[Date Added]]="","",_xlfn.XLOOKUP(MONTH(Corrections[[#This Row],[Date Received]]),Dropdown!$D$4:$D$15,Dropdown!$A$4:$A$15,""))</f>
        <v/>
      </c>
      <c r="I321" s="8" t="str">
        <f>IF(Corrections[[#This Row],[Date Added]]="","",Corrections[[#This Row],[Date Received]]+Guidance!$C$25)</f>
        <v/>
      </c>
      <c r="J321" s="8" t="str">
        <f>IF(Corrections[[#This Row],[Date Added]]="","",Corrections[[#This Row],[Date Received]]+Guidance!$C$24)</f>
        <v/>
      </c>
      <c r="K321" s="52" t="b">
        <v>0</v>
      </c>
      <c r="L321" s="22"/>
      <c r="M321" s="9"/>
      <c r="N321" s="52" t="b">
        <v>0</v>
      </c>
      <c r="O321" s="22"/>
      <c r="Q321" s="52" t="b">
        <v>0</v>
      </c>
      <c r="R321" s="9"/>
      <c r="S321" s="52" t="b">
        <v>0</v>
      </c>
      <c r="T321" s="22"/>
      <c r="U321" s="9"/>
      <c r="V3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2" spans="1:24" ht="15" customHeight="1" x14ac:dyDescent="0.35">
      <c r="A322" s="22"/>
      <c r="D322" s="22"/>
      <c r="F322" s="23" t="str">
        <f>IF(Corrections[[#This Row],[Date Added]]="","",_xlfn.XLOOKUP(MONTH(Corrections[[#This Row],[Date Received]]),Dropdown!$D$4:$D$15,Dropdown!$A$4:$A$15,""))</f>
        <v/>
      </c>
      <c r="I322" s="8" t="str">
        <f>IF(Corrections[[#This Row],[Date Added]]="","",Corrections[[#This Row],[Date Received]]+Guidance!$C$25)</f>
        <v/>
      </c>
      <c r="J322" s="8" t="str">
        <f>IF(Corrections[[#This Row],[Date Added]]="","",Corrections[[#This Row],[Date Received]]+Guidance!$C$24)</f>
        <v/>
      </c>
      <c r="K322" s="52" t="b">
        <v>0</v>
      </c>
      <c r="L322" s="22"/>
      <c r="M322" s="34"/>
      <c r="N322" s="52" t="b">
        <v>0</v>
      </c>
      <c r="O322" s="22"/>
      <c r="Q322" s="52" t="b">
        <v>0</v>
      </c>
      <c r="R322" s="9"/>
      <c r="S322" s="52" t="b">
        <v>0</v>
      </c>
      <c r="T322" s="22"/>
      <c r="U322" s="9"/>
      <c r="V3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3" spans="1:24" ht="15" customHeight="1" x14ac:dyDescent="0.35">
      <c r="A323" s="22"/>
      <c r="D323" s="22"/>
      <c r="F323" s="23" t="str">
        <f>IF(Corrections[[#This Row],[Date Added]]="","",_xlfn.XLOOKUP(MONTH(Corrections[[#This Row],[Date Received]]),Dropdown!$D$4:$D$15,Dropdown!$A$4:$A$15,""))</f>
        <v/>
      </c>
      <c r="I323" s="8" t="str">
        <f>IF(Corrections[[#This Row],[Date Added]]="","",Corrections[[#This Row],[Date Received]]+Guidance!$C$25)</f>
        <v/>
      </c>
      <c r="J323" s="8" t="str">
        <f>IF(Corrections[[#This Row],[Date Added]]="","",Corrections[[#This Row],[Date Received]]+Guidance!$C$24)</f>
        <v/>
      </c>
      <c r="K323" s="52" t="b">
        <v>0</v>
      </c>
      <c r="L323" s="22"/>
      <c r="M323" s="9"/>
      <c r="N323" s="52" t="b">
        <v>0</v>
      </c>
      <c r="O323" s="22"/>
      <c r="Q323" s="52" t="b">
        <v>0</v>
      </c>
      <c r="R323" s="9"/>
      <c r="S323" s="52" t="b">
        <v>0</v>
      </c>
      <c r="T323" s="23"/>
      <c r="U323" s="9"/>
      <c r="V3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4" spans="1:24" ht="15" customHeight="1" x14ac:dyDescent="0.35">
      <c r="A324" s="22"/>
      <c r="D324" s="22"/>
      <c r="F324" s="23" t="str">
        <f>IF(Corrections[[#This Row],[Date Added]]="","",_xlfn.XLOOKUP(MONTH(Corrections[[#This Row],[Date Received]]),Dropdown!$D$4:$D$15,Dropdown!$A$4:$A$15,""))</f>
        <v/>
      </c>
      <c r="I324" s="8" t="str">
        <f>IF(Corrections[[#This Row],[Date Added]]="","",Corrections[[#This Row],[Date Received]]+Guidance!$C$25)</f>
        <v/>
      </c>
      <c r="J324" s="8" t="str">
        <f>IF(Corrections[[#This Row],[Date Added]]="","",Corrections[[#This Row],[Date Received]]+Guidance!$C$24)</f>
        <v/>
      </c>
      <c r="K324" s="52" t="b">
        <v>0</v>
      </c>
      <c r="L324" s="22"/>
      <c r="M324" s="9"/>
      <c r="N324" s="52" t="b">
        <v>0</v>
      </c>
      <c r="O324" s="22"/>
      <c r="Q324" s="52" t="b">
        <v>0</v>
      </c>
      <c r="R324" s="9"/>
      <c r="S324" s="52" t="b">
        <v>0</v>
      </c>
      <c r="T324" s="22"/>
      <c r="U324" s="9"/>
      <c r="V3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5" spans="1:24" ht="15" customHeight="1" x14ac:dyDescent="0.35">
      <c r="A325" s="22"/>
      <c r="D325" s="22"/>
      <c r="F325" s="23" t="str">
        <f>IF(Corrections[[#This Row],[Date Added]]="","",_xlfn.XLOOKUP(MONTH(Corrections[[#This Row],[Date Received]]),Dropdown!$D$4:$D$15,Dropdown!$A$4:$A$15,""))</f>
        <v/>
      </c>
      <c r="I325" s="8" t="str">
        <f>IF(Corrections[[#This Row],[Date Added]]="","",Corrections[[#This Row],[Date Received]]+Guidance!$C$25)</f>
        <v/>
      </c>
      <c r="J325" s="8" t="str">
        <f>IF(Corrections[[#This Row],[Date Added]]="","",Corrections[[#This Row],[Date Received]]+Guidance!$C$24)</f>
        <v/>
      </c>
      <c r="K325" s="52" t="b">
        <v>0</v>
      </c>
      <c r="L325" s="22"/>
      <c r="M325" s="35"/>
      <c r="N325" s="52" t="b">
        <v>0</v>
      </c>
      <c r="O325" s="22"/>
      <c r="Q325" s="52" t="b">
        <v>0</v>
      </c>
      <c r="R325" s="9"/>
      <c r="S325" s="52" t="b">
        <v>0</v>
      </c>
      <c r="T325" s="23"/>
      <c r="U325" s="9"/>
      <c r="V3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6" spans="1:24" ht="15" customHeight="1" x14ac:dyDescent="0.35">
      <c r="A326" s="22"/>
      <c r="D326" s="22"/>
      <c r="F326" s="23" t="str">
        <f>IF(Corrections[[#This Row],[Date Added]]="","",_xlfn.XLOOKUP(MONTH(Corrections[[#This Row],[Date Received]]),Dropdown!$D$4:$D$15,Dropdown!$A$4:$A$15,""))</f>
        <v/>
      </c>
      <c r="I326" s="8" t="str">
        <f>IF(Corrections[[#This Row],[Date Added]]="","",Corrections[[#This Row],[Date Received]]+Guidance!$C$25)</f>
        <v/>
      </c>
      <c r="J326" s="8" t="str">
        <f>IF(Corrections[[#This Row],[Date Added]]="","",Corrections[[#This Row],[Date Received]]+Guidance!$C$24)</f>
        <v/>
      </c>
      <c r="K326" s="52" t="b">
        <v>0</v>
      </c>
      <c r="L326" s="22"/>
      <c r="M326" s="9"/>
      <c r="N326" s="52" t="b">
        <v>0</v>
      </c>
      <c r="O326" s="22"/>
      <c r="Q326" s="52" t="b">
        <v>0</v>
      </c>
      <c r="R326" s="9"/>
      <c r="S326" s="52" t="b">
        <v>0</v>
      </c>
      <c r="T326" s="22"/>
      <c r="U326" s="9"/>
      <c r="V3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7" spans="1:24" ht="15" customHeight="1" x14ac:dyDescent="0.35">
      <c r="A327" s="22"/>
      <c r="D327" s="22"/>
      <c r="F327" s="23" t="str">
        <f>IF(Corrections[[#This Row],[Date Added]]="","",_xlfn.XLOOKUP(MONTH(Corrections[[#This Row],[Date Received]]),Dropdown!$D$4:$D$15,Dropdown!$A$4:$A$15,""))</f>
        <v/>
      </c>
      <c r="I327" s="8" t="str">
        <f>IF(Corrections[[#This Row],[Date Added]]="","",Corrections[[#This Row],[Date Received]]+Guidance!$C$25)</f>
        <v/>
      </c>
      <c r="J327" s="8" t="str">
        <f>IF(Corrections[[#This Row],[Date Added]]="","",Corrections[[#This Row],[Date Received]]+Guidance!$C$24)</f>
        <v/>
      </c>
      <c r="K327" s="52" t="b">
        <v>0</v>
      </c>
      <c r="L327" s="22"/>
      <c r="M327" s="9"/>
      <c r="N327" s="52" t="b">
        <v>0</v>
      </c>
      <c r="O327" s="22"/>
      <c r="Q327" s="52" t="b">
        <v>0</v>
      </c>
      <c r="R327" s="9"/>
      <c r="S327" s="52" t="b">
        <v>0</v>
      </c>
      <c r="T327" s="23"/>
      <c r="U327" s="9"/>
      <c r="V3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8" spans="1:24" ht="15" customHeight="1" x14ac:dyDescent="0.35">
      <c r="A328" s="22"/>
      <c r="D328" s="22"/>
      <c r="F328" s="23" t="str">
        <f>IF(Corrections[[#This Row],[Date Added]]="","",_xlfn.XLOOKUP(MONTH(Corrections[[#This Row],[Date Received]]),Dropdown!$D$4:$D$15,Dropdown!$A$4:$A$15,""))</f>
        <v/>
      </c>
      <c r="I328" s="8" t="str">
        <f>IF(Corrections[[#This Row],[Date Added]]="","",Corrections[[#This Row],[Date Received]]+Guidance!$C$25)</f>
        <v/>
      </c>
      <c r="J328" s="8" t="str">
        <f>IF(Corrections[[#This Row],[Date Added]]="","",Corrections[[#This Row],[Date Received]]+Guidance!$C$24)</f>
        <v/>
      </c>
      <c r="K328" s="52" t="b">
        <v>0</v>
      </c>
      <c r="L328" s="22"/>
      <c r="M328" s="9"/>
      <c r="N328" s="52" t="b">
        <v>0</v>
      </c>
      <c r="O328" s="22"/>
      <c r="Q328" s="52" t="b">
        <v>0</v>
      </c>
      <c r="R328" s="9"/>
      <c r="S328" s="52" t="b">
        <v>0</v>
      </c>
      <c r="T328" s="22"/>
      <c r="U328" s="9"/>
      <c r="V3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29" spans="1:24" ht="15" customHeight="1" x14ac:dyDescent="0.35">
      <c r="A329" s="22"/>
      <c r="D329" s="22"/>
      <c r="F329" s="23" t="str">
        <f>IF(Corrections[[#This Row],[Date Added]]="","",_xlfn.XLOOKUP(MONTH(Corrections[[#This Row],[Date Received]]),Dropdown!$D$4:$D$15,Dropdown!$A$4:$A$15,""))</f>
        <v/>
      </c>
      <c r="I329" s="8" t="str">
        <f>IF(Corrections[[#This Row],[Date Added]]="","",Corrections[[#This Row],[Date Received]]+Guidance!$C$25)</f>
        <v/>
      </c>
      <c r="J329" s="8" t="str">
        <f>IF(Corrections[[#This Row],[Date Added]]="","",Corrections[[#This Row],[Date Received]]+Guidance!$C$24)</f>
        <v/>
      </c>
      <c r="K329" s="52" t="b">
        <v>0</v>
      </c>
      <c r="L329" s="22"/>
      <c r="M329" s="9"/>
      <c r="N329" s="52" t="b">
        <v>0</v>
      </c>
      <c r="O329" s="22"/>
      <c r="Q329" s="52" t="b">
        <v>0</v>
      </c>
      <c r="R329" s="9"/>
      <c r="S329" s="52" t="b">
        <v>0</v>
      </c>
      <c r="T329" s="22"/>
      <c r="U329" s="9"/>
      <c r="V3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0" spans="1:24" ht="15" customHeight="1" x14ac:dyDescent="0.35">
      <c r="A330" s="22"/>
      <c r="D330" s="22"/>
      <c r="F330" s="23" t="str">
        <f>IF(Corrections[[#This Row],[Date Added]]="","",_xlfn.XLOOKUP(MONTH(Corrections[[#This Row],[Date Received]]),Dropdown!$D$4:$D$15,Dropdown!$A$4:$A$15,""))</f>
        <v/>
      </c>
      <c r="I330" s="8" t="str">
        <f>IF(Corrections[[#This Row],[Date Added]]="","",Corrections[[#This Row],[Date Received]]+Guidance!$C$25)</f>
        <v/>
      </c>
      <c r="J330" s="8" t="str">
        <f>IF(Corrections[[#This Row],[Date Added]]="","",Corrections[[#This Row],[Date Received]]+Guidance!$C$24)</f>
        <v/>
      </c>
      <c r="K330" s="52" t="b">
        <v>0</v>
      </c>
      <c r="L330" s="22"/>
      <c r="M330" s="9"/>
      <c r="N330" s="52" t="b">
        <v>0</v>
      </c>
      <c r="O330" s="22"/>
      <c r="Q330" s="52" t="b">
        <v>0</v>
      </c>
      <c r="R330" s="9"/>
      <c r="S330" s="52" t="b">
        <v>0</v>
      </c>
      <c r="T330" s="22"/>
      <c r="U330" s="9"/>
      <c r="V3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1" spans="1:24" ht="15" customHeight="1" x14ac:dyDescent="0.35">
      <c r="A331" s="22"/>
      <c r="D331" s="22"/>
      <c r="F331" s="23" t="str">
        <f>IF(Corrections[[#This Row],[Date Added]]="","",_xlfn.XLOOKUP(MONTH(Corrections[[#This Row],[Date Received]]),Dropdown!$D$4:$D$15,Dropdown!$A$4:$A$15,""))</f>
        <v/>
      </c>
      <c r="I331" s="8" t="str">
        <f>IF(Corrections[[#This Row],[Date Added]]="","",Corrections[[#This Row],[Date Received]]+Guidance!$C$25)</f>
        <v/>
      </c>
      <c r="J331" s="8" t="str">
        <f>IF(Corrections[[#This Row],[Date Added]]="","",Corrections[[#This Row],[Date Received]]+Guidance!$C$24)</f>
        <v/>
      </c>
      <c r="K331" s="52" t="b">
        <v>0</v>
      </c>
      <c r="L331" s="22"/>
      <c r="M331" s="9"/>
      <c r="N331" s="52" t="b">
        <v>0</v>
      </c>
      <c r="O331" s="22"/>
      <c r="Q331" s="52" t="b">
        <v>0</v>
      </c>
      <c r="R331" s="9"/>
      <c r="S331" s="52" t="b">
        <v>0</v>
      </c>
      <c r="T331" s="23"/>
      <c r="U331" s="9"/>
      <c r="V3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2" spans="1:24" ht="15" customHeight="1" x14ac:dyDescent="0.35">
      <c r="A332" s="22"/>
      <c r="D332" s="22"/>
      <c r="F332" s="23" t="str">
        <f>IF(Corrections[[#This Row],[Date Added]]="","",_xlfn.XLOOKUP(MONTH(Corrections[[#This Row],[Date Received]]),Dropdown!$D$4:$D$15,Dropdown!$A$4:$A$15,""))</f>
        <v/>
      </c>
      <c r="I332" s="8" t="str">
        <f>IF(Corrections[[#This Row],[Date Added]]="","",Corrections[[#This Row],[Date Received]]+Guidance!$C$25)</f>
        <v/>
      </c>
      <c r="J332" s="8" t="str">
        <f>IF(Corrections[[#This Row],[Date Added]]="","",Corrections[[#This Row],[Date Received]]+Guidance!$C$24)</f>
        <v/>
      </c>
      <c r="K332" s="52" t="b">
        <v>0</v>
      </c>
      <c r="L332" s="22"/>
      <c r="M332" s="36"/>
      <c r="N332" s="52" t="b">
        <v>0</v>
      </c>
      <c r="O332" s="22"/>
      <c r="Q332" s="52" t="b">
        <v>0</v>
      </c>
      <c r="R332" s="9"/>
      <c r="S332" s="52" t="b">
        <v>0</v>
      </c>
      <c r="T332" s="23"/>
      <c r="U332" s="9"/>
      <c r="V3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3" spans="1:24" ht="15" customHeight="1" x14ac:dyDescent="0.35">
      <c r="A333" s="22"/>
      <c r="D333" s="22"/>
      <c r="F333" s="23" t="str">
        <f>IF(Corrections[[#This Row],[Date Added]]="","",_xlfn.XLOOKUP(MONTH(Corrections[[#This Row],[Date Received]]),Dropdown!$D$4:$D$15,Dropdown!$A$4:$A$15,""))</f>
        <v/>
      </c>
      <c r="I333" s="8" t="str">
        <f>IF(Corrections[[#This Row],[Date Added]]="","",Corrections[[#This Row],[Date Received]]+Guidance!$C$25)</f>
        <v/>
      </c>
      <c r="J333" s="8" t="str">
        <f>IF(Corrections[[#This Row],[Date Added]]="","",Corrections[[#This Row],[Date Received]]+Guidance!$C$24)</f>
        <v/>
      </c>
      <c r="K333" s="52" t="b">
        <v>0</v>
      </c>
      <c r="L333" s="22"/>
      <c r="M333" s="9"/>
      <c r="N333" s="52" t="b">
        <v>0</v>
      </c>
      <c r="O333" s="22"/>
      <c r="Q333" s="52" t="b">
        <v>0</v>
      </c>
      <c r="R333" s="9"/>
      <c r="S333" s="52" t="b">
        <v>0</v>
      </c>
      <c r="T333" s="23"/>
      <c r="U333" s="9"/>
      <c r="V3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4" spans="1:24" ht="15" customHeight="1" x14ac:dyDescent="0.35">
      <c r="A334" s="22"/>
      <c r="D334" s="22"/>
      <c r="F334" s="23" t="str">
        <f>IF(Corrections[[#This Row],[Date Added]]="","",_xlfn.XLOOKUP(MONTH(Corrections[[#This Row],[Date Received]]),Dropdown!$D$4:$D$15,Dropdown!$A$4:$A$15,""))</f>
        <v/>
      </c>
      <c r="I334" s="8" t="str">
        <f>IF(Corrections[[#This Row],[Date Added]]="","",Corrections[[#This Row],[Date Received]]+Guidance!$C$25)</f>
        <v/>
      </c>
      <c r="J334" s="8" t="str">
        <f>IF(Corrections[[#This Row],[Date Added]]="","",Corrections[[#This Row],[Date Received]]+Guidance!$C$24)</f>
        <v/>
      </c>
      <c r="K334" s="52" t="b">
        <v>0</v>
      </c>
      <c r="L334" s="22"/>
      <c r="M334" s="9"/>
      <c r="N334" s="52" t="b">
        <v>0</v>
      </c>
      <c r="O334" s="22"/>
      <c r="Q334" s="52" t="b">
        <v>0</v>
      </c>
      <c r="R334" s="9"/>
      <c r="S334" s="52" t="b">
        <v>0</v>
      </c>
      <c r="T334" s="23"/>
      <c r="U334" s="9"/>
      <c r="V3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5" spans="1:24" ht="15" customHeight="1" x14ac:dyDescent="0.35">
      <c r="A335" s="22"/>
      <c r="D335" s="22"/>
      <c r="F335" s="23" t="str">
        <f>IF(Corrections[[#This Row],[Date Added]]="","",_xlfn.XLOOKUP(MONTH(Corrections[[#This Row],[Date Received]]),Dropdown!$D$4:$D$15,Dropdown!$A$4:$A$15,""))</f>
        <v/>
      </c>
      <c r="I335" s="8" t="str">
        <f>IF(Corrections[[#This Row],[Date Added]]="","",Corrections[[#This Row],[Date Received]]+Guidance!$C$25)</f>
        <v/>
      </c>
      <c r="J335" s="8" t="str">
        <f>IF(Corrections[[#This Row],[Date Added]]="","",Corrections[[#This Row],[Date Received]]+Guidance!$C$24)</f>
        <v/>
      </c>
      <c r="K335" s="52" t="b">
        <v>0</v>
      </c>
      <c r="L335" s="22"/>
      <c r="M335" s="9"/>
      <c r="N335" s="52" t="b">
        <v>0</v>
      </c>
      <c r="O335" s="22"/>
      <c r="Q335" s="52" t="b">
        <v>0</v>
      </c>
      <c r="R335" s="9"/>
      <c r="S335" s="52" t="b">
        <v>0</v>
      </c>
      <c r="T335" s="22"/>
      <c r="U335" s="9"/>
      <c r="V3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6" spans="1:24" ht="15" customHeight="1" x14ac:dyDescent="0.35">
      <c r="A336" s="22"/>
      <c r="D336" s="22"/>
      <c r="F336" s="23" t="str">
        <f>IF(Corrections[[#This Row],[Date Added]]="","",_xlfn.XLOOKUP(MONTH(Corrections[[#This Row],[Date Received]]),Dropdown!$D$4:$D$15,Dropdown!$A$4:$A$15,""))</f>
        <v/>
      </c>
      <c r="I336" s="8" t="str">
        <f>IF(Corrections[[#This Row],[Date Added]]="","",Corrections[[#This Row],[Date Received]]+Guidance!$C$25)</f>
        <v/>
      </c>
      <c r="J336" s="8" t="str">
        <f>IF(Corrections[[#This Row],[Date Added]]="","",Corrections[[#This Row],[Date Received]]+Guidance!$C$24)</f>
        <v/>
      </c>
      <c r="K336" s="52" t="b">
        <v>0</v>
      </c>
      <c r="L336" s="22"/>
      <c r="M336" s="9"/>
      <c r="N336" s="52" t="b">
        <v>0</v>
      </c>
      <c r="O336" s="22"/>
      <c r="Q336" s="52" t="b">
        <v>0</v>
      </c>
      <c r="R336" s="9"/>
      <c r="S336" s="52" t="b">
        <v>0</v>
      </c>
      <c r="T336" s="23"/>
      <c r="U336" s="9"/>
      <c r="V3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7" spans="1:24" ht="15" customHeight="1" x14ac:dyDescent="0.35">
      <c r="A337" s="22"/>
      <c r="D337" s="22"/>
      <c r="F337" s="23" t="str">
        <f>IF(Corrections[[#This Row],[Date Added]]="","",_xlfn.XLOOKUP(MONTH(Corrections[[#This Row],[Date Received]]),Dropdown!$D$4:$D$15,Dropdown!$A$4:$A$15,""))</f>
        <v/>
      </c>
      <c r="I337" s="8" t="str">
        <f>IF(Corrections[[#This Row],[Date Added]]="","",Corrections[[#This Row],[Date Received]]+Guidance!$C$25)</f>
        <v/>
      </c>
      <c r="J337" s="8" t="str">
        <f>IF(Corrections[[#This Row],[Date Added]]="","",Corrections[[#This Row],[Date Received]]+Guidance!$C$24)</f>
        <v/>
      </c>
      <c r="K337" s="52" t="b">
        <v>0</v>
      </c>
      <c r="L337" s="22"/>
      <c r="M337" s="9"/>
      <c r="N337" s="52" t="b">
        <v>0</v>
      </c>
      <c r="O337" s="22"/>
      <c r="Q337" s="52" t="b">
        <v>0</v>
      </c>
      <c r="R337" s="9"/>
      <c r="S337" s="52" t="b">
        <v>0</v>
      </c>
      <c r="T337" s="22"/>
      <c r="U337" s="9"/>
      <c r="V3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8" spans="1:24" ht="15" customHeight="1" x14ac:dyDescent="0.35">
      <c r="A338" s="22"/>
      <c r="D338" s="22"/>
      <c r="F338" s="23" t="str">
        <f>IF(Corrections[[#This Row],[Date Added]]="","",_xlfn.XLOOKUP(MONTH(Corrections[[#This Row],[Date Received]]),Dropdown!$D$4:$D$15,Dropdown!$A$4:$A$15,""))</f>
        <v/>
      </c>
      <c r="I338" s="8" t="str">
        <f>IF(Corrections[[#This Row],[Date Added]]="","",Corrections[[#This Row],[Date Received]]+Guidance!$C$25)</f>
        <v/>
      </c>
      <c r="J338" s="8" t="str">
        <f>IF(Corrections[[#This Row],[Date Added]]="","",Corrections[[#This Row],[Date Received]]+Guidance!$C$24)</f>
        <v/>
      </c>
      <c r="K338" s="52" t="b">
        <v>0</v>
      </c>
      <c r="L338" s="22"/>
      <c r="M338" s="9"/>
      <c r="N338" s="52" t="b">
        <v>0</v>
      </c>
      <c r="O338" s="22"/>
      <c r="Q338" s="52" t="b">
        <v>0</v>
      </c>
      <c r="R338" s="9"/>
      <c r="S338" s="52" t="b">
        <v>0</v>
      </c>
      <c r="T338" s="22"/>
      <c r="U338" s="9"/>
      <c r="V3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39" spans="1:24" ht="15" customHeight="1" x14ac:dyDescent="0.35">
      <c r="A339" s="22"/>
      <c r="D339" s="22"/>
      <c r="F339" s="23" t="str">
        <f>IF(Corrections[[#This Row],[Date Added]]="","",_xlfn.XLOOKUP(MONTH(Corrections[[#This Row],[Date Received]]),Dropdown!$D$4:$D$15,Dropdown!$A$4:$A$15,""))</f>
        <v/>
      </c>
      <c r="I339" s="8" t="str">
        <f>IF(Corrections[[#This Row],[Date Added]]="","",Corrections[[#This Row],[Date Received]]+Guidance!$C$25)</f>
        <v/>
      </c>
      <c r="J339" s="8" t="str">
        <f>IF(Corrections[[#This Row],[Date Added]]="","",Corrections[[#This Row],[Date Received]]+Guidance!$C$24)</f>
        <v/>
      </c>
      <c r="K339" s="52" t="b">
        <v>0</v>
      </c>
      <c r="L339" s="22"/>
      <c r="M339" s="9"/>
      <c r="N339" s="52" t="b">
        <v>0</v>
      </c>
      <c r="O339" s="22"/>
      <c r="Q339" s="52" t="b">
        <v>0</v>
      </c>
      <c r="R339" s="9"/>
      <c r="S339" s="52" t="b">
        <v>0</v>
      </c>
      <c r="T339" s="22"/>
      <c r="U339" s="9"/>
      <c r="V3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0" spans="1:24" ht="15" customHeight="1" x14ac:dyDescent="0.35">
      <c r="A340" s="22"/>
      <c r="C340" s="31"/>
      <c r="D340" s="22"/>
      <c r="F340" s="23" t="str">
        <f>IF(Corrections[[#This Row],[Date Added]]="","",_xlfn.XLOOKUP(MONTH(Corrections[[#This Row],[Date Received]]),Dropdown!$D$4:$D$15,Dropdown!$A$4:$A$15,""))</f>
        <v/>
      </c>
      <c r="I340" s="8" t="str">
        <f>IF(Corrections[[#This Row],[Date Added]]="","",Corrections[[#This Row],[Date Received]]+Guidance!$C$25)</f>
        <v/>
      </c>
      <c r="J340" s="8" t="str">
        <f>IF(Corrections[[#This Row],[Date Added]]="","",Corrections[[#This Row],[Date Received]]+Guidance!$C$24)</f>
        <v/>
      </c>
      <c r="K340" s="52" t="b">
        <v>0</v>
      </c>
      <c r="L340" s="22"/>
      <c r="M340" s="9"/>
      <c r="N340" s="52" t="b">
        <v>0</v>
      </c>
      <c r="O340" s="22"/>
      <c r="Q340" s="52" t="b">
        <v>0</v>
      </c>
      <c r="R340" s="9"/>
      <c r="S340" s="52" t="b">
        <v>0</v>
      </c>
      <c r="T340" s="22"/>
      <c r="U340" s="9"/>
      <c r="V3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1" spans="1:24" ht="15" customHeight="1" x14ac:dyDescent="0.35">
      <c r="A341" s="22"/>
      <c r="D341" s="22"/>
      <c r="F341" s="23" t="str">
        <f>IF(Corrections[[#This Row],[Date Added]]="","",_xlfn.XLOOKUP(MONTH(Corrections[[#This Row],[Date Received]]),Dropdown!$D$4:$D$15,Dropdown!$A$4:$A$15,""))</f>
        <v/>
      </c>
      <c r="I341" s="8" t="str">
        <f>IF(Corrections[[#This Row],[Date Added]]="","",Corrections[[#This Row],[Date Received]]+Guidance!$C$25)</f>
        <v/>
      </c>
      <c r="J341" s="8" t="str">
        <f>IF(Corrections[[#This Row],[Date Added]]="","",Corrections[[#This Row],[Date Received]]+Guidance!$C$24)</f>
        <v/>
      </c>
      <c r="K341" s="52" t="b">
        <v>0</v>
      </c>
      <c r="L341" s="22"/>
      <c r="M341" s="9"/>
      <c r="N341" s="52" t="b">
        <v>0</v>
      </c>
      <c r="O341" s="22"/>
      <c r="Q341" s="52" t="b">
        <v>0</v>
      </c>
      <c r="R341" s="9"/>
      <c r="S341" s="52" t="b">
        <v>0</v>
      </c>
      <c r="T341" s="22"/>
      <c r="U341" s="9"/>
      <c r="V3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2" spans="1:24" ht="15" customHeight="1" x14ac:dyDescent="0.35">
      <c r="A342" s="22"/>
      <c r="D342" s="22"/>
      <c r="F342" s="23" t="str">
        <f>IF(Corrections[[#This Row],[Date Added]]="","",_xlfn.XLOOKUP(MONTH(Corrections[[#This Row],[Date Received]]),Dropdown!$D$4:$D$15,Dropdown!$A$4:$A$15,""))</f>
        <v/>
      </c>
      <c r="I342" s="8" t="str">
        <f>IF(Corrections[[#This Row],[Date Added]]="","",Corrections[[#This Row],[Date Received]]+Guidance!$C$25)</f>
        <v/>
      </c>
      <c r="J342" s="8" t="str">
        <f>IF(Corrections[[#This Row],[Date Added]]="","",Corrections[[#This Row],[Date Received]]+Guidance!$C$24)</f>
        <v/>
      </c>
      <c r="K342" s="52" t="b">
        <v>0</v>
      </c>
      <c r="L342" s="22"/>
      <c r="M342" s="9"/>
      <c r="N342" s="52" t="b">
        <v>0</v>
      </c>
      <c r="O342" s="22"/>
      <c r="Q342" s="52" t="b">
        <v>0</v>
      </c>
      <c r="R342" s="9"/>
      <c r="S342" s="52" t="b">
        <v>0</v>
      </c>
      <c r="T342" s="22"/>
      <c r="U342" s="9"/>
      <c r="V3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3" spans="1:24" ht="15" customHeight="1" x14ac:dyDescent="0.35">
      <c r="A343" s="22"/>
      <c r="D343" s="22"/>
      <c r="F343" s="23" t="str">
        <f>IF(Corrections[[#This Row],[Date Added]]="","",_xlfn.XLOOKUP(MONTH(Corrections[[#This Row],[Date Received]]),Dropdown!$D$4:$D$15,Dropdown!$A$4:$A$15,""))</f>
        <v/>
      </c>
      <c r="I343" s="8" t="str">
        <f>IF(Corrections[[#This Row],[Date Added]]="","",Corrections[[#This Row],[Date Received]]+Guidance!$C$25)</f>
        <v/>
      </c>
      <c r="J343" s="8" t="str">
        <f>IF(Corrections[[#This Row],[Date Added]]="","",Corrections[[#This Row],[Date Received]]+Guidance!$C$24)</f>
        <v/>
      </c>
      <c r="K343" s="52" t="b">
        <v>0</v>
      </c>
      <c r="L343" s="22"/>
      <c r="M343" s="9"/>
      <c r="N343" s="52" t="b">
        <v>0</v>
      </c>
      <c r="O343" s="22"/>
      <c r="Q343" s="52" t="b">
        <v>0</v>
      </c>
      <c r="R343" s="9"/>
      <c r="S343" s="52" t="b">
        <v>0</v>
      </c>
      <c r="T343" s="22"/>
      <c r="U343" s="9"/>
      <c r="V3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4" spans="1:24" ht="15" customHeight="1" x14ac:dyDescent="0.35">
      <c r="A344" s="22"/>
      <c r="D344" s="22"/>
      <c r="F344" s="23" t="str">
        <f>IF(Corrections[[#This Row],[Date Added]]="","",_xlfn.XLOOKUP(MONTH(Corrections[[#This Row],[Date Received]]),Dropdown!$D$4:$D$15,Dropdown!$A$4:$A$15,""))</f>
        <v/>
      </c>
      <c r="I344" s="8" t="str">
        <f>IF(Corrections[[#This Row],[Date Added]]="","",Corrections[[#This Row],[Date Received]]+Guidance!$C$25)</f>
        <v/>
      </c>
      <c r="J344" s="8" t="str">
        <f>IF(Corrections[[#This Row],[Date Added]]="","",Corrections[[#This Row],[Date Received]]+Guidance!$C$24)</f>
        <v/>
      </c>
      <c r="K344" s="52" t="b">
        <v>0</v>
      </c>
      <c r="L344" s="22"/>
      <c r="M344" s="9"/>
      <c r="N344" s="52" t="b">
        <v>0</v>
      </c>
      <c r="O344" s="22"/>
      <c r="P344" s="9"/>
      <c r="Q344" s="52" t="b">
        <v>0</v>
      </c>
      <c r="R344" s="9"/>
      <c r="S344" s="52" t="b">
        <v>0</v>
      </c>
      <c r="T344" s="22"/>
      <c r="U344" s="9"/>
      <c r="V3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5" spans="1:24" ht="15" customHeight="1" x14ac:dyDescent="0.35">
      <c r="A345" s="22"/>
      <c r="C345" s="31"/>
      <c r="D345" s="22"/>
      <c r="F345" s="23" t="str">
        <f>IF(Corrections[[#This Row],[Date Added]]="","",_xlfn.XLOOKUP(MONTH(Corrections[[#This Row],[Date Received]]),Dropdown!$D$4:$D$15,Dropdown!$A$4:$A$15,""))</f>
        <v/>
      </c>
      <c r="I345" s="8" t="str">
        <f>IF(Corrections[[#This Row],[Date Added]]="","",Corrections[[#This Row],[Date Received]]+Guidance!$C$25)</f>
        <v/>
      </c>
      <c r="J345" s="8" t="str">
        <f>IF(Corrections[[#This Row],[Date Added]]="","",Corrections[[#This Row],[Date Received]]+Guidance!$C$24)</f>
        <v/>
      </c>
      <c r="K345" s="52" t="b">
        <v>0</v>
      </c>
      <c r="L345" s="22"/>
      <c r="M345" s="9"/>
      <c r="N345" s="52" t="b">
        <v>0</v>
      </c>
      <c r="O345" s="22"/>
      <c r="Q345" s="52" t="b">
        <v>0</v>
      </c>
      <c r="R345" s="9"/>
      <c r="S345" s="52" t="b">
        <v>0</v>
      </c>
      <c r="T345" s="22"/>
      <c r="U345" s="9"/>
      <c r="V3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6" spans="1:24" ht="15" customHeight="1" x14ac:dyDescent="0.35">
      <c r="A346" s="22"/>
      <c r="D346" s="22"/>
      <c r="F346" s="23" t="str">
        <f>IF(Corrections[[#This Row],[Date Added]]="","",_xlfn.XLOOKUP(MONTH(Corrections[[#This Row],[Date Received]]),Dropdown!$D$4:$D$15,Dropdown!$A$4:$A$15,""))</f>
        <v/>
      </c>
      <c r="I346" s="8" t="str">
        <f>IF(Corrections[[#This Row],[Date Added]]="","",Corrections[[#This Row],[Date Received]]+Guidance!$C$25)</f>
        <v/>
      </c>
      <c r="J346" s="8" t="str">
        <f>IF(Corrections[[#This Row],[Date Added]]="","",Corrections[[#This Row],[Date Received]]+Guidance!$C$24)</f>
        <v/>
      </c>
      <c r="K346" s="52" t="b">
        <v>0</v>
      </c>
      <c r="L346" s="22"/>
      <c r="M346" s="9"/>
      <c r="N346" s="52" t="b">
        <v>0</v>
      </c>
      <c r="O346" s="22"/>
      <c r="Q346" s="52" t="b">
        <v>0</v>
      </c>
      <c r="R346" s="9"/>
      <c r="S346" s="52" t="b">
        <v>0</v>
      </c>
      <c r="T346" s="22"/>
      <c r="U346" s="9"/>
      <c r="V3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7" spans="1:24" ht="15" customHeight="1" x14ac:dyDescent="0.35">
      <c r="A347" s="22"/>
      <c r="D347" s="22"/>
      <c r="F347" s="23" t="str">
        <f>IF(Corrections[[#This Row],[Date Added]]="","",_xlfn.XLOOKUP(MONTH(Corrections[[#This Row],[Date Received]]),Dropdown!$D$4:$D$15,Dropdown!$A$4:$A$15,""))</f>
        <v/>
      </c>
      <c r="I347" s="8" t="str">
        <f>IF(Corrections[[#This Row],[Date Added]]="","",Corrections[[#This Row],[Date Received]]+Guidance!$C$25)</f>
        <v/>
      </c>
      <c r="J347" s="8" t="str">
        <f>IF(Corrections[[#This Row],[Date Added]]="","",Corrections[[#This Row],[Date Received]]+Guidance!$C$24)</f>
        <v/>
      </c>
      <c r="K347" s="52" t="b">
        <v>0</v>
      </c>
      <c r="L347" s="22"/>
      <c r="M347" s="9"/>
      <c r="N347" s="52" t="b">
        <v>0</v>
      </c>
      <c r="O347" s="22"/>
      <c r="Q347" s="52" t="b">
        <v>0</v>
      </c>
      <c r="R347" s="9"/>
      <c r="S347" s="52" t="b">
        <v>0</v>
      </c>
      <c r="T347" s="22"/>
      <c r="U347" s="9"/>
      <c r="V3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8" spans="1:24" ht="15" customHeight="1" x14ac:dyDescent="0.35">
      <c r="A348" s="22"/>
      <c r="D348" s="22"/>
      <c r="F348" s="23" t="str">
        <f>IF(Corrections[[#This Row],[Date Added]]="","",_xlfn.XLOOKUP(MONTH(Corrections[[#This Row],[Date Received]]),Dropdown!$D$4:$D$15,Dropdown!$A$4:$A$15,""))</f>
        <v/>
      </c>
      <c r="I348" s="8" t="str">
        <f>IF(Corrections[[#This Row],[Date Added]]="","",Corrections[[#This Row],[Date Received]]+Guidance!$C$25)</f>
        <v/>
      </c>
      <c r="J348" s="8" t="str">
        <f>IF(Corrections[[#This Row],[Date Added]]="","",Corrections[[#This Row],[Date Received]]+Guidance!$C$24)</f>
        <v/>
      </c>
      <c r="K348" s="52" t="b">
        <v>0</v>
      </c>
      <c r="L348" s="22"/>
      <c r="M348" s="9"/>
      <c r="N348" s="52" t="b">
        <v>0</v>
      </c>
      <c r="O348" s="22"/>
      <c r="Q348" s="52" t="b">
        <v>0</v>
      </c>
      <c r="R348" s="9"/>
      <c r="S348" s="52" t="b">
        <v>0</v>
      </c>
      <c r="T348" s="22"/>
      <c r="U348" s="9"/>
      <c r="V3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49" spans="1:24" ht="15" customHeight="1" x14ac:dyDescent="0.35">
      <c r="A349" s="22"/>
      <c r="D349" s="22"/>
      <c r="F349" s="23" t="str">
        <f>IF(Corrections[[#This Row],[Date Added]]="","",_xlfn.XLOOKUP(MONTH(Corrections[[#This Row],[Date Received]]),Dropdown!$D$4:$D$15,Dropdown!$A$4:$A$15,""))</f>
        <v/>
      </c>
      <c r="I349" s="8" t="str">
        <f>IF(Corrections[[#This Row],[Date Added]]="","",Corrections[[#This Row],[Date Received]]+Guidance!$C$25)</f>
        <v/>
      </c>
      <c r="J349" s="8" t="str">
        <f>IF(Corrections[[#This Row],[Date Added]]="","",Corrections[[#This Row],[Date Received]]+Guidance!$C$24)</f>
        <v/>
      </c>
      <c r="K349" s="52" t="b">
        <v>0</v>
      </c>
      <c r="L349" s="22"/>
      <c r="M349" s="9"/>
      <c r="N349" s="52" t="b">
        <v>0</v>
      </c>
      <c r="O349" s="22"/>
      <c r="Q349" s="52" t="b">
        <v>0</v>
      </c>
      <c r="R349" s="9"/>
      <c r="S349" s="52" t="b">
        <v>0</v>
      </c>
      <c r="T349" s="22"/>
      <c r="U349" s="9"/>
      <c r="V3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0" spans="1:24" ht="15" customHeight="1" x14ac:dyDescent="0.35">
      <c r="A350" s="22"/>
      <c r="D350" s="22"/>
      <c r="F350" s="23" t="str">
        <f>IF(Corrections[[#This Row],[Date Added]]="","",_xlfn.XLOOKUP(MONTH(Corrections[[#This Row],[Date Received]]),Dropdown!$D$4:$D$15,Dropdown!$A$4:$A$15,""))</f>
        <v/>
      </c>
      <c r="I350" s="8" t="str">
        <f>IF(Corrections[[#This Row],[Date Added]]="","",Corrections[[#This Row],[Date Received]]+Guidance!$C$25)</f>
        <v/>
      </c>
      <c r="J350" s="8" t="str">
        <f>IF(Corrections[[#This Row],[Date Added]]="","",Corrections[[#This Row],[Date Received]]+Guidance!$C$24)</f>
        <v/>
      </c>
      <c r="K350" s="52" t="b">
        <v>0</v>
      </c>
      <c r="L350" s="22"/>
      <c r="M350" s="9"/>
      <c r="N350" s="52" t="b">
        <v>0</v>
      </c>
      <c r="O350" s="22"/>
      <c r="Q350" s="52" t="b">
        <v>0</v>
      </c>
      <c r="R350" s="9"/>
      <c r="S350" s="52" t="b">
        <v>0</v>
      </c>
      <c r="T350" s="22"/>
      <c r="U350" s="9"/>
      <c r="V3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1" spans="1:24" ht="15" customHeight="1" x14ac:dyDescent="0.35">
      <c r="A351" s="22"/>
      <c r="D351" s="22"/>
      <c r="F351" s="23" t="str">
        <f>IF(Corrections[[#This Row],[Date Added]]="","",_xlfn.XLOOKUP(MONTH(Corrections[[#This Row],[Date Received]]),Dropdown!$D$4:$D$15,Dropdown!$A$4:$A$15,""))</f>
        <v/>
      </c>
      <c r="I351" s="8" t="str">
        <f>IF(Corrections[[#This Row],[Date Added]]="","",Corrections[[#This Row],[Date Received]]+Guidance!$C$25)</f>
        <v/>
      </c>
      <c r="J351" s="8" t="str">
        <f>IF(Corrections[[#This Row],[Date Added]]="","",Corrections[[#This Row],[Date Received]]+Guidance!$C$24)</f>
        <v/>
      </c>
      <c r="K351" s="52" t="b">
        <v>0</v>
      </c>
      <c r="L351" s="22"/>
      <c r="M351" s="9"/>
      <c r="N351" s="52" t="b">
        <v>0</v>
      </c>
      <c r="O351" s="22"/>
      <c r="Q351" s="52" t="b">
        <v>0</v>
      </c>
      <c r="R351" s="9"/>
      <c r="S351" s="52" t="b">
        <v>0</v>
      </c>
      <c r="T351" s="22"/>
      <c r="U351" s="9"/>
      <c r="V3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2" spans="1:24" ht="15" customHeight="1" x14ac:dyDescent="0.35">
      <c r="A352" s="30"/>
      <c r="B352" s="31"/>
      <c r="C352" s="31"/>
      <c r="D352" s="30"/>
      <c r="E352" s="31"/>
      <c r="F352" s="37" t="str">
        <f>IF(Corrections[[#This Row],[Date Added]]="","",_xlfn.XLOOKUP(MONTH(Corrections[[#This Row],[Date Received]]),Dropdown!$D$4:$D$15,Dropdown!$A$4:$A$15,""))</f>
        <v/>
      </c>
      <c r="G352" s="31"/>
      <c r="I352" s="8" t="str">
        <f>IF(Corrections[[#This Row],[Date Added]]="","",Corrections[[#This Row],[Date Received]]+Guidance!$C$25)</f>
        <v/>
      </c>
      <c r="J352" s="8" t="str">
        <f>IF(Corrections[[#This Row],[Date Added]]="","",Corrections[[#This Row],[Date Received]]+Guidance!$C$24)</f>
        <v/>
      </c>
      <c r="K352" s="52" t="b">
        <v>0</v>
      </c>
      <c r="L352" s="22"/>
      <c r="M352" s="5"/>
      <c r="N352" s="52" t="b">
        <v>0</v>
      </c>
      <c r="O352" s="5"/>
      <c r="P352" s="5"/>
      <c r="Q352" s="52" t="b">
        <v>0</v>
      </c>
      <c r="R352" s="9"/>
      <c r="S352" s="52" t="b">
        <v>0</v>
      </c>
      <c r="T352" s="23"/>
      <c r="U352" s="39"/>
      <c r="V3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3" spans="1:24" ht="15" customHeight="1" x14ac:dyDescent="0.35">
      <c r="A353" s="30"/>
      <c r="B353" s="31"/>
      <c r="C353" s="31"/>
      <c r="D353" s="30"/>
      <c r="E353" s="31"/>
      <c r="F353" s="37" t="str">
        <f>IF(Corrections[[#This Row],[Date Added]]="","",_xlfn.XLOOKUP(MONTH(Corrections[[#This Row],[Date Received]]),Dropdown!$D$4:$D$15,Dropdown!$A$4:$A$15,""))</f>
        <v/>
      </c>
      <c r="G353" s="31"/>
      <c r="I353" s="8" t="str">
        <f>IF(Corrections[[#This Row],[Date Added]]="","",Corrections[[#This Row],[Date Received]]+Guidance!$C$25)</f>
        <v/>
      </c>
      <c r="J353" s="8" t="str">
        <f>IF(Corrections[[#This Row],[Date Added]]="","",Corrections[[#This Row],[Date Received]]+Guidance!$C$24)</f>
        <v/>
      </c>
      <c r="K353" s="52" t="b">
        <v>0</v>
      </c>
      <c r="L353" s="22"/>
      <c r="M353" s="5"/>
      <c r="N353" s="52" t="b">
        <v>0</v>
      </c>
      <c r="O353" s="37"/>
      <c r="P353" s="31"/>
      <c r="Q353" s="52" t="b">
        <v>0</v>
      </c>
      <c r="R353" s="9"/>
      <c r="S353" s="52" t="b">
        <v>0</v>
      </c>
      <c r="T353" s="37"/>
      <c r="U353" s="38"/>
      <c r="V3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4" spans="1:24" ht="15" customHeight="1" x14ac:dyDescent="0.35">
      <c r="A354" s="30"/>
      <c r="B354" s="27"/>
      <c r="C354" s="31"/>
      <c r="D354" s="30"/>
      <c r="E354" s="31"/>
      <c r="F354" s="37" t="str">
        <f>IF(Corrections[[#This Row],[Date Added]]="","",_xlfn.XLOOKUP(MONTH(Corrections[[#This Row],[Date Received]]),Dropdown!$D$4:$D$15,Dropdown!$A$4:$A$15,""))</f>
        <v/>
      </c>
      <c r="G354" s="31"/>
      <c r="I354" s="8" t="str">
        <f>IF(Corrections[[#This Row],[Date Added]]="","",Corrections[[#This Row],[Date Received]]+Guidance!$C$25)</f>
        <v/>
      </c>
      <c r="J354" s="8" t="str">
        <f>IF(Corrections[[#This Row],[Date Added]]="","",Corrections[[#This Row],[Date Received]]+Guidance!$C$24)</f>
        <v/>
      </c>
      <c r="K354" s="52" t="b">
        <v>0</v>
      </c>
      <c r="L354" s="22"/>
      <c r="M354" s="5"/>
      <c r="N354" s="52" t="b">
        <v>0</v>
      </c>
      <c r="O354" s="37"/>
      <c r="P354" s="31"/>
      <c r="Q354" s="52" t="b">
        <v>0</v>
      </c>
      <c r="R354" s="9"/>
      <c r="S354" s="52" t="b">
        <v>0</v>
      </c>
      <c r="T354" s="37"/>
      <c r="U354" s="38"/>
      <c r="V3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5" spans="1:24" ht="15" customHeight="1" x14ac:dyDescent="0.35">
      <c r="A355" s="22"/>
      <c r="B355" s="2"/>
      <c r="D355" s="22"/>
      <c r="F355" s="23" t="str">
        <f>IF(Corrections[[#This Row],[Date Added]]="","",_xlfn.XLOOKUP(MONTH(Corrections[[#This Row],[Date Received]]),Dropdown!$D$4:$D$15,Dropdown!$A$4:$A$15,""))</f>
        <v/>
      </c>
      <c r="I355" s="8" t="str">
        <f>IF(Corrections[[#This Row],[Date Added]]="","",Corrections[[#This Row],[Date Received]]+Guidance!$C$25)</f>
        <v/>
      </c>
      <c r="J355" s="8" t="str">
        <f>IF(Corrections[[#This Row],[Date Added]]="","",Corrections[[#This Row],[Date Received]]+Guidance!$C$24)</f>
        <v/>
      </c>
      <c r="K355" s="52" t="b">
        <v>0</v>
      </c>
      <c r="L355" s="22"/>
      <c r="M355" s="9"/>
      <c r="N355" s="52" t="b">
        <v>0</v>
      </c>
      <c r="O355" s="22"/>
      <c r="P355" s="9"/>
      <c r="Q355" s="52" t="b">
        <v>0</v>
      </c>
      <c r="R355" s="9"/>
      <c r="S355" s="52" t="b">
        <v>0</v>
      </c>
      <c r="T355" s="22"/>
      <c r="U355" s="9"/>
      <c r="V3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6" spans="1:24" ht="15" customHeight="1" x14ac:dyDescent="0.35">
      <c r="A356" s="22"/>
      <c r="D356" s="22"/>
      <c r="F356" s="23" t="str">
        <f>IF(Corrections[[#This Row],[Date Added]]="","",_xlfn.XLOOKUP(MONTH(Corrections[[#This Row],[Date Received]]),Dropdown!$D$4:$D$15,Dropdown!$A$4:$A$15,""))</f>
        <v/>
      </c>
      <c r="I356" s="8" t="str">
        <f>IF(Corrections[[#This Row],[Date Added]]="","",Corrections[[#This Row],[Date Received]]+Guidance!$C$25)</f>
        <v/>
      </c>
      <c r="J356" s="8" t="str">
        <f>IF(Corrections[[#This Row],[Date Added]]="","",Corrections[[#This Row],[Date Received]]+Guidance!$C$24)</f>
        <v/>
      </c>
      <c r="K356" s="52" t="b">
        <v>0</v>
      </c>
      <c r="L356" s="22"/>
      <c r="M356" s="9"/>
      <c r="N356" s="52" t="b">
        <v>0</v>
      </c>
      <c r="O356" s="22"/>
      <c r="P356" s="9"/>
      <c r="Q356" s="52" t="b">
        <v>0</v>
      </c>
      <c r="R356" s="9"/>
      <c r="S356" s="52" t="b">
        <v>0</v>
      </c>
      <c r="T356" s="22"/>
      <c r="U356" s="9"/>
      <c r="V3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7" spans="1:24" ht="15" customHeight="1" x14ac:dyDescent="0.35">
      <c r="A357" s="22"/>
      <c r="D357" s="22"/>
      <c r="F357" s="23" t="str">
        <f>IF(Corrections[[#This Row],[Date Added]]="","",_xlfn.XLOOKUP(MONTH(Corrections[[#This Row],[Date Received]]),Dropdown!$D$4:$D$15,Dropdown!$A$4:$A$15,""))</f>
        <v/>
      </c>
      <c r="I357" s="8" t="str">
        <f>IF(Corrections[[#This Row],[Date Added]]="","",Corrections[[#This Row],[Date Received]]+Guidance!$C$25)</f>
        <v/>
      </c>
      <c r="J357" s="8" t="str">
        <f>IF(Corrections[[#This Row],[Date Added]]="","",Corrections[[#This Row],[Date Received]]+Guidance!$C$24)</f>
        <v/>
      </c>
      <c r="K357" s="52" t="b">
        <v>0</v>
      </c>
      <c r="L357" s="22"/>
      <c r="M357" s="9"/>
      <c r="N357" s="52" t="b">
        <v>0</v>
      </c>
      <c r="O357" s="22"/>
      <c r="P357" s="9"/>
      <c r="Q357" s="52" t="b">
        <v>0</v>
      </c>
      <c r="R357" s="9"/>
      <c r="S357" s="52" t="b">
        <v>0</v>
      </c>
      <c r="T357" s="22"/>
      <c r="U357" s="9"/>
      <c r="V3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8" spans="1:24" ht="15" customHeight="1" x14ac:dyDescent="0.35">
      <c r="A358" s="22"/>
      <c r="D358" s="22"/>
      <c r="F358" s="23" t="str">
        <f>IF(Corrections[[#This Row],[Date Added]]="","",_xlfn.XLOOKUP(MONTH(Corrections[[#This Row],[Date Received]]),Dropdown!$D$4:$D$15,Dropdown!$A$4:$A$15,""))</f>
        <v/>
      </c>
      <c r="I358" s="8" t="str">
        <f>IF(Corrections[[#This Row],[Date Added]]="","",Corrections[[#This Row],[Date Received]]+Guidance!$C$25)</f>
        <v/>
      </c>
      <c r="J358" s="8" t="str">
        <f>IF(Corrections[[#This Row],[Date Added]]="","",Corrections[[#This Row],[Date Received]]+Guidance!$C$24)</f>
        <v/>
      </c>
      <c r="K358" s="52" t="b">
        <v>0</v>
      </c>
      <c r="L358" s="22"/>
      <c r="M358" s="9"/>
      <c r="N358" s="52" t="b">
        <v>0</v>
      </c>
      <c r="O358" s="22"/>
      <c r="P358" s="9"/>
      <c r="Q358" s="52" t="b">
        <v>0</v>
      </c>
      <c r="R358" s="9"/>
      <c r="S358" s="52" t="b">
        <v>0</v>
      </c>
      <c r="T358" s="22"/>
      <c r="U358" s="9"/>
      <c r="V3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59" spans="1:24" ht="15" customHeight="1" x14ac:dyDescent="0.35">
      <c r="A359" s="22"/>
      <c r="D359" s="22"/>
      <c r="F359" s="23" t="str">
        <f>IF(Corrections[[#This Row],[Date Added]]="","",_xlfn.XLOOKUP(MONTH(Corrections[[#This Row],[Date Received]]),Dropdown!$D$4:$D$15,Dropdown!$A$4:$A$15,""))</f>
        <v/>
      </c>
      <c r="I359" s="8" t="str">
        <f>IF(Corrections[[#This Row],[Date Added]]="","",Corrections[[#This Row],[Date Received]]+Guidance!$C$25)</f>
        <v/>
      </c>
      <c r="J359" s="8" t="str">
        <f>IF(Corrections[[#This Row],[Date Added]]="","",Corrections[[#This Row],[Date Received]]+Guidance!$C$24)</f>
        <v/>
      </c>
      <c r="K359" s="52" t="b">
        <v>0</v>
      </c>
      <c r="L359" s="22"/>
      <c r="M359" s="9"/>
      <c r="N359" s="52" t="b">
        <v>0</v>
      </c>
      <c r="O359" s="22"/>
      <c r="P359" s="9"/>
      <c r="Q359" s="52" t="b">
        <v>0</v>
      </c>
      <c r="R359" s="9"/>
      <c r="S359" s="52" t="b">
        <v>0</v>
      </c>
      <c r="T359" s="22"/>
      <c r="U359" s="9"/>
      <c r="V3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0" spans="1:24" ht="15" customHeight="1" x14ac:dyDescent="0.35">
      <c r="A360" s="22"/>
      <c r="D360" s="22"/>
      <c r="F360" s="23" t="str">
        <f>IF(Corrections[[#This Row],[Date Added]]="","",_xlfn.XLOOKUP(MONTH(Corrections[[#This Row],[Date Received]]),Dropdown!$D$4:$D$15,Dropdown!$A$4:$A$15,""))</f>
        <v/>
      </c>
      <c r="I360" s="8" t="str">
        <f>IF(Corrections[[#This Row],[Date Added]]="","",Corrections[[#This Row],[Date Received]]+Guidance!$C$25)</f>
        <v/>
      </c>
      <c r="J360" s="8" t="str">
        <f>IF(Corrections[[#This Row],[Date Added]]="","",Corrections[[#This Row],[Date Received]]+Guidance!$C$24)</f>
        <v/>
      </c>
      <c r="K360" s="52" t="b">
        <v>0</v>
      </c>
      <c r="L360" s="22"/>
      <c r="M360" s="9"/>
      <c r="N360" s="52" t="b">
        <v>0</v>
      </c>
      <c r="O360" s="22"/>
      <c r="P360" s="9"/>
      <c r="Q360" s="52" t="b">
        <v>0</v>
      </c>
      <c r="R360" s="9"/>
      <c r="S360" s="52" t="b">
        <v>0</v>
      </c>
      <c r="T360" s="22"/>
      <c r="U360" s="9"/>
      <c r="V3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1" spans="1:24" ht="15" customHeight="1" x14ac:dyDescent="0.35">
      <c r="A361" s="22"/>
      <c r="D361" s="22"/>
      <c r="F361" s="23" t="str">
        <f>IF(Corrections[[#This Row],[Date Added]]="","",_xlfn.XLOOKUP(MONTH(Corrections[[#This Row],[Date Received]]),Dropdown!$D$4:$D$15,Dropdown!$A$4:$A$15,""))</f>
        <v/>
      </c>
      <c r="I361" s="8" t="str">
        <f>IF(Corrections[[#This Row],[Date Added]]="","",Corrections[[#This Row],[Date Received]]+Guidance!$C$25)</f>
        <v/>
      </c>
      <c r="J361" s="8" t="str">
        <f>IF(Corrections[[#This Row],[Date Added]]="","",Corrections[[#This Row],[Date Received]]+Guidance!$C$24)</f>
        <v/>
      </c>
      <c r="K361" s="52" t="b">
        <v>0</v>
      </c>
      <c r="L361" s="22"/>
      <c r="M361" s="9"/>
      <c r="N361" s="52" t="b">
        <v>0</v>
      </c>
      <c r="O361" s="22"/>
      <c r="P361" s="9"/>
      <c r="Q361" s="52" t="b">
        <v>0</v>
      </c>
      <c r="R361" s="9"/>
      <c r="S361" s="52" t="b">
        <v>0</v>
      </c>
      <c r="T361" s="22"/>
      <c r="U361" s="9"/>
      <c r="V3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2" spans="1:24" ht="15" customHeight="1" x14ac:dyDescent="0.35">
      <c r="A362" s="22"/>
      <c r="D362" s="22"/>
      <c r="F362" s="23" t="str">
        <f>IF(Corrections[[#This Row],[Date Added]]="","",_xlfn.XLOOKUP(MONTH(Corrections[[#This Row],[Date Received]]),Dropdown!$D$4:$D$15,Dropdown!$A$4:$A$15,""))</f>
        <v/>
      </c>
      <c r="I362" s="8" t="str">
        <f>IF(Corrections[[#This Row],[Date Added]]="","",Corrections[[#This Row],[Date Received]]+Guidance!$C$25)</f>
        <v/>
      </c>
      <c r="J362" s="8" t="str">
        <f>IF(Corrections[[#This Row],[Date Added]]="","",Corrections[[#This Row],[Date Received]]+Guidance!$C$24)</f>
        <v/>
      </c>
      <c r="K362" s="52" t="b">
        <v>0</v>
      </c>
      <c r="L362" s="22"/>
      <c r="M362" s="9"/>
      <c r="N362" s="52" t="b">
        <v>0</v>
      </c>
      <c r="O362" s="22"/>
      <c r="P362" s="9"/>
      <c r="Q362" s="52" t="b">
        <v>0</v>
      </c>
      <c r="R362" s="9"/>
      <c r="S362" s="52" t="b">
        <v>0</v>
      </c>
      <c r="T362" s="22"/>
      <c r="U362" s="9"/>
      <c r="V3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3" spans="1:24" ht="15" customHeight="1" x14ac:dyDescent="0.35">
      <c r="A363" s="22"/>
      <c r="D363" s="22"/>
      <c r="F363" s="23" t="str">
        <f>IF(Corrections[[#This Row],[Date Added]]="","",_xlfn.XLOOKUP(MONTH(Corrections[[#This Row],[Date Received]]),Dropdown!$D$4:$D$15,Dropdown!$A$4:$A$15,""))</f>
        <v/>
      </c>
      <c r="I363" s="8" t="str">
        <f>IF(Corrections[[#This Row],[Date Added]]="","",Corrections[[#This Row],[Date Received]]+Guidance!$C$25)</f>
        <v/>
      </c>
      <c r="J363" s="8" t="str">
        <f>IF(Corrections[[#This Row],[Date Added]]="","",Corrections[[#This Row],[Date Received]]+Guidance!$C$24)</f>
        <v/>
      </c>
      <c r="K363" s="52" t="b">
        <v>0</v>
      </c>
      <c r="L363" s="22"/>
      <c r="M363" s="9"/>
      <c r="N363" s="52" t="b">
        <v>0</v>
      </c>
      <c r="O363" s="22"/>
      <c r="P363" s="9"/>
      <c r="Q363" s="52" t="b">
        <v>0</v>
      </c>
      <c r="R363" s="9"/>
      <c r="S363" s="52" t="b">
        <v>0</v>
      </c>
      <c r="T363" s="22"/>
      <c r="U363" s="9"/>
      <c r="V3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4" spans="1:24" ht="15" customHeight="1" x14ac:dyDescent="0.35">
      <c r="A364" s="22"/>
      <c r="D364" s="22"/>
      <c r="F364" s="23" t="str">
        <f>IF(Corrections[[#This Row],[Date Added]]="","",_xlfn.XLOOKUP(MONTH(Corrections[[#This Row],[Date Received]]),Dropdown!$D$4:$D$15,Dropdown!$A$4:$A$15,""))</f>
        <v/>
      </c>
      <c r="I364" s="8" t="str">
        <f>IF(Corrections[[#This Row],[Date Added]]="","",Corrections[[#This Row],[Date Received]]+Guidance!$C$25)</f>
        <v/>
      </c>
      <c r="J364" s="8" t="str">
        <f>IF(Corrections[[#This Row],[Date Added]]="","",Corrections[[#This Row],[Date Received]]+Guidance!$C$24)</f>
        <v/>
      </c>
      <c r="K364" s="52" t="b">
        <v>0</v>
      </c>
      <c r="L364" s="22"/>
      <c r="M364" s="9"/>
      <c r="N364" s="52" t="b">
        <v>0</v>
      </c>
      <c r="O364" s="22"/>
      <c r="P364" s="9"/>
      <c r="Q364" s="52" t="b">
        <v>0</v>
      </c>
      <c r="R364" s="9"/>
      <c r="S364" s="52" t="b">
        <v>0</v>
      </c>
      <c r="T364" s="22"/>
      <c r="U364" s="9"/>
      <c r="V3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5" spans="1:24" ht="15" customHeight="1" x14ac:dyDescent="0.35">
      <c r="A365" s="22"/>
      <c r="D365" s="22"/>
      <c r="F365" s="23" t="str">
        <f>IF(Corrections[[#This Row],[Date Added]]="","",_xlfn.XLOOKUP(MONTH(Corrections[[#This Row],[Date Received]]),Dropdown!$D$4:$D$15,Dropdown!$A$4:$A$15,""))</f>
        <v/>
      </c>
      <c r="I365" s="8" t="str">
        <f>IF(Corrections[[#This Row],[Date Added]]="","",Corrections[[#This Row],[Date Received]]+Guidance!$C$25)</f>
        <v/>
      </c>
      <c r="J365" s="8" t="str">
        <f>IF(Corrections[[#This Row],[Date Added]]="","",Corrections[[#This Row],[Date Received]]+Guidance!$C$24)</f>
        <v/>
      </c>
      <c r="K365" s="52" t="b">
        <v>0</v>
      </c>
      <c r="L365" s="22"/>
      <c r="M365" s="9"/>
      <c r="N365" s="52" t="b">
        <v>0</v>
      </c>
      <c r="O365" s="22"/>
      <c r="P365" s="9"/>
      <c r="Q365" s="52" t="b">
        <v>0</v>
      </c>
      <c r="R365" s="9"/>
      <c r="S365" s="52" t="b">
        <v>0</v>
      </c>
      <c r="T365" s="22"/>
      <c r="U365" s="9"/>
      <c r="V3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6" spans="1:24" ht="15" customHeight="1" x14ac:dyDescent="0.35">
      <c r="A366" s="22"/>
      <c r="B366" s="2"/>
      <c r="D366" s="22"/>
      <c r="F366" s="23" t="str">
        <f>IF(Corrections[[#This Row],[Date Added]]="","",_xlfn.XLOOKUP(MONTH(Corrections[[#This Row],[Date Received]]),Dropdown!$D$4:$D$15,Dropdown!$A$4:$A$15,""))</f>
        <v/>
      </c>
      <c r="I366" s="8" t="str">
        <f>IF(Corrections[[#This Row],[Date Added]]="","",Corrections[[#This Row],[Date Received]]+Guidance!$C$25)</f>
        <v/>
      </c>
      <c r="J366" s="8" t="str">
        <f>IF(Corrections[[#This Row],[Date Added]]="","",Corrections[[#This Row],[Date Received]]+Guidance!$C$24)</f>
        <v/>
      </c>
      <c r="K366" s="52" t="b">
        <v>0</v>
      </c>
      <c r="L366" s="22"/>
      <c r="M366" s="9"/>
      <c r="N366" s="52" t="b">
        <v>0</v>
      </c>
      <c r="O366" s="22"/>
      <c r="P366" s="9"/>
      <c r="Q366" s="52" t="b">
        <v>0</v>
      </c>
      <c r="R366" s="9"/>
      <c r="S366" s="52" t="b">
        <v>0</v>
      </c>
      <c r="T366" s="22"/>
      <c r="U366" s="9"/>
      <c r="V3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7" spans="1:24" ht="15" customHeight="1" x14ac:dyDescent="0.35">
      <c r="A367" s="22"/>
      <c r="D367" s="22"/>
      <c r="F367" s="23" t="str">
        <f>IF(Corrections[[#This Row],[Date Added]]="","",_xlfn.XLOOKUP(MONTH(Corrections[[#This Row],[Date Received]]),Dropdown!$D$4:$D$15,Dropdown!$A$4:$A$15,""))</f>
        <v/>
      </c>
      <c r="I367" s="8" t="str">
        <f>IF(Corrections[[#This Row],[Date Added]]="","",Corrections[[#This Row],[Date Received]]+Guidance!$C$25)</f>
        <v/>
      </c>
      <c r="J367" s="8" t="str">
        <f>IF(Corrections[[#This Row],[Date Added]]="","",Corrections[[#This Row],[Date Received]]+Guidance!$C$24)</f>
        <v/>
      </c>
      <c r="K367" s="52" t="b">
        <v>0</v>
      </c>
      <c r="L367" s="22"/>
      <c r="M367" s="9"/>
      <c r="N367" s="52" t="b">
        <v>0</v>
      </c>
      <c r="O367" s="22"/>
      <c r="P367" s="9"/>
      <c r="Q367" s="52" t="b">
        <v>0</v>
      </c>
      <c r="R367" s="9"/>
      <c r="S367" s="52" t="b">
        <v>0</v>
      </c>
      <c r="T367" s="22"/>
      <c r="U367" s="9"/>
      <c r="V3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8" spans="1:24" ht="15" customHeight="1" x14ac:dyDescent="0.35">
      <c r="A368" s="22"/>
      <c r="B368" s="2"/>
      <c r="D368" s="22"/>
      <c r="F368" s="23" t="str">
        <f>IF(Corrections[[#This Row],[Date Added]]="","",_xlfn.XLOOKUP(MONTH(Corrections[[#This Row],[Date Received]]),Dropdown!$D$4:$D$15,Dropdown!$A$4:$A$15,""))</f>
        <v/>
      </c>
      <c r="I368" s="8" t="str">
        <f>IF(Corrections[[#This Row],[Date Added]]="","",Corrections[[#This Row],[Date Received]]+Guidance!$C$25)</f>
        <v/>
      </c>
      <c r="J368" s="8" t="str">
        <f>IF(Corrections[[#This Row],[Date Added]]="","",Corrections[[#This Row],[Date Received]]+Guidance!$C$24)</f>
        <v/>
      </c>
      <c r="K368" s="52" t="b">
        <v>0</v>
      </c>
      <c r="L368" s="22"/>
      <c r="M368" s="9"/>
      <c r="N368" s="52" t="b">
        <v>0</v>
      </c>
      <c r="O368" s="22"/>
      <c r="P368" s="9"/>
      <c r="Q368" s="52" t="b">
        <v>0</v>
      </c>
      <c r="R368" s="9"/>
      <c r="S368" s="52" t="b">
        <v>0</v>
      </c>
      <c r="T368" s="22"/>
      <c r="U368" s="9"/>
      <c r="V3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69" spans="1:24" ht="15" customHeight="1" x14ac:dyDescent="0.35">
      <c r="A369" s="22"/>
      <c r="D369" s="22"/>
      <c r="F369" s="23" t="str">
        <f>IF(Corrections[[#This Row],[Date Added]]="","",_xlfn.XLOOKUP(MONTH(Corrections[[#This Row],[Date Received]]),Dropdown!$D$4:$D$15,Dropdown!$A$4:$A$15,""))</f>
        <v/>
      </c>
      <c r="I369" s="8" t="str">
        <f>IF(Corrections[[#This Row],[Date Added]]="","",Corrections[[#This Row],[Date Received]]+Guidance!$C$25)</f>
        <v/>
      </c>
      <c r="J369" s="8" t="str">
        <f>IF(Corrections[[#This Row],[Date Added]]="","",Corrections[[#This Row],[Date Received]]+Guidance!$C$24)</f>
        <v/>
      </c>
      <c r="K369" s="52" t="b">
        <v>0</v>
      </c>
      <c r="L369" s="22"/>
      <c r="M369" s="9"/>
      <c r="N369" s="52" t="b">
        <v>0</v>
      </c>
      <c r="O369" s="22"/>
      <c r="P369" s="9"/>
      <c r="Q369" s="52" t="b">
        <v>0</v>
      </c>
      <c r="R369" s="9"/>
      <c r="S369" s="52" t="b">
        <v>0</v>
      </c>
      <c r="T369" s="22"/>
      <c r="U369" s="9"/>
      <c r="V3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0" spans="1:24" ht="15" customHeight="1" x14ac:dyDescent="0.35">
      <c r="A370" s="22"/>
      <c r="D370" s="22"/>
      <c r="F370" s="23" t="str">
        <f>IF(Corrections[[#This Row],[Date Added]]="","",_xlfn.XLOOKUP(MONTH(Corrections[[#This Row],[Date Received]]),Dropdown!$D$4:$D$15,Dropdown!$A$4:$A$15,""))</f>
        <v/>
      </c>
      <c r="I370" s="8" t="str">
        <f>IF(Corrections[[#This Row],[Date Added]]="","",Corrections[[#This Row],[Date Received]]+Guidance!$C$25)</f>
        <v/>
      </c>
      <c r="J370" s="8" t="str">
        <f>IF(Corrections[[#This Row],[Date Added]]="","",Corrections[[#This Row],[Date Received]]+Guidance!$C$24)</f>
        <v/>
      </c>
      <c r="K370" s="52" t="b">
        <v>0</v>
      </c>
      <c r="L370" s="22"/>
      <c r="M370" s="9"/>
      <c r="N370" s="52" t="b">
        <v>0</v>
      </c>
      <c r="O370" s="22"/>
      <c r="P370" s="9"/>
      <c r="Q370" s="52" t="b">
        <v>0</v>
      </c>
      <c r="R370" s="9"/>
      <c r="S370" s="52" t="b">
        <v>0</v>
      </c>
      <c r="T370" s="22"/>
      <c r="U370" s="9"/>
      <c r="V3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1" spans="1:24" ht="15" customHeight="1" x14ac:dyDescent="0.35">
      <c r="A371" s="22"/>
      <c r="D371" s="22"/>
      <c r="F371" s="23" t="str">
        <f>IF(Corrections[[#This Row],[Date Added]]="","",_xlfn.XLOOKUP(MONTH(Corrections[[#This Row],[Date Received]]),Dropdown!$D$4:$D$15,Dropdown!$A$4:$A$15,""))</f>
        <v/>
      </c>
      <c r="I371" s="8" t="str">
        <f>IF(Corrections[[#This Row],[Date Added]]="","",Corrections[[#This Row],[Date Received]]+Guidance!$C$25)</f>
        <v/>
      </c>
      <c r="J371" s="8" t="str">
        <f>IF(Corrections[[#This Row],[Date Added]]="","",Corrections[[#This Row],[Date Received]]+Guidance!$C$24)</f>
        <v/>
      </c>
      <c r="K371" s="52" t="b">
        <v>0</v>
      </c>
      <c r="L371" s="22"/>
      <c r="M371" s="9"/>
      <c r="N371" s="52" t="b">
        <v>0</v>
      </c>
      <c r="O371" s="22"/>
      <c r="P371" s="9"/>
      <c r="Q371" s="52" t="b">
        <v>0</v>
      </c>
      <c r="R371" s="9"/>
      <c r="S371" s="52" t="b">
        <v>0</v>
      </c>
      <c r="T371" s="22"/>
      <c r="U371" s="9"/>
      <c r="V3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2" spans="1:24" ht="15" customHeight="1" x14ac:dyDescent="0.35">
      <c r="A372" s="22"/>
      <c r="D372" s="22"/>
      <c r="F372" s="23" t="str">
        <f>IF(Corrections[[#This Row],[Date Added]]="","",_xlfn.XLOOKUP(MONTH(Corrections[[#This Row],[Date Received]]),Dropdown!$D$4:$D$15,Dropdown!$A$4:$A$15,""))</f>
        <v/>
      </c>
      <c r="I372" s="8" t="str">
        <f>IF(Corrections[[#This Row],[Date Added]]="","",Corrections[[#This Row],[Date Received]]+Guidance!$C$25)</f>
        <v/>
      </c>
      <c r="J372" s="8" t="str">
        <f>IF(Corrections[[#This Row],[Date Added]]="","",Corrections[[#This Row],[Date Received]]+Guidance!$C$24)</f>
        <v/>
      </c>
      <c r="K372" s="52" t="b">
        <v>0</v>
      </c>
      <c r="L372" s="22"/>
      <c r="M372" s="9"/>
      <c r="N372" s="52" t="b">
        <v>0</v>
      </c>
      <c r="O372" s="22"/>
      <c r="P372" s="9"/>
      <c r="Q372" s="52" t="b">
        <v>0</v>
      </c>
      <c r="R372" s="9"/>
      <c r="S372" s="52" t="b">
        <v>0</v>
      </c>
      <c r="T372" s="22"/>
      <c r="U372" s="9"/>
      <c r="V3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3" spans="1:24" ht="15" customHeight="1" x14ac:dyDescent="0.35">
      <c r="A373" s="22"/>
      <c r="D373" s="22"/>
      <c r="F373" s="23" t="str">
        <f>IF(Corrections[[#This Row],[Date Added]]="","",_xlfn.XLOOKUP(MONTH(Corrections[[#This Row],[Date Received]]),Dropdown!$D$4:$D$15,Dropdown!$A$4:$A$15,""))</f>
        <v/>
      </c>
      <c r="I373" s="8" t="str">
        <f>IF(Corrections[[#This Row],[Date Added]]="","",Corrections[[#This Row],[Date Received]]+Guidance!$C$25)</f>
        <v/>
      </c>
      <c r="J373" s="8" t="str">
        <f>IF(Corrections[[#This Row],[Date Added]]="","",Corrections[[#This Row],[Date Received]]+Guidance!$C$24)</f>
        <v/>
      </c>
      <c r="K373" s="52" t="b">
        <v>0</v>
      </c>
      <c r="L373" s="22"/>
      <c r="M373" s="9"/>
      <c r="N373" s="52" t="b">
        <v>0</v>
      </c>
      <c r="O373" s="22"/>
      <c r="P373" s="9"/>
      <c r="Q373" s="52" t="b">
        <v>0</v>
      </c>
      <c r="R373" s="9"/>
      <c r="S373" s="52" t="b">
        <v>0</v>
      </c>
      <c r="T373" s="22"/>
      <c r="U373" s="9"/>
      <c r="V3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4" spans="1:24" ht="15" customHeight="1" x14ac:dyDescent="0.35">
      <c r="A374" s="22"/>
      <c r="B374" s="2"/>
      <c r="D374" s="22"/>
      <c r="F374" s="23" t="str">
        <f>IF(Corrections[[#This Row],[Date Added]]="","",_xlfn.XLOOKUP(MONTH(Corrections[[#This Row],[Date Received]]),Dropdown!$D$4:$D$15,Dropdown!$A$4:$A$15,""))</f>
        <v/>
      </c>
      <c r="I374" s="8" t="str">
        <f>IF(Corrections[[#This Row],[Date Added]]="","",Corrections[[#This Row],[Date Received]]+Guidance!$C$25)</f>
        <v/>
      </c>
      <c r="J374" s="8" t="str">
        <f>IF(Corrections[[#This Row],[Date Added]]="","",Corrections[[#This Row],[Date Received]]+Guidance!$C$24)</f>
        <v/>
      </c>
      <c r="K374" s="52" t="b">
        <v>0</v>
      </c>
      <c r="L374" s="22"/>
      <c r="M374" s="9"/>
      <c r="N374" s="52" t="b">
        <v>0</v>
      </c>
      <c r="O374" s="22"/>
      <c r="P374" s="9"/>
      <c r="Q374" s="52" t="b">
        <v>0</v>
      </c>
      <c r="R374" s="9"/>
      <c r="S374" s="52" t="b">
        <v>0</v>
      </c>
      <c r="T374" s="22"/>
      <c r="U374" s="9"/>
      <c r="V3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5" spans="1:24" ht="15" customHeight="1" x14ac:dyDescent="0.35">
      <c r="A375" s="22"/>
      <c r="D375" s="22"/>
      <c r="F375" s="23" t="str">
        <f>IF(Corrections[[#This Row],[Date Added]]="","",_xlfn.XLOOKUP(MONTH(Corrections[[#This Row],[Date Received]]),Dropdown!$D$4:$D$15,Dropdown!$A$4:$A$15,""))</f>
        <v/>
      </c>
      <c r="I375" s="8" t="str">
        <f>IF(Corrections[[#This Row],[Date Added]]="","",Corrections[[#This Row],[Date Received]]+Guidance!$C$25)</f>
        <v/>
      </c>
      <c r="J375" s="8" t="str">
        <f>IF(Corrections[[#This Row],[Date Added]]="","",Corrections[[#This Row],[Date Received]]+Guidance!$C$24)</f>
        <v/>
      </c>
      <c r="K375" s="52" t="b">
        <v>0</v>
      </c>
      <c r="L375" s="22"/>
      <c r="M375" s="9"/>
      <c r="N375" s="52" t="b">
        <v>0</v>
      </c>
      <c r="O375" s="22"/>
      <c r="P375" s="9"/>
      <c r="Q375" s="52" t="b">
        <v>0</v>
      </c>
      <c r="R375" s="9"/>
      <c r="S375" s="52" t="b">
        <v>0</v>
      </c>
      <c r="T375" s="22"/>
      <c r="U375" s="9"/>
      <c r="V3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6" spans="1:24" ht="15" customHeight="1" x14ac:dyDescent="0.35">
      <c r="A376" s="22"/>
      <c r="D376" s="22"/>
      <c r="F376" s="23" t="str">
        <f>IF(Corrections[[#This Row],[Date Added]]="","",_xlfn.XLOOKUP(MONTH(Corrections[[#This Row],[Date Received]]),Dropdown!$D$4:$D$15,Dropdown!$A$4:$A$15,""))</f>
        <v/>
      </c>
      <c r="I376" s="8" t="str">
        <f>IF(Corrections[[#This Row],[Date Added]]="","",Corrections[[#This Row],[Date Received]]+Guidance!$C$25)</f>
        <v/>
      </c>
      <c r="J376" s="8" t="str">
        <f>IF(Corrections[[#This Row],[Date Added]]="","",Corrections[[#This Row],[Date Received]]+Guidance!$C$24)</f>
        <v/>
      </c>
      <c r="K376" s="52" t="b">
        <v>0</v>
      </c>
      <c r="L376" s="22"/>
      <c r="M376" s="9"/>
      <c r="N376" s="52" t="b">
        <v>0</v>
      </c>
      <c r="O376" s="22"/>
      <c r="P376" s="9"/>
      <c r="Q376" s="52" t="b">
        <v>0</v>
      </c>
      <c r="R376" s="9"/>
      <c r="S376" s="52" t="b">
        <v>0</v>
      </c>
      <c r="T376" s="22"/>
      <c r="U376" s="9"/>
      <c r="V3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7" spans="1:24" ht="15" customHeight="1" x14ac:dyDescent="0.35">
      <c r="A377" s="22"/>
      <c r="B377" s="2"/>
      <c r="D377" s="22"/>
      <c r="F377" s="23" t="str">
        <f>IF(Corrections[[#This Row],[Date Added]]="","",_xlfn.XLOOKUP(MONTH(Corrections[[#This Row],[Date Received]]),Dropdown!$D$4:$D$15,Dropdown!$A$4:$A$15,""))</f>
        <v/>
      </c>
      <c r="I377" s="8" t="str">
        <f>IF(Corrections[[#This Row],[Date Added]]="","",Corrections[[#This Row],[Date Received]]+Guidance!$C$25)</f>
        <v/>
      </c>
      <c r="J377" s="8" t="str">
        <f>IF(Corrections[[#This Row],[Date Added]]="","",Corrections[[#This Row],[Date Received]]+Guidance!$C$24)</f>
        <v/>
      </c>
      <c r="K377" s="52" t="b">
        <v>0</v>
      </c>
      <c r="L377" s="22"/>
      <c r="M377" s="9"/>
      <c r="N377" s="52" t="b">
        <v>0</v>
      </c>
      <c r="O377" s="22"/>
      <c r="P377" s="9"/>
      <c r="Q377" s="52" t="b">
        <v>0</v>
      </c>
      <c r="R377" s="9"/>
      <c r="S377" s="52" t="b">
        <v>0</v>
      </c>
      <c r="T377" s="22"/>
      <c r="U377" s="9"/>
      <c r="V3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8" spans="1:24" ht="15" customHeight="1" x14ac:dyDescent="0.35">
      <c r="A378" s="22"/>
      <c r="C378" s="31"/>
      <c r="D378" s="22"/>
      <c r="F378" s="23" t="str">
        <f>IF(Corrections[[#This Row],[Date Added]]="","",_xlfn.XLOOKUP(MONTH(Corrections[[#This Row],[Date Received]]),Dropdown!$D$4:$D$15,Dropdown!$A$4:$A$15,""))</f>
        <v/>
      </c>
      <c r="I378" s="8" t="str">
        <f>IF(Corrections[[#This Row],[Date Added]]="","",Corrections[[#This Row],[Date Received]]+Guidance!$C$25)</f>
        <v/>
      </c>
      <c r="J378" s="8" t="str">
        <f>IF(Corrections[[#This Row],[Date Added]]="","",Corrections[[#This Row],[Date Received]]+Guidance!$C$24)</f>
        <v/>
      </c>
      <c r="K378" s="52" t="b">
        <v>0</v>
      </c>
      <c r="L378" s="22"/>
      <c r="M378" s="9"/>
      <c r="N378" s="52" t="b">
        <v>0</v>
      </c>
      <c r="O378" s="22"/>
      <c r="Q378" s="52" t="b">
        <v>0</v>
      </c>
      <c r="R378" s="9"/>
      <c r="S378" s="52" t="b">
        <v>0</v>
      </c>
      <c r="T378" s="22"/>
      <c r="U378" s="9"/>
      <c r="V3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79" spans="1:24" ht="15" customHeight="1" x14ac:dyDescent="0.35">
      <c r="A379" s="22"/>
      <c r="D379" s="22"/>
      <c r="F379" s="23" t="str">
        <f>IF(Corrections[[#This Row],[Date Added]]="","",_xlfn.XLOOKUP(MONTH(Corrections[[#This Row],[Date Received]]),Dropdown!$D$4:$D$15,Dropdown!$A$4:$A$15,""))</f>
        <v/>
      </c>
      <c r="I379" s="8" t="str">
        <f>IF(Corrections[[#This Row],[Date Added]]="","",Corrections[[#This Row],[Date Received]]+Guidance!$C$25)</f>
        <v/>
      </c>
      <c r="J379" s="8" t="str">
        <f>IF(Corrections[[#This Row],[Date Added]]="","",Corrections[[#This Row],[Date Received]]+Guidance!$C$24)</f>
        <v/>
      </c>
      <c r="K379" s="52" t="b">
        <v>0</v>
      </c>
      <c r="L379" s="22"/>
      <c r="M379" s="9"/>
      <c r="N379" s="52" t="b">
        <v>0</v>
      </c>
      <c r="O379" s="22"/>
      <c r="Q379" s="52" t="b">
        <v>0</v>
      </c>
      <c r="R379" s="9"/>
      <c r="S379" s="52" t="b">
        <v>0</v>
      </c>
      <c r="T379" s="23"/>
      <c r="U379" s="9"/>
      <c r="V3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0" spans="1:24" ht="15" customHeight="1" x14ac:dyDescent="0.35">
      <c r="A380" s="22"/>
      <c r="D380" s="22"/>
      <c r="F380" s="23" t="str">
        <f>IF(Corrections[[#This Row],[Date Added]]="","",_xlfn.XLOOKUP(MONTH(Corrections[[#This Row],[Date Received]]),Dropdown!$D$4:$D$15,Dropdown!$A$4:$A$15,""))</f>
        <v/>
      </c>
      <c r="I380" s="8" t="str">
        <f>IF(Corrections[[#This Row],[Date Added]]="","",Corrections[[#This Row],[Date Received]]+Guidance!$C$25)</f>
        <v/>
      </c>
      <c r="J380" s="8" t="str">
        <f>IF(Corrections[[#This Row],[Date Added]]="","",Corrections[[#This Row],[Date Received]]+Guidance!$C$24)</f>
        <v/>
      </c>
      <c r="K380" s="52" t="b">
        <v>0</v>
      </c>
      <c r="L380" s="22"/>
      <c r="M380" s="9"/>
      <c r="N380" s="52" t="b">
        <v>0</v>
      </c>
      <c r="O380" s="22"/>
      <c r="Q380" s="52" t="b">
        <v>0</v>
      </c>
      <c r="R380" s="9"/>
      <c r="S380" s="52" t="b">
        <v>0</v>
      </c>
      <c r="T380" s="23"/>
      <c r="U380" s="9"/>
      <c r="V3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1" spans="1:24" ht="15" customHeight="1" x14ac:dyDescent="0.35">
      <c r="A381" s="22"/>
      <c r="D381" s="22"/>
      <c r="F381" s="23" t="str">
        <f>IF(Corrections[[#This Row],[Date Added]]="","",_xlfn.XLOOKUP(MONTH(Corrections[[#This Row],[Date Received]]),Dropdown!$D$4:$D$15,Dropdown!$A$4:$A$15,""))</f>
        <v/>
      </c>
      <c r="I381" s="8" t="str">
        <f>IF(Corrections[[#This Row],[Date Added]]="","",Corrections[[#This Row],[Date Received]]+Guidance!$C$25)</f>
        <v/>
      </c>
      <c r="J381" s="8" t="str">
        <f>IF(Corrections[[#This Row],[Date Added]]="","",Corrections[[#This Row],[Date Received]]+Guidance!$C$24)</f>
        <v/>
      </c>
      <c r="K381" s="52" t="b">
        <v>0</v>
      </c>
      <c r="L381" s="22"/>
      <c r="M381" s="5"/>
      <c r="N381" s="52" t="b">
        <v>0</v>
      </c>
      <c r="O381" s="23"/>
      <c r="Q381" s="52" t="b">
        <v>0</v>
      </c>
      <c r="R381" s="9"/>
      <c r="S381" s="52" t="b">
        <v>0</v>
      </c>
      <c r="T381" s="23"/>
      <c r="U381" s="9"/>
      <c r="V3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2" spans="1:24" ht="15" customHeight="1" x14ac:dyDescent="0.35">
      <c r="A382" s="22"/>
      <c r="B382" s="2"/>
      <c r="D382" s="22"/>
      <c r="F382" s="23" t="str">
        <f>IF(Corrections[[#This Row],[Date Added]]="","",_xlfn.XLOOKUP(MONTH(Corrections[[#This Row],[Date Received]]),Dropdown!$D$4:$D$15,Dropdown!$A$4:$A$15,""))</f>
        <v/>
      </c>
      <c r="I382" s="8" t="str">
        <f>IF(Corrections[[#This Row],[Date Added]]="","",Corrections[[#This Row],[Date Received]]+Guidance!$C$25)</f>
        <v/>
      </c>
      <c r="J382" s="8" t="str">
        <f>IF(Corrections[[#This Row],[Date Added]]="","",Corrections[[#This Row],[Date Received]]+Guidance!$C$24)</f>
        <v/>
      </c>
      <c r="K382" s="52" t="b">
        <v>0</v>
      </c>
      <c r="L382" s="22"/>
      <c r="M382" s="5"/>
      <c r="N382" s="52" t="b">
        <v>0</v>
      </c>
      <c r="O382" s="23"/>
      <c r="Q382" s="52" t="b">
        <v>0</v>
      </c>
      <c r="R382" s="9"/>
      <c r="S382" s="52" t="b">
        <v>0</v>
      </c>
      <c r="T382" s="23"/>
      <c r="U382" s="9"/>
      <c r="V3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3" spans="1:24" ht="15" customHeight="1" x14ac:dyDescent="0.35">
      <c r="A383" s="22"/>
      <c r="D383" s="22"/>
      <c r="F383" s="23" t="str">
        <f>IF(Corrections[[#This Row],[Date Added]]="","",_xlfn.XLOOKUP(MONTH(Corrections[[#This Row],[Date Received]]),Dropdown!$D$4:$D$15,Dropdown!$A$4:$A$15,""))</f>
        <v/>
      </c>
      <c r="I383" s="8" t="str">
        <f>IF(Corrections[[#This Row],[Date Added]]="","",Corrections[[#This Row],[Date Received]]+Guidance!$C$25)</f>
        <v/>
      </c>
      <c r="J383" s="8" t="str">
        <f>IF(Corrections[[#This Row],[Date Added]]="","",Corrections[[#This Row],[Date Received]]+Guidance!$C$24)</f>
        <v/>
      </c>
      <c r="K383" s="52" t="b">
        <v>0</v>
      </c>
      <c r="L383" s="22"/>
      <c r="M383" s="5"/>
      <c r="N383" s="52" t="b">
        <v>0</v>
      </c>
      <c r="O383" s="23"/>
      <c r="Q383" s="52" t="b">
        <v>0</v>
      </c>
      <c r="R383" s="9"/>
      <c r="S383" s="52" t="b">
        <v>0</v>
      </c>
      <c r="T383" s="23"/>
      <c r="U383" s="9"/>
      <c r="V3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4" spans="1:24" ht="15" customHeight="1" x14ac:dyDescent="0.35">
      <c r="A384" s="22"/>
      <c r="D384" s="22"/>
      <c r="F384" s="23" t="str">
        <f>IF(Corrections[[#This Row],[Date Added]]="","",_xlfn.XLOOKUP(MONTH(Corrections[[#This Row],[Date Received]]),Dropdown!$D$4:$D$15,Dropdown!$A$4:$A$15,""))</f>
        <v/>
      </c>
      <c r="I384" s="8" t="str">
        <f>IF(Corrections[[#This Row],[Date Added]]="","",Corrections[[#This Row],[Date Received]]+Guidance!$C$25)</f>
        <v/>
      </c>
      <c r="J384" s="8" t="str">
        <f>IF(Corrections[[#This Row],[Date Added]]="","",Corrections[[#This Row],[Date Received]]+Guidance!$C$24)</f>
        <v/>
      </c>
      <c r="K384" s="52" t="b">
        <v>0</v>
      </c>
      <c r="L384" s="22"/>
      <c r="M384" s="5"/>
      <c r="N384" s="52" t="b">
        <v>0</v>
      </c>
      <c r="O384" s="23"/>
      <c r="Q384" s="52" t="b">
        <v>0</v>
      </c>
      <c r="R384" s="9"/>
      <c r="S384" s="52" t="b">
        <v>0</v>
      </c>
      <c r="T384" s="23"/>
      <c r="U384" s="9"/>
      <c r="V3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5" spans="1:24" ht="15" customHeight="1" x14ac:dyDescent="0.35">
      <c r="A385" s="22"/>
      <c r="D385" s="22"/>
      <c r="F385" s="23" t="str">
        <f>IF(Corrections[[#This Row],[Date Added]]="","",_xlfn.XLOOKUP(MONTH(Corrections[[#This Row],[Date Received]]),Dropdown!$D$4:$D$15,Dropdown!$A$4:$A$15,""))</f>
        <v/>
      </c>
      <c r="I385" s="8" t="str">
        <f>IF(Corrections[[#This Row],[Date Added]]="","",Corrections[[#This Row],[Date Received]]+Guidance!$C$25)</f>
        <v/>
      </c>
      <c r="J385" s="8" t="str">
        <f>IF(Corrections[[#This Row],[Date Added]]="","",Corrections[[#This Row],[Date Received]]+Guidance!$C$24)</f>
        <v/>
      </c>
      <c r="K385" s="52" t="b">
        <v>0</v>
      </c>
      <c r="L385" s="22"/>
      <c r="M385" s="5"/>
      <c r="N385" s="52" t="b">
        <v>0</v>
      </c>
      <c r="O385" s="23"/>
      <c r="Q385" s="52" t="b">
        <v>0</v>
      </c>
      <c r="R385" s="9"/>
      <c r="S385" s="52" t="b">
        <v>0</v>
      </c>
      <c r="T385" s="23"/>
      <c r="U385" s="9"/>
      <c r="V3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6" spans="1:24" ht="15" customHeight="1" x14ac:dyDescent="0.35">
      <c r="A386" s="22"/>
      <c r="D386" s="22"/>
      <c r="F386" s="23" t="str">
        <f>IF(Corrections[[#This Row],[Date Added]]="","",_xlfn.XLOOKUP(MONTH(Corrections[[#This Row],[Date Received]]),Dropdown!$D$4:$D$15,Dropdown!$A$4:$A$15,""))</f>
        <v/>
      </c>
      <c r="I386" s="8" t="str">
        <f>IF(Corrections[[#This Row],[Date Added]]="","",Corrections[[#This Row],[Date Received]]+Guidance!$C$25)</f>
        <v/>
      </c>
      <c r="J386" s="8" t="str">
        <f>IF(Corrections[[#This Row],[Date Added]]="","",Corrections[[#This Row],[Date Received]]+Guidance!$C$24)</f>
        <v/>
      </c>
      <c r="K386" s="52" t="b">
        <v>0</v>
      </c>
      <c r="L386" s="22"/>
      <c r="M386" s="5"/>
      <c r="N386" s="52" t="b">
        <v>0</v>
      </c>
      <c r="O386" s="23"/>
      <c r="Q386" s="52" t="b">
        <v>0</v>
      </c>
      <c r="R386" s="9"/>
      <c r="S386" s="52" t="b">
        <v>0</v>
      </c>
      <c r="T386" s="23"/>
      <c r="U386" s="9"/>
      <c r="V3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7" spans="1:24" ht="15" customHeight="1" x14ac:dyDescent="0.35">
      <c r="A387" s="22"/>
      <c r="D387" s="22"/>
      <c r="F387" s="23" t="str">
        <f>IF(Corrections[[#This Row],[Date Added]]="","",_xlfn.XLOOKUP(MONTH(Corrections[[#This Row],[Date Received]]),Dropdown!$D$4:$D$15,Dropdown!$A$4:$A$15,""))</f>
        <v/>
      </c>
      <c r="I387" s="8" t="str">
        <f>IF(Corrections[[#This Row],[Date Added]]="","",Corrections[[#This Row],[Date Received]]+Guidance!$C$25)</f>
        <v/>
      </c>
      <c r="J387" s="8" t="str">
        <f>IF(Corrections[[#This Row],[Date Added]]="","",Corrections[[#This Row],[Date Received]]+Guidance!$C$24)</f>
        <v/>
      </c>
      <c r="K387" s="52" t="b">
        <v>0</v>
      </c>
      <c r="L387" s="22"/>
      <c r="M387" s="5"/>
      <c r="N387" s="52" t="b">
        <v>0</v>
      </c>
      <c r="O387" s="23"/>
      <c r="Q387" s="52" t="b">
        <v>0</v>
      </c>
      <c r="R387" s="9"/>
      <c r="S387" s="52" t="b">
        <v>0</v>
      </c>
      <c r="T387" s="23"/>
      <c r="U387" s="9"/>
      <c r="V38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8" spans="1:24" ht="15" customHeight="1" x14ac:dyDescent="0.35">
      <c r="A388" s="22"/>
      <c r="D388" s="22"/>
      <c r="F388" s="23" t="str">
        <f>IF(Corrections[[#This Row],[Date Added]]="","",_xlfn.XLOOKUP(MONTH(Corrections[[#This Row],[Date Received]]),Dropdown!$D$4:$D$15,Dropdown!$A$4:$A$15,""))</f>
        <v/>
      </c>
      <c r="I388" s="8" t="str">
        <f>IF(Corrections[[#This Row],[Date Added]]="","",Corrections[[#This Row],[Date Received]]+Guidance!$C$25)</f>
        <v/>
      </c>
      <c r="J388" s="8" t="str">
        <f>IF(Corrections[[#This Row],[Date Added]]="","",Corrections[[#This Row],[Date Received]]+Guidance!$C$24)</f>
        <v/>
      </c>
      <c r="K388" s="52" t="b">
        <v>0</v>
      </c>
      <c r="L388" s="22"/>
      <c r="M388" s="5"/>
      <c r="N388" s="52" t="b">
        <v>0</v>
      </c>
      <c r="O388" s="23"/>
      <c r="Q388" s="52" t="b">
        <v>0</v>
      </c>
      <c r="R388" s="9"/>
      <c r="S388" s="52" t="b">
        <v>0</v>
      </c>
      <c r="T388" s="23"/>
      <c r="U388" s="9"/>
      <c r="V38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89" spans="1:24" ht="15" customHeight="1" x14ac:dyDescent="0.35">
      <c r="A389" s="22"/>
      <c r="D389" s="22"/>
      <c r="F389" s="23" t="str">
        <f>IF(Corrections[[#This Row],[Date Added]]="","",_xlfn.XLOOKUP(MONTH(Corrections[[#This Row],[Date Received]]),Dropdown!$D$4:$D$15,Dropdown!$A$4:$A$15,""))</f>
        <v/>
      </c>
      <c r="I389" s="8" t="str">
        <f>IF(Corrections[[#This Row],[Date Added]]="","",Corrections[[#This Row],[Date Received]]+Guidance!$C$25)</f>
        <v/>
      </c>
      <c r="J389" s="8" t="str">
        <f>IF(Corrections[[#This Row],[Date Added]]="","",Corrections[[#This Row],[Date Received]]+Guidance!$C$24)</f>
        <v/>
      </c>
      <c r="K389" s="52" t="b">
        <v>0</v>
      </c>
      <c r="L389" s="22"/>
      <c r="M389" s="5"/>
      <c r="N389" s="52" t="b">
        <v>0</v>
      </c>
      <c r="O389" s="23"/>
      <c r="Q389" s="52" t="b">
        <v>0</v>
      </c>
      <c r="R389" s="9"/>
      <c r="S389" s="52" t="b">
        <v>0</v>
      </c>
      <c r="T389" s="23"/>
      <c r="U389" s="9"/>
      <c r="V38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8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8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0" spans="1:24" ht="15" customHeight="1" x14ac:dyDescent="0.35">
      <c r="A390" s="22"/>
      <c r="D390" s="22"/>
      <c r="F390" s="23" t="str">
        <f>IF(Corrections[[#This Row],[Date Added]]="","",_xlfn.XLOOKUP(MONTH(Corrections[[#This Row],[Date Received]]),Dropdown!$D$4:$D$15,Dropdown!$A$4:$A$15,""))</f>
        <v/>
      </c>
      <c r="I390" s="8" t="str">
        <f>IF(Corrections[[#This Row],[Date Added]]="","",Corrections[[#This Row],[Date Received]]+Guidance!$C$25)</f>
        <v/>
      </c>
      <c r="J390" s="8" t="str">
        <f>IF(Corrections[[#This Row],[Date Added]]="","",Corrections[[#This Row],[Date Received]]+Guidance!$C$24)</f>
        <v/>
      </c>
      <c r="K390" s="52" t="b">
        <v>0</v>
      </c>
      <c r="L390" s="22"/>
      <c r="M390" s="9"/>
      <c r="N390" s="52" t="b">
        <v>0</v>
      </c>
      <c r="O390" s="22"/>
      <c r="Q390" s="52" t="b">
        <v>0</v>
      </c>
      <c r="R390" s="9"/>
      <c r="S390" s="52" t="b">
        <v>0</v>
      </c>
      <c r="T390" s="22"/>
      <c r="U390" s="9"/>
      <c r="V39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1" spans="1:24" ht="15" customHeight="1" x14ac:dyDescent="0.35">
      <c r="A391" s="22"/>
      <c r="D391" s="22"/>
      <c r="F391" s="23" t="str">
        <f>IF(Corrections[[#This Row],[Date Added]]="","",_xlfn.XLOOKUP(MONTH(Corrections[[#This Row],[Date Received]]),Dropdown!$D$4:$D$15,Dropdown!$A$4:$A$15,""))</f>
        <v/>
      </c>
      <c r="I391" s="8" t="str">
        <f>IF(Corrections[[#This Row],[Date Added]]="","",Corrections[[#This Row],[Date Received]]+Guidance!$C$25)</f>
        <v/>
      </c>
      <c r="J391" s="8" t="str">
        <f>IF(Corrections[[#This Row],[Date Added]]="","",Corrections[[#This Row],[Date Received]]+Guidance!$C$24)</f>
        <v/>
      </c>
      <c r="K391" s="52" t="b">
        <v>0</v>
      </c>
      <c r="L391" s="22"/>
      <c r="M391" s="9"/>
      <c r="N391" s="52" t="b">
        <v>0</v>
      </c>
      <c r="O391" s="22"/>
      <c r="Q391" s="52" t="b">
        <v>0</v>
      </c>
      <c r="R391" s="9"/>
      <c r="S391" s="52" t="b">
        <v>0</v>
      </c>
      <c r="T391" s="22"/>
      <c r="U391" s="9"/>
      <c r="V39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2" spans="1:24" ht="15" customHeight="1" x14ac:dyDescent="0.35">
      <c r="A392" s="22"/>
      <c r="D392" s="22"/>
      <c r="F392" s="23" t="str">
        <f>IF(Corrections[[#This Row],[Date Added]]="","",_xlfn.XLOOKUP(MONTH(Corrections[[#This Row],[Date Received]]),Dropdown!$D$4:$D$15,Dropdown!$A$4:$A$15,""))</f>
        <v/>
      </c>
      <c r="I392" s="8" t="str">
        <f>IF(Corrections[[#This Row],[Date Added]]="","",Corrections[[#This Row],[Date Received]]+Guidance!$C$25)</f>
        <v/>
      </c>
      <c r="J392" s="8" t="str">
        <f>IF(Corrections[[#This Row],[Date Added]]="","",Corrections[[#This Row],[Date Received]]+Guidance!$C$24)</f>
        <v/>
      </c>
      <c r="K392" s="52" t="b">
        <v>0</v>
      </c>
      <c r="L392" s="22"/>
      <c r="M392" s="9"/>
      <c r="N392" s="52" t="b">
        <v>0</v>
      </c>
      <c r="O392" s="22"/>
      <c r="Q392" s="52" t="b">
        <v>0</v>
      </c>
      <c r="R392" s="9"/>
      <c r="S392" s="52" t="b">
        <v>0</v>
      </c>
      <c r="T392" s="23"/>
      <c r="U392" s="9"/>
      <c r="V39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3" spans="1:24" ht="15" customHeight="1" x14ac:dyDescent="0.35">
      <c r="A393" s="22"/>
      <c r="D393" s="22"/>
      <c r="F393" s="23" t="str">
        <f>IF(Corrections[[#This Row],[Date Added]]="","",_xlfn.XLOOKUP(MONTH(Corrections[[#This Row],[Date Received]]),Dropdown!$D$4:$D$15,Dropdown!$A$4:$A$15,""))</f>
        <v/>
      </c>
      <c r="I393" s="8" t="str">
        <f>IF(Corrections[[#This Row],[Date Added]]="","",Corrections[[#This Row],[Date Received]]+Guidance!$C$25)</f>
        <v/>
      </c>
      <c r="J393" s="8" t="str">
        <f>IF(Corrections[[#This Row],[Date Added]]="","",Corrections[[#This Row],[Date Received]]+Guidance!$C$24)</f>
        <v/>
      </c>
      <c r="K393" s="52" t="b">
        <v>0</v>
      </c>
      <c r="L393" s="22"/>
      <c r="M393" s="9"/>
      <c r="N393" s="52" t="b">
        <v>0</v>
      </c>
      <c r="O393" s="22"/>
      <c r="Q393" s="52" t="b">
        <v>0</v>
      </c>
      <c r="R393" s="9"/>
      <c r="S393" s="52" t="b">
        <v>0</v>
      </c>
      <c r="T393" s="22"/>
      <c r="U393" s="9"/>
      <c r="V39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4" spans="1:24" ht="15" customHeight="1" x14ac:dyDescent="0.35">
      <c r="A394" s="22"/>
      <c r="D394" s="22"/>
      <c r="F394" s="23" t="str">
        <f>IF(Corrections[[#This Row],[Date Added]]="","",_xlfn.XLOOKUP(MONTH(Corrections[[#This Row],[Date Received]]),Dropdown!$D$4:$D$15,Dropdown!$A$4:$A$15,""))</f>
        <v/>
      </c>
      <c r="I394" s="8" t="str">
        <f>IF(Corrections[[#This Row],[Date Added]]="","",Corrections[[#This Row],[Date Received]]+Guidance!$C$25)</f>
        <v/>
      </c>
      <c r="J394" s="8" t="str">
        <f>IF(Corrections[[#This Row],[Date Added]]="","",Corrections[[#This Row],[Date Received]]+Guidance!$C$24)</f>
        <v/>
      </c>
      <c r="K394" s="52" t="b">
        <v>0</v>
      </c>
      <c r="L394" s="22"/>
      <c r="M394" s="9"/>
      <c r="N394" s="52" t="b">
        <v>0</v>
      </c>
      <c r="O394" s="22"/>
      <c r="Q394" s="52" t="b">
        <v>0</v>
      </c>
      <c r="R394" s="9"/>
      <c r="S394" s="52" t="b">
        <v>0</v>
      </c>
      <c r="T394" s="22"/>
      <c r="U394" s="9"/>
      <c r="V39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5" spans="1:24" ht="15" customHeight="1" x14ac:dyDescent="0.35">
      <c r="A395" s="22"/>
      <c r="D395" s="22"/>
      <c r="F395" s="23" t="str">
        <f>IF(Corrections[[#This Row],[Date Added]]="","",_xlfn.XLOOKUP(MONTH(Corrections[[#This Row],[Date Received]]),Dropdown!$D$4:$D$15,Dropdown!$A$4:$A$15,""))</f>
        <v/>
      </c>
      <c r="I395" s="8" t="str">
        <f>IF(Corrections[[#This Row],[Date Added]]="","",Corrections[[#This Row],[Date Received]]+Guidance!$C$25)</f>
        <v/>
      </c>
      <c r="J395" s="8" t="str">
        <f>IF(Corrections[[#This Row],[Date Added]]="","",Corrections[[#This Row],[Date Received]]+Guidance!$C$24)</f>
        <v/>
      </c>
      <c r="K395" s="52" t="b">
        <v>0</v>
      </c>
      <c r="L395" s="22"/>
      <c r="M395" s="9"/>
      <c r="N395" s="52" t="b">
        <v>0</v>
      </c>
      <c r="O395" s="22"/>
      <c r="Q395" s="52" t="b">
        <v>0</v>
      </c>
      <c r="R395" s="9"/>
      <c r="S395" s="52" t="b">
        <v>0</v>
      </c>
      <c r="T395" s="22"/>
      <c r="U395" s="9"/>
      <c r="V39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6" spans="1:24" ht="15" customHeight="1" x14ac:dyDescent="0.35">
      <c r="A396" s="22"/>
      <c r="D396" s="22"/>
      <c r="F396" s="23" t="str">
        <f>IF(Corrections[[#This Row],[Date Added]]="","",_xlfn.XLOOKUP(MONTH(Corrections[[#This Row],[Date Received]]),Dropdown!$D$4:$D$15,Dropdown!$A$4:$A$15,""))</f>
        <v/>
      </c>
      <c r="I396" s="8" t="str">
        <f>IF(Corrections[[#This Row],[Date Added]]="","",Corrections[[#This Row],[Date Received]]+Guidance!$C$25)</f>
        <v/>
      </c>
      <c r="J396" s="8" t="str">
        <f>IF(Corrections[[#This Row],[Date Added]]="","",Corrections[[#This Row],[Date Received]]+Guidance!$C$24)</f>
        <v/>
      </c>
      <c r="K396" s="52" t="b">
        <v>0</v>
      </c>
      <c r="L396" s="22"/>
      <c r="M396" s="9"/>
      <c r="N396" s="52" t="b">
        <v>0</v>
      </c>
      <c r="O396" s="22"/>
      <c r="Q396" s="52" t="b">
        <v>0</v>
      </c>
      <c r="R396" s="9"/>
      <c r="S396" s="52" t="b">
        <v>0</v>
      </c>
      <c r="T396" s="22"/>
      <c r="U396" s="9"/>
      <c r="V39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7" spans="1:24" ht="15" customHeight="1" x14ac:dyDescent="0.35">
      <c r="A397" s="22"/>
      <c r="D397" s="22"/>
      <c r="F397" s="23" t="str">
        <f>IF(Corrections[[#This Row],[Date Added]]="","",_xlfn.XLOOKUP(MONTH(Corrections[[#This Row],[Date Received]]),Dropdown!$D$4:$D$15,Dropdown!$A$4:$A$15,""))</f>
        <v/>
      </c>
      <c r="I397" s="8" t="str">
        <f>IF(Corrections[[#This Row],[Date Added]]="","",Corrections[[#This Row],[Date Received]]+Guidance!$C$25)</f>
        <v/>
      </c>
      <c r="J397" s="8" t="str">
        <f>IF(Corrections[[#This Row],[Date Added]]="","",Corrections[[#This Row],[Date Received]]+Guidance!$C$24)</f>
        <v/>
      </c>
      <c r="K397" s="52" t="b">
        <v>0</v>
      </c>
      <c r="L397" s="22"/>
      <c r="M397" s="9"/>
      <c r="N397" s="52" t="b">
        <v>0</v>
      </c>
      <c r="O397" s="22"/>
      <c r="Q397" s="52" t="b">
        <v>0</v>
      </c>
      <c r="R397" s="9"/>
      <c r="S397" s="52" t="b">
        <v>0</v>
      </c>
      <c r="T397" s="22"/>
      <c r="U397" s="9"/>
      <c r="V39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8" spans="1:24" ht="15" customHeight="1" x14ac:dyDescent="0.35">
      <c r="A398" s="22"/>
      <c r="D398" s="22"/>
      <c r="F398" s="23" t="str">
        <f>IF(Corrections[[#This Row],[Date Added]]="","",_xlfn.XLOOKUP(MONTH(Corrections[[#This Row],[Date Received]]),Dropdown!$D$4:$D$15,Dropdown!$A$4:$A$15,""))</f>
        <v/>
      </c>
      <c r="I398" s="8" t="str">
        <f>IF(Corrections[[#This Row],[Date Added]]="","",Corrections[[#This Row],[Date Received]]+Guidance!$C$25)</f>
        <v/>
      </c>
      <c r="J398" s="8" t="str">
        <f>IF(Corrections[[#This Row],[Date Added]]="","",Corrections[[#This Row],[Date Received]]+Guidance!$C$24)</f>
        <v/>
      </c>
      <c r="K398" s="52" t="b">
        <v>0</v>
      </c>
      <c r="L398" s="22"/>
      <c r="M398" s="9"/>
      <c r="N398" s="52" t="b">
        <v>0</v>
      </c>
      <c r="O398" s="22"/>
      <c r="Q398" s="52" t="b">
        <v>0</v>
      </c>
      <c r="R398" s="9"/>
      <c r="S398" s="52" t="b">
        <v>0</v>
      </c>
      <c r="T398" s="22"/>
      <c r="U398" s="9"/>
      <c r="V39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399" spans="1:24" ht="15" customHeight="1" x14ac:dyDescent="0.35">
      <c r="A399" s="22"/>
      <c r="D399" s="22"/>
      <c r="F399" s="23" t="str">
        <f>IF(Corrections[[#This Row],[Date Added]]="","",_xlfn.XLOOKUP(MONTH(Corrections[[#This Row],[Date Received]]),Dropdown!$D$4:$D$15,Dropdown!$A$4:$A$15,""))</f>
        <v/>
      </c>
      <c r="I399" s="8" t="str">
        <f>IF(Corrections[[#This Row],[Date Added]]="","",Corrections[[#This Row],[Date Received]]+Guidance!$C$25)</f>
        <v/>
      </c>
      <c r="J399" s="8" t="str">
        <f>IF(Corrections[[#This Row],[Date Added]]="","",Corrections[[#This Row],[Date Received]]+Guidance!$C$24)</f>
        <v/>
      </c>
      <c r="K399" s="52" t="b">
        <v>0</v>
      </c>
      <c r="L399" s="22"/>
      <c r="M399" s="9"/>
      <c r="N399" s="52" t="b">
        <v>0</v>
      </c>
      <c r="O399" s="22"/>
      <c r="Q399" s="52" t="b">
        <v>0</v>
      </c>
      <c r="R399" s="9"/>
      <c r="S399" s="52" t="b">
        <v>0</v>
      </c>
      <c r="T399" s="22"/>
      <c r="U399" s="9"/>
      <c r="V39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39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39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0" spans="1:24" ht="15" customHeight="1" x14ac:dyDescent="0.35">
      <c r="A400" s="22"/>
      <c r="D400" s="22"/>
      <c r="F400" s="23" t="str">
        <f>IF(Corrections[[#This Row],[Date Added]]="","",_xlfn.XLOOKUP(MONTH(Corrections[[#This Row],[Date Received]]),Dropdown!$D$4:$D$15,Dropdown!$A$4:$A$15,""))</f>
        <v/>
      </c>
      <c r="I400" s="8" t="str">
        <f>IF(Corrections[[#This Row],[Date Added]]="","",Corrections[[#This Row],[Date Received]]+Guidance!$C$25)</f>
        <v/>
      </c>
      <c r="J400" s="8" t="str">
        <f>IF(Corrections[[#This Row],[Date Added]]="","",Corrections[[#This Row],[Date Received]]+Guidance!$C$24)</f>
        <v/>
      </c>
      <c r="K400" s="52" t="b">
        <v>0</v>
      </c>
      <c r="L400" s="22"/>
      <c r="M400" s="9"/>
      <c r="N400" s="52" t="b">
        <v>0</v>
      </c>
      <c r="O400" s="22"/>
      <c r="Q400" s="52" t="b">
        <v>0</v>
      </c>
      <c r="R400" s="9"/>
      <c r="S400" s="52" t="b">
        <v>0</v>
      </c>
      <c r="T400" s="22"/>
      <c r="U400" s="9"/>
      <c r="V40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1" spans="1:24" ht="15" customHeight="1" x14ac:dyDescent="0.35">
      <c r="A401" s="22"/>
      <c r="D401" s="22"/>
      <c r="F401" s="23" t="str">
        <f>IF(Corrections[[#This Row],[Date Added]]="","",_xlfn.XLOOKUP(MONTH(Corrections[[#This Row],[Date Received]]),Dropdown!$D$4:$D$15,Dropdown!$A$4:$A$15,""))</f>
        <v/>
      </c>
      <c r="I401" s="8" t="str">
        <f>IF(Corrections[[#This Row],[Date Added]]="","",Corrections[[#This Row],[Date Received]]+Guidance!$C$25)</f>
        <v/>
      </c>
      <c r="J401" s="8" t="str">
        <f>IF(Corrections[[#This Row],[Date Added]]="","",Corrections[[#This Row],[Date Received]]+Guidance!$C$24)</f>
        <v/>
      </c>
      <c r="K401" s="52" t="b">
        <v>0</v>
      </c>
      <c r="L401" s="22"/>
      <c r="M401" s="9"/>
      <c r="N401" s="52" t="b">
        <v>0</v>
      </c>
      <c r="O401" s="22"/>
      <c r="Q401" s="52" t="b">
        <v>0</v>
      </c>
      <c r="R401" s="9"/>
      <c r="S401" s="52" t="b">
        <v>0</v>
      </c>
      <c r="T401" s="23"/>
      <c r="U401" s="9"/>
      <c r="V40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2" spans="1:24" ht="15" customHeight="1" x14ac:dyDescent="0.35">
      <c r="A402" s="22"/>
      <c r="D402" s="22"/>
      <c r="F402" s="23" t="str">
        <f>IF(Corrections[[#This Row],[Date Added]]="","",_xlfn.XLOOKUP(MONTH(Corrections[[#This Row],[Date Received]]),Dropdown!$D$4:$D$15,Dropdown!$A$4:$A$15,""))</f>
        <v/>
      </c>
      <c r="I402" s="8" t="str">
        <f>IF(Corrections[[#This Row],[Date Added]]="","",Corrections[[#This Row],[Date Received]]+Guidance!$C$25)</f>
        <v/>
      </c>
      <c r="J402" s="8" t="str">
        <f>IF(Corrections[[#This Row],[Date Added]]="","",Corrections[[#This Row],[Date Received]]+Guidance!$C$24)</f>
        <v/>
      </c>
      <c r="K402" s="52" t="b">
        <v>0</v>
      </c>
      <c r="L402" s="22"/>
      <c r="M402" s="9"/>
      <c r="N402" s="52" t="b">
        <v>0</v>
      </c>
      <c r="O402" s="22"/>
      <c r="Q402" s="52" t="b">
        <v>0</v>
      </c>
      <c r="R402" s="9"/>
      <c r="S402" s="52" t="b">
        <v>0</v>
      </c>
      <c r="T402" s="23"/>
      <c r="U402" s="9"/>
      <c r="V40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3" spans="1:24" ht="15" customHeight="1" x14ac:dyDescent="0.35">
      <c r="A403" s="22"/>
      <c r="D403" s="22"/>
      <c r="F403" s="23" t="str">
        <f>IF(Corrections[[#This Row],[Date Added]]="","",_xlfn.XLOOKUP(MONTH(Corrections[[#This Row],[Date Received]]),Dropdown!$D$4:$D$15,Dropdown!$A$4:$A$15,""))</f>
        <v/>
      </c>
      <c r="I403" s="8" t="str">
        <f>IF(Corrections[[#This Row],[Date Added]]="","",Corrections[[#This Row],[Date Received]]+Guidance!$C$25)</f>
        <v/>
      </c>
      <c r="J403" s="8" t="str">
        <f>IF(Corrections[[#This Row],[Date Added]]="","",Corrections[[#This Row],[Date Received]]+Guidance!$C$24)</f>
        <v/>
      </c>
      <c r="K403" s="52" t="b">
        <v>0</v>
      </c>
      <c r="L403" s="22"/>
      <c r="M403" s="9"/>
      <c r="N403" s="52" t="b">
        <v>0</v>
      </c>
      <c r="O403" s="22"/>
      <c r="Q403" s="52" t="b">
        <v>0</v>
      </c>
      <c r="R403" s="9"/>
      <c r="S403" s="52" t="b">
        <v>0</v>
      </c>
      <c r="T403" s="22"/>
      <c r="U403" s="9"/>
      <c r="V40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4" spans="1:24" ht="15" customHeight="1" x14ac:dyDescent="0.35">
      <c r="A404" s="22"/>
      <c r="D404" s="22"/>
      <c r="F404" s="23" t="str">
        <f>IF(Corrections[[#This Row],[Date Added]]="","",_xlfn.XLOOKUP(MONTH(Corrections[[#This Row],[Date Received]]),Dropdown!$D$4:$D$15,Dropdown!$A$4:$A$15,""))</f>
        <v/>
      </c>
      <c r="I404" s="8" t="str">
        <f>IF(Corrections[[#This Row],[Date Added]]="","",Corrections[[#This Row],[Date Received]]+Guidance!$C$25)</f>
        <v/>
      </c>
      <c r="J404" s="8" t="str">
        <f>IF(Corrections[[#This Row],[Date Added]]="","",Corrections[[#This Row],[Date Received]]+Guidance!$C$24)</f>
        <v/>
      </c>
      <c r="K404" s="52" t="b">
        <v>0</v>
      </c>
      <c r="L404" s="22"/>
      <c r="M404" s="9"/>
      <c r="N404" s="52" t="b">
        <v>0</v>
      </c>
      <c r="O404" s="22"/>
      <c r="Q404" s="52" t="b">
        <v>0</v>
      </c>
      <c r="R404" s="9"/>
      <c r="S404" s="52" t="b">
        <v>0</v>
      </c>
      <c r="T404" s="22"/>
      <c r="U404" s="9"/>
      <c r="V40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5" spans="1:24" ht="15" customHeight="1" x14ac:dyDescent="0.35">
      <c r="A405" s="22"/>
      <c r="D405" s="22"/>
      <c r="F405" s="23" t="str">
        <f>IF(Corrections[[#This Row],[Date Added]]="","",_xlfn.XLOOKUP(MONTH(Corrections[[#This Row],[Date Received]]),Dropdown!$D$4:$D$15,Dropdown!$A$4:$A$15,""))</f>
        <v/>
      </c>
      <c r="I405" s="8" t="str">
        <f>IF(Corrections[[#This Row],[Date Added]]="","",Corrections[[#This Row],[Date Received]]+Guidance!$C$25)</f>
        <v/>
      </c>
      <c r="J405" s="8" t="str">
        <f>IF(Corrections[[#This Row],[Date Added]]="","",Corrections[[#This Row],[Date Received]]+Guidance!$C$24)</f>
        <v/>
      </c>
      <c r="K405" s="52" t="b">
        <v>0</v>
      </c>
      <c r="L405" s="22"/>
      <c r="M405" s="21"/>
      <c r="N405" s="52" t="b">
        <v>0</v>
      </c>
      <c r="O405" s="22"/>
      <c r="Q405" s="52" t="b">
        <v>0</v>
      </c>
      <c r="R405" s="9"/>
      <c r="S405" s="52" t="b">
        <v>0</v>
      </c>
      <c r="T405" s="23"/>
      <c r="U405" s="9"/>
      <c r="V40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6" spans="1:24" ht="15" customHeight="1" x14ac:dyDescent="0.35">
      <c r="A406" s="22"/>
      <c r="D406" s="22"/>
      <c r="F406" s="23" t="str">
        <f>IF(Corrections[[#This Row],[Date Added]]="","",_xlfn.XLOOKUP(MONTH(Corrections[[#This Row],[Date Received]]),Dropdown!$D$4:$D$15,Dropdown!$A$4:$A$15,""))</f>
        <v/>
      </c>
      <c r="I406" s="8" t="str">
        <f>IF(Corrections[[#This Row],[Date Added]]="","",Corrections[[#This Row],[Date Received]]+Guidance!$C$25)</f>
        <v/>
      </c>
      <c r="J406" s="8" t="str">
        <f>IF(Corrections[[#This Row],[Date Added]]="","",Corrections[[#This Row],[Date Received]]+Guidance!$C$24)</f>
        <v/>
      </c>
      <c r="K406" s="52" t="b">
        <v>0</v>
      </c>
      <c r="L406" s="22"/>
      <c r="M406" s="9"/>
      <c r="N406" s="52" t="b">
        <v>0</v>
      </c>
      <c r="O406" s="22"/>
      <c r="Q406" s="52" t="b">
        <v>0</v>
      </c>
      <c r="R406" s="9"/>
      <c r="S406" s="52" t="b">
        <v>0</v>
      </c>
      <c r="T406" s="23"/>
      <c r="U406" s="9"/>
      <c r="V40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7" spans="1:24" ht="15" customHeight="1" x14ac:dyDescent="0.35">
      <c r="A407" s="22"/>
      <c r="D407" s="22"/>
      <c r="F407" s="23" t="str">
        <f>IF(Corrections[[#This Row],[Date Added]]="","",_xlfn.XLOOKUP(MONTH(Corrections[[#This Row],[Date Received]]),Dropdown!$D$4:$D$15,Dropdown!$A$4:$A$15,""))</f>
        <v/>
      </c>
      <c r="I407" s="8" t="str">
        <f>IF(Corrections[[#This Row],[Date Added]]="","",Corrections[[#This Row],[Date Received]]+Guidance!$C$25)</f>
        <v/>
      </c>
      <c r="J407" s="8" t="str">
        <f>IF(Corrections[[#This Row],[Date Added]]="","",Corrections[[#This Row],[Date Received]]+Guidance!$C$24)</f>
        <v/>
      </c>
      <c r="K407" s="52" t="b">
        <v>0</v>
      </c>
      <c r="L407" s="22"/>
      <c r="M407" s="9"/>
      <c r="N407" s="52" t="b">
        <v>0</v>
      </c>
      <c r="O407" s="22"/>
      <c r="Q407" s="52" t="b">
        <v>0</v>
      </c>
      <c r="R407" s="9"/>
      <c r="S407" s="52" t="b">
        <v>0</v>
      </c>
      <c r="T407" s="22"/>
      <c r="U407" s="9"/>
      <c r="V40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8" spans="1:24" ht="15" customHeight="1" x14ac:dyDescent="0.35">
      <c r="A408" s="22"/>
      <c r="D408" s="22"/>
      <c r="F408" s="23" t="str">
        <f>IF(Corrections[[#This Row],[Date Added]]="","",_xlfn.XLOOKUP(MONTH(Corrections[[#This Row],[Date Received]]),Dropdown!$D$4:$D$15,Dropdown!$A$4:$A$15,""))</f>
        <v/>
      </c>
      <c r="I408" s="8" t="str">
        <f>IF(Corrections[[#This Row],[Date Added]]="","",Corrections[[#This Row],[Date Received]]+Guidance!$C$25)</f>
        <v/>
      </c>
      <c r="J408" s="8" t="str">
        <f>IF(Corrections[[#This Row],[Date Added]]="","",Corrections[[#This Row],[Date Received]]+Guidance!$C$24)</f>
        <v/>
      </c>
      <c r="K408" s="52" t="b">
        <v>0</v>
      </c>
      <c r="L408" s="22"/>
      <c r="M408" s="9"/>
      <c r="N408" s="52" t="b">
        <v>0</v>
      </c>
      <c r="O408" s="22"/>
      <c r="Q408" s="52" t="b">
        <v>0</v>
      </c>
      <c r="R408" s="9"/>
      <c r="S408" s="52" t="b">
        <v>0</v>
      </c>
      <c r="T408" s="23"/>
      <c r="U408" s="9"/>
      <c r="V40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09" spans="1:24" ht="15" customHeight="1" x14ac:dyDescent="0.35">
      <c r="A409" s="22"/>
      <c r="B409" s="19"/>
      <c r="D409" s="22"/>
      <c r="F409" s="23" t="str">
        <f>IF(Corrections[[#This Row],[Date Added]]="","",_xlfn.XLOOKUP(MONTH(Corrections[[#This Row],[Date Received]]),Dropdown!$D$4:$D$15,Dropdown!$A$4:$A$15,""))</f>
        <v/>
      </c>
      <c r="I409" s="8" t="str">
        <f>IF(Corrections[[#This Row],[Date Added]]="","",Corrections[[#This Row],[Date Received]]+Guidance!$C$25)</f>
        <v/>
      </c>
      <c r="J409" s="8" t="str">
        <f>IF(Corrections[[#This Row],[Date Added]]="","",Corrections[[#This Row],[Date Received]]+Guidance!$C$24)</f>
        <v/>
      </c>
      <c r="K409" s="52" t="b">
        <v>0</v>
      </c>
      <c r="L409" s="22"/>
      <c r="M409" s="9"/>
      <c r="N409" s="52" t="b">
        <v>0</v>
      </c>
      <c r="O409" s="23"/>
      <c r="Q409" s="52" t="b">
        <v>0</v>
      </c>
      <c r="R409" s="9"/>
      <c r="S409" s="52" t="b">
        <v>0</v>
      </c>
      <c r="T409" s="23"/>
      <c r="U409" s="9"/>
      <c r="V40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0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0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0" spans="1:24" ht="15" customHeight="1" x14ac:dyDescent="0.35">
      <c r="A410" s="22"/>
      <c r="B410" s="19"/>
      <c r="C410" s="19"/>
      <c r="D410" s="22"/>
      <c r="E410" s="19"/>
      <c r="F410" s="23" t="str">
        <f>IF(Corrections[[#This Row],[Date Added]]="","",_xlfn.XLOOKUP(MONTH(Corrections[[#This Row],[Date Received]]),Dropdown!$D$4:$D$15,Dropdown!$A$4:$A$15,""))</f>
        <v/>
      </c>
      <c r="I410" s="8" t="str">
        <f>IF(Corrections[[#This Row],[Date Added]]="","",Corrections[[#This Row],[Date Received]]+Guidance!$C$25)</f>
        <v/>
      </c>
      <c r="J410" s="8" t="str">
        <f>IF(Corrections[[#This Row],[Date Added]]="","",Corrections[[#This Row],[Date Received]]+Guidance!$C$24)</f>
        <v/>
      </c>
      <c r="K410" s="52" t="b">
        <v>0</v>
      </c>
      <c r="L410" s="22"/>
      <c r="M410" s="9"/>
      <c r="N410" s="52" t="b">
        <v>0</v>
      </c>
      <c r="O410" s="22"/>
      <c r="Q410" s="52" t="b">
        <v>0</v>
      </c>
      <c r="R410" s="9"/>
      <c r="S410" s="52" t="b">
        <v>0</v>
      </c>
      <c r="T410" s="22"/>
      <c r="U410" s="9"/>
      <c r="V4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1" spans="1:24" ht="15" customHeight="1" x14ac:dyDescent="0.35">
      <c r="A411" s="22"/>
      <c r="B411" s="19"/>
      <c r="C411" s="19"/>
      <c r="D411" s="22"/>
      <c r="E411" s="19"/>
      <c r="F411" s="23" t="str">
        <f>IF(Corrections[[#This Row],[Date Added]]="","",_xlfn.XLOOKUP(MONTH(Corrections[[#This Row],[Date Received]]),Dropdown!$D$4:$D$15,Dropdown!$A$4:$A$15,""))</f>
        <v/>
      </c>
      <c r="I411" s="8" t="str">
        <f>IF(Corrections[[#This Row],[Date Added]]="","",Corrections[[#This Row],[Date Received]]+Guidance!$C$25)</f>
        <v/>
      </c>
      <c r="J411" s="8" t="str">
        <f>IF(Corrections[[#This Row],[Date Added]]="","",Corrections[[#This Row],[Date Received]]+Guidance!$C$24)</f>
        <v/>
      </c>
      <c r="K411" s="52" t="b">
        <v>0</v>
      </c>
      <c r="L411" s="22"/>
      <c r="M411" s="9"/>
      <c r="N411" s="52" t="b">
        <v>0</v>
      </c>
      <c r="O411" s="22"/>
      <c r="Q411" s="52" t="b">
        <v>0</v>
      </c>
      <c r="R411" s="9"/>
      <c r="S411" s="52" t="b">
        <v>0</v>
      </c>
      <c r="T411" s="23"/>
      <c r="U411" s="9"/>
      <c r="V4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2" spans="1:24" ht="15" customHeight="1" x14ac:dyDescent="0.35">
      <c r="A412" s="22"/>
      <c r="B412" s="19"/>
      <c r="C412" s="19"/>
      <c r="D412" s="22"/>
      <c r="E412" s="19"/>
      <c r="F412" s="23" t="str">
        <f>IF(Corrections[[#This Row],[Date Added]]="","",_xlfn.XLOOKUP(MONTH(Corrections[[#This Row],[Date Received]]),Dropdown!$D$4:$D$15,Dropdown!$A$4:$A$15,""))</f>
        <v/>
      </c>
      <c r="I412" s="8" t="str">
        <f>IF(Corrections[[#This Row],[Date Added]]="","",Corrections[[#This Row],[Date Received]]+Guidance!$C$25)</f>
        <v/>
      </c>
      <c r="J412" s="8" t="str">
        <f>IF(Corrections[[#This Row],[Date Added]]="","",Corrections[[#This Row],[Date Received]]+Guidance!$C$24)</f>
        <v/>
      </c>
      <c r="K412" s="52" t="b">
        <v>0</v>
      </c>
      <c r="L412" s="22"/>
      <c r="M412" s="9"/>
      <c r="N412" s="52" t="b">
        <v>0</v>
      </c>
      <c r="O412" s="22"/>
      <c r="Q412" s="52" t="b">
        <v>0</v>
      </c>
      <c r="R412" s="9"/>
      <c r="S412" s="52" t="b">
        <v>0</v>
      </c>
      <c r="T412" s="23"/>
      <c r="U412" s="9"/>
      <c r="V4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3" spans="1:24" ht="15" customHeight="1" x14ac:dyDescent="0.35">
      <c r="A413" s="22"/>
      <c r="C413" s="19"/>
      <c r="D413" s="22"/>
      <c r="E413" s="19"/>
      <c r="F413" s="23" t="str">
        <f>IF(Corrections[[#This Row],[Date Added]]="","",_xlfn.XLOOKUP(MONTH(Corrections[[#This Row],[Date Received]]),Dropdown!$D$4:$D$15,Dropdown!$A$4:$A$15,""))</f>
        <v/>
      </c>
      <c r="I413" s="8" t="str">
        <f>IF(Corrections[[#This Row],[Date Added]]="","",Corrections[[#This Row],[Date Received]]+Guidance!$C$25)</f>
        <v/>
      </c>
      <c r="J413" s="8" t="str">
        <f>IF(Corrections[[#This Row],[Date Added]]="","",Corrections[[#This Row],[Date Received]]+Guidance!$C$24)</f>
        <v/>
      </c>
      <c r="K413" s="52" t="b">
        <v>0</v>
      </c>
      <c r="L413" s="22"/>
      <c r="M413" s="9"/>
      <c r="N413" s="52" t="b">
        <v>0</v>
      </c>
      <c r="O413" s="22"/>
      <c r="Q413" s="52" t="b">
        <v>0</v>
      </c>
      <c r="R413" s="9"/>
      <c r="S413" s="52" t="b">
        <v>0</v>
      </c>
      <c r="T413" s="22"/>
      <c r="U413" s="9"/>
      <c r="V4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4" spans="1:24" ht="15" customHeight="1" x14ac:dyDescent="0.35">
      <c r="A414" s="22"/>
      <c r="B414" s="19"/>
      <c r="C414" s="19"/>
      <c r="D414" s="22"/>
      <c r="E414" s="19"/>
      <c r="F414" s="23" t="str">
        <f>IF(Corrections[[#This Row],[Date Added]]="","",_xlfn.XLOOKUP(MONTH(Corrections[[#This Row],[Date Received]]),Dropdown!$D$4:$D$15,Dropdown!$A$4:$A$15,""))</f>
        <v/>
      </c>
      <c r="I414" s="8" t="str">
        <f>IF(Corrections[[#This Row],[Date Added]]="","",Corrections[[#This Row],[Date Received]]+Guidance!$C$25)</f>
        <v/>
      </c>
      <c r="J414" s="8" t="str">
        <f>IF(Corrections[[#This Row],[Date Added]]="","",Corrections[[#This Row],[Date Received]]+Guidance!$C$24)</f>
        <v/>
      </c>
      <c r="K414" s="52" t="b">
        <v>0</v>
      </c>
      <c r="L414" s="22"/>
      <c r="M414" s="9"/>
      <c r="N414" s="52" t="b">
        <v>0</v>
      </c>
      <c r="O414" s="22"/>
      <c r="Q414" s="52" t="b">
        <v>0</v>
      </c>
      <c r="R414" s="9"/>
      <c r="S414" s="52" t="b">
        <v>0</v>
      </c>
      <c r="T414" s="22"/>
      <c r="U414" s="9"/>
      <c r="V4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5" spans="1:24" ht="15" customHeight="1" x14ac:dyDescent="0.35">
      <c r="A415" s="22"/>
      <c r="B415" s="19"/>
      <c r="C415" s="19"/>
      <c r="D415" s="22"/>
      <c r="E415" s="19"/>
      <c r="F415" s="23" t="str">
        <f>IF(Corrections[[#This Row],[Date Added]]="","",_xlfn.XLOOKUP(MONTH(Corrections[[#This Row],[Date Received]]),Dropdown!$D$4:$D$15,Dropdown!$A$4:$A$15,""))</f>
        <v/>
      </c>
      <c r="I415" s="8" t="str">
        <f>IF(Corrections[[#This Row],[Date Added]]="","",Corrections[[#This Row],[Date Received]]+Guidance!$C$25)</f>
        <v/>
      </c>
      <c r="J415" s="8" t="str">
        <f>IF(Corrections[[#This Row],[Date Added]]="","",Corrections[[#This Row],[Date Received]]+Guidance!$C$24)</f>
        <v/>
      </c>
      <c r="K415" s="52" t="b">
        <v>0</v>
      </c>
      <c r="L415" s="22"/>
      <c r="M415" s="9"/>
      <c r="N415" s="52" t="b">
        <v>0</v>
      </c>
      <c r="O415" s="22"/>
      <c r="Q415" s="52" t="b">
        <v>0</v>
      </c>
      <c r="R415" s="9"/>
      <c r="S415" s="52" t="b">
        <v>0</v>
      </c>
      <c r="T415" s="23"/>
      <c r="U415" s="9"/>
      <c r="V4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6" spans="1:24" ht="15" customHeight="1" x14ac:dyDescent="0.35">
      <c r="A416" s="22"/>
      <c r="B416" s="19"/>
      <c r="C416" s="19"/>
      <c r="D416" s="22"/>
      <c r="F416" s="23" t="str">
        <f>IF(Corrections[[#This Row],[Date Added]]="","",_xlfn.XLOOKUP(MONTH(Corrections[[#This Row],[Date Received]]),Dropdown!$D$4:$D$15,Dropdown!$A$4:$A$15,""))</f>
        <v/>
      </c>
      <c r="I416" s="8" t="str">
        <f>IF(Corrections[[#This Row],[Date Added]]="","",Corrections[[#This Row],[Date Received]]+Guidance!$C$25)</f>
        <v/>
      </c>
      <c r="J416" s="8" t="str">
        <f>IF(Corrections[[#This Row],[Date Added]]="","",Corrections[[#This Row],[Date Received]]+Guidance!$C$24)</f>
        <v/>
      </c>
      <c r="K416" s="52" t="b">
        <v>0</v>
      </c>
      <c r="L416" s="22"/>
      <c r="M416" s="9"/>
      <c r="N416" s="52" t="b">
        <v>0</v>
      </c>
      <c r="O416" s="22"/>
      <c r="Q416" s="52" t="b">
        <v>0</v>
      </c>
      <c r="R416" s="9"/>
      <c r="S416" s="52" t="b">
        <v>0</v>
      </c>
      <c r="T416" s="22"/>
      <c r="U416" s="9"/>
      <c r="V4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7" spans="1:24" ht="15" customHeight="1" x14ac:dyDescent="0.35">
      <c r="A417" s="22"/>
      <c r="B417" s="19"/>
      <c r="C417" s="19"/>
      <c r="D417" s="22"/>
      <c r="E417" s="19"/>
      <c r="F417" s="23" t="str">
        <f>IF(Corrections[[#This Row],[Date Added]]="","",_xlfn.XLOOKUP(MONTH(Corrections[[#This Row],[Date Received]]),Dropdown!$D$4:$D$15,Dropdown!$A$4:$A$15,""))</f>
        <v/>
      </c>
      <c r="I417" s="8" t="str">
        <f>IF(Corrections[[#This Row],[Date Added]]="","",Corrections[[#This Row],[Date Received]]+Guidance!$C$25)</f>
        <v/>
      </c>
      <c r="J417" s="8" t="str">
        <f>IF(Corrections[[#This Row],[Date Added]]="","",Corrections[[#This Row],[Date Received]]+Guidance!$C$24)</f>
        <v/>
      </c>
      <c r="K417" s="52" t="b">
        <v>0</v>
      </c>
      <c r="L417" s="22"/>
      <c r="M417" s="9"/>
      <c r="N417" s="52" t="b">
        <v>0</v>
      </c>
      <c r="O417" s="22"/>
      <c r="Q417" s="52" t="b">
        <v>0</v>
      </c>
      <c r="R417" s="9"/>
      <c r="S417" s="52" t="b">
        <v>0</v>
      </c>
      <c r="T417" s="23"/>
      <c r="U417" s="9"/>
      <c r="V4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8" spans="1:24" ht="15" customHeight="1" x14ac:dyDescent="0.35">
      <c r="A418" s="22"/>
      <c r="B418" s="19"/>
      <c r="C418" s="19"/>
      <c r="D418" s="22"/>
      <c r="E418" s="19"/>
      <c r="F418" s="23" t="str">
        <f>IF(Corrections[[#This Row],[Date Added]]="","",_xlfn.XLOOKUP(MONTH(Corrections[[#This Row],[Date Received]]),Dropdown!$D$4:$D$15,Dropdown!$A$4:$A$15,""))</f>
        <v/>
      </c>
      <c r="I418" s="8" t="str">
        <f>IF(Corrections[[#This Row],[Date Added]]="","",Corrections[[#This Row],[Date Received]]+Guidance!$C$25)</f>
        <v/>
      </c>
      <c r="J418" s="8" t="str">
        <f>IF(Corrections[[#This Row],[Date Added]]="","",Corrections[[#This Row],[Date Received]]+Guidance!$C$24)</f>
        <v/>
      </c>
      <c r="K418" s="52" t="b">
        <v>0</v>
      </c>
      <c r="L418" s="22"/>
      <c r="M418" s="9"/>
      <c r="N418" s="52" t="b">
        <v>0</v>
      </c>
      <c r="O418" s="22"/>
      <c r="Q418" s="52" t="b">
        <v>0</v>
      </c>
      <c r="R418" s="9"/>
      <c r="S418" s="52" t="b">
        <v>0</v>
      </c>
      <c r="T418" s="22"/>
      <c r="U418" s="9"/>
      <c r="V4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19" spans="1:24" ht="15" customHeight="1" x14ac:dyDescent="0.35">
      <c r="A419" s="22"/>
      <c r="B419" s="19"/>
      <c r="C419" s="19"/>
      <c r="D419" s="22"/>
      <c r="E419" s="19"/>
      <c r="F419" s="23" t="str">
        <f>IF(Corrections[[#This Row],[Date Added]]="","",_xlfn.XLOOKUP(MONTH(Corrections[[#This Row],[Date Received]]),Dropdown!$D$4:$D$15,Dropdown!$A$4:$A$15,""))</f>
        <v/>
      </c>
      <c r="I419" s="8" t="str">
        <f>IF(Corrections[[#This Row],[Date Added]]="","",Corrections[[#This Row],[Date Received]]+Guidance!$C$25)</f>
        <v/>
      </c>
      <c r="J419" s="8" t="str">
        <f>IF(Corrections[[#This Row],[Date Added]]="","",Corrections[[#This Row],[Date Received]]+Guidance!$C$24)</f>
        <v/>
      </c>
      <c r="K419" s="52" t="b">
        <v>0</v>
      </c>
      <c r="L419" s="22"/>
      <c r="M419" s="9"/>
      <c r="N419" s="52" t="b">
        <v>0</v>
      </c>
      <c r="O419" s="22"/>
      <c r="Q419" s="52" t="b">
        <v>0</v>
      </c>
      <c r="R419" s="9"/>
      <c r="S419" s="52" t="b">
        <v>0</v>
      </c>
      <c r="T419" s="22"/>
      <c r="U419" s="9"/>
      <c r="V4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0" spans="1:24" ht="15" customHeight="1" x14ac:dyDescent="0.35">
      <c r="A420" s="22"/>
      <c r="B420" s="19"/>
      <c r="C420" s="19"/>
      <c r="D420" s="22"/>
      <c r="E420" s="19"/>
      <c r="F420" s="23" t="str">
        <f>IF(Corrections[[#This Row],[Date Added]]="","",_xlfn.XLOOKUP(MONTH(Corrections[[#This Row],[Date Received]]),Dropdown!$D$4:$D$15,Dropdown!$A$4:$A$15,""))</f>
        <v/>
      </c>
      <c r="I420" s="8" t="str">
        <f>IF(Corrections[[#This Row],[Date Added]]="","",Corrections[[#This Row],[Date Received]]+Guidance!$C$25)</f>
        <v/>
      </c>
      <c r="J420" s="8" t="str">
        <f>IF(Corrections[[#This Row],[Date Added]]="","",Corrections[[#This Row],[Date Received]]+Guidance!$C$24)</f>
        <v/>
      </c>
      <c r="K420" s="52" t="b">
        <v>0</v>
      </c>
      <c r="L420" s="22"/>
      <c r="M420" s="9"/>
      <c r="N420" s="52" t="b">
        <v>0</v>
      </c>
      <c r="O420" s="22"/>
      <c r="P420" s="9"/>
      <c r="Q420" s="52" t="b">
        <v>0</v>
      </c>
      <c r="R420" s="9"/>
      <c r="S420" s="52" t="b">
        <v>0</v>
      </c>
      <c r="T420" s="22"/>
      <c r="U420" s="9"/>
      <c r="V4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1" spans="1:24" ht="15" customHeight="1" x14ac:dyDescent="0.35">
      <c r="A421" s="22"/>
      <c r="B421" s="19"/>
      <c r="C421" s="19"/>
      <c r="D421" s="22"/>
      <c r="E421" s="19"/>
      <c r="F421" s="23" t="str">
        <f>IF(Corrections[[#This Row],[Date Added]]="","",_xlfn.XLOOKUP(MONTH(Corrections[[#This Row],[Date Received]]),Dropdown!$D$4:$D$15,Dropdown!$A$4:$A$15,""))</f>
        <v/>
      </c>
      <c r="I421" s="8" t="str">
        <f>IF(Corrections[[#This Row],[Date Added]]="","",Corrections[[#This Row],[Date Received]]+Guidance!$C$25)</f>
        <v/>
      </c>
      <c r="J421" s="8" t="str">
        <f>IF(Corrections[[#This Row],[Date Added]]="","",Corrections[[#This Row],[Date Received]]+Guidance!$C$24)</f>
        <v/>
      </c>
      <c r="K421" s="52" t="b">
        <v>0</v>
      </c>
      <c r="L421" s="22"/>
      <c r="M421" s="9"/>
      <c r="N421" s="52" t="b">
        <v>0</v>
      </c>
      <c r="O421" s="22"/>
      <c r="Q421" s="52" t="b">
        <v>0</v>
      </c>
      <c r="R421" s="9"/>
      <c r="S421" s="52" t="b">
        <v>0</v>
      </c>
      <c r="T421" s="22"/>
      <c r="U421" s="9"/>
      <c r="V4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2" spans="1:24" ht="15" customHeight="1" x14ac:dyDescent="0.35">
      <c r="A422" s="22"/>
      <c r="B422" s="19"/>
      <c r="C422" s="19"/>
      <c r="D422" s="22"/>
      <c r="E422" s="19"/>
      <c r="F422" s="23" t="str">
        <f>IF(Corrections[[#This Row],[Date Added]]="","",_xlfn.XLOOKUP(MONTH(Corrections[[#This Row],[Date Received]]),Dropdown!$D$4:$D$15,Dropdown!$A$4:$A$15,""))</f>
        <v/>
      </c>
      <c r="I422" s="8" t="str">
        <f>IF(Corrections[[#This Row],[Date Added]]="","",Corrections[[#This Row],[Date Received]]+Guidance!$C$25)</f>
        <v/>
      </c>
      <c r="J422" s="8" t="str">
        <f>IF(Corrections[[#This Row],[Date Added]]="","",Corrections[[#This Row],[Date Received]]+Guidance!$C$24)</f>
        <v/>
      </c>
      <c r="K422" s="52" t="b">
        <v>0</v>
      </c>
      <c r="L422" s="22"/>
      <c r="M422" s="9"/>
      <c r="N422" s="52" t="b">
        <v>0</v>
      </c>
      <c r="O422" s="22"/>
      <c r="Q422" s="52" t="b">
        <v>0</v>
      </c>
      <c r="R422" s="9"/>
      <c r="S422" s="52" t="b">
        <v>0</v>
      </c>
      <c r="T422" s="23"/>
      <c r="U422" s="9"/>
      <c r="V4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3" spans="1:24" ht="15" customHeight="1" x14ac:dyDescent="0.35">
      <c r="A423" s="22"/>
      <c r="B423" s="19"/>
      <c r="C423" s="19"/>
      <c r="D423" s="22"/>
      <c r="E423" s="19"/>
      <c r="F423" s="23" t="str">
        <f>IF(Corrections[[#This Row],[Date Added]]="","",_xlfn.XLOOKUP(MONTH(Corrections[[#This Row],[Date Received]]),Dropdown!$D$4:$D$15,Dropdown!$A$4:$A$15,""))</f>
        <v/>
      </c>
      <c r="I423" s="8" t="str">
        <f>IF(Corrections[[#This Row],[Date Added]]="","",Corrections[[#This Row],[Date Received]]+Guidance!$C$25)</f>
        <v/>
      </c>
      <c r="J423" s="8" t="str">
        <f>IF(Corrections[[#This Row],[Date Added]]="","",Corrections[[#This Row],[Date Received]]+Guidance!$C$24)</f>
        <v/>
      </c>
      <c r="K423" s="52" t="b">
        <v>0</v>
      </c>
      <c r="L423" s="22"/>
      <c r="M423" s="9"/>
      <c r="N423" s="52" t="b">
        <v>0</v>
      </c>
      <c r="O423" s="22"/>
      <c r="Q423" s="52" t="b">
        <v>0</v>
      </c>
      <c r="R423" s="9"/>
      <c r="S423" s="52" t="b">
        <v>0</v>
      </c>
      <c r="T423" s="23"/>
      <c r="U423" s="9"/>
      <c r="V4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4" spans="1:24" ht="15" customHeight="1" x14ac:dyDescent="0.35">
      <c r="A424" s="22"/>
      <c r="B424" s="19"/>
      <c r="C424" s="19"/>
      <c r="D424" s="22"/>
      <c r="E424" s="19"/>
      <c r="F424" s="23" t="str">
        <f>IF(Corrections[[#This Row],[Date Added]]="","",_xlfn.XLOOKUP(MONTH(Corrections[[#This Row],[Date Received]]),Dropdown!$D$4:$D$15,Dropdown!$A$4:$A$15,""))</f>
        <v/>
      </c>
      <c r="I424" s="8" t="str">
        <f>IF(Corrections[[#This Row],[Date Added]]="","",Corrections[[#This Row],[Date Received]]+Guidance!$C$25)</f>
        <v/>
      </c>
      <c r="J424" s="8" t="str">
        <f>IF(Corrections[[#This Row],[Date Added]]="","",Corrections[[#This Row],[Date Received]]+Guidance!$C$24)</f>
        <v/>
      </c>
      <c r="K424" s="52" t="b">
        <v>0</v>
      </c>
      <c r="L424" s="22"/>
      <c r="M424" s="34"/>
      <c r="N424" s="52" t="b">
        <v>0</v>
      </c>
      <c r="O424" s="22"/>
      <c r="Q424" s="52" t="b">
        <v>0</v>
      </c>
      <c r="R424" s="9"/>
      <c r="S424" s="52" t="b">
        <v>0</v>
      </c>
      <c r="T424" s="23"/>
      <c r="U424" s="9"/>
      <c r="V4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5" spans="1:24" ht="15" customHeight="1" x14ac:dyDescent="0.35">
      <c r="A425" s="22"/>
      <c r="B425" s="19"/>
      <c r="C425" s="19"/>
      <c r="D425" s="22"/>
      <c r="E425" s="19"/>
      <c r="F425" s="23" t="str">
        <f>IF(Corrections[[#This Row],[Date Added]]="","",_xlfn.XLOOKUP(MONTH(Corrections[[#This Row],[Date Received]]),Dropdown!$D$4:$D$15,Dropdown!$A$4:$A$15,""))</f>
        <v/>
      </c>
      <c r="I425" s="8" t="str">
        <f>IF(Corrections[[#This Row],[Date Added]]="","",Corrections[[#This Row],[Date Received]]+Guidance!$C$25)</f>
        <v/>
      </c>
      <c r="J425" s="8" t="str">
        <f>IF(Corrections[[#This Row],[Date Added]]="","",Corrections[[#This Row],[Date Received]]+Guidance!$C$24)</f>
        <v/>
      </c>
      <c r="K425" s="52" t="b">
        <v>0</v>
      </c>
      <c r="L425" s="22"/>
      <c r="M425" s="9"/>
      <c r="N425" s="52" t="b">
        <v>0</v>
      </c>
      <c r="O425" s="22"/>
      <c r="Q425" s="52" t="b">
        <v>0</v>
      </c>
      <c r="R425" s="9"/>
      <c r="S425" s="52" t="b">
        <v>0</v>
      </c>
      <c r="T425" s="23"/>
      <c r="U425" s="9"/>
      <c r="V4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6" spans="1:24" ht="15" customHeight="1" x14ac:dyDescent="0.35">
      <c r="A426" s="22"/>
      <c r="B426" s="19"/>
      <c r="C426" s="19"/>
      <c r="D426" s="22"/>
      <c r="E426" s="19"/>
      <c r="F426" s="23" t="str">
        <f>IF(Corrections[[#This Row],[Date Added]]="","",_xlfn.XLOOKUP(MONTH(Corrections[[#This Row],[Date Received]]),Dropdown!$D$4:$D$15,Dropdown!$A$4:$A$15,""))</f>
        <v/>
      </c>
      <c r="I426" s="8" t="str">
        <f>IF(Corrections[[#This Row],[Date Added]]="","",Corrections[[#This Row],[Date Received]]+Guidance!$C$25)</f>
        <v/>
      </c>
      <c r="J426" s="8" t="str">
        <f>IF(Corrections[[#This Row],[Date Added]]="","",Corrections[[#This Row],[Date Received]]+Guidance!$C$24)</f>
        <v/>
      </c>
      <c r="K426" s="52" t="b">
        <v>0</v>
      </c>
      <c r="L426" s="22"/>
      <c r="M426" s="9"/>
      <c r="N426" s="52" t="b">
        <v>0</v>
      </c>
      <c r="O426" s="22"/>
      <c r="Q426" s="52" t="b">
        <v>0</v>
      </c>
      <c r="R426" s="9"/>
      <c r="S426" s="52" t="b">
        <v>0</v>
      </c>
      <c r="T426" s="22"/>
      <c r="U426" s="9"/>
      <c r="V4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7" spans="1:24" ht="15" customHeight="1" x14ac:dyDescent="0.35">
      <c r="A427" s="22"/>
      <c r="B427" s="19"/>
      <c r="C427" s="19"/>
      <c r="D427" s="22"/>
      <c r="E427" s="19"/>
      <c r="F427" s="23" t="str">
        <f>IF(Corrections[[#This Row],[Date Added]]="","",_xlfn.XLOOKUP(MONTH(Corrections[[#This Row],[Date Received]]),Dropdown!$D$4:$D$15,Dropdown!$A$4:$A$15,""))</f>
        <v/>
      </c>
      <c r="I427" s="8" t="str">
        <f>IF(Corrections[[#This Row],[Date Added]]="","",Corrections[[#This Row],[Date Received]]+Guidance!$C$25)</f>
        <v/>
      </c>
      <c r="J427" s="8" t="str">
        <f>IF(Corrections[[#This Row],[Date Added]]="","",Corrections[[#This Row],[Date Received]]+Guidance!$C$24)</f>
        <v/>
      </c>
      <c r="K427" s="52" t="b">
        <v>0</v>
      </c>
      <c r="L427" s="22"/>
      <c r="M427" s="9"/>
      <c r="N427" s="52" t="b">
        <v>0</v>
      </c>
      <c r="O427" s="22"/>
      <c r="Q427" s="52" t="b">
        <v>0</v>
      </c>
      <c r="R427" s="9"/>
      <c r="S427" s="52" t="b">
        <v>0</v>
      </c>
      <c r="T427" s="23"/>
      <c r="U427" s="9"/>
      <c r="V4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8" spans="1:24" ht="15" customHeight="1" x14ac:dyDescent="0.35">
      <c r="A428" s="22"/>
      <c r="B428" s="19"/>
      <c r="C428" s="19"/>
      <c r="D428" s="22"/>
      <c r="E428" s="19"/>
      <c r="F428" s="23" t="str">
        <f>IF(Corrections[[#This Row],[Date Added]]="","",_xlfn.XLOOKUP(MONTH(Corrections[[#This Row],[Date Received]]),Dropdown!$D$4:$D$15,Dropdown!$A$4:$A$15,""))</f>
        <v/>
      </c>
      <c r="I428" s="8" t="str">
        <f>IF(Corrections[[#This Row],[Date Added]]="","",Corrections[[#This Row],[Date Received]]+Guidance!$C$25)</f>
        <v/>
      </c>
      <c r="J428" s="8" t="str">
        <f>IF(Corrections[[#This Row],[Date Added]]="","",Corrections[[#This Row],[Date Received]]+Guidance!$C$24)</f>
        <v/>
      </c>
      <c r="K428" s="52" t="b">
        <v>0</v>
      </c>
      <c r="L428" s="22"/>
      <c r="M428" s="9"/>
      <c r="N428" s="52" t="b">
        <v>0</v>
      </c>
      <c r="O428" s="22"/>
      <c r="Q428" s="52" t="b">
        <v>0</v>
      </c>
      <c r="R428" s="9"/>
      <c r="S428" s="52" t="b">
        <v>0</v>
      </c>
      <c r="T428" s="23"/>
      <c r="U428" s="9"/>
      <c r="V4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29" spans="1:24" ht="15" customHeight="1" x14ac:dyDescent="0.35">
      <c r="A429" s="22"/>
      <c r="B429" s="19"/>
      <c r="C429" s="19"/>
      <c r="D429" s="22"/>
      <c r="E429" s="19"/>
      <c r="F429" s="23" t="str">
        <f>IF(Corrections[[#This Row],[Date Added]]="","",_xlfn.XLOOKUP(MONTH(Corrections[[#This Row],[Date Received]]),Dropdown!$D$4:$D$15,Dropdown!$A$4:$A$15,""))</f>
        <v/>
      </c>
      <c r="I429" s="8" t="str">
        <f>IF(Corrections[[#This Row],[Date Added]]="","",Corrections[[#This Row],[Date Received]]+Guidance!$C$25)</f>
        <v/>
      </c>
      <c r="J429" s="8" t="str">
        <f>IF(Corrections[[#This Row],[Date Added]]="","",Corrections[[#This Row],[Date Received]]+Guidance!$C$24)</f>
        <v/>
      </c>
      <c r="K429" s="52" t="b">
        <v>0</v>
      </c>
      <c r="L429" s="22"/>
      <c r="M429" s="9"/>
      <c r="N429" s="52" t="b">
        <v>0</v>
      </c>
      <c r="O429" s="22"/>
      <c r="Q429" s="52" t="b">
        <v>0</v>
      </c>
      <c r="R429" s="9"/>
      <c r="S429" s="52" t="b">
        <v>0</v>
      </c>
      <c r="T429" s="23"/>
      <c r="U429" s="9"/>
      <c r="V4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0" spans="1:24" ht="15" customHeight="1" x14ac:dyDescent="0.35">
      <c r="A430" s="22"/>
      <c r="B430" s="19"/>
      <c r="C430" s="19"/>
      <c r="D430" s="22"/>
      <c r="E430" s="19"/>
      <c r="F430" s="23" t="str">
        <f>IF(Corrections[[#This Row],[Date Added]]="","",_xlfn.XLOOKUP(MONTH(Corrections[[#This Row],[Date Received]]),Dropdown!$D$4:$D$15,Dropdown!$A$4:$A$15,""))</f>
        <v/>
      </c>
      <c r="I430" s="8" t="str">
        <f>IF(Corrections[[#This Row],[Date Added]]="","",Corrections[[#This Row],[Date Received]]+Guidance!$C$25)</f>
        <v/>
      </c>
      <c r="J430" s="8" t="str">
        <f>IF(Corrections[[#This Row],[Date Added]]="","",Corrections[[#This Row],[Date Received]]+Guidance!$C$24)</f>
        <v/>
      </c>
      <c r="K430" s="52" t="b">
        <v>0</v>
      </c>
      <c r="L430" s="22"/>
      <c r="M430" s="9"/>
      <c r="N430" s="52" t="b">
        <v>0</v>
      </c>
      <c r="O430" s="22"/>
      <c r="Q430" s="52" t="b">
        <v>0</v>
      </c>
      <c r="R430" s="9"/>
      <c r="S430" s="52" t="b">
        <v>0</v>
      </c>
      <c r="T430" s="23"/>
      <c r="U430" s="9"/>
      <c r="V4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1" spans="1:24" ht="15" customHeight="1" x14ac:dyDescent="0.35">
      <c r="A431" s="22"/>
      <c r="B431" s="19"/>
      <c r="C431" s="19"/>
      <c r="D431" s="22"/>
      <c r="E431" s="19"/>
      <c r="F431" s="23" t="str">
        <f>IF(Corrections[[#This Row],[Date Added]]="","",_xlfn.XLOOKUP(MONTH(Corrections[[#This Row],[Date Received]]),Dropdown!$D$4:$D$15,Dropdown!$A$4:$A$15,""))</f>
        <v/>
      </c>
      <c r="I431" s="8" t="str">
        <f>IF(Corrections[[#This Row],[Date Added]]="","",Corrections[[#This Row],[Date Received]]+Guidance!$C$25)</f>
        <v/>
      </c>
      <c r="J431" s="8" t="str">
        <f>IF(Corrections[[#This Row],[Date Added]]="","",Corrections[[#This Row],[Date Received]]+Guidance!$C$24)</f>
        <v/>
      </c>
      <c r="K431" s="52" t="b">
        <v>0</v>
      </c>
      <c r="L431" s="22"/>
      <c r="M431" s="9"/>
      <c r="N431" s="52" t="b">
        <v>0</v>
      </c>
      <c r="O431" s="22"/>
      <c r="Q431" s="52" t="b">
        <v>0</v>
      </c>
      <c r="R431" s="9"/>
      <c r="S431" s="52" t="b">
        <v>0</v>
      </c>
      <c r="T431" s="23"/>
      <c r="U431" s="9"/>
      <c r="V4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2" spans="1:24" ht="15" customHeight="1" x14ac:dyDescent="0.35">
      <c r="A432" s="22"/>
      <c r="B432" s="19"/>
      <c r="C432" s="19"/>
      <c r="D432" s="22"/>
      <c r="E432" s="19"/>
      <c r="F432" s="23" t="str">
        <f>IF(Corrections[[#This Row],[Date Added]]="","",_xlfn.XLOOKUP(MONTH(Corrections[[#This Row],[Date Received]]),Dropdown!$D$4:$D$15,Dropdown!$A$4:$A$15,""))</f>
        <v/>
      </c>
      <c r="I432" s="8" t="str">
        <f>IF(Corrections[[#This Row],[Date Added]]="","",Corrections[[#This Row],[Date Received]]+Guidance!$C$25)</f>
        <v/>
      </c>
      <c r="J432" s="8" t="str">
        <f>IF(Corrections[[#This Row],[Date Added]]="","",Corrections[[#This Row],[Date Received]]+Guidance!$C$24)</f>
        <v/>
      </c>
      <c r="K432" s="52" t="b">
        <v>0</v>
      </c>
      <c r="L432" s="22"/>
      <c r="M432" s="9"/>
      <c r="N432" s="52" t="b">
        <v>0</v>
      </c>
      <c r="O432" s="22"/>
      <c r="Q432" s="52" t="b">
        <v>0</v>
      </c>
      <c r="R432" s="9"/>
      <c r="S432" s="52" t="b">
        <v>0</v>
      </c>
      <c r="T432" s="23"/>
      <c r="U432" s="9"/>
      <c r="V4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3" spans="1:24" ht="15" customHeight="1" x14ac:dyDescent="0.35">
      <c r="A433" s="22"/>
      <c r="B433" s="19"/>
      <c r="C433" s="19"/>
      <c r="D433" s="22"/>
      <c r="E433" s="19"/>
      <c r="F433" s="23" t="str">
        <f>IF(Corrections[[#This Row],[Date Added]]="","",_xlfn.XLOOKUP(MONTH(Corrections[[#This Row],[Date Received]]),Dropdown!$D$4:$D$15,Dropdown!$A$4:$A$15,""))</f>
        <v/>
      </c>
      <c r="I433" s="8" t="str">
        <f>IF(Corrections[[#This Row],[Date Added]]="","",Corrections[[#This Row],[Date Received]]+Guidance!$C$25)</f>
        <v/>
      </c>
      <c r="J433" s="8" t="str">
        <f>IF(Corrections[[#This Row],[Date Added]]="","",Corrections[[#This Row],[Date Received]]+Guidance!$C$24)</f>
        <v/>
      </c>
      <c r="K433" s="52" t="b">
        <v>0</v>
      </c>
      <c r="L433" s="22"/>
      <c r="M433" s="9"/>
      <c r="N433" s="52" t="b">
        <v>0</v>
      </c>
      <c r="O433" s="22"/>
      <c r="Q433" s="52" t="b">
        <v>0</v>
      </c>
      <c r="R433" s="9"/>
      <c r="S433" s="52" t="b">
        <v>0</v>
      </c>
      <c r="T433" s="23"/>
      <c r="U433" s="9"/>
      <c r="V4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4" spans="1:24" ht="15" customHeight="1" x14ac:dyDescent="0.35">
      <c r="A434" s="22"/>
      <c r="B434" s="19"/>
      <c r="C434" s="19"/>
      <c r="D434" s="22"/>
      <c r="E434" s="19"/>
      <c r="F434" s="23" t="str">
        <f>IF(Corrections[[#This Row],[Date Added]]="","",_xlfn.XLOOKUP(MONTH(Corrections[[#This Row],[Date Received]]),Dropdown!$D$4:$D$15,Dropdown!$A$4:$A$15,""))</f>
        <v/>
      </c>
      <c r="I434" s="8" t="str">
        <f>IF(Corrections[[#This Row],[Date Added]]="","",Corrections[[#This Row],[Date Received]]+Guidance!$C$25)</f>
        <v/>
      </c>
      <c r="J434" s="8" t="str">
        <f>IF(Corrections[[#This Row],[Date Added]]="","",Corrections[[#This Row],[Date Received]]+Guidance!$C$24)</f>
        <v/>
      </c>
      <c r="K434" s="52" t="b">
        <v>0</v>
      </c>
      <c r="L434" s="22"/>
      <c r="M434" s="9"/>
      <c r="N434" s="52" t="b">
        <v>0</v>
      </c>
      <c r="O434" s="23"/>
      <c r="Q434" s="52" t="b">
        <v>0</v>
      </c>
      <c r="R434" s="9"/>
      <c r="S434" s="52" t="b">
        <v>0</v>
      </c>
      <c r="T434" s="23"/>
      <c r="U434" s="9"/>
      <c r="V4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5" spans="1:24" ht="15" customHeight="1" x14ac:dyDescent="0.35">
      <c r="A435" s="22"/>
      <c r="B435" s="19"/>
      <c r="C435" s="19"/>
      <c r="D435" s="22"/>
      <c r="E435" s="19"/>
      <c r="F435" s="23" t="str">
        <f>IF(Corrections[[#This Row],[Date Added]]="","",_xlfn.XLOOKUP(MONTH(Corrections[[#This Row],[Date Received]]),Dropdown!$D$4:$D$15,Dropdown!$A$4:$A$15,""))</f>
        <v/>
      </c>
      <c r="I435" s="8" t="str">
        <f>IF(Corrections[[#This Row],[Date Added]]="","",Corrections[[#This Row],[Date Received]]+Guidance!$C$25)</f>
        <v/>
      </c>
      <c r="J435" s="8" t="str">
        <f>IF(Corrections[[#This Row],[Date Added]]="","",Corrections[[#This Row],[Date Received]]+Guidance!$C$24)</f>
        <v/>
      </c>
      <c r="K435" s="52" t="b">
        <v>0</v>
      </c>
      <c r="L435" s="22"/>
      <c r="M435" s="9"/>
      <c r="N435" s="52" t="b">
        <v>0</v>
      </c>
      <c r="O435" s="22"/>
      <c r="Q435" s="52" t="b">
        <v>0</v>
      </c>
      <c r="R435" s="9"/>
      <c r="S435" s="52" t="b">
        <v>0</v>
      </c>
      <c r="T435" s="23"/>
      <c r="U435" s="9"/>
      <c r="V4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6" spans="1:24" ht="15" customHeight="1" x14ac:dyDescent="0.35">
      <c r="A436" s="22"/>
      <c r="B436" s="19"/>
      <c r="C436" s="19"/>
      <c r="D436" s="22"/>
      <c r="E436" s="19"/>
      <c r="F436" s="23" t="str">
        <f>IF(Corrections[[#This Row],[Date Added]]="","",_xlfn.XLOOKUP(MONTH(Corrections[[#This Row],[Date Received]]),Dropdown!$D$4:$D$15,Dropdown!$A$4:$A$15,""))</f>
        <v/>
      </c>
      <c r="I436" s="8" t="str">
        <f>IF(Corrections[[#This Row],[Date Added]]="","",Corrections[[#This Row],[Date Received]]+Guidance!$C$25)</f>
        <v/>
      </c>
      <c r="J436" s="8" t="str">
        <f>IF(Corrections[[#This Row],[Date Added]]="","",Corrections[[#This Row],[Date Received]]+Guidance!$C$24)</f>
        <v/>
      </c>
      <c r="K436" s="52" t="b">
        <v>0</v>
      </c>
      <c r="L436" s="22"/>
      <c r="M436" s="9"/>
      <c r="N436" s="52" t="b">
        <v>0</v>
      </c>
      <c r="O436" s="22"/>
      <c r="Q436" s="52" t="b">
        <v>0</v>
      </c>
      <c r="R436" s="9"/>
      <c r="S436" s="52" t="b">
        <v>0</v>
      </c>
      <c r="T436" s="22"/>
      <c r="U436" s="9"/>
      <c r="V4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7" spans="1:24" ht="15" customHeight="1" x14ac:dyDescent="0.35">
      <c r="A437" s="22"/>
      <c r="B437" s="19"/>
      <c r="C437" s="19"/>
      <c r="D437" s="22"/>
      <c r="E437" s="19"/>
      <c r="F437" s="23" t="str">
        <f>IF(Corrections[[#This Row],[Date Added]]="","",_xlfn.XLOOKUP(MONTH(Corrections[[#This Row],[Date Received]]),Dropdown!$D$4:$D$15,Dropdown!$A$4:$A$15,""))</f>
        <v/>
      </c>
      <c r="I437" s="8" t="str">
        <f>IF(Corrections[[#This Row],[Date Added]]="","",Corrections[[#This Row],[Date Received]]+Guidance!$C$25)</f>
        <v/>
      </c>
      <c r="J437" s="8" t="str">
        <f>IF(Corrections[[#This Row],[Date Added]]="","",Corrections[[#This Row],[Date Received]]+Guidance!$C$24)</f>
        <v/>
      </c>
      <c r="K437" s="52" t="b">
        <v>0</v>
      </c>
      <c r="L437" s="22"/>
      <c r="M437" s="34"/>
      <c r="N437" s="52" t="b">
        <v>0</v>
      </c>
      <c r="O437" s="22"/>
      <c r="Q437" s="52" t="b">
        <v>0</v>
      </c>
      <c r="R437" s="9"/>
      <c r="S437" s="52" t="b">
        <v>0</v>
      </c>
      <c r="T437" s="23"/>
      <c r="U437" s="9"/>
      <c r="V4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8" spans="1:24" ht="15" customHeight="1" x14ac:dyDescent="0.35">
      <c r="A438" s="22"/>
      <c r="B438" s="19"/>
      <c r="C438" s="19"/>
      <c r="D438" s="22"/>
      <c r="E438" s="19"/>
      <c r="F438" s="23" t="str">
        <f>IF(Corrections[[#This Row],[Date Added]]="","",_xlfn.XLOOKUP(MONTH(Corrections[[#This Row],[Date Received]]),Dropdown!$D$4:$D$15,Dropdown!$A$4:$A$15,""))</f>
        <v/>
      </c>
      <c r="I438" s="8" t="str">
        <f>IF(Corrections[[#This Row],[Date Added]]="","",Corrections[[#This Row],[Date Received]]+Guidance!$C$25)</f>
        <v/>
      </c>
      <c r="J438" s="8" t="str">
        <f>IF(Corrections[[#This Row],[Date Added]]="","",Corrections[[#This Row],[Date Received]]+Guidance!$C$24)</f>
        <v/>
      </c>
      <c r="K438" s="52" t="b">
        <v>0</v>
      </c>
      <c r="L438" s="22"/>
      <c r="M438" s="9"/>
      <c r="N438" s="52" t="b">
        <v>0</v>
      </c>
      <c r="O438" s="22"/>
      <c r="Q438" s="52" t="b">
        <v>0</v>
      </c>
      <c r="R438" s="9"/>
      <c r="S438" s="52" t="b">
        <v>0</v>
      </c>
      <c r="T438" s="23"/>
      <c r="U438" s="9"/>
      <c r="V4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39" spans="1:24" ht="15" customHeight="1" x14ac:dyDescent="0.35">
      <c r="A439" s="22"/>
      <c r="B439" s="19"/>
      <c r="C439" s="19"/>
      <c r="D439" s="22"/>
      <c r="E439" s="19"/>
      <c r="F439" s="23" t="str">
        <f>IF(Corrections[[#This Row],[Date Added]]="","",_xlfn.XLOOKUP(MONTH(Corrections[[#This Row],[Date Received]]),Dropdown!$D$4:$D$15,Dropdown!$A$4:$A$15,""))</f>
        <v/>
      </c>
      <c r="I439" s="8" t="str">
        <f>IF(Corrections[[#This Row],[Date Added]]="","",Corrections[[#This Row],[Date Received]]+Guidance!$C$25)</f>
        <v/>
      </c>
      <c r="J439" s="8" t="str">
        <f>IF(Corrections[[#This Row],[Date Added]]="","",Corrections[[#This Row],[Date Received]]+Guidance!$C$24)</f>
        <v/>
      </c>
      <c r="K439" s="52" t="b">
        <v>0</v>
      </c>
      <c r="L439" s="22"/>
      <c r="M439" s="9"/>
      <c r="N439" s="52" t="b">
        <v>0</v>
      </c>
      <c r="O439" s="22"/>
      <c r="Q439" s="52" t="b">
        <v>0</v>
      </c>
      <c r="R439" s="9"/>
      <c r="S439" s="52" t="b">
        <v>0</v>
      </c>
      <c r="T439" s="23"/>
      <c r="U439" s="9"/>
      <c r="V4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0" spans="1:24" ht="15" customHeight="1" x14ac:dyDescent="0.35">
      <c r="A440" s="22"/>
      <c r="B440" s="19"/>
      <c r="C440" s="19"/>
      <c r="D440" s="22"/>
      <c r="E440" s="19"/>
      <c r="F440" s="23" t="str">
        <f>IF(Corrections[[#This Row],[Date Added]]="","",_xlfn.XLOOKUP(MONTH(Corrections[[#This Row],[Date Received]]),Dropdown!$D$4:$D$15,Dropdown!$A$4:$A$15,""))</f>
        <v/>
      </c>
      <c r="I440" s="8" t="str">
        <f>IF(Corrections[[#This Row],[Date Added]]="","",Corrections[[#This Row],[Date Received]]+Guidance!$C$25)</f>
        <v/>
      </c>
      <c r="J440" s="8" t="str">
        <f>IF(Corrections[[#This Row],[Date Added]]="","",Corrections[[#This Row],[Date Received]]+Guidance!$C$24)</f>
        <v/>
      </c>
      <c r="K440" s="52" t="b">
        <v>0</v>
      </c>
      <c r="L440" s="22"/>
      <c r="M440" s="9"/>
      <c r="N440" s="52" t="b">
        <v>0</v>
      </c>
      <c r="O440" s="22"/>
      <c r="Q440" s="52" t="b">
        <v>0</v>
      </c>
      <c r="R440" s="9"/>
      <c r="S440" s="52" t="b">
        <v>0</v>
      </c>
      <c r="T440" s="23"/>
      <c r="U440" s="9"/>
      <c r="V4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1" spans="1:24" ht="15" customHeight="1" x14ac:dyDescent="0.35">
      <c r="A441" s="22"/>
      <c r="B441" s="19"/>
      <c r="C441" s="19"/>
      <c r="D441" s="22"/>
      <c r="E441" s="19"/>
      <c r="F441" s="23" t="str">
        <f>IF(Corrections[[#This Row],[Date Added]]="","",_xlfn.XLOOKUP(MONTH(Corrections[[#This Row],[Date Received]]),Dropdown!$D$4:$D$15,Dropdown!$A$4:$A$15,""))</f>
        <v/>
      </c>
      <c r="I441" s="8" t="str">
        <f>IF(Corrections[[#This Row],[Date Added]]="","",Corrections[[#This Row],[Date Received]]+Guidance!$C$25)</f>
        <v/>
      </c>
      <c r="J441" s="8" t="str">
        <f>IF(Corrections[[#This Row],[Date Added]]="","",Corrections[[#This Row],[Date Received]]+Guidance!$C$24)</f>
        <v/>
      </c>
      <c r="K441" s="52" t="b">
        <v>0</v>
      </c>
      <c r="L441" s="22"/>
      <c r="M441" s="9"/>
      <c r="N441" s="52" t="b">
        <v>0</v>
      </c>
      <c r="O441" s="22"/>
      <c r="Q441" s="52" t="b">
        <v>0</v>
      </c>
      <c r="R441" s="9"/>
      <c r="S441" s="52" t="b">
        <v>0</v>
      </c>
      <c r="T441" s="22"/>
      <c r="U441" s="9"/>
      <c r="V4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2" spans="1:24" ht="15" customHeight="1" x14ac:dyDescent="0.35">
      <c r="A442" s="22"/>
      <c r="B442" s="19"/>
      <c r="C442" s="19"/>
      <c r="D442" s="22"/>
      <c r="E442" s="19"/>
      <c r="F442" s="23" t="str">
        <f>IF(Corrections[[#This Row],[Date Added]]="","",_xlfn.XLOOKUP(MONTH(Corrections[[#This Row],[Date Received]]),Dropdown!$D$4:$D$15,Dropdown!$A$4:$A$15,""))</f>
        <v/>
      </c>
      <c r="I442" s="8" t="str">
        <f>IF(Corrections[[#This Row],[Date Added]]="","",Corrections[[#This Row],[Date Received]]+Guidance!$C$25)</f>
        <v/>
      </c>
      <c r="J442" s="8" t="str">
        <f>IF(Corrections[[#This Row],[Date Added]]="","",Corrections[[#This Row],[Date Received]]+Guidance!$C$24)</f>
        <v/>
      </c>
      <c r="K442" s="52" t="b">
        <v>0</v>
      </c>
      <c r="L442" s="22"/>
      <c r="M442" s="9"/>
      <c r="N442" s="52" t="b">
        <v>0</v>
      </c>
      <c r="O442" s="22"/>
      <c r="Q442" s="52" t="b">
        <v>0</v>
      </c>
      <c r="R442" s="9"/>
      <c r="S442" s="52" t="b">
        <v>0</v>
      </c>
      <c r="T442" s="23"/>
      <c r="U442" s="9"/>
      <c r="V4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3" spans="1:24" ht="15" customHeight="1" x14ac:dyDescent="0.35">
      <c r="A443" s="22"/>
      <c r="B443" s="19"/>
      <c r="C443" s="19"/>
      <c r="D443" s="22"/>
      <c r="E443" s="19"/>
      <c r="F443" s="23" t="str">
        <f>IF(Corrections[[#This Row],[Date Added]]="","",_xlfn.XLOOKUP(MONTH(Corrections[[#This Row],[Date Received]]),Dropdown!$D$4:$D$15,Dropdown!$A$4:$A$15,""))</f>
        <v/>
      </c>
      <c r="I443" s="8" t="str">
        <f>IF(Corrections[[#This Row],[Date Added]]="","",Corrections[[#This Row],[Date Received]]+Guidance!$C$25)</f>
        <v/>
      </c>
      <c r="J443" s="8" t="str">
        <f>IF(Corrections[[#This Row],[Date Added]]="","",Corrections[[#This Row],[Date Received]]+Guidance!$C$24)</f>
        <v/>
      </c>
      <c r="K443" s="52" t="b">
        <v>0</v>
      </c>
      <c r="L443" s="22"/>
      <c r="M443" s="40"/>
      <c r="N443" s="52" t="b">
        <v>0</v>
      </c>
      <c r="O443" s="22"/>
      <c r="Q443" s="52" t="b">
        <v>0</v>
      </c>
      <c r="R443" s="9"/>
      <c r="S443" s="52" t="b">
        <v>0</v>
      </c>
      <c r="T443" s="23"/>
      <c r="U443" s="9"/>
      <c r="V4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4" spans="1:24" ht="15" customHeight="1" x14ac:dyDescent="0.35">
      <c r="A444" s="22"/>
      <c r="B444" s="19"/>
      <c r="C444" s="19"/>
      <c r="D444" s="22"/>
      <c r="E444" s="19"/>
      <c r="F444" s="23" t="str">
        <f>IF(Corrections[[#This Row],[Date Added]]="","",_xlfn.XLOOKUP(MONTH(Corrections[[#This Row],[Date Received]]),Dropdown!$D$4:$D$15,Dropdown!$A$4:$A$15,""))</f>
        <v/>
      </c>
      <c r="I444" s="8" t="str">
        <f>IF(Corrections[[#This Row],[Date Added]]="","",Corrections[[#This Row],[Date Received]]+Guidance!$C$25)</f>
        <v/>
      </c>
      <c r="J444" s="8" t="str">
        <f>IF(Corrections[[#This Row],[Date Added]]="","",Corrections[[#This Row],[Date Received]]+Guidance!$C$24)</f>
        <v/>
      </c>
      <c r="K444" s="52" t="b">
        <v>0</v>
      </c>
      <c r="L444" s="22"/>
      <c r="M444" s="9"/>
      <c r="N444" s="52" t="b">
        <v>0</v>
      </c>
      <c r="O444" s="22"/>
      <c r="Q444" s="52" t="b">
        <v>0</v>
      </c>
      <c r="R444" s="9"/>
      <c r="S444" s="52" t="b">
        <v>0</v>
      </c>
      <c r="T444" s="22"/>
      <c r="U444" s="9"/>
      <c r="V4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5" spans="1:24" ht="15" customHeight="1" x14ac:dyDescent="0.35">
      <c r="A445" s="22"/>
      <c r="B445" s="19"/>
      <c r="C445" s="19"/>
      <c r="D445" s="22"/>
      <c r="E445" s="19"/>
      <c r="F445" s="23" t="str">
        <f>IF(Corrections[[#This Row],[Date Added]]="","",_xlfn.XLOOKUP(MONTH(Corrections[[#This Row],[Date Received]]),Dropdown!$D$4:$D$15,Dropdown!$A$4:$A$15,""))</f>
        <v/>
      </c>
      <c r="I445" s="8" t="str">
        <f>IF(Corrections[[#This Row],[Date Added]]="","",Corrections[[#This Row],[Date Received]]+Guidance!$C$25)</f>
        <v/>
      </c>
      <c r="J445" s="8" t="str">
        <f>IF(Corrections[[#This Row],[Date Added]]="","",Corrections[[#This Row],[Date Received]]+Guidance!$C$24)</f>
        <v/>
      </c>
      <c r="K445" s="52" t="b">
        <v>0</v>
      </c>
      <c r="L445" s="22"/>
      <c r="M445" s="9"/>
      <c r="N445" s="52" t="b">
        <v>0</v>
      </c>
      <c r="O445" s="22"/>
      <c r="Q445" s="52" t="b">
        <v>0</v>
      </c>
      <c r="R445" s="9"/>
      <c r="S445" s="52" t="b">
        <v>0</v>
      </c>
      <c r="T445" s="22"/>
      <c r="U445" s="9"/>
      <c r="V4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6" spans="1:24" ht="15" customHeight="1" x14ac:dyDescent="0.35">
      <c r="A446" s="22"/>
      <c r="B446" s="19"/>
      <c r="C446" s="19"/>
      <c r="D446" s="22"/>
      <c r="E446" s="19"/>
      <c r="F446" s="23" t="str">
        <f>IF(Corrections[[#This Row],[Date Added]]="","",_xlfn.XLOOKUP(MONTH(Corrections[[#This Row],[Date Received]]),Dropdown!$D$4:$D$15,Dropdown!$A$4:$A$15,""))</f>
        <v/>
      </c>
      <c r="I446" s="8" t="str">
        <f>IF(Corrections[[#This Row],[Date Added]]="","",Corrections[[#This Row],[Date Received]]+Guidance!$C$25)</f>
        <v/>
      </c>
      <c r="J446" s="8" t="str">
        <f>IF(Corrections[[#This Row],[Date Added]]="","",Corrections[[#This Row],[Date Received]]+Guidance!$C$24)</f>
        <v/>
      </c>
      <c r="K446" s="52" t="b">
        <v>0</v>
      </c>
      <c r="L446" s="22"/>
      <c r="M446" s="9"/>
      <c r="N446" s="52" t="b">
        <v>0</v>
      </c>
      <c r="O446" s="22"/>
      <c r="Q446" s="52" t="b">
        <v>0</v>
      </c>
      <c r="R446" s="9"/>
      <c r="S446" s="52" t="b">
        <v>0</v>
      </c>
      <c r="T446" s="22"/>
      <c r="U446" s="9"/>
      <c r="V4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7" spans="1:24" ht="15" customHeight="1" x14ac:dyDescent="0.35">
      <c r="A447" s="22"/>
      <c r="B447" s="19"/>
      <c r="C447" s="19"/>
      <c r="D447" s="22"/>
      <c r="E447" s="19"/>
      <c r="F447" s="23" t="str">
        <f>IF(Corrections[[#This Row],[Date Added]]="","",_xlfn.XLOOKUP(MONTH(Corrections[[#This Row],[Date Received]]),Dropdown!$D$4:$D$15,Dropdown!$A$4:$A$15,""))</f>
        <v/>
      </c>
      <c r="I447" s="8" t="str">
        <f>IF(Corrections[[#This Row],[Date Added]]="","",Corrections[[#This Row],[Date Received]]+Guidance!$C$25)</f>
        <v/>
      </c>
      <c r="J447" s="8" t="str">
        <f>IF(Corrections[[#This Row],[Date Added]]="","",Corrections[[#This Row],[Date Received]]+Guidance!$C$24)</f>
        <v/>
      </c>
      <c r="K447" s="52" t="b">
        <v>0</v>
      </c>
      <c r="L447" s="22"/>
      <c r="M447" s="9"/>
      <c r="N447" s="52" t="b">
        <v>0</v>
      </c>
      <c r="O447" s="22"/>
      <c r="Q447" s="52" t="b">
        <v>0</v>
      </c>
      <c r="R447" s="9"/>
      <c r="S447" s="52" t="b">
        <v>0</v>
      </c>
      <c r="T447" s="22"/>
      <c r="U447" s="9"/>
      <c r="V4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8" spans="1:24" ht="15" customHeight="1" x14ac:dyDescent="0.35">
      <c r="A448" s="22"/>
      <c r="B448" s="19"/>
      <c r="C448" s="19"/>
      <c r="D448" s="22"/>
      <c r="E448" s="19"/>
      <c r="F448" s="23" t="str">
        <f>IF(Corrections[[#This Row],[Date Added]]="","",_xlfn.XLOOKUP(MONTH(Corrections[[#This Row],[Date Received]]),Dropdown!$D$4:$D$15,Dropdown!$A$4:$A$15,""))</f>
        <v/>
      </c>
      <c r="I448" s="8" t="str">
        <f>IF(Corrections[[#This Row],[Date Added]]="","",Corrections[[#This Row],[Date Received]]+Guidance!$C$25)</f>
        <v/>
      </c>
      <c r="J448" s="8" t="str">
        <f>IF(Corrections[[#This Row],[Date Added]]="","",Corrections[[#This Row],[Date Received]]+Guidance!$C$24)</f>
        <v/>
      </c>
      <c r="K448" s="52" t="b">
        <v>0</v>
      </c>
      <c r="L448" s="22"/>
      <c r="M448" s="9"/>
      <c r="N448" s="52" t="b">
        <v>0</v>
      </c>
      <c r="O448" s="22"/>
      <c r="Q448" s="52" t="b">
        <v>0</v>
      </c>
      <c r="R448" s="9"/>
      <c r="S448" s="52" t="b">
        <v>0</v>
      </c>
      <c r="T448" s="22"/>
      <c r="U448" s="9"/>
      <c r="V4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49" spans="1:24" ht="15" customHeight="1" x14ac:dyDescent="0.35">
      <c r="A449" s="22"/>
      <c r="B449" s="19"/>
      <c r="C449" s="19"/>
      <c r="D449" s="22"/>
      <c r="E449" s="19"/>
      <c r="F449" s="23" t="str">
        <f>IF(Corrections[[#This Row],[Date Added]]="","",_xlfn.XLOOKUP(MONTH(Corrections[[#This Row],[Date Received]]),Dropdown!$D$4:$D$15,Dropdown!$A$4:$A$15,""))</f>
        <v/>
      </c>
      <c r="I449" s="8" t="str">
        <f>IF(Corrections[[#This Row],[Date Added]]="","",Corrections[[#This Row],[Date Received]]+Guidance!$C$25)</f>
        <v/>
      </c>
      <c r="J449" s="8" t="str">
        <f>IF(Corrections[[#This Row],[Date Added]]="","",Corrections[[#This Row],[Date Received]]+Guidance!$C$24)</f>
        <v/>
      </c>
      <c r="K449" s="52" t="b">
        <v>0</v>
      </c>
      <c r="L449" s="22"/>
      <c r="M449" s="9"/>
      <c r="N449" s="52" t="b">
        <v>0</v>
      </c>
      <c r="O449" s="22"/>
      <c r="Q449" s="52" t="b">
        <v>0</v>
      </c>
      <c r="R449" s="9"/>
      <c r="S449" s="52" t="b">
        <v>0</v>
      </c>
      <c r="T449" s="22"/>
      <c r="U449" s="9"/>
      <c r="V4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0" spans="1:24" ht="15" customHeight="1" x14ac:dyDescent="0.35">
      <c r="A450" s="22"/>
      <c r="B450" s="19"/>
      <c r="C450" s="19"/>
      <c r="D450" s="22"/>
      <c r="F450" s="23" t="str">
        <f>IF(Corrections[[#This Row],[Date Added]]="","",_xlfn.XLOOKUP(MONTH(Corrections[[#This Row],[Date Received]]),Dropdown!$D$4:$D$15,Dropdown!$A$4:$A$15,""))</f>
        <v/>
      </c>
      <c r="I450" s="8" t="str">
        <f>IF(Corrections[[#This Row],[Date Added]]="","",Corrections[[#This Row],[Date Received]]+Guidance!$C$25)</f>
        <v/>
      </c>
      <c r="J450" s="8" t="str">
        <f>IF(Corrections[[#This Row],[Date Added]]="","",Corrections[[#This Row],[Date Received]]+Guidance!$C$24)</f>
        <v/>
      </c>
      <c r="K450" s="52" t="b">
        <v>0</v>
      </c>
      <c r="L450" s="22"/>
      <c r="M450" s="9"/>
      <c r="N450" s="52" t="b">
        <v>0</v>
      </c>
      <c r="O450" s="22"/>
      <c r="Q450" s="52" t="b">
        <v>0</v>
      </c>
      <c r="R450" s="9"/>
      <c r="S450" s="52" t="b">
        <v>0</v>
      </c>
      <c r="T450" s="23"/>
      <c r="U450" s="9"/>
      <c r="V4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1" spans="1:24" ht="15" customHeight="1" x14ac:dyDescent="0.35">
      <c r="A451" s="22"/>
      <c r="B451" s="19"/>
      <c r="C451" s="19"/>
      <c r="D451" s="22"/>
      <c r="E451" s="19"/>
      <c r="F451" s="23" t="str">
        <f>IF(Corrections[[#This Row],[Date Added]]="","",_xlfn.XLOOKUP(MONTH(Corrections[[#This Row],[Date Received]]),Dropdown!$D$4:$D$15,Dropdown!$A$4:$A$15,""))</f>
        <v/>
      </c>
      <c r="I451" s="8" t="str">
        <f>IF(Corrections[[#This Row],[Date Added]]="","",Corrections[[#This Row],[Date Received]]+Guidance!$C$25)</f>
        <v/>
      </c>
      <c r="J451" s="8" t="str">
        <f>IF(Corrections[[#This Row],[Date Added]]="","",Corrections[[#This Row],[Date Received]]+Guidance!$C$24)</f>
        <v/>
      </c>
      <c r="K451" s="52" t="b">
        <v>0</v>
      </c>
      <c r="L451" s="22"/>
      <c r="M451" s="9"/>
      <c r="N451" s="52" t="b">
        <v>0</v>
      </c>
      <c r="O451" s="22"/>
      <c r="Q451" s="52" t="b">
        <v>0</v>
      </c>
      <c r="R451" s="9"/>
      <c r="S451" s="52" t="b">
        <v>0</v>
      </c>
      <c r="T451" s="23"/>
      <c r="U451" s="9"/>
      <c r="V4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2" spans="1:24" ht="15" customHeight="1" x14ac:dyDescent="0.35">
      <c r="A452" s="22"/>
      <c r="B452" s="19"/>
      <c r="C452" s="19"/>
      <c r="D452" s="22"/>
      <c r="E452" s="19"/>
      <c r="F452" s="23" t="str">
        <f>IF(Corrections[[#This Row],[Date Added]]="","",_xlfn.XLOOKUP(MONTH(Corrections[[#This Row],[Date Received]]),Dropdown!$D$4:$D$15,Dropdown!$A$4:$A$15,""))</f>
        <v/>
      </c>
      <c r="I452" s="8" t="str">
        <f>IF(Corrections[[#This Row],[Date Added]]="","",Corrections[[#This Row],[Date Received]]+Guidance!$C$25)</f>
        <v/>
      </c>
      <c r="J452" s="8" t="str">
        <f>IF(Corrections[[#This Row],[Date Added]]="","",Corrections[[#This Row],[Date Received]]+Guidance!$C$24)</f>
        <v/>
      </c>
      <c r="K452" s="52" t="b">
        <v>0</v>
      </c>
      <c r="L452" s="22"/>
      <c r="M452" s="9"/>
      <c r="N452" s="52" t="b">
        <v>0</v>
      </c>
      <c r="O452" s="22"/>
      <c r="Q452" s="52" t="b">
        <v>0</v>
      </c>
      <c r="R452" s="9"/>
      <c r="S452" s="52" t="b">
        <v>0</v>
      </c>
      <c r="T452" s="23"/>
      <c r="U452" s="9"/>
      <c r="V4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3" spans="1:24" ht="15" customHeight="1" x14ac:dyDescent="0.35">
      <c r="A453" s="22"/>
      <c r="B453" s="19"/>
      <c r="C453" s="19"/>
      <c r="D453" s="22"/>
      <c r="E453" s="19"/>
      <c r="F453" s="23" t="str">
        <f>IF(Corrections[[#This Row],[Date Added]]="","",_xlfn.XLOOKUP(MONTH(Corrections[[#This Row],[Date Received]]),Dropdown!$D$4:$D$15,Dropdown!$A$4:$A$15,""))</f>
        <v/>
      </c>
      <c r="I453" s="8" t="str">
        <f>IF(Corrections[[#This Row],[Date Added]]="","",Corrections[[#This Row],[Date Received]]+Guidance!$C$25)</f>
        <v/>
      </c>
      <c r="J453" s="8" t="str">
        <f>IF(Corrections[[#This Row],[Date Added]]="","",Corrections[[#This Row],[Date Received]]+Guidance!$C$24)</f>
        <v/>
      </c>
      <c r="K453" s="52" t="b">
        <v>0</v>
      </c>
      <c r="L453" s="22"/>
      <c r="M453" s="9"/>
      <c r="N453" s="52" t="b">
        <v>0</v>
      </c>
      <c r="O453" s="22"/>
      <c r="Q453" s="52" t="b">
        <v>0</v>
      </c>
      <c r="R453" s="9"/>
      <c r="S453" s="52" t="b">
        <v>0</v>
      </c>
      <c r="T453" s="23"/>
      <c r="U453" s="9"/>
      <c r="V4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4" spans="1:24" ht="15" customHeight="1" x14ac:dyDescent="0.35">
      <c r="A454" s="22"/>
      <c r="B454" s="19"/>
      <c r="C454" s="19"/>
      <c r="D454" s="22"/>
      <c r="E454" s="19"/>
      <c r="F454" s="23" t="str">
        <f>IF(Corrections[[#This Row],[Date Added]]="","",_xlfn.XLOOKUP(MONTH(Corrections[[#This Row],[Date Received]]),Dropdown!$D$4:$D$15,Dropdown!$A$4:$A$15,""))</f>
        <v/>
      </c>
      <c r="I454" s="8" t="str">
        <f>IF(Corrections[[#This Row],[Date Added]]="","",Corrections[[#This Row],[Date Received]]+Guidance!$C$25)</f>
        <v/>
      </c>
      <c r="J454" s="8" t="str">
        <f>IF(Corrections[[#This Row],[Date Added]]="","",Corrections[[#This Row],[Date Received]]+Guidance!$C$24)</f>
        <v/>
      </c>
      <c r="K454" s="52" t="b">
        <v>0</v>
      </c>
      <c r="L454" s="22"/>
      <c r="M454" s="9"/>
      <c r="N454" s="52" t="b">
        <v>0</v>
      </c>
      <c r="O454" s="22"/>
      <c r="P454" s="41"/>
      <c r="Q454" s="52" t="b">
        <v>0</v>
      </c>
      <c r="R454" s="9"/>
      <c r="S454" s="52" t="b">
        <v>0</v>
      </c>
      <c r="T454" s="23"/>
      <c r="U454" s="9"/>
      <c r="V4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5" spans="1:24" ht="15" customHeight="1" x14ac:dyDescent="0.35">
      <c r="A455" s="22"/>
      <c r="B455" s="19"/>
      <c r="C455" s="19"/>
      <c r="D455" s="22"/>
      <c r="E455" s="19"/>
      <c r="F455" s="23" t="str">
        <f>IF(Corrections[[#This Row],[Date Added]]="","",_xlfn.XLOOKUP(MONTH(Corrections[[#This Row],[Date Received]]),Dropdown!$D$4:$D$15,Dropdown!$A$4:$A$15,""))</f>
        <v/>
      </c>
      <c r="I455" s="8" t="str">
        <f>IF(Corrections[[#This Row],[Date Added]]="","",Corrections[[#This Row],[Date Received]]+Guidance!$C$25)</f>
        <v/>
      </c>
      <c r="J455" s="8" t="str">
        <f>IF(Corrections[[#This Row],[Date Added]]="","",Corrections[[#This Row],[Date Received]]+Guidance!$C$24)</f>
        <v/>
      </c>
      <c r="K455" s="52" t="b">
        <v>0</v>
      </c>
      <c r="L455" s="22"/>
      <c r="M455" s="9"/>
      <c r="N455" s="52" t="b">
        <v>0</v>
      </c>
      <c r="O455" s="22"/>
      <c r="Q455" s="52" t="b">
        <v>0</v>
      </c>
      <c r="R455" s="9"/>
      <c r="S455" s="52" t="b">
        <v>0</v>
      </c>
      <c r="T455" s="23"/>
      <c r="U455" s="9"/>
      <c r="V4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6" spans="1:24" ht="15" customHeight="1" x14ac:dyDescent="0.35">
      <c r="A456" s="22"/>
      <c r="B456" s="19"/>
      <c r="C456" s="19"/>
      <c r="D456" s="22"/>
      <c r="F456" s="23" t="str">
        <f>IF(Corrections[[#This Row],[Date Added]]="","",_xlfn.XLOOKUP(MONTH(Corrections[[#This Row],[Date Received]]),Dropdown!$D$4:$D$15,Dropdown!$A$4:$A$15,""))</f>
        <v/>
      </c>
      <c r="I456" s="8" t="str">
        <f>IF(Corrections[[#This Row],[Date Added]]="","",Corrections[[#This Row],[Date Received]]+Guidance!$C$25)</f>
        <v/>
      </c>
      <c r="J456" s="8" t="str">
        <f>IF(Corrections[[#This Row],[Date Added]]="","",Corrections[[#This Row],[Date Received]]+Guidance!$C$24)</f>
        <v/>
      </c>
      <c r="K456" s="52" t="b">
        <v>0</v>
      </c>
      <c r="L456" s="22"/>
      <c r="M456" s="9"/>
      <c r="N456" s="52" t="b">
        <v>0</v>
      </c>
      <c r="O456" s="22"/>
      <c r="Q456" s="52" t="b">
        <v>0</v>
      </c>
      <c r="R456" s="9"/>
      <c r="S456" s="52" t="b">
        <v>0</v>
      </c>
      <c r="T456" s="23"/>
      <c r="U456" s="9"/>
      <c r="V4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7" spans="1:24" ht="15" customHeight="1" x14ac:dyDescent="0.35">
      <c r="A457" s="22"/>
      <c r="B457" s="19"/>
      <c r="C457" s="19"/>
      <c r="D457" s="22"/>
      <c r="E457" s="19"/>
      <c r="F457" s="23" t="str">
        <f>IF(Corrections[[#This Row],[Date Added]]="","",_xlfn.XLOOKUP(MONTH(Corrections[[#This Row],[Date Received]]),Dropdown!$D$4:$D$15,Dropdown!$A$4:$A$15,""))</f>
        <v/>
      </c>
      <c r="I457" s="8" t="str">
        <f>IF(Corrections[[#This Row],[Date Added]]="","",Corrections[[#This Row],[Date Received]]+Guidance!$C$25)</f>
        <v/>
      </c>
      <c r="J457" s="8" t="str">
        <f>IF(Corrections[[#This Row],[Date Added]]="","",Corrections[[#This Row],[Date Received]]+Guidance!$C$24)</f>
        <v/>
      </c>
      <c r="K457" s="52" t="b">
        <v>0</v>
      </c>
      <c r="L457" s="22"/>
      <c r="M457" s="9"/>
      <c r="N457" s="52" t="b">
        <v>0</v>
      </c>
      <c r="O457" s="22"/>
      <c r="Q457" s="52" t="b">
        <v>0</v>
      </c>
      <c r="R457" s="9"/>
      <c r="S457" s="52" t="b">
        <v>0</v>
      </c>
      <c r="T457" s="22"/>
      <c r="U457" s="9"/>
      <c r="V4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8" spans="1:24" ht="15" customHeight="1" x14ac:dyDescent="0.35">
      <c r="A458" s="22"/>
      <c r="B458" s="19"/>
      <c r="C458" s="19"/>
      <c r="D458" s="22"/>
      <c r="E458" s="19"/>
      <c r="F458" s="23" t="str">
        <f>IF(Corrections[[#This Row],[Date Added]]="","",_xlfn.XLOOKUP(MONTH(Corrections[[#This Row],[Date Received]]),Dropdown!$D$4:$D$15,Dropdown!$A$4:$A$15,""))</f>
        <v/>
      </c>
      <c r="I458" s="8" t="str">
        <f>IF(Corrections[[#This Row],[Date Added]]="","",Corrections[[#This Row],[Date Received]]+Guidance!$C$25)</f>
        <v/>
      </c>
      <c r="J458" s="8" t="str">
        <f>IF(Corrections[[#This Row],[Date Added]]="","",Corrections[[#This Row],[Date Received]]+Guidance!$C$24)</f>
        <v/>
      </c>
      <c r="K458" s="52" t="b">
        <v>0</v>
      </c>
      <c r="L458" s="22"/>
      <c r="N458" s="52" t="b">
        <v>0</v>
      </c>
      <c r="O458" s="22"/>
      <c r="Q458" s="52" t="b">
        <v>0</v>
      </c>
      <c r="R458" s="9"/>
      <c r="S458" s="52" t="b">
        <v>0</v>
      </c>
      <c r="T458" s="22"/>
      <c r="U458" s="9"/>
      <c r="V4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59" spans="1:24" ht="15" customHeight="1" x14ac:dyDescent="0.35">
      <c r="A459" s="22"/>
      <c r="B459" s="19"/>
      <c r="C459" s="19"/>
      <c r="D459" s="22"/>
      <c r="E459" s="19"/>
      <c r="F459" s="23" t="str">
        <f>IF(Corrections[[#This Row],[Date Added]]="","",_xlfn.XLOOKUP(MONTH(Corrections[[#This Row],[Date Received]]),Dropdown!$D$4:$D$15,Dropdown!$A$4:$A$15,""))</f>
        <v/>
      </c>
      <c r="I459" s="8" t="str">
        <f>IF(Corrections[[#This Row],[Date Added]]="","",Corrections[[#This Row],[Date Received]]+Guidance!$C$25)</f>
        <v/>
      </c>
      <c r="J459" s="8" t="str">
        <f>IF(Corrections[[#This Row],[Date Added]]="","",Corrections[[#This Row],[Date Received]]+Guidance!$C$24)</f>
        <v/>
      </c>
      <c r="K459" s="52" t="b">
        <v>0</v>
      </c>
      <c r="L459" s="22"/>
      <c r="M459" s="9"/>
      <c r="N459" s="52" t="b">
        <v>0</v>
      </c>
      <c r="O459" s="22"/>
      <c r="Q459" s="52" t="b">
        <v>0</v>
      </c>
      <c r="R459" s="9"/>
      <c r="S459" s="52" t="b">
        <v>0</v>
      </c>
      <c r="T459" s="22"/>
      <c r="U459" s="9"/>
      <c r="V4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0" spans="1:24" ht="15" customHeight="1" x14ac:dyDescent="0.35">
      <c r="A460" s="22"/>
      <c r="B460" s="19"/>
      <c r="C460" s="19"/>
      <c r="D460" s="22"/>
      <c r="E460" s="19"/>
      <c r="F460" s="23" t="str">
        <f>IF(Corrections[[#This Row],[Date Added]]="","",_xlfn.XLOOKUP(MONTH(Corrections[[#This Row],[Date Received]]),Dropdown!$D$4:$D$15,Dropdown!$A$4:$A$15,""))</f>
        <v/>
      </c>
      <c r="I460" s="8" t="str">
        <f>IF(Corrections[[#This Row],[Date Added]]="","",Corrections[[#This Row],[Date Received]]+Guidance!$C$25)</f>
        <v/>
      </c>
      <c r="J460" s="8" t="str">
        <f>IF(Corrections[[#This Row],[Date Added]]="","",Corrections[[#This Row],[Date Received]]+Guidance!$C$24)</f>
        <v/>
      </c>
      <c r="K460" s="52" t="b">
        <v>0</v>
      </c>
      <c r="L460" s="22"/>
      <c r="M460" s="9"/>
      <c r="N460" s="52" t="b">
        <v>0</v>
      </c>
      <c r="O460" s="22"/>
      <c r="Q460" s="52" t="b">
        <v>0</v>
      </c>
      <c r="R460" s="9"/>
      <c r="S460" s="52" t="b">
        <v>0</v>
      </c>
      <c r="T460" s="23"/>
      <c r="U460" s="9"/>
      <c r="V4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1" spans="1:24" ht="15" customHeight="1" x14ac:dyDescent="0.35">
      <c r="A461" s="22"/>
      <c r="B461" s="19"/>
      <c r="C461" s="19"/>
      <c r="D461" s="22"/>
      <c r="E461" s="19"/>
      <c r="F461" s="23" t="str">
        <f>IF(Corrections[[#This Row],[Date Added]]="","",_xlfn.XLOOKUP(MONTH(Corrections[[#This Row],[Date Received]]),Dropdown!$D$4:$D$15,Dropdown!$A$4:$A$15,""))</f>
        <v/>
      </c>
      <c r="I461" s="8" t="str">
        <f>IF(Corrections[[#This Row],[Date Added]]="","",Corrections[[#This Row],[Date Received]]+Guidance!$C$25)</f>
        <v/>
      </c>
      <c r="J461" s="8" t="str">
        <f>IF(Corrections[[#This Row],[Date Added]]="","",Corrections[[#This Row],[Date Received]]+Guidance!$C$24)</f>
        <v/>
      </c>
      <c r="K461" s="52" t="b">
        <v>0</v>
      </c>
      <c r="L461" s="22"/>
      <c r="M461" s="9"/>
      <c r="N461" s="52" t="b">
        <v>0</v>
      </c>
      <c r="O461" s="22"/>
      <c r="Q461" s="52" t="b">
        <v>0</v>
      </c>
      <c r="R461" s="9"/>
      <c r="S461" s="52" t="b">
        <v>0</v>
      </c>
      <c r="T461" s="22"/>
      <c r="U461" s="9"/>
      <c r="V4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2" spans="1:24" ht="15" customHeight="1" x14ac:dyDescent="0.35">
      <c r="A462" s="22"/>
      <c r="B462" s="19"/>
      <c r="C462" s="19"/>
      <c r="D462" s="22"/>
      <c r="E462" s="19"/>
      <c r="F462" s="23" t="str">
        <f>IF(Corrections[[#This Row],[Date Added]]="","",_xlfn.XLOOKUP(MONTH(Corrections[[#This Row],[Date Received]]),Dropdown!$D$4:$D$15,Dropdown!$A$4:$A$15,""))</f>
        <v/>
      </c>
      <c r="I462" s="8" t="str">
        <f>IF(Corrections[[#This Row],[Date Added]]="","",Corrections[[#This Row],[Date Received]]+Guidance!$C$25)</f>
        <v/>
      </c>
      <c r="J462" s="8" t="str">
        <f>IF(Corrections[[#This Row],[Date Added]]="","",Corrections[[#This Row],[Date Received]]+Guidance!$C$24)</f>
        <v/>
      </c>
      <c r="K462" s="52" t="b">
        <v>0</v>
      </c>
      <c r="L462" s="22"/>
      <c r="M462" s="9"/>
      <c r="N462" s="52" t="b">
        <v>0</v>
      </c>
      <c r="O462" s="22"/>
      <c r="Q462" s="52" t="b">
        <v>0</v>
      </c>
      <c r="R462" s="9"/>
      <c r="S462" s="52" t="b">
        <v>0</v>
      </c>
      <c r="T462" s="23"/>
      <c r="U462" s="9"/>
      <c r="V4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3" spans="1:24" ht="15" customHeight="1" x14ac:dyDescent="0.35">
      <c r="A463" s="22"/>
      <c r="B463" s="19"/>
      <c r="C463" s="19"/>
      <c r="D463" s="22"/>
      <c r="E463" s="19"/>
      <c r="F463" s="23" t="str">
        <f>IF(Corrections[[#This Row],[Date Added]]="","",_xlfn.XLOOKUP(MONTH(Corrections[[#This Row],[Date Received]]),Dropdown!$D$4:$D$15,Dropdown!$A$4:$A$15,""))</f>
        <v/>
      </c>
      <c r="I463" s="8" t="str">
        <f>IF(Corrections[[#This Row],[Date Added]]="","",Corrections[[#This Row],[Date Received]]+Guidance!$C$25)</f>
        <v/>
      </c>
      <c r="J463" s="8" t="str">
        <f>IF(Corrections[[#This Row],[Date Added]]="","",Corrections[[#This Row],[Date Received]]+Guidance!$C$24)</f>
        <v/>
      </c>
      <c r="K463" s="52" t="b">
        <v>0</v>
      </c>
      <c r="L463" s="22"/>
      <c r="M463" s="9"/>
      <c r="N463" s="52" t="b">
        <v>0</v>
      </c>
      <c r="O463" s="22"/>
      <c r="Q463" s="52" t="b">
        <v>0</v>
      </c>
      <c r="R463" s="9"/>
      <c r="S463" s="52" t="b">
        <v>0</v>
      </c>
      <c r="T463" s="23"/>
      <c r="U463" s="9"/>
      <c r="V4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4" spans="1:24" ht="15" customHeight="1" x14ac:dyDescent="0.35">
      <c r="A464" s="22"/>
      <c r="B464" s="19"/>
      <c r="C464" s="19"/>
      <c r="D464" s="22"/>
      <c r="E464" s="19"/>
      <c r="F464" s="23" t="str">
        <f>IF(Corrections[[#This Row],[Date Added]]="","",_xlfn.XLOOKUP(MONTH(Corrections[[#This Row],[Date Received]]),Dropdown!$D$4:$D$15,Dropdown!$A$4:$A$15,""))</f>
        <v/>
      </c>
      <c r="I464" s="8" t="str">
        <f>IF(Corrections[[#This Row],[Date Added]]="","",Corrections[[#This Row],[Date Received]]+Guidance!$C$25)</f>
        <v/>
      </c>
      <c r="J464" s="8" t="str">
        <f>IF(Corrections[[#This Row],[Date Added]]="","",Corrections[[#This Row],[Date Received]]+Guidance!$C$24)</f>
        <v/>
      </c>
      <c r="K464" s="52" t="b">
        <v>0</v>
      </c>
      <c r="L464" s="22"/>
      <c r="M464" s="9"/>
      <c r="N464" s="52" t="b">
        <v>0</v>
      </c>
      <c r="O464" s="22"/>
      <c r="Q464" s="52" t="b">
        <v>0</v>
      </c>
      <c r="R464" s="9"/>
      <c r="S464" s="52" t="b">
        <v>0</v>
      </c>
      <c r="T464" s="22"/>
      <c r="U464" s="9"/>
      <c r="V4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5" spans="1:24" ht="15" customHeight="1" x14ac:dyDescent="0.35">
      <c r="A465" s="22"/>
      <c r="B465" s="19"/>
      <c r="C465" s="19"/>
      <c r="D465" s="22"/>
      <c r="E465" s="19"/>
      <c r="F465" s="23" t="str">
        <f>IF(Corrections[[#This Row],[Date Added]]="","",_xlfn.XLOOKUP(MONTH(Corrections[[#This Row],[Date Received]]),Dropdown!$D$4:$D$15,Dropdown!$A$4:$A$15,""))</f>
        <v/>
      </c>
      <c r="I465" s="8" t="str">
        <f>IF(Corrections[[#This Row],[Date Added]]="","",Corrections[[#This Row],[Date Received]]+Guidance!$C$25)</f>
        <v/>
      </c>
      <c r="J465" s="8" t="str">
        <f>IF(Corrections[[#This Row],[Date Added]]="","",Corrections[[#This Row],[Date Received]]+Guidance!$C$24)</f>
        <v/>
      </c>
      <c r="K465" s="52" t="b">
        <v>0</v>
      </c>
      <c r="L465" s="22"/>
      <c r="M465" s="9"/>
      <c r="N465" s="52" t="b">
        <v>0</v>
      </c>
      <c r="O465" s="22"/>
      <c r="Q465" s="52" t="b">
        <v>0</v>
      </c>
      <c r="R465" s="9"/>
      <c r="S465" s="52" t="b">
        <v>0</v>
      </c>
      <c r="T465" s="22"/>
      <c r="U465" s="9"/>
      <c r="V4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6" spans="1:24" ht="15" customHeight="1" x14ac:dyDescent="0.35">
      <c r="A466" s="22"/>
      <c r="B466" s="19"/>
      <c r="C466" s="19"/>
      <c r="D466" s="22"/>
      <c r="E466" s="19"/>
      <c r="F466" s="23" t="str">
        <f>IF(Corrections[[#This Row],[Date Added]]="","",_xlfn.XLOOKUP(MONTH(Corrections[[#This Row],[Date Received]]),Dropdown!$D$4:$D$15,Dropdown!$A$4:$A$15,""))</f>
        <v/>
      </c>
      <c r="I466" s="8" t="str">
        <f>IF(Corrections[[#This Row],[Date Added]]="","",Corrections[[#This Row],[Date Received]]+Guidance!$C$25)</f>
        <v/>
      </c>
      <c r="J466" s="8" t="str">
        <f>IF(Corrections[[#This Row],[Date Added]]="","",Corrections[[#This Row],[Date Received]]+Guidance!$C$24)</f>
        <v/>
      </c>
      <c r="K466" s="52" t="b">
        <v>0</v>
      </c>
      <c r="L466" s="22"/>
      <c r="M466" s="9"/>
      <c r="N466" s="52" t="b">
        <v>0</v>
      </c>
      <c r="O466" s="22"/>
      <c r="Q466" s="52" t="b">
        <v>0</v>
      </c>
      <c r="R466" s="9"/>
      <c r="S466" s="52" t="b">
        <v>0</v>
      </c>
      <c r="T466" s="22"/>
      <c r="U466" s="9"/>
      <c r="V4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7" spans="1:24" ht="15" customHeight="1" x14ac:dyDescent="0.35">
      <c r="A467" s="22"/>
      <c r="B467" s="19"/>
      <c r="C467" s="19"/>
      <c r="D467" s="22"/>
      <c r="E467" s="19"/>
      <c r="F467" s="23" t="str">
        <f>IF(Corrections[[#This Row],[Date Added]]="","",_xlfn.XLOOKUP(MONTH(Corrections[[#This Row],[Date Received]]),Dropdown!$D$4:$D$15,Dropdown!$A$4:$A$15,""))</f>
        <v/>
      </c>
      <c r="I467" s="8" t="str">
        <f>IF(Corrections[[#This Row],[Date Added]]="","",Corrections[[#This Row],[Date Received]]+Guidance!$C$25)</f>
        <v/>
      </c>
      <c r="J467" s="8" t="str">
        <f>IF(Corrections[[#This Row],[Date Added]]="","",Corrections[[#This Row],[Date Received]]+Guidance!$C$24)</f>
        <v/>
      </c>
      <c r="K467" s="52" t="b">
        <v>0</v>
      </c>
      <c r="L467" s="22"/>
      <c r="M467" s="9"/>
      <c r="N467" s="52" t="b">
        <v>0</v>
      </c>
      <c r="O467" s="22"/>
      <c r="Q467" s="52" t="b">
        <v>0</v>
      </c>
      <c r="R467" s="9"/>
      <c r="S467" s="52" t="b">
        <v>0</v>
      </c>
      <c r="T467" s="22"/>
      <c r="U467" s="9"/>
      <c r="V4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8" spans="1:24" ht="15" customHeight="1" x14ac:dyDescent="0.35">
      <c r="A468" s="22"/>
      <c r="B468" s="19"/>
      <c r="C468" s="19"/>
      <c r="D468" s="22"/>
      <c r="E468" s="19"/>
      <c r="F468" s="23" t="str">
        <f>IF(Corrections[[#This Row],[Date Added]]="","",_xlfn.XLOOKUP(MONTH(Corrections[[#This Row],[Date Received]]),Dropdown!$D$4:$D$15,Dropdown!$A$4:$A$15,""))</f>
        <v/>
      </c>
      <c r="I468" s="8" t="str">
        <f>IF(Corrections[[#This Row],[Date Added]]="","",Corrections[[#This Row],[Date Received]]+Guidance!$C$25)</f>
        <v/>
      </c>
      <c r="J468" s="8" t="str">
        <f>IF(Corrections[[#This Row],[Date Added]]="","",Corrections[[#This Row],[Date Received]]+Guidance!$C$24)</f>
        <v/>
      </c>
      <c r="K468" s="52" t="b">
        <v>0</v>
      </c>
      <c r="L468" s="22"/>
      <c r="M468" s="9"/>
      <c r="N468" s="52" t="b">
        <v>0</v>
      </c>
      <c r="O468" s="22"/>
      <c r="Q468" s="52" t="b">
        <v>0</v>
      </c>
      <c r="R468" s="9"/>
      <c r="S468" s="52" t="b">
        <v>0</v>
      </c>
      <c r="T468" s="22"/>
      <c r="U468" s="9"/>
      <c r="V4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69" spans="1:24" ht="15" customHeight="1" x14ac:dyDescent="0.35">
      <c r="A469" s="22"/>
      <c r="B469" s="19"/>
      <c r="C469" s="19"/>
      <c r="D469" s="22"/>
      <c r="E469" s="19"/>
      <c r="F469" s="23" t="str">
        <f>IF(Corrections[[#This Row],[Date Added]]="","",_xlfn.XLOOKUP(MONTH(Corrections[[#This Row],[Date Received]]),Dropdown!$D$4:$D$15,Dropdown!$A$4:$A$15,""))</f>
        <v/>
      </c>
      <c r="I469" s="8" t="str">
        <f>IF(Corrections[[#This Row],[Date Added]]="","",Corrections[[#This Row],[Date Received]]+Guidance!$C$25)</f>
        <v/>
      </c>
      <c r="J469" s="8" t="str">
        <f>IF(Corrections[[#This Row],[Date Added]]="","",Corrections[[#This Row],[Date Received]]+Guidance!$C$24)</f>
        <v/>
      </c>
      <c r="K469" s="52" t="b">
        <v>0</v>
      </c>
      <c r="L469" s="22"/>
      <c r="M469" s="9"/>
      <c r="N469" s="52" t="b">
        <v>0</v>
      </c>
      <c r="O469" s="22"/>
      <c r="Q469" s="52" t="b">
        <v>0</v>
      </c>
      <c r="R469" s="9"/>
      <c r="S469" s="52" t="b">
        <v>0</v>
      </c>
      <c r="T469" s="22"/>
      <c r="U469" s="9"/>
      <c r="V4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0" spans="1:24" ht="15" customHeight="1" x14ac:dyDescent="0.35">
      <c r="A470" s="22"/>
      <c r="B470" s="19"/>
      <c r="C470" s="19"/>
      <c r="D470" s="22"/>
      <c r="E470" s="19"/>
      <c r="F470" s="23" t="str">
        <f>IF(Corrections[[#This Row],[Date Added]]="","",_xlfn.XLOOKUP(MONTH(Corrections[[#This Row],[Date Received]]),Dropdown!$D$4:$D$15,Dropdown!$A$4:$A$15,""))</f>
        <v/>
      </c>
      <c r="I470" s="8" t="str">
        <f>IF(Corrections[[#This Row],[Date Added]]="","",Corrections[[#This Row],[Date Received]]+Guidance!$C$25)</f>
        <v/>
      </c>
      <c r="J470" s="8" t="str">
        <f>IF(Corrections[[#This Row],[Date Added]]="","",Corrections[[#This Row],[Date Received]]+Guidance!$C$24)</f>
        <v/>
      </c>
      <c r="K470" s="52" t="b">
        <v>0</v>
      </c>
      <c r="L470" s="22"/>
      <c r="M470" s="9"/>
      <c r="N470" s="52" t="b">
        <v>0</v>
      </c>
      <c r="O470" s="98"/>
      <c r="Q470" s="52" t="b">
        <v>0</v>
      </c>
      <c r="R470" s="9"/>
      <c r="S470" s="52" t="b">
        <v>0</v>
      </c>
      <c r="T470" s="23"/>
      <c r="U470" s="9"/>
      <c r="V4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1" spans="1:24" ht="15" customHeight="1" x14ac:dyDescent="0.35">
      <c r="A471" s="22"/>
      <c r="B471" s="19"/>
      <c r="C471" s="19"/>
      <c r="D471" s="22"/>
      <c r="E471" s="19"/>
      <c r="F471" s="23" t="str">
        <f>IF(Corrections[[#This Row],[Date Added]]="","",_xlfn.XLOOKUP(MONTH(Corrections[[#This Row],[Date Received]]),Dropdown!$D$4:$D$15,Dropdown!$A$4:$A$15,""))</f>
        <v/>
      </c>
      <c r="I471" s="8" t="str">
        <f>IF(Corrections[[#This Row],[Date Added]]="","",Corrections[[#This Row],[Date Received]]+Guidance!$C$25)</f>
        <v/>
      </c>
      <c r="J471" s="8" t="str">
        <f>IF(Corrections[[#This Row],[Date Added]]="","",Corrections[[#This Row],[Date Received]]+Guidance!$C$24)</f>
        <v/>
      </c>
      <c r="K471" s="52" t="b">
        <v>0</v>
      </c>
      <c r="L471" s="22"/>
      <c r="M471" s="9"/>
      <c r="N471" s="52" t="b">
        <v>0</v>
      </c>
      <c r="O471" s="22"/>
      <c r="Q471" s="52" t="b">
        <v>0</v>
      </c>
      <c r="R471" s="9"/>
      <c r="S471" s="52" t="b">
        <v>0</v>
      </c>
      <c r="T471" s="23"/>
      <c r="U471" s="9"/>
      <c r="V4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2" spans="1:24" ht="15" customHeight="1" x14ac:dyDescent="0.35">
      <c r="A472" s="22"/>
      <c r="B472" s="19"/>
      <c r="C472" s="19"/>
      <c r="D472" s="22"/>
      <c r="E472" s="19"/>
      <c r="F472" s="23" t="str">
        <f>IF(Corrections[[#This Row],[Date Added]]="","",_xlfn.XLOOKUP(MONTH(Corrections[[#This Row],[Date Received]]),Dropdown!$D$4:$D$15,Dropdown!$A$4:$A$15,""))</f>
        <v/>
      </c>
      <c r="I472" s="8" t="str">
        <f>IF(Corrections[[#This Row],[Date Added]]="","",Corrections[[#This Row],[Date Received]]+Guidance!$C$25)</f>
        <v/>
      </c>
      <c r="J472" s="8" t="str">
        <f>IF(Corrections[[#This Row],[Date Added]]="","",Corrections[[#This Row],[Date Received]]+Guidance!$C$24)</f>
        <v/>
      </c>
      <c r="K472" s="52" t="b">
        <v>0</v>
      </c>
      <c r="L472" s="22"/>
      <c r="M472" s="9"/>
      <c r="N472" s="52" t="b">
        <v>0</v>
      </c>
      <c r="O472" s="22"/>
      <c r="Q472" s="52" t="b">
        <v>0</v>
      </c>
      <c r="R472" s="9"/>
      <c r="S472" s="52" t="b">
        <v>0</v>
      </c>
      <c r="T472" s="23"/>
      <c r="U472" s="9"/>
      <c r="V4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3" spans="1:24" ht="15" customHeight="1" x14ac:dyDescent="0.35">
      <c r="A473" s="22"/>
      <c r="B473" s="19"/>
      <c r="C473" s="19"/>
      <c r="D473" s="22"/>
      <c r="E473" s="19"/>
      <c r="F473" s="23" t="str">
        <f>IF(Corrections[[#This Row],[Date Added]]="","",_xlfn.XLOOKUP(MONTH(Corrections[[#This Row],[Date Received]]),Dropdown!$D$4:$D$15,Dropdown!$A$4:$A$15,""))</f>
        <v/>
      </c>
      <c r="I473" s="8" t="str">
        <f>IF(Corrections[[#This Row],[Date Added]]="","",Corrections[[#This Row],[Date Received]]+Guidance!$C$25)</f>
        <v/>
      </c>
      <c r="J473" s="8" t="str">
        <f>IF(Corrections[[#This Row],[Date Added]]="","",Corrections[[#This Row],[Date Received]]+Guidance!$C$24)</f>
        <v/>
      </c>
      <c r="K473" s="52" t="b">
        <v>0</v>
      </c>
      <c r="L473" s="22"/>
      <c r="M473" s="9"/>
      <c r="N473" s="52" t="b">
        <v>0</v>
      </c>
      <c r="O473" s="22"/>
      <c r="Q473" s="52" t="b">
        <v>0</v>
      </c>
      <c r="R473" s="9"/>
      <c r="S473" s="52" t="b">
        <v>0</v>
      </c>
      <c r="T473" s="22"/>
      <c r="U473" s="23"/>
      <c r="V4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4" spans="1:24" ht="15" customHeight="1" x14ac:dyDescent="0.35">
      <c r="A474" s="22"/>
      <c r="B474" s="19"/>
      <c r="C474" s="19"/>
      <c r="D474" s="22"/>
      <c r="E474" s="19"/>
      <c r="F474" s="23" t="str">
        <f>IF(Corrections[[#This Row],[Date Added]]="","",_xlfn.XLOOKUP(MONTH(Corrections[[#This Row],[Date Received]]),Dropdown!$D$4:$D$15,Dropdown!$A$4:$A$15,""))</f>
        <v/>
      </c>
      <c r="I474" s="8" t="str">
        <f>IF(Corrections[[#This Row],[Date Added]]="","",Corrections[[#This Row],[Date Received]]+Guidance!$C$25)</f>
        <v/>
      </c>
      <c r="J474" s="8" t="str">
        <f>IF(Corrections[[#This Row],[Date Added]]="","",Corrections[[#This Row],[Date Received]]+Guidance!$C$24)</f>
        <v/>
      </c>
      <c r="K474" s="52" t="b">
        <v>0</v>
      </c>
      <c r="L474" s="22"/>
      <c r="M474" s="9"/>
      <c r="N474" s="52" t="b">
        <v>0</v>
      </c>
      <c r="O474" s="22"/>
      <c r="Q474" s="52" t="b">
        <v>0</v>
      </c>
      <c r="R474" s="9"/>
      <c r="S474" s="52" t="b">
        <v>0</v>
      </c>
      <c r="T474" s="23"/>
      <c r="U474" s="9"/>
      <c r="V4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5" spans="1:24" ht="15" customHeight="1" x14ac:dyDescent="0.35">
      <c r="A475" s="22"/>
      <c r="B475" s="19"/>
      <c r="C475" s="19"/>
      <c r="D475" s="22"/>
      <c r="E475" s="19"/>
      <c r="F475" s="23" t="str">
        <f>IF(Corrections[[#This Row],[Date Added]]="","",_xlfn.XLOOKUP(MONTH(Corrections[[#This Row],[Date Received]]),Dropdown!$D$4:$D$15,Dropdown!$A$4:$A$15,""))</f>
        <v/>
      </c>
      <c r="I475" s="8" t="str">
        <f>IF(Corrections[[#This Row],[Date Added]]="","",Corrections[[#This Row],[Date Received]]+Guidance!$C$25)</f>
        <v/>
      </c>
      <c r="J475" s="8" t="str">
        <f>IF(Corrections[[#This Row],[Date Added]]="","",Corrections[[#This Row],[Date Received]]+Guidance!$C$24)</f>
        <v/>
      </c>
      <c r="K475" s="52" t="b">
        <v>0</v>
      </c>
      <c r="L475" s="22"/>
      <c r="M475" s="9"/>
      <c r="N475" s="52" t="b">
        <v>0</v>
      </c>
      <c r="O475" s="22"/>
      <c r="Q475" s="52" t="b">
        <v>0</v>
      </c>
      <c r="R475" s="9"/>
      <c r="S475" s="52" t="b">
        <v>0</v>
      </c>
      <c r="T475" s="22"/>
      <c r="U475" s="9"/>
      <c r="V4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6" spans="1:24" ht="15" customHeight="1" x14ac:dyDescent="0.35">
      <c r="A476" s="22"/>
      <c r="B476" s="19"/>
      <c r="C476" s="19"/>
      <c r="D476" s="22"/>
      <c r="E476" s="19"/>
      <c r="F476" s="23" t="str">
        <f>IF(Corrections[[#This Row],[Date Added]]="","",_xlfn.XLOOKUP(MONTH(Corrections[[#This Row],[Date Received]]),Dropdown!$D$4:$D$15,Dropdown!$A$4:$A$15,""))</f>
        <v/>
      </c>
      <c r="I476" s="8" t="str">
        <f>IF(Corrections[[#This Row],[Date Added]]="","",Corrections[[#This Row],[Date Received]]+Guidance!$C$25)</f>
        <v/>
      </c>
      <c r="J476" s="8" t="str">
        <f>IF(Corrections[[#This Row],[Date Added]]="","",Corrections[[#This Row],[Date Received]]+Guidance!$C$24)</f>
        <v/>
      </c>
      <c r="K476" s="52" t="b">
        <v>0</v>
      </c>
      <c r="L476" s="22"/>
      <c r="M476" s="9"/>
      <c r="N476" s="52" t="b">
        <v>0</v>
      </c>
      <c r="O476" s="22"/>
      <c r="Q476" s="52" t="b">
        <v>0</v>
      </c>
      <c r="R476" s="9"/>
      <c r="S476" s="52" t="b">
        <v>0</v>
      </c>
      <c r="T476" s="23"/>
      <c r="U476" s="9"/>
      <c r="V4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7" spans="1:24" ht="15" customHeight="1" x14ac:dyDescent="0.35">
      <c r="A477" s="22"/>
      <c r="D477" s="22"/>
      <c r="F477" s="23" t="str">
        <f>IF(Corrections[[#This Row],[Date Added]]="","",_xlfn.XLOOKUP(MONTH(Corrections[[#This Row],[Date Received]]),Dropdown!$D$4:$D$15,Dropdown!$A$4:$A$15,""))</f>
        <v/>
      </c>
      <c r="I477" s="8" t="str">
        <f>IF(Corrections[[#This Row],[Date Added]]="","",Corrections[[#This Row],[Date Received]]+Guidance!$C$25)</f>
        <v/>
      </c>
      <c r="J477" s="8" t="str">
        <f>IF(Corrections[[#This Row],[Date Added]]="","",Corrections[[#This Row],[Date Received]]+Guidance!$C$24)</f>
        <v/>
      </c>
      <c r="K477" s="52" t="b">
        <v>0</v>
      </c>
      <c r="L477" s="22"/>
      <c r="M477" s="9"/>
      <c r="N477" s="52" t="b">
        <v>0</v>
      </c>
      <c r="O477" s="22"/>
      <c r="Q477" s="52" t="b">
        <v>0</v>
      </c>
      <c r="R477" s="9"/>
      <c r="S477" s="52" t="b">
        <v>0</v>
      </c>
      <c r="T477" s="23"/>
      <c r="U477" s="9"/>
      <c r="V4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8" spans="1:24" ht="15" customHeight="1" x14ac:dyDescent="0.35">
      <c r="A478" s="22"/>
      <c r="D478" s="22"/>
      <c r="F478" s="23" t="str">
        <f>IF(Corrections[[#This Row],[Date Added]]="","",_xlfn.XLOOKUP(MONTH(Corrections[[#This Row],[Date Received]]),Dropdown!$D$4:$D$15,Dropdown!$A$4:$A$15,""))</f>
        <v/>
      </c>
      <c r="I478" s="8" t="str">
        <f>IF(Corrections[[#This Row],[Date Added]]="","",Corrections[[#This Row],[Date Received]]+Guidance!$C$25)</f>
        <v/>
      </c>
      <c r="J478" s="8" t="str">
        <f>IF(Corrections[[#This Row],[Date Added]]="","",Corrections[[#This Row],[Date Received]]+Guidance!$C$24)</f>
        <v/>
      </c>
      <c r="K478" s="52" t="b">
        <v>0</v>
      </c>
      <c r="L478" s="22"/>
      <c r="M478" s="9"/>
      <c r="N478" s="52" t="b">
        <v>0</v>
      </c>
      <c r="O478" s="22"/>
      <c r="Q478" s="52" t="b">
        <v>0</v>
      </c>
      <c r="R478" s="9"/>
      <c r="S478" s="52" t="b">
        <v>0</v>
      </c>
      <c r="T478" s="23"/>
      <c r="U478" s="9"/>
      <c r="V4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79" spans="1:24" ht="15" customHeight="1" x14ac:dyDescent="0.35">
      <c r="A479" s="22"/>
      <c r="D479" s="22"/>
      <c r="F479" s="23" t="str">
        <f>IF(Corrections[[#This Row],[Date Added]]="","",_xlfn.XLOOKUP(MONTH(Corrections[[#This Row],[Date Received]]),Dropdown!$D$4:$D$15,Dropdown!$A$4:$A$15,""))</f>
        <v/>
      </c>
      <c r="I479" s="8" t="str">
        <f>IF(Corrections[[#This Row],[Date Added]]="","",Corrections[[#This Row],[Date Received]]+Guidance!$C$25)</f>
        <v/>
      </c>
      <c r="J479" s="8" t="str">
        <f>IF(Corrections[[#This Row],[Date Added]]="","",Corrections[[#This Row],[Date Received]]+Guidance!$C$24)</f>
        <v/>
      </c>
      <c r="K479" s="52" t="b">
        <v>0</v>
      </c>
      <c r="L479" s="22"/>
      <c r="M479" s="9"/>
      <c r="N479" s="52" t="b">
        <v>0</v>
      </c>
      <c r="O479" s="22"/>
      <c r="Q479" s="52" t="b">
        <v>0</v>
      </c>
      <c r="R479" s="9"/>
      <c r="S479" s="52" t="b">
        <v>0</v>
      </c>
      <c r="T479" s="23"/>
      <c r="U479" s="9"/>
      <c r="V4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0" spans="1:24" ht="15" customHeight="1" x14ac:dyDescent="0.35">
      <c r="A480" s="22"/>
      <c r="D480" s="22"/>
      <c r="F480" s="23" t="str">
        <f>IF(Corrections[[#This Row],[Date Added]]="","",_xlfn.XLOOKUP(MONTH(Corrections[[#This Row],[Date Received]]),Dropdown!$D$4:$D$15,Dropdown!$A$4:$A$15,""))</f>
        <v/>
      </c>
      <c r="I480" s="8" t="str">
        <f>IF(Corrections[[#This Row],[Date Added]]="","",Corrections[[#This Row],[Date Received]]+Guidance!$C$25)</f>
        <v/>
      </c>
      <c r="J480" s="8" t="str">
        <f>IF(Corrections[[#This Row],[Date Added]]="","",Corrections[[#This Row],[Date Received]]+Guidance!$C$24)</f>
        <v/>
      </c>
      <c r="K480" s="52" t="b">
        <v>0</v>
      </c>
      <c r="L480" s="22"/>
      <c r="M480" s="9"/>
      <c r="N480" s="52" t="b">
        <v>0</v>
      </c>
      <c r="O480" s="22"/>
      <c r="Q480" s="52" t="b">
        <v>0</v>
      </c>
      <c r="R480" s="9"/>
      <c r="S480" s="52" t="b">
        <v>0</v>
      </c>
      <c r="T480" s="23"/>
      <c r="U480" s="9"/>
      <c r="V4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1" spans="1:24" ht="15" customHeight="1" x14ac:dyDescent="0.35">
      <c r="A481" s="22"/>
      <c r="B481" s="5"/>
      <c r="C481" s="5"/>
      <c r="D481" s="22"/>
      <c r="F481" s="23" t="str">
        <f>IF(Corrections[[#This Row],[Date Added]]="","",_xlfn.XLOOKUP(MONTH(Corrections[[#This Row],[Date Received]]),Dropdown!$D$4:$D$15,Dropdown!$A$4:$A$15,""))</f>
        <v/>
      </c>
      <c r="I481" s="8" t="str">
        <f>IF(Corrections[[#This Row],[Date Added]]="","",Corrections[[#This Row],[Date Received]]+Guidance!$C$25)</f>
        <v/>
      </c>
      <c r="J481" s="8" t="str">
        <f>IF(Corrections[[#This Row],[Date Added]]="","",Corrections[[#This Row],[Date Received]]+Guidance!$C$24)</f>
        <v/>
      </c>
      <c r="K481" s="52" t="b">
        <v>0</v>
      </c>
      <c r="L481" s="22"/>
      <c r="M481" s="9"/>
      <c r="N481" s="52" t="b">
        <v>0</v>
      </c>
      <c r="O481" s="22"/>
      <c r="Q481" s="52" t="b">
        <v>0</v>
      </c>
      <c r="R481" s="9"/>
      <c r="S481" s="52" t="b">
        <v>0</v>
      </c>
      <c r="T481" s="22"/>
      <c r="U481" s="9"/>
      <c r="V4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2" spans="1:24" ht="15" customHeight="1" x14ac:dyDescent="0.35">
      <c r="A482" s="22"/>
      <c r="B482" s="5"/>
      <c r="C482" s="5"/>
      <c r="D482" s="22"/>
      <c r="F482" s="23" t="str">
        <f>IF(Corrections[[#This Row],[Date Added]]="","",_xlfn.XLOOKUP(MONTH(Corrections[[#This Row],[Date Received]]),Dropdown!$D$4:$D$15,Dropdown!$A$4:$A$15,""))</f>
        <v/>
      </c>
      <c r="I482" s="8" t="str">
        <f>IF(Corrections[[#This Row],[Date Added]]="","",Corrections[[#This Row],[Date Received]]+Guidance!$C$25)</f>
        <v/>
      </c>
      <c r="J482" s="8" t="str">
        <f>IF(Corrections[[#This Row],[Date Added]]="","",Corrections[[#This Row],[Date Received]]+Guidance!$C$24)</f>
        <v/>
      </c>
      <c r="K482" s="52" t="b">
        <v>0</v>
      </c>
      <c r="L482" s="22"/>
      <c r="M482" s="9"/>
      <c r="N482" s="52" t="b">
        <v>0</v>
      </c>
      <c r="O482" s="22"/>
      <c r="Q482" s="52" t="b">
        <v>0</v>
      </c>
      <c r="R482" s="9"/>
      <c r="S482" s="52" t="b">
        <v>0</v>
      </c>
      <c r="T482" s="22"/>
      <c r="U482" s="9"/>
      <c r="V4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3" spans="1:24" ht="15" customHeight="1" x14ac:dyDescent="0.35">
      <c r="A483" s="22"/>
      <c r="B483" s="5"/>
      <c r="C483" s="5"/>
      <c r="D483" s="22"/>
      <c r="F483" s="23" t="str">
        <f>IF(Corrections[[#This Row],[Date Added]]="","",_xlfn.XLOOKUP(MONTH(Corrections[[#This Row],[Date Received]]),Dropdown!$D$4:$D$15,Dropdown!$A$4:$A$15,""))</f>
        <v/>
      </c>
      <c r="I483" s="8" t="str">
        <f>IF(Corrections[[#This Row],[Date Added]]="","",Corrections[[#This Row],[Date Received]]+Guidance!$C$25)</f>
        <v/>
      </c>
      <c r="J483" s="8" t="str">
        <f>IF(Corrections[[#This Row],[Date Added]]="","",Corrections[[#This Row],[Date Received]]+Guidance!$C$24)</f>
        <v/>
      </c>
      <c r="K483" s="52" t="b">
        <v>0</v>
      </c>
      <c r="L483" s="22"/>
      <c r="M483" s="9"/>
      <c r="N483" s="52" t="b">
        <v>0</v>
      </c>
      <c r="O483" s="22"/>
      <c r="Q483" s="52" t="b">
        <v>0</v>
      </c>
      <c r="R483" s="9"/>
      <c r="S483" s="52" t="b">
        <v>0</v>
      </c>
      <c r="T483" s="23"/>
      <c r="U483" s="9"/>
      <c r="V4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4" spans="1:24" ht="15" customHeight="1" x14ac:dyDescent="0.35">
      <c r="A484" s="22"/>
      <c r="B484" s="5"/>
      <c r="C484" s="5"/>
      <c r="D484" s="22"/>
      <c r="F484" s="23" t="str">
        <f>IF(Corrections[[#This Row],[Date Added]]="","",_xlfn.XLOOKUP(MONTH(Corrections[[#This Row],[Date Received]]),Dropdown!$D$4:$D$15,Dropdown!$A$4:$A$15,""))</f>
        <v/>
      </c>
      <c r="I484" s="8" t="str">
        <f>IF(Corrections[[#This Row],[Date Added]]="","",Corrections[[#This Row],[Date Received]]+Guidance!$C$25)</f>
        <v/>
      </c>
      <c r="J484" s="8" t="str">
        <f>IF(Corrections[[#This Row],[Date Added]]="","",Corrections[[#This Row],[Date Received]]+Guidance!$C$24)</f>
        <v/>
      </c>
      <c r="K484" s="52" t="b">
        <v>0</v>
      </c>
      <c r="L484" s="22"/>
      <c r="M484" s="9"/>
      <c r="N484" s="52" t="b">
        <v>0</v>
      </c>
      <c r="O484" s="22"/>
      <c r="Q484" s="52" t="b">
        <v>0</v>
      </c>
      <c r="R484" s="9"/>
      <c r="S484" s="52" t="b">
        <v>0</v>
      </c>
      <c r="T484" s="22"/>
      <c r="U484" s="9"/>
      <c r="V4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5" spans="1:24" ht="15" customHeight="1" x14ac:dyDescent="0.35">
      <c r="A485" s="22"/>
      <c r="B485" s="5"/>
      <c r="C485" s="5"/>
      <c r="D485" s="22"/>
      <c r="F485" s="23" t="str">
        <f>IF(Corrections[[#This Row],[Date Added]]="","",_xlfn.XLOOKUP(MONTH(Corrections[[#This Row],[Date Received]]),Dropdown!$D$4:$D$15,Dropdown!$A$4:$A$15,""))</f>
        <v/>
      </c>
      <c r="I485" s="8" t="str">
        <f>IF(Corrections[[#This Row],[Date Added]]="","",Corrections[[#This Row],[Date Received]]+Guidance!$C$25)</f>
        <v/>
      </c>
      <c r="J485" s="8" t="str">
        <f>IF(Corrections[[#This Row],[Date Added]]="","",Corrections[[#This Row],[Date Received]]+Guidance!$C$24)</f>
        <v/>
      </c>
      <c r="K485" s="52" t="b">
        <v>0</v>
      </c>
      <c r="L485" s="22"/>
      <c r="M485" s="9"/>
      <c r="N485" s="52" t="b">
        <v>0</v>
      </c>
      <c r="O485" s="22"/>
      <c r="Q485" s="52" t="b">
        <v>0</v>
      </c>
      <c r="R485" s="9"/>
      <c r="S485" s="52" t="b">
        <v>0</v>
      </c>
      <c r="T485" s="23"/>
      <c r="U485" s="9"/>
      <c r="V4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6" spans="1:24" ht="15" customHeight="1" x14ac:dyDescent="0.35">
      <c r="A486" s="22"/>
      <c r="B486" s="42"/>
      <c r="C486" s="5"/>
      <c r="D486" s="22"/>
      <c r="F486" s="23" t="str">
        <f>IF(Corrections[[#This Row],[Date Added]]="","",_xlfn.XLOOKUP(MONTH(Corrections[[#This Row],[Date Received]]),Dropdown!$D$4:$D$15,Dropdown!$A$4:$A$15,""))</f>
        <v/>
      </c>
      <c r="I486" s="8" t="str">
        <f>IF(Corrections[[#This Row],[Date Added]]="","",Corrections[[#This Row],[Date Received]]+Guidance!$C$25)</f>
        <v/>
      </c>
      <c r="J486" s="8" t="str">
        <f>IF(Corrections[[#This Row],[Date Added]]="","",Corrections[[#This Row],[Date Received]]+Guidance!$C$24)</f>
        <v/>
      </c>
      <c r="K486" s="52" t="b">
        <v>0</v>
      </c>
      <c r="L486" s="22"/>
      <c r="M486" s="9"/>
      <c r="N486" s="52" t="b">
        <v>0</v>
      </c>
      <c r="O486" s="22"/>
      <c r="Q486" s="52" t="b">
        <v>0</v>
      </c>
      <c r="R486" s="9"/>
      <c r="S486" s="52" t="b">
        <v>0</v>
      </c>
      <c r="T486" s="22"/>
      <c r="U486" s="9"/>
      <c r="V4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7" spans="1:24" ht="15" customHeight="1" x14ac:dyDescent="0.35">
      <c r="A487" s="22"/>
      <c r="B487" s="42"/>
      <c r="C487" s="5"/>
      <c r="D487" s="22"/>
      <c r="F487" s="23" t="str">
        <f>IF(Corrections[[#This Row],[Date Added]]="","",_xlfn.XLOOKUP(MONTH(Corrections[[#This Row],[Date Received]]),Dropdown!$D$4:$D$15,Dropdown!$A$4:$A$15,""))</f>
        <v/>
      </c>
      <c r="I487" s="8" t="str">
        <f>IF(Corrections[[#This Row],[Date Added]]="","",Corrections[[#This Row],[Date Received]]+Guidance!$C$25)</f>
        <v/>
      </c>
      <c r="J487" s="8" t="str">
        <f>IF(Corrections[[#This Row],[Date Added]]="","",Corrections[[#This Row],[Date Received]]+Guidance!$C$24)</f>
        <v/>
      </c>
      <c r="K487" s="52" t="b">
        <v>0</v>
      </c>
      <c r="L487" s="22"/>
      <c r="M487" s="9"/>
      <c r="N487" s="52" t="b">
        <v>0</v>
      </c>
      <c r="O487" s="22"/>
      <c r="Q487" s="52" t="b">
        <v>0</v>
      </c>
      <c r="R487" s="9"/>
      <c r="S487" s="52" t="b">
        <v>0</v>
      </c>
      <c r="T487" s="22"/>
      <c r="U487" s="9"/>
      <c r="V48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8" spans="1:24" ht="15" customHeight="1" x14ac:dyDescent="0.35">
      <c r="A488" s="22"/>
      <c r="B488" s="42"/>
      <c r="C488" s="5"/>
      <c r="D488" s="22"/>
      <c r="F488" s="23" t="str">
        <f>IF(Corrections[[#This Row],[Date Added]]="","",_xlfn.XLOOKUP(MONTH(Corrections[[#This Row],[Date Received]]),Dropdown!$D$4:$D$15,Dropdown!$A$4:$A$15,""))</f>
        <v/>
      </c>
      <c r="I488" s="8" t="str">
        <f>IF(Corrections[[#This Row],[Date Added]]="","",Corrections[[#This Row],[Date Received]]+Guidance!$C$25)</f>
        <v/>
      </c>
      <c r="J488" s="8" t="str">
        <f>IF(Corrections[[#This Row],[Date Added]]="","",Corrections[[#This Row],[Date Received]]+Guidance!$C$24)</f>
        <v/>
      </c>
      <c r="K488" s="52" t="b">
        <v>0</v>
      </c>
      <c r="L488" s="22"/>
      <c r="M488" s="9"/>
      <c r="N488" s="52" t="b">
        <v>0</v>
      </c>
      <c r="O488" s="22"/>
      <c r="Q488" s="52" t="b">
        <v>0</v>
      </c>
      <c r="R488" s="9"/>
      <c r="S488" s="52" t="b">
        <v>0</v>
      </c>
      <c r="T488" s="22"/>
      <c r="U488" s="9"/>
      <c r="V48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89" spans="1:24" ht="15" customHeight="1" x14ac:dyDescent="0.35">
      <c r="A489" s="22"/>
      <c r="B489" s="42"/>
      <c r="C489" s="5"/>
      <c r="D489" s="22"/>
      <c r="F489" s="23" t="str">
        <f>IF(Corrections[[#This Row],[Date Added]]="","",_xlfn.XLOOKUP(MONTH(Corrections[[#This Row],[Date Received]]),Dropdown!$D$4:$D$15,Dropdown!$A$4:$A$15,""))</f>
        <v/>
      </c>
      <c r="I489" s="8" t="str">
        <f>IF(Corrections[[#This Row],[Date Added]]="","",Corrections[[#This Row],[Date Received]]+Guidance!$C$25)</f>
        <v/>
      </c>
      <c r="J489" s="8" t="str">
        <f>IF(Corrections[[#This Row],[Date Added]]="","",Corrections[[#This Row],[Date Received]]+Guidance!$C$24)</f>
        <v/>
      </c>
      <c r="K489" s="52" t="b">
        <v>0</v>
      </c>
      <c r="L489" s="22"/>
      <c r="M489" s="9"/>
      <c r="N489" s="52" t="b">
        <v>0</v>
      </c>
      <c r="O489" s="22"/>
      <c r="Q489" s="52" t="b">
        <v>0</v>
      </c>
      <c r="R489" s="9"/>
      <c r="S489" s="52" t="b">
        <v>0</v>
      </c>
      <c r="T489" s="22"/>
      <c r="U489" s="9"/>
      <c r="V48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8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8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0" spans="1:24" ht="15" customHeight="1" x14ac:dyDescent="0.35">
      <c r="A490" s="22"/>
      <c r="B490" s="42"/>
      <c r="C490" s="5"/>
      <c r="D490" s="22"/>
      <c r="F490" s="23" t="str">
        <f>IF(Corrections[[#This Row],[Date Added]]="","",_xlfn.XLOOKUP(MONTH(Corrections[[#This Row],[Date Received]]),Dropdown!$D$4:$D$15,Dropdown!$A$4:$A$15,""))</f>
        <v/>
      </c>
      <c r="I490" s="8" t="str">
        <f>IF(Corrections[[#This Row],[Date Added]]="","",Corrections[[#This Row],[Date Received]]+Guidance!$C$25)</f>
        <v/>
      </c>
      <c r="J490" s="8" t="str">
        <f>IF(Corrections[[#This Row],[Date Added]]="","",Corrections[[#This Row],[Date Received]]+Guidance!$C$24)</f>
        <v/>
      </c>
      <c r="K490" s="52" t="b">
        <v>0</v>
      </c>
      <c r="L490" s="22"/>
      <c r="M490" s="9"/>
      <c r="N490" s="52" t="b">
        <v>0</v>
      </c>
      <c r="O490" s="22"/>
      <c r="Q490" s="52" t="b">
        <v>0</v>
      </c>
      <c r="R490" s="9"/>
      <c r="S490" s="52" t="b">
        <v>0</v>
      </c>
      <c r="T490" s="23"/>
      <c r="U490" s="9"/>
      <c r="V49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1" spans="1:24" ht="15" customHeight="1" x14ac:dyDescent="0.35">
      <c r="A491" s="22"/>
      <c r="B491" s="42"/>
      <c r="C491" s="5"/>
      <c r="D491" s="22"/>
      <c r="F491" s="23" t="str">
        <f>IF(Corrections[[#This Row],[Date Added]]="","",_xlfn.XLOOKUP(MONTH(Corrections[[#This Row],[Date Received]]),Dropdown!$D$4:$D$15,Dropdown!$A$4:$A$15,""))</f>
        <v/>
      </c>
      <c r="I491" s="8" t="str">
        <f>IF(Corrections[[#This Row],[Date Added]]="","",Corrections[[#This Row],[Date Received]]+Guidance!$C$25)</f>
        <v/>
      </c>
      <c r="J491" s="8" t="str">
        <f>IF(Corrections[[#This Row],[Date Added]]="","",Corrections[[#This Row],[Date Received]]+Guidance!$C$24)</f>
        <v/>
      </c>
      <c r="K491" s="52" t="b">
        <v>0</v>
      </c>
      <c r="L491" s="22"/>
      <c r="M491" s="9"/>
      <c r="N491" s="52" t="b">
        <v>0</v>
      </c>
      <c r="O491" s="98"/>
      <c r="Q491" s="52" t="b">
        <v>0</v>
      </c>
      <c r="R491" s="9"/>
      <c r="S491" s="52" t="b">
        <v>0</v>
      </c>
      <c r="T491" s="23"/>
      <c r="U491" s="9"/>
      <c r="V49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2" spans="1:24" ht="15" customHeight="1" x14ac:dyDescent="0.35">
      <c r="A492" s="22"/>
      <c r="B492" s="5"/>
      <c r="C492" s="5"/>
      <c r="D492" s="22"/>
      <c r="F492" s="23" t="str">
        <f>IF(Corrections[[#This Row],[Date Added]]="","",_xlfn.XLOOKUP(MONTH(Corrections[[#This Row],[Date Received]]),Dropdown!$D$4:$D$15,Dropdown!$A$4:$A$15,""))</f>
        <v/>
      </c>
      <c r="I492" s="8" t="str">
        <f>IF(Corrections[[#This Row],[Date Added]]="","",Corrections[[#This Row],[Date Received]]+Guidance!$C$25)</f>
        <v/>
      </c>
      <c r="J492" s="8" t="str">
        <f>IF(Corrections[[#This Row],[Date Added]]="","",Corrections[[#This Row],[Date Received]]+Guidance!$C$24)</f>
        <v/>
      </c>
      <c r="K492" s="52" t="b">
        <v>0</v>
      </c>
      <c r="L492" s="22"/>
      <c r="M492" s="9"/>
      <c r="N492" s="52" t="b">
        <v>0</v>
      </c>
      <c r="O492" s="22"/>
      <c r="Q492" s="52" t="b">
        <v>0</v>
      </c>
      <c r="R492" s="9"/>
      <c r="S492" s="52" t="b">
        <v>0</v>
      </c>
      <c r="T492" s="22"/>
      <c r="U492" s="9"/>
      <c r="V49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3" spans="1:24" ht="15" customHeight="1" x14ac:dyDescent="0.35">
      <c r="A493" s="22"/>
      <c r="B493" s="5"/>
      <c r="C493" s="5"/>
      <c r="D493" s="22"/>
      <c r="F493" s="23" t="str">
        <f>IF(Corrections[[#This Row],[Date Added]]="","",_xlfn.XLOOKUP(MONTH(Corrections[[#This Row],[Date Received]]),Dropdown!$D$4:$D$15,Dropdown!$A$4:$A$15,""))</f>
        <v/>
      </c>
      <c r="I493" s="8" t="str">
        <f>IF(Corrections[[#This Row],[Date Added]]="","",Corrections[[#This Row],[Date Received]]+Guidance!$C$25)</f>
        <v/>
      </c>
      <c r="J493" s="8" t="str">
        <f>IF(Corrections[[#This Row],[Date Added]]="","",Corrections[[#This Row],[Date Received]]+Guidance!$C$24)</f>
        <v/>
      </c>
      <c r="K493" s="52" t="b">
        <v>0</v>
      </c>
      <c r="L493" s="22"/>
      <c r="M493" s="9"/>
      <c r="N493" s="52" t="b">
        <v>0</v>
      </c>
      <c r="O493" s="22"/>
      <c r="Q493" s="52" t="b">
        <v>0</v>
      </c>
      <c r="R493" s="9"/>
      <c r="S493" s="52" t="b">
        <v>0</v>
      </c>
      <c r="T493" s="22"/>
      <c r="U493" s="9"/>
      <c r="V49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4" spans="1:24" ht="15" customHeight="1" x14ac:dyDescent="0.35">
      <c r="A494" s="22"/>
      <c r="B494" s="5"/>
      <c r="C494" s="5"/>
      <c r="D494" s="22"/>
      <c r="F494" s="23" t="str">
        <f>IF(Corrections[[#This Row],[Date Added]]="","",_xlfn.XLOOKUP(MONTH(Corrections[[#This Row],[Date Received]]),Dropdown!$D$4:$D$15,Dropdown!$A$4:$A$15,""))</f>
        <v/>
      </c>
      <c r="I494" s="8" t="str">
        <f>IF(Corrections[[#This Row],[Date Added]]="","",Corrections[[#This Row],[Date Received]]+Guidance!$C$25)</f>
        <v/>
      </c>
      <c r="J494" s="8" t="str">
        <f>IF(Corrections[[#This Row],[Date Added]]="","",Corrections[[#This Row],[Date Received]]+Guidance!$C$24)</f>
        <v/>
      </c>
      <c r="K494" s="52" t="b">
        <v>0</v>
      </c>
      <c r="L494" s="22"/>
      <c r="M494" s="9"/>
      <c r="N494" s="52" t="b">
        <v>0</v>
      </c>
      <c r="O494" s="22"/>
      <c r="Q494" s="52" t="b">
        <v>0</v>
      </c>
      <c r="R494" s="9"/>
      <c r="S494" s="52" t="b">
        <v>0</v>
      </c>
      <c r="T494" s="22"/>
      <c r="U494" s="9"/>
      <c r="V49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5" spans="1:24" ht="15" customHeight="1" x14ac:dyDescent="0.35">
      <c r="A495" s="22"/>
      <c r="B495" s="5"/>
      <c r="C495" s="5"/>
      <c r="D495" s="22"/>
      <c r="F495" s="23" t="str">
        <f>IF(Corrections[[#This Row],[Date Added]]="","",_xlfn.XLOOKUP(MONTH(Corrections[[#This Row],[Date Received]]),Dropdown!$D$4:$D$15,Dropdown!$A$4:$A$15,""))</f>
        <v/>
      </c>
      <c r="I495" s="8" t="str">
        <f>IF(Corrections[[#This Row],[Date Added]]="","",Corrections[[#This Row],[Date Received]]+Guidance!$C$25)</f>
        <v/>
      </c>
      <c r="J495" s="8" t="str">
        <f>IF(Corrections[[#This Row],[Date Added]]="","",Corrections[[#This Row],[Date Received]]+Guidance!$C$24)</f>
        <v/>
      </c>
      <c r="K495" s="52" t="b">
        <v>0</v>
      </c>
      <c r="L495" s="22"/>
      <c r="M495" s="9"/>
      <c r="N495" s="52" t="b">
        <v>0</v>
      </c>
      <c r="O495" s="22"/>
      <c r="Q495" s="52" t="b">
        <v>0</v>
      </c>
      <c r="R495" s="9"/>
      <c r="S495" s="52" t="b">
        <v>0</v>
      </c>
      <c r="T495" s="22"/>
      <c r="U495" s="9"/>
      <c r="V49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6" spans="1:24" ht="15" customHeight="1" x14ac:dyDescent="0.35">
      <c r="A496" s="22"/>
      <c r="B496" s="5"/>
      <c r="C496" s="5"/>
      <c r="D496" s="22"/>
      <c r="F496" s="23" t="str">
        <f>IF(Corrections[[#This Row],[Date Added]]="","",_xlfn.XLOOKUP(MONTH(Corrections[[#This Row],[Date Received]]),Dropdown!$D$4:$D$15,Dropdown!$A$4:$A$15,""))</f>
        <v/>
      </c>
      <c r="I496" s="8" t="str">
        <f>IF(Corrections[[#This Row],[Date Added]]="","",Corrections[[#This Row],[Date Received]]+Guidance!$C$25)</f>
        <v/>
      </c>
      <c r="J496" s="8" t="str">
        <f>IF(Corrections[[#This Row],[Date Added]]="","",Corrections[[#This Row],[Date Received]]+Guidance!$C$24)</f>
        <v/>
      </c>
      <c r="K496" s="52" t="b">
        <v>0</v>
      </c>
      <c r="L496" s="22"/>
      <c r="M496" s="9"/>
      <c r="N496" s="52" t="b">
        <v>0</v>
      </c>
      <c r="O496" s="22"/>
      <c r="Q496" s="52" t="b">
        <v>0</v>
      </c>
      <c r="R496" s="9"/>
      <c r="S496" s="52" t="b">
        <v>0</v>
      </c>
      <c r="T496" s="22"/>
      <c r="U496" s="9"/>
      <c r="V49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7" spans="1:24" ht="15" customHeight="1" x14ac:dyDescent="0.35">
      <c r="A497" s="22"/>
      <c r="B497" s="5"/>
      <c r="C497" s="5"/>
      <c r="D497" s="22"/>
      <c r="E497" s="5"/>
      <c r="F497" s="23" t="str">
        <f>IF(Corrections[[#This Row],[Date Added]]="","",_xlfn.XLOOKUP(MONTH(Corrections[[#This Row],[Date Received]]),Dropdown!$D$4:$D$15,Dropdown!$A$4:$A$15,""))</f>
        <v/>
      </c>
      <c r="I497" s="8" t="str">
        <f>IF(Corrections[[#This Row],[Date Added]]="","",Corrections[[#This Row],[Date Received]]+Guidance!$C$25)</f>
        <v/>
      </c>
      <c r="J497" s="8" t="str">
        <f>IF(Corrections[[#This Row],[Date Added]]="","",Corrections[[#This Row],[Date Received]]+Guidance!$C$24)</f>
        <v/>
      </c>
      <c r="K497" s="52" t="b">
        <v>0</v>
      </c>
      <c r="L497" s="22"/>
      <c r="M497" s="9"/>
      <c r="N497" s="52" t="b">
        <v>0</v>
      </c>
      <c r="O497" s="22"/>
      <c r="Q497" s="52" t="b">
        <v>0</v>
      </c>
      <c r="R497" s="9"/>
      <c r="S497" s="52" t="b">
        <v>0</v>
      </c>
      <c r="T497" s="22"/>
      <c r="U497" s="9"/>
      <c r="V49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8" spans="1:24" ht="15" customHeight="1" x14ac:dyDescent="0.35">
      <c r="A498" s="22"/>
      <c r="B498" s="5"/>
      <c r="C498" s="5"/>
      <c r="D498" s="22"/>
      <c r="E498" s="5"/>
      <c r="F498" s="23" t="str">
        <f>IF(Corrections[[#This Row],[Date Added]]="","",_xlfn.XLOOKUP(MONTH(Corrections[[#This Row],[Date Received]]),Dropdown!$D$4:$D$15,Dropdown!$A$4:$A$15,""))</f>
        <v/>
      </c>
      <c r="I498" s="8" t="str">
        <f>IF(Corrections[[#This Row],[Date Added]]="","",Corrections[[#This Row],[Date Received]]+Guidance!$C$25)</f>
        <v/>
      </c>
      <c r="J498" s="8" t="str">
        <f>IF(Corrections[[#This Row],[Date Added]]="","",Corrections[[#This Row],[Date Received]]+Guidance!$C$24)</f>
        <v/>
      </c>
      <c r="K498" s="52" t="b">
        <v>0</v>
      </c>
      <c r="L498" s="22"/>
      <c r="M498" s="9"/>
      <c r="N498" s="52" t="b">
        <v>0</v>
      </c>
      <c r="O498" s="22"/>
      <c r="Q498" s="52" t="b">
        <v>0</v>
      </c>
      <c r="R498" s="9"/>
      <c r="S498" s="52" t="b">
        <v>0</v>
      </c>
      <c r="T498" s="22"/>
      <c r="U498" s="9"/>
      <c r="V49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499" spans="1:24" ht="15" customHeight="1" x14ac:dyDescent="0.35">
      <c r="A499" s="22"/>
      <c r="B499" s="5"/>
      <c r="C499" s="5"/>
      <c r="D499" s="22"/>
      <c r="E499" s="5"/>
      <c r="F499" s="23" t="str">
        <f>IF(Corrections[[#This Row],[Date Added]]="","",_xlfn.XLOOKUP(MONTH(Corrections[[#This Row],[Date Received]]),Dropdown!$D$4:$D$15,Dropdown!$A$4:$A$15,""))</f>
        <v/>
      </c>
      <c r="I499" s="8" t="str">
        <f>IF(Corrections[[#This Row],[Date Added]]="","",Corrections[[#This Row],[Date Received]]+Guidance!$C$25)</f>
        <v/>
      </c>
      <c r="J499" s="8" t="str">
        <f>IF(Corrections[[#This Row],[Date Added]]="","",Corrections[[#This Row],[Date Received]]+Guidance!$C$24)</f>
        <v/>
      </c>
      <c r="K499" s="52" t="b">
        <v>0</v>
      </c>
      <c r="L499" s="22"/>
      <c r="M499" s="9"/>
      <c r="N499" s="52" t="b">
        <v>0</v>
      </c>
      <c r="O499" s="22"/>
      <c r="Q499" s="52" t="b">
        <v>0</v>
      </c>
      <c r="R499" s="9"/>
      <c r="S499" s="52" t="b">
        <v>0</v>
      </c>
      <c r="T499" s="22"/>
      <c r="U499" s="9"/>
      <c r="V49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49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49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0" spans="1:24" ht="15" customHeight="1" x14ac:dyDescent="0.35">
      <c r="A500" s="22"/>
      <c r="B500" s="5"/>
      <c r="C500" s="5"/>
      <c r="D500" s="22"/>
      <c r="E500" s="5"/>
      <c r="F500" s="23" t="str">
        <f>IF(Corrections[[#This Row],[Date Added]]="","",_xlfn.XLOOKUP(MONTH(Corrections[[#This Row],[Date Received]]),Dropdown!$D$4:$D$15,Dropdown!$A$4:$A$15,""))</f>
        <v/>
      </c>
      <c r="I500" s="8" t="str">
        <f>IF(Corrections[[#This Row],[Date Added]]="","",Corrections[[#This Row],[Date Received]]+Guidance!$C$25)</f>
        <v/>
      </c>
      <c r="J500" s="8" t="str">
        <f>IF(Corrections[[#This Row],[Date Added]]="","",Corrections[[#This Row],[Date Received]]+Guidance!$C$24)</f>
        <v/>
      </c>
      <c r="K500" s="52" t="b">
        <v>0</v>
      </c>
      <c r="L500" s="22"/>
      <c r="M500" s="9"/>
      <c r="N500" s="52" t="b">
        <v>0</v>
      </c>
      <c r="O500" s="22"/>
      <c r="Q500" s="52" t="b">
        <v>0</v>
      </c>
      <c r="R500" s="9"/>
      <c r="S500" s="52" t="b">
        <v>0</v>
      </c>
      <c r="T500" s="22"/>
      <c r="U500" s="9"/>
      <c r="V50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1" spans="1:24" ht="15" customHeight="1" x14ac:dyDescent="0.35">
      <c r="A501" s="22"/>
      <c r="B501" s="5"/>
      <c r="C501" s="5"/>
      <c r="D501" s="22"/>
      <c r="E501" s="5"/>
      <c r="F501" s="23" t="str">
        <f>IF(Corrections[[#This Row],[Date Added]]="","",_xlfn.XLOOKUP(MONTH(Corrections[[#This Row],[Date Received]]),Dropdown!$D$4:$D$15,Dropdown!$A$4:$A$15,""))</f>
        <v/>
      </c>
      <c r="I501" s="8" t="str">
        <f>IF(Corrections[[#This Row],[Date Added]]="","",Corrections[[#This Row],[Date Received]]+Guidance!$C$25)</f>
        <v/>
      </c>
      <c r="J501" s="8" t="str">
        <f>IF(Corrections[[#This Row],[Date Added]]="","",Corrections[[#This Row],[Date Received]]+Guidance!$C$24)</f>
        <v/>
      </c>
      <c r="K501" s="52" t="b">
        <v>0</v>
      </c>
      <c r="L501" s="22"/>
      <c r="M501" s="9"/>
      <c r="N501" s="52" t="b">
        <v>0</v>
      </c>
      <c r="O501" s="22"/>
      <c r="Q501" s="52" t="b">
        <v>0</v>
      </c>
      <c r="R501" s="9"/>
      <c r="S501" s="52" t="b">
        <v>0</v>
      </c>
      <c r="T501" s="22"/>
      <c r="U501" s="9"/>
      <c r="V50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2" spans="1:24" ht="15" customHeight="1" x14ac:dyDescent="0.35">
      <c r="A502" s="22"/>
      <c r="B502" s="5"/>
      <c r="C502" s="5"/>
      <c r="D502" s="22"/>
      <c r="E502" s="5"/>
      <c r="F502" s="23" t="str">
        <f>IF(Corrections[[#This Row],[Date Added]]="","",_xlfn.XLOOKUP(MONTH(Corrections[[#This Row],[Date Received]]),Dropdown!$D$4:$D$15,Dropdown!$A$4:$A$15,""))</f>
        <v/>
      </c>
      <c r="I502" s="8" t="str">
        <f>IF(Corrections[[#This Row],[Date Added]]="","",Corrections[[#This Row],[Date Received]]+Guidance!$C$25)</f>
        <v/>
      </c>
      <c r="J502" s="8" t="str">
        <f>IF(Corrections[[#This Row],[Date Added]]="","",Corrections[[#This Row],[Date Received]]+Guidance!$C$24)</f>
        <v/>
      </c>
      <c r="K502" s="52" t="b">
        <v>0</v>
      </c>
      <c r="L502" s="22"/>
      <c r="M502" s="9"/>
      <c r="N502" s="52" t="b">
        <v>0</v>
      </c>
      <c r="O502" s="22"/>
      <c r="Q502" s="52" t="b">
        <v>0</v>
      </c>
      <c r="R502" s="9"/>
      <c r="S502" s="52" t="b">
        <v>0</v>
      </c>
      <c r="T502" s="22"/>
      <c r="U502" s="9"/>
      <c r="V50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3" spans="1:24" ht="15" customHeight="1" x14ac:dyDescent="0.35">
      <c r="A503" s="22"/>
      <c r="B503" s="5"/>
      <c r="C503" s="5"/>
      <c r="D503" s="22"/>
      <c r="E503" s="5"/>
      <c r="F503" s="23" t="str">
        <f>IF(Corrections[[#This Row],[Date Added]]="","",_xlfn.XLOOKUP(MONTH(Corrections[[#This Row],[Date Received]]),Dropdown!$D$4:$D$15,Dropdown!$A$4:$A$15,""))</f>
        <v/>
      </c>
      <c r="I503" s="8" t="str">
        <f>IF(Corrections[[#This Row],[Date Added]]="","",Corrections[[#This Row],[Date Received]]+Guidance!$C$25)</f>
        <v/>
      </c>
      <c r="J503" s="8" t="str">
        <f>IF(Corrections[[#This Row],[Date Added]]="","",Corrections[[#This Row],[Date Received]]+Guidance!$C$24)</f>
        <v/>
      </c>
      <c r="K503" s="52" t="b">
        <v>0</v>
      </c>
      <c r="L503" s="22"/>
      <c r="M503" s="9"/>
      <c r="N503" s="52" t="b">
        <v>0</v>
      </c>
      <c r="O503" s="22"/>
      <c r="Q503" s="52" t="b">
        <v>0</v>
      </c>
      <c r="R503" s="9"/>
      <c r="S503" s="52" t="b">
        <v>0</v>
      </c>
      <c r="T503" s="22"/>
      <c r="U503" s="9"/>
      <c r="V50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4" spans="1:24" ht="15" customHeight="1" x14ac:dyDescent="0.35">
      <c r="A504" s="22"/>
      <c r="B504" s="5"/>
      <c r="C504" s="5"/>
      <c r="D504" s="22"/>
      <c r="E504" s="5"/>
      <c r="F504" s="23" t="str">
        <f>IF(Corrections[[#This Row],[Date Added]]="","",_xlfn.XLOOKUP(MONTH(Corrections[[#This Row],[Date Received]]),Dropdown!$D$4:$D$15,Dropdown!$A$4:$A$15,""))</f>
        <v/>
      </c>
      <c r="I504" s="8" t="str">
        <f>IF(Corrections[[#This Row],[Date Added]]="","",Corrections[[#This Row],[Date Received]]+Guidance!$C$25)</f>
        <v/>
      </c>
      <c r="J504" s="8" t="str">
        <f>IF(Corrections[[#This Row],[Date Added]]="","",Corrections[[#This Row],[Date Received]]+Guidance!$C$24)</f>
        <v/>
      </c>
      <c r="K504" s="52" t="b">
        <v>0</v>
      </c>
      <c r="L504" s="22"/>
      <c r="M504" s="9"/>
      <c r="N504" s="52" t="b">
        <v>0</v>
      </c>
      <c r="O504" s="22"/>
      <c r="Q504" s="52" t="b">
        <v>0</v>
      </c>
      <c r="R504" s="9"/>
      <c r="S504" s="52" t="b">
        <v>0</v>
      </c>
      <c r="T504" s="22"/>
      <c r="U504" s="9"/>
      <c r="V50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5" spans="1:24" ht="15" customHeight="1" x14ac:dyDescent="0.35">
      <c r="A505" s="22"/>
      <c r="B505" s="5"/>
      <c r="C505" s="5"/>
      <c r="D505" s="22"/>
      <c r="E505" s="5"/>
      <c r="F505" s="23" t="str">
        <f>IF(Corrections[[#This Row],[Date Added]]="","",_xlfn.XLOOKUP(MONTH(Corrections[[#This Row],[Date Received]]),Dropdown!$D$4:$D$15,Dropdown!$A$4:$A$15,""))</f>
        <v/>
      </c>
      <c r="I505" s="8" t="str">
        <f>IF(Corrections[[#This Row],[Date Added]]="","",Corrections[[#This Row],[Date Received]]+Guidance!$C$25)</f>
        <v/>
      </c>
      <c r="J505" s="8" t="str">
        <f>IF(Corrections[[#This Row],[Date Added]]="","",Corrections[[#This Row],[Date Received]]+Guidance!$C$24)</f>
        <v/>
      </c>
      <c r="K505" s="52" t="b">
        <v>0</v>
      </c>
      <c r="L505" s="22"/>
      <c r="M505" s="9"/>
      <c r="N505" s="52" t="b">
        <v>0</v>
      </c>
      <c r="O505" s="22"/>
      <c r="Q505" s="52" t="b">
        <v>0</v>
      </c>
      <c r="R505" s="9"/>
      <c r="S505" s="52" t="b">
        <v>0</v>
      </c>
      <c r="T505" s="23"/>
      <c r="U505" s="9"/>
      <c r="V50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6" spans="1:24" ht="15" customHeight="1" x14ac:dyDescent="0.35">
      <c r="A506" s="22"/>
      <c r="B506" s="5"/>
      <c r="C506" s="5"/>
      <c r="D506" s="22"/>
      <c r="E506" s="5"/>
      <c r="F506" s="23" t="str">
        <f>IF(Corrections[[#This Row],[Date Added]]="","",_xlfn.XLOOKUP(MONTH(Corrections[[#This Row],[Date Received]]),Dropdown!$D$4:$D$15,Dropdown!$A$4:$A$15,""))</f>
        <v/>
      </c>
      <c r="I506" s="8" t="str">
        <f>IF(Corrections[[#This Row],[Date Added]]="","",Corrections[[#This Row],[Date Received]]+Guidance!$C$25)</f>
        <v/>
      </c>
      <c r="J506" s="8" t="str">
        <f>IF(Corrections[[#This Row],[Date Added]]="","",Corrections[[#This Row],[Date Received]]+Guidance!$C$24)</f>
        <v/>
      </c>
      <c r="K506" s="52" t="b">
        <v>0</v>
      </c>
      <c r="L506" s="22"/>
      <c r="M506" s="9"/>
      <c r="N506" s="52" t="b">
        <v>0</v>
      </c>
      <c r="O506" s="22"/>
      <c r="Q506" s="52" t="b">
        <v>0</v>
      </c>
      <c r="R506" s="9"/>
      <c r="S506" s="52" t="b">
        <v>0</v>
      </c>
      <c r="T506" s="22"/>
      <c r="U506" s="9"/>
      <c r="V50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7" spans="1:24" ht="15" customHeight="1" x14ac:dyDescent="0.35">
      <c r="A507" s="22"/>
      <c r="B507" s="5"/>
      <c r="C507" s="5"/>
      <c r="D507" s="22"/>
      <c r="E507" s="5"/>
      <c r="F507" s="23" t="str">
        <f>IF(Corrections[[#This Row],[Date Added]]="","",_xlfn.XLOOKUP(MONTH(Corrections[[#This Row],[Date Received]]),Dropdown!$D$4:$D$15,Dropdown!$A$4:$A$15,""))</f>
        <v/>
      </c>
      <c r="I507" s="8" t="str">
        <f>IF(Corrections[[#This Row],[Date Added]]="","",Corrections[[#This Row],[Date Received]]+Guidance!$C$25)</f>
        <v/>
      </c>
      <c r="J507" s="8" t="str">
        <f>IF(Corrections[[#This Row],[Date Added]]="","",Corrections[[#This Row],[Date Received]]+Guidance!$C$24)</f>
        <v/>
      </c>
      <c r="K507" s="52" t="b">
        <v>0</v>
      </c>
      <c r="L507" s="22"/>
      <c r="M507" s="9"/>
      <c r="N507" s="52" t="b">
        <v>0</v>
      </c>
      <c r="O507" s="22"/>
      <c r="Q507" s="52" t="b">
        <v>0</v>
      </c>
      <c r="R507" s="9"/>
      <c r="S507" s="52" t="b">
        <v>0</v>
      </c>
      <c r="T507" s="22"/>
      <c r="U507" s="9"/>
      <c r="V50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8" spans="1:24" ht="15" customHeight="1" x14ac:dyDescent="0.35">
      <c r="A508" s="22"/>
      <c r="B508" s="5"/>
      <c r="C508" s="5"/>
      <c r="D508" s="22"/>
      <c r="E508" s="5"/>
      <c r="F508" s="23" t="str">
        <f>IF(Corrections[[#This Row],[Date Added]]="","",_xlfn.XLOOKUP(MONTH(Corrections[[#This Row],[Date Received]]),Dropdown!$D$4:$D$15,Dropdown!$A$4:$A$15,""))</f>
        <v/>
      </c>
      <c r="I508" s="8" t="str">
        <f>IF(Corrections[[#This Row],[Date Added]]="","",Corrections[[#This Row],[Date Received]]+Guidance!$C$25)</f>
        <v/>
      </c>
      <c r="J508" s="8" t="str">
        <f>IF(Corrections[[#This Row],[Date Added]]="","",Corrections[[#This Row],[Date Received]]+Guidance!$C$24)</f>
        <v/>
      </c>
      <c r="K508" s="52" t="b">
        <v>0</v>
      </c>
      <c r="L508" s="22"/>
      <c r="M508" s="9"/>
      <c r="N508" s="52" t="b">
        <v>0</v>
      </c>
      <c r="O508" s="22"/>
      <c r="Q508" s="52" t="b">
        <v>0</v>
      </c>
      <c r="R508" s="9"/>
      <c r="S508" s="52" t="b">
        <v>0</v>
      </c>
      <c r="T508" s="22"/>
      <c r="U508" s="9"/>
      <c r="V50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09" spans="1:24" ht="15" customHeight="1" x14ac:dyDescent="0.35">
      <c r="A509" s="22"/>
      <c r="B509" s="5"/>
      <c r="C509" s="5"/>
      <c r="D509" s="22"/>
      <c r="E509" s="5"/>
      <c r="F509" s="23" t="str">
        <f>IF(Corrections[[#This Row],[Date Added]]="","",_xlfn.XLOOKUP(MONTH(Corrections[[#This Row],[Date Received]]),Dropdown!$D$4:$D$15,Dropdown!$A$4:$A$15,""))</f>
        <v/>
      </c>
      <c r="I509" s="8" t="str">
        <f>IF(Corrections[[#This Row],[Date Added]]="","",Corrections[[#This Row],[Date Received]]+Guidance!$C$25)</f>
        <v/>
      </c>
      <c r="J509" s="8" t="str">
        <f>IF(Corrections[[#This Row],[Date Added]]="","",Corrections[[#This Row],[Date Received]]+Guidance!$C$24)</f>
        <v/>
      </c>
      <c r="K509" s="52" t="b">
        <v>0</v>
      </c>
      <c r="L509" s="22"/>
      <c r="M509" s="9"/>
      <c r="N509" s="52" t="b">
        <v>0</v>
      </c>
      <c r="O509" s="22"/>
      <c r="Q509" s="52" t="b">
        <v>0</v>
      </c>
      <c r="R509" s="9"/>
      <c r="S509" s="52" t="b">
        <v>0</v>
      </c>
      <c r="T509" s="22"/>
      <c r="U509" s="9"/>
      <c r="V50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0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0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0" spans="1:24" ht="15" customHeight="1" x14ac:dyDescent="0.35">
      <c r="A510" s="22"/>
      <c r="B510" s="29"/>
      <c r="C510" s="29"/>
      <c r="D510" s="22"/>
      <c r="F510" s="23" t="str">
        <f>IF(Corrections[[#This Row],[Date Added]]="","",_xlfn.XLOOKUP(MONTH(Corrections[[#This Row],[Date Received]]),Dropdown!$D$4:$D$15,Dropdown!$A$4:$A$15,""))</f>
        <v/>
      </c>
      <c r="I510" s="8" t="str">
        <f>IF(Corrections[[#This Row],[Date Added]]="","",Corrections[[#This Row],[Date Received]]+Guidance!$C$25)</f>
        <v/>
      </c>
      <c r="J510" s="8" t="str">
        <f>IF(Corrections[[#This Row],[Date Added]]="","",Corrections[[#This Row],[Date Received]]+Guidance!$C$24)</f>
        <v/>
      </c>
      <c r="K510" s="52" t="b">
        <v>0</v>
      </c>
      <c r="L510" s="22"/>
      <c r="M510" s="9"/>
      <c r="N510" s="52" t="b">
        <v>0</v>
      </c>
      <c r="O510" s="22"/>
      <c r="Q510" s="52" t="b">
        <v>0</v>
      </c>
      <c r="R510" s="9"/>
      <c r="S510" s="52" t="b">
        <v>0</v>
      </c>
      <c r="T510" s="23"/>
      <c r="U510" s="9"/>
      <c r="V5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1" spans="1:24" ht="15" customHeight="1" x14ac:dyDescent="0.35">
      <c r="A511" s="22"/>
      <c r="B511" s="43"/>
      <c r="C511" s="5"/>
      <c r="D511" s="44"/>
      <c r="E511" s="5"/>
      <c r="F511" s="23" t="str">
        <f>IF(Corrections[[#This Row],[Date Added]]="","",_xlfn.XLOOKUP(MONTH(Corrections[[#This Row],[Date Received]]),Dropdown!$D$4:$D$15,Dropdown!$A$4:$A$15,""))</f>
        <v/>
      </c>
      <c r="I511" s="8" t="str">
        <f>IF(Corrections[[#This Row],[Date Added]]="","",Corrections[[#This Row],[Date Received]]+Guidance!$C$25)</f>
        <v/>
      </c>
      <c r="J511" s="8" t="str">
        <f>IF(Corrections[[#This Row],[Date Added]]="","",Corrections[[#This Row],[Date Received]]+Guidance!$C$24)</f>
        <v/>
      </c>
      <c r="K511" s="52" t="b">
        <v>0</v>
      </c>
      <c r="L511" s="22"/>
      <c r="M511" s="9"/>
      <c r="N511" s="52" t="b">
        <v>0</v>
      </c>
      <c r="O511" s="22"/>
      <c r="Q511" s="52" t="b">
        <v>0</v>
      </c>
      <c r="R511" s="9"/>
      <c r="S511" s="52" t="b">
        <v>0</v>
      </c>
      <c r="T511" s="23"/>
      <c r="U511" s="9"/>
      <c r="V5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2" spans="1:24" ht="15" customHeight="1" x14ac:dyDescent="0.35">
      <c r="A512" s="22"/>
      <c r="B512" s="45"/>
      <c r="C512" s="5"/>
      <c r="D512" s="44"/>
      <c r="E512" s="5"/>
      <c r="F512" s="23" t="str">
        <f>IF(Corrections[[#This Row],[Date Added]]="","",_xlfn.XLOOKUP(MONTH(Corrections[[#This Row],[Date Received]]),Dropdown!$D$4:$D$15,Dropdown!$A$4:$A$15,""))</f>
        <v/>
      </c>
      <c r="I512" s="8" t="str">
        <f>IF(Corrections[[#This Row],[Date Added]]="","",Corrections[[#This Row],[Date Received]]+Guidance!$C$25)</f>
        <v/>
      </c>
      <c r="J512" s="8" t="str">
        <f>IF(Corrections[[#This Row],[Date Added]]="","",Corrections[[#This Row],[Date Received]]+Guidance!$C$24)</f>
        <v/>
      </c>
      <c r="K512" s="52" t="b">
        <v>0</v>
      </c>
      <c r="L512" s="22"/>
      <c r="M512" s="9"/>
      <c r="N512" s="52" t="b">
        <v>0</v>
      </c>
      <c r="O512" s="22"/>
      <c r="Q512" s="52" t="b">
        <v>0</v>
      </c>
      <c r="R512" s="9"/>
      <c r="S512" s="52" t="b">
        <v>0</v>
      </c>
      <c r="T512" s="23"/>
      <c r="U512" s="9"/>
      <c r="V5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3" spans="1:24" ht="15" customHeight="1" x14ac:dyDescent="0.35">
      <c r="A513" s="22"/>
      <c r="B513" s="45"/>
      <c r="C513" s="5"/>
      <c r="D513" s="44"/>
      <c r="E513" s="5"/>
      <c r="F513" s="23" t="str">
        <f>IF(Corrections[[#This Row],[Date Added]]="","",_xlfn.XLOOKUP(MONTH(Corrections[[#This Row],[Date Received]]),Dropdown!$D$4:$D$15,Dropdown!$A$4:$A$15,""))</f>
        <v/>
      </c>
      <c r="I513" s="8" t="str">
        <f>IF(Corrections[[#This Row],[Date Added]]="","",Corrections[[#This Row],[Date Received]]+Guidance!$C$25)</f>
        <v/>
      </c>
      <c r="J513" s="8" t="str">
        <f>IF(Corrections[[#This Row],[Date Added]]="","",Corrections[[#This Row],[Date Received]]+Guidance!$C$24)</f>
        <v/>
      </c>
      <c r="K513" s="52" t="b">
        <v>0</v>
      </c>
      <c r="L513" s="22"/>
      <c r="M513" s="9"/>
      <c r="N513" s="52" t="b">
        <v>0</v>
      </c>
      <c r="O513" s="22"/>
      <c r="Q513" s="52" t="b">
        <v>0</v>
      </c>
      <c r="R513" s="9"/>
      <c r="S513" s="52" t="b">
        <v>0</v>
      </c>
      <c r="T513" s="23"/>
      <c r="U513" s="9"/>
      <c r="V5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4" spans="1:24" ht="15" customHeight="1" x14ac:dyDescent="0.35">
      <c r="A514" s="22"/>
      <c r="B514" s="45"/>
      <c r="C514" s="5"/>
      <c r="D514" s="44"/>
      <c r="E514" s="5"/>
      <c r="F514" s="23" t="str">
        <f>IF(Corrections[[#This Row],[Date Added]]="","",_xlfn.XLOOKUP(MONTH(Corrections[[#This Row],[Date Received]]),Dropdown!$D$4:$D$15,Dropdown!$A$4:$A$15,""))</f>
        <v/>
      </c>
      <c r="I514" s="8" t="str">
        <f>IF(Corrections[[#This Row],[Date Added]]="","",Corrections[[#This Row],[Date Received]]+Guidance!$C$25)</f>
        <v/>
      </c>
      <c r="J514" s="8" t="str">
        <f>IF(Corrections[[#This Row],[Date Added]]="","",Corrections[[#This Row],[Date Received]]+Guidance!$C$24)</f>
        <v/>
      </c>
      <c r="K514" s="52" t="b">
        <v>0</v>
      </c>
      <c r="L514" s="22"/>
      <c r="M514" s="9"/>
      <c r="N514" s="52" t="b">
        <v>0</v>
      </c>
      <c r="O514" s="22"/>
      <c r="Q514" s="52" t="b">
        <v>0</v>
      </c>
      <c r="R514" s="9"/>
      <c r="S514" s="52" t="b">
        <v>0</v>
      </c>
      <c r="T514" s="23"/>
      <c r="U514" s="9"/>
      <c r="V5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5" spans="1:24" ht="15" customHeight="1" x14ac:dyDescent="0.35">
      <c r="A515" s="22"/>
      <c r="B515" s="45"/>
      <c r="C515" s="5"/>
      <c r="D515" s="44"/>
      <c r="E515" s="5"/>
      <c r="F515" s="23" t="str">
        <f>IF(Corrections[[#This Row],[Date Added]]="","",_xlfn.XLOOKUP(MONTH(Corrections[[#This Row],[Date Received]]),Dropdown!$D$4:$D$15,Dropdown!$A$4:$A$15,""))</f>
        <v/>
      </c>
      <c r="I515" s="8" t="str">
        <f>IF(Corrections[[#This Row],[Date Added]]="","",Corrections[[#This Row],[Date Received]]+Guidance!$C$25)</f>
        <v/>
      </c>
      <c r="J515" s="8" t="str">
        <f>IF(Corrections[[#This Row],[Date Added]]="","",Corrections[[#This Row],[Date Received]]+Guidance!$C$24)</f>
        <v/>
      </c>
      <c r="K515" s="52" t="b">
        <v>0</v>
      </c>
      <c r="L515" s="22"/>
      <c r="M515" s="9"/>
      <c r="N515" s="52" t="b">
        <v>0</v>
      </c>
      <c r="O515" s="22"/>
      <c r="Q515" s="52" t="b">
        <v>0</v>
      </c>
      <c r="R515" s="9"/>
      <c r="S515" s="52" t="b">
        <v>0</v>
      </c>
      <c r="T515" s="23"/>
      <c r="U515" s="9"/>
      <c r="V5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6" spans="1:24" ht="15" customHeight="1" x14ac:dyDescent="0.35">
      <c r="A516" s="22"/>
      <c r="B516" s="45"/>
      <c r="C516" s="5"/>
      <c r="D516" s="44"/>
      <c r="E516" s="5"/>
      <c r="F516" s="23" t="str">
        <f>IF(Corrections[[#This Row],[Date Added]]="","",_xlfn.XLOOKUP(MONTH(Corrections[[#This Row],[Date Received]]),Dropdown!$D$4:$D$15,Dropdown!$A$4:$A$15,""))</f>
        <v/>
      </c>
      <c r="I516" s="8" t="str">
        <f>IF(Corrections[[#This Row],[Date Added]]="","",Corrections[[#This Row],[Date Received]]+Guidance!$C$25)</f>
        <v/>
      </c>
      <c r="J516" s="8" t="str">
        <f>IF(Corrections[[#This Row],[Date Added]]="","",Corrections[[#This Row],[Date Received]]+Guidance!$C$24)</f>
        <v/>
      </c>
      <c r="K516" s="52" t="b">
        <v>0</v>
      </c>
      <c r="L516" s="22"/>
      <c r="M516" s="9"/>
      <c r="N516" s="52" t="b">
        <v>0</v>
      </c>
      <c r="O516" s="22"/>
      <c r="Q516" s="52" t="b">
        <v>0</v>
      </c>
      <c r="R516" s="9"/>
      <c r="S516" s="52" t="b">
        <v>0</v>
      </c>
      <c r="T516" s="23"/>
      <c r="U516" s="9"/>
      <c r="V5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7" spans="1:24" ht="15" customHeight="1" x14ac:dyDescent="0.35">
      <c r="A517" s="22"/>
      <c r="B517" s="45"/>
      <c r="C517" s="5"/>
      <c r="D517" s="44"/>
      <c r="E517" s="5"/>
      <c r="F517" s="23" t="str">
        <f>IF(Corrections[[#This Row],[Date Added]]="","",_xlfn.XLOOKUP(MONTH(Corrections[[#This Row],[Date Received]]),Dropdown!$D$4:$D$15,Dropdown!$A$4:$A$15,""))</f>
        <v/>
      </c>
      <c r="I517" s="8" t="str">
        <f>IF(Corrections[[#This Row],[Date Added]]="","",Corrections[[#This Row],[Date Received]]+Guidance!$C$25)</f>
        <v/>
      </c>
      <c r="J517" s="8" t="str">
        <f>IF(Corrections[[#This Row],[Date Added]]="","",Corrections[[#This Row],[Date Received]]+Guidance!$C$24)</f>
        <v/>
      </c>
      <c r="K517" s="52" t="b">
        <v>0</v>
      </c>
      <c r="L517" s="30"/>
      <c r="M517" s="9"/>
      <c r="N517" s="52" t="b">
        <v>0</v>
      </c>
      <c r="O517" s="22"/>
      <c r="Q517" s="52" t="b">
        <v>0</v>
      </c>
      <c r="R517" s="9"/>
      <c r="S517" s="52" t="b">
        <v>0</v>
      </c>
      <c r="T517" s="22"/>
      <c r="U517" s="9"/>
      <c r="V5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8" spans="1:24" ht="15" customHeight="1" x14ac:dyDescent="0.35">
      <c r="A518" s="22"/>
      <c r="B518" s="45"/>
      <c r="C518" s="5"/>
      <c r="D518" s="44"/>
      <c r="E518" s="5"/>
      <c r="F518" s="23" t="str">
        <f>IF(Corrections[[#This Row],[Date Added]]="","",_xlfn.XLOOKUP(MONTH(Corrections[[#This Row],[Date Received]]),Dropdown!$D$4:$D$15,Dropdown!$A$4:$A$15,""))</f>
        <v/>
      </c>
      <c r="I518" s="8" t="str">
        <f>IF(Corrections[[#This Row],[Date Added]]="","",Corrections[[#This Row],[Date Received]]+Guidance!$C$25)</f>
        <v/>
      </c>
      <c r="J518" s="8" t="str">
        <f>IF(Corrections[[#This Row],[Date Added]]="","",Corrections[[#This Row],[Date Received]]+Guidance!$C$24)</f>
        <v/>
      </c>
      <c r="K518" s="52" t="b">
        <v>0</v>
      </c>
      <c r="L518" s="22"/>
      <c r="M518" s="9"/>
      <c r="N518" s="52" t="b">
        <v>0</v>
      </c>
      <c r="O518" s="22"/>
      <c r="Q518" s="52" t="b">
        <v>0</v>
      </c>
      <c r="R518" s="9"/>
      <c r="S518" s="52" t="b">
        <v>0</v>
      </c>
      <c r="T518" s="23"/>
      <c r="U518" s="9"/>
      <c r="V5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19" spans="1:24" ht="15" customHeight="1" x14ac:dyDescent="0.35">
      <c r="A519" s="22"/>
      <c r="B519" s="45"/>
      <c r="C519" s="5"/>
      <c r="D519" s="44"/>
      <c r="E519" s="5"/>
      <c r="F519" s="23" t="str">
        <f>IF(Corrections[[#This Row],[Date Added]]="","",_xlfn.XLOOKUP(MONTH(Corrections[[#This Row],[Date Received]]),Dropdown!$D$4:$D$15,Dropdown!$A$4:$A$15,""))</f>
        <v/>
      </c>
      <c r="I519" s="8" t="str">
        <f>IF(Corrections[[#This Row],[Date Added]]="","",Corrections[[#This Row],[Date Received]]+Guidance!$C$25)</f>
        <v/>
      </c>
      <c r="J519" s="8" t="str">
        <f>IF(Corrections[[#This Row],[Date Added]]="","",Corrections[[#This Row],[Date Received]]+Guidance!$C$24)</f>
        <v/>
      </c>
      <c r="K519" s="52" t="b">
        <v>0</v>
      </c>
      <c r="L519" s="22"/>
      <c r="M519" s="9"/>
      <c r="N519" s="52" t="b">
        <v>0</v>
      </c>
      <c r="O519" s="22"/>
      <c r="Q519" s="52" t="b">
        <v>0</v>
      </c>
      <c r="R519" s="9"/>
      <c r="S519" s="52" t="b">
        <v>0</v>
      </c>
      <c r="T519" s="23"/>
      <c r="U519" s="9"/>
      <c r="V5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0" spans="1:24" ht="15" customHeight="1" x14ac:dyDescent="0.35">
      <c r="A520" s="22"/>
      <c r="B520" s="45"/>
      <c r="C520" s="5"/>
      <c r="D520" s="44"/>
      <c r="E520" s="5"/>
      <c r="F520" s="23" t="str">
        <f>IF(Corrections[[#This Row],[Date Added]]="","",_xlfn.XLOOKUP(MONTH(Corrections[[#This Row],[Date Received]]),Dropdown!$D$4:$D$15,Dropdown!$A$4:$A$15,""))</f>
        <v/>
      </c>
      <c r="I520" s="8" t="str">
        <f>IF(Corrections[[#This Row],[Date Added]]="","",Corrections[[#This Row],[Date Received]]+Guidance!$C$25)</f>
        <v/>
      </c>
      <c r="J520" s="8" t="str">
        <f>IF(Corrections[[#This Row],[Date Added]]="","",Corrections[[#This Row],[Date Received]]+Guidance!$C$24)</f>
        <v/>
      </c>
      <c r="K520" s="52" t="b">
        <v>0</v>
      </c>
      <c r="L520" s="30"/>
      <c r="M520" s="9"/>
      <c r="N520" s="52" t="b">
        <v>0</v>
      </c>
      <c r="O520" s="22"/>
      <c r="Q520" s="52" t="b">
        <v>0</v>
      </c>
      <c r="R520" s="9"/>
      <c r="S520" s="52" t="b">
        <v>0</v>
      </c>
      <c r="T520" s="22"/>
      <c r="U520" s="9"/>
      <c r="V5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1" spans="1:24" ht="15" customHeight="1" x14ac:dyDescent="0.35">
      <c r="A521" s="22"/>
      <c r="B521" s="45"/>
      <c r="C521" s="5"/>
      <c r="D521" s="44"/>
      <c r="E521" s="5"/>
      <c r="F521" s="23" t="str">
        <f>IF(Corrections[[#This Row],[Date Added]]="","",_xlfn.XLOOKUP(MONTH(Corrections[[#This Row],[Date Received]]),Dropdown!$D$4:$D$15,Dropdown!$A$4:$A$15,""))</f>
        <v/>
      </c>
      <c r="I521" s="8" t="str">
        <f>IF(Corrections[[#This Row],[Date Added]]="","",Corrections[[#This Row],[Date Received]]+Guidance!$C$25)</f>
        <v/>
      </c>
      <c r="J521" s="8" t="str">
        <f>IF(Corrections[[#This Row],[Date Added]]="","",Corrections[[#This Row],[Date Received]]+Guidance!$C$24)</f>
        <v/>
      </c>
      <c r="K521" s="52" t="b">
        <v>0</v>
      </c>
      <c r="L521" s="22"/>
      <c r="M521" s="9"/>
      <c r="N521" s="52" t="b">
        <v>0</v>
      </c>
      <c r="O521" s="98"/>
      <c r="Q521" s="52" t="b">
        <v>0</v>
      </c>
      <c r="R521" s="9"/>
      <c r="S521" s="52" t="b">
        <v>0</v>
      </c>
      <c r="T521" s="23"/>
      <c r="U521" s="9"/>
      <c r="V5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2" spans="1:24" ht="15" customHeight="1" x14ac:dyDescent="0.35">
      <c r="A522" s="22"/>
      <c r="B522" s="45"/>
      <c r="C522" s="5"/>
      <c r="D522" s="44"/>
      <c r="E522" s="5"/>
      <c r="F522" s="23" t="str">
        <f>IF(Corrections[[#This Row],[Date Added]]="","",_xlfn.XLOOKUP(MONTH(Corrections[[#This Row],[Date Received]]),Dropdown!$D$4:$D$15,Dropdown!$A$4:$A$15,""))</f>
        <v/>
      </c>
      <c r="I522" s="8" t="str">
        <f>IF(Corrections[[#This Row],[Date Added]]="","",Corrections[[#This Row],[Date Received]]+Guidance!$C$25)</f>
        <v/>
      </c>
      <c r="J522" s="8" t="str">
        <f>IF(Corrections[[#This Row],[Date Added]]="","",Corrections[[#This Row],[Date Received]]+Guidance!$C$24)</f>
        <v/>
      </c>
      <c r="K522" s="52" t="b">
        <v>0</v>
      </c>
      <c r="L522" s="30"/>
      <c r="M522" s="9"/>
      <c r="N522" s="52" t="b">
        <v>0</v>
      </c>
      <c r="O522" s="22"/>
      <c r="Q522" s="52" t="b">
        <v>0</v>
      </c>
      <c r="R522" s="9"/>
      <c r="S522" s="52" t="b">
        <v>0</v>
      </c>
      <c r="T522" s="22"/>
      <c r="U522" s="9"/>
      <c r="V5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3" spans="1:24" ht="15" customHeight="1" x14ac:dyDescent="0.35">
      <c r="A523" s="22"/>
      <c r="B523" s="45"/>
      <c r="C523" s="5"/>
      <c r="D523" s="44"/>
      <c r="E523" s="5"/>
      <c r="F523" s="23" t="str">
        <f>IF(Corrections[[#This Row],[Date Added]]="","",_xlfn.XLOOKUP(MONTH(Corrections[[#This Row],[Date Received]]),Dropdown!$D$4:$D$15,Dropdown!$A$4:$A$15,""))</f>
        <v/>
      </c>
      <c r="I523" s="8" t="str">
        <f>IF(Corrections[[#This Row],[Date Added]]="","",Corrections[[#This Row],[Date Received]]+Guidance!$C$25)</f>
        <v/>
      </c>
      <c r="J523" s="8" t="str">
        <f>IF(Corrections[[#This Row],[Date Added]]="","",Corrections[[#This Row],[Date Received]]+Guidance!$C$24)</f>
        <v/>
      </c>
      <c r="K523" s="52" t="b">
        <v>0</v>
      </c>
      <c r="L523" s="30"/>
      <c r="M523" s="9"/>
      <c r="N523" s="52" t="b">
        <v>0</v>
      </c>
      <c r="O523" s="22"/>
      <c r="Q523" s="52" t="b">
        <v>0</v>
      </c>
      <c r="R523" s="9"/>
      <c r="S523" s="52" t="b">
        <v>0</v>
      </c>
      <c r="T523" s="23"/>
      <c r="U523" s="9"/>
      <c r="V5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4" spans="1:24" ht="15" customHeight="1" x14ac:dyDescent="0.35">
      <c r="A524" s="22"/>
      <c r="D524" s="22"/>
      <c r="F524" s="23" t="str">
        <f>IF(Corrections[[#This Row],[Date Added]]="","",_xlfn.XLOOKUP(MONTH(Corrections[[#This Row],[Date Received]]),Dropdown!$D$4:$D$15,Dropdown!$A$4:$A$15,""))</f>
        <v/>
      </c>
      <c r="I524" s="8" t="str">
        <f>IF(Corrections[[#This Row],[Date Added]]="","",Corrections[[#This Row],[Date Received]]+Guidance!$C$25)</f>
        <v/>
      </c>
      <c r="J524" s="8" t="str">
        <f>IF(Corrections[[#This Row],[Date Added]]="","",Corrections[[#This Row],[Date Received]]+Guidance!$C$24)</f>
        <v/>
      </c>
      <c r="K524" s="52" t="b">
        <v>0</v>
      </c>
      <c r="L524" s="30"/>
      <c r="M524" s="9"/>
      <c r="N524" s="52" t="b">
        <v>0</v>
      </c>
      <c r="O524" s="22"/>
      <c r="Q524" s="52" t="b">
        <v>0</v>
      </c>
      <c r="R524" s="9"/>
      <c r="S524" s="52" t="b">
        <v>0</v>
      </c>
      <c r="T524" s="22"/>
      <c r="U524" s="9"/>
      <c r="V5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5" spans="1:24" ht="15" customHeight="1" x14ac:dyDescent="0.35">
      <c r="A525" s="22"/>
      <c r="D525" s="22"/>
      <c r="F525" s="23" t="str">
        <f>IF(Corrections[[#This Row],[Date Added]]="","",_xlfn.XLOOKUP(MONTH(Corrections[[#This Row],[Date Received]]),Dropdown!$D$4:$D$15,Dropdown!$A$4:$A$15,""))</f>
        <v/>
      </c>
      <c r="I525" s="8" t="str">
        <f>IF(Corrections[[#This Row],[Date Added]]="","",Corrections[[#This Row],[Date Received]]+Guidance!$C$25)</f>
        <v/>
      </c>
      <c r="J525" s="8" t="str">
        <f>IF(Corrections[[#This Row],[Date Added]]="","",Corrections[[#This Row],[Date Received]]+Guidance!$C$24)</f>
        <v/>
      </c>
      <c r="K525" s="52" t="b">
        <v>0</v>
      </c>
      <c r="L525" s="22"/>
      <c r="M525" s="9"/>
      <c r="N525" s="52" t="b">
        <v>0</v>
      </c>
      <c r="O525" s="22"/>
      <c r="Q525" s="52" t="b">
        <v>0</v>
      </c>
      <c r="R525" s="9"/>
      <c r="S525" s="52" t="b">
        <v>0</v>
      </c>
      <c r="T525" s="23"/>
      <c r="U525" s="9"/>
      <c r="V5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6" spans="1:24" ht="15" customHeight="1" x14ac:dyDescent="0.35">
      <c r="A526" s="22"/>
      <c r="D526" s="22"/>
      <c r="F526" s="23" t="str">
        <f>IF(Corrections[[#This Row],[Date Added]]="","",_xlfn.XLOOKUP(MONTH(Corrections[[#This Row],[Date Received]]),Dropdown!$D$4:$D$15,Dropdown!$A$4:$A$15,""))</f>
        <v/>
      </c>
      <c r="I526" s="8" t="str">
        <f>IF(Corrections[[#This Row],[Date Added]]="","",Corrections[[#This Row],[Date Received]]+Guidance!$C$25)</f>
        <v/>
      </c>
      <c r="J526" s="8" t="str">
        <f>IF(Corrections[[#This Row],[Date Added]]="","",Corrections[[#This Row],[Date Received]]+Guidance!$C$24)</f>
        <v/>
      </c>
      <c r="K526" s="52" t="b">
        <v>0</v>
      </c>
      <c r="L526" s="30"/>
      <c r="M526" s="9"/>
      <c r="N526" s="52" t="b">
        <v>0</v>
      </c>
      <c r="O526" s="22"/>
      <c r="Q526" s="52" t="b">
        <v>0</v>
      </c>
      <c r="R526" s="9"/>
      <c r="S526" s="52" t="b">
        <v>0</v>
      </c>
      <c r="T526" s="22"/>
      <c r="U526" s="9"/>
      <c r="V5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7" spans="1:24" ht="15" customHeight="1" x14ac:dyDescent="0.35">
      <c r="A527" s="22"/>
      <c r="D527" s="22"/>
      <c r="F527" s="23" t="str">
        <f>IF(Corrections[[#This Row],[Date Added]]="","",_xlfn.XLOOKUP(MONTH(Corrections[[#This Row],[Date Received]]),Dropdown!$D$4:$D$15,Dropdown!$A$4:$A$15,""))</f>
        <v/>
      </c>
      <c r="I527" s="8" t="str">
        <f>IF(Corrections[[#This Row],[Date Added]]="","",Corrections[[#This Row],[Date Received]]+Guidance!$C$25)</f>
        <v/>
      </c>
      <c r="J527" s="8" t="str">
        <f>IF(Corrections[[#This Row],[Date Added]]="","",Corrections[[#This Row],[Date Received]]+Guidance!$C$24)</f>
        <v/>
      </c>
      <c r="K527" s="52" t="b">
        <v>0</v>
      </c>
      <c r="L527" s="30"/>
      <c r="M527" s="9"/>
      <c r="N527" s="52" t="b">
        <v>0</v>
      </c>
      <c r="O527" s="22"/>
      <c r="Q527" s="52" t="b">
        <v>0</v>
      </c>
      <c r="R527" s="9"/>
      <c r="S527" s="52" t="b">
        <v>0</v>
      </c>
      <c r="T527" s="23"/>
      <c r="U527" s="9"/>
      <c r="V5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8" spans="1:24" ht="15" customHeight="1" x14ac:dyDescent="0.35">
      <c r="A528" s="22"/>
      <c r="D528" s="22"/>
      <c r="F528" s="23" t="str">
        <f>IF(Corrections[[#This Row],[Date Added]]="","",_xlfn.XLOOKUP(MONTH(Corrections[[#This Row],[Date Received]]),Dropdown!$D$4:$D$15,Dropdown!$A$4:$A$15,""))</f>
        <v/>
      </c>
      <c r="I528" s="8" t="str">
        <f>IF(Corrections[[#This Row],[Date Added]]="","",Corrections[[#This Row],[Date Received]]+Guidance!$C$25)</f>
        <v/>
      </c>
      <c r="J528" s="8" t="str">
        <f>IF(Corrections[[#This Row],[Date Added]]="","",Corrections[[#This Row],[Date Received]]+Guidance!$C$24)</f>
        <v/>
      </c>
      <c r="K528" s="52" t="b">
        <v>0</v>
      </c>
      <c r="L528" s="22"/>
      <c r="M528" s="9"/>
      <c r="N528" s="52" t="b">
        <v>0</v>
      </c>
      <c r="O528" s="22"/>
      <c r="Q528" s="52" t="b">
        <v>0</v>
      </c>
      <c r="R528" s="9"/>
      <c r="S528" s="52" t="b">
        <v>0</v>
      </c>
      <c r="T528" s="22"/>
      <c r="U528" s="9"/>
      <c r="V5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29" spans="1:24" ht="15" customHeight="1" x14ac:dyDescent="0.35">
      <c r="A529" s="22"/>
      <c r="B529" s="5"/>
      <c r="C529" s="5"/>
      <c r="D529" s="22"/>
      <c r="F529" s="23" t="str">
        <f>IF(Corrections[[#This Row],[Date Added]]="","",_xlfn.XLOOKUP(MONTH(Corrections[[#This Row],[Date Received]]),Dropdown!$D$4:$D$15,Dropdown!$A$4:$A$15,""))</f>
        <v/>
      </c>
      <c r="I529" s="8" t="str">
        <f>IF(Corrections[[#This Row],[Date Added]]="","",Corrections[[#This Row],[Date Received]]+Guidance!$C$25)</f>
        <v/>
      </c>
      <c r="J529" s="8" t="str">
        <f>IF(Corrections[[#This Row],[Date Added]]="","",Corrections[[#This Row],[Date Received]]+Guidance!$C$24)</f>
        <v/>
      </c>
      <c r="K529" s="52" t="b">
        <v>0</v>
      </c>
      <c r="L529" s="22"/>
      <c r="M529" s="9"/>
      <c r="N529" s="52" t="b">
        <v>0</v>
      </c>
      <c r="O529" s="22"/>
      <c r="Q529" s="52" t="b">
        <v>0</v>
      </c>
      <c r="R529" s="9"/>
      <c r="S529" s="52" t="b">
        <v>0</v>
      </c>
      <c r="T529" s="23"/>
      <c r="U529" s="9"/>
      <c r="V5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0" spans="1:24" ht="15" customHeight="1" x14ac:dyDescent="0.35">
      <c r="A530" s="22"/>
      <c r="B530" s="5"/>
      <c r="C530" s="5"/>
      <c r="D530" s="22"/>
      <c r="F530" s="23" t="str">
        <f>IF(Corrections[[#This Row],[Date Added]]="","",_xlfn.XLOOKUP(MONTH(Corrections[[#This Row],[Date Received]]),Dropdown!$D$4:$D$15,Dropdown!$A$4:$A$15,""))</f>
        <v/>
      </c>
      <c r="I530" s="8" t="str">
        <f>IF(Corrections[[#This Row],[Date Added]]="","",Corrections[[#This Row],[Date Received]]+Guidance!$C$25)</f>
        <v/>
      </c>
      <c r="J530" s="8" t="str">
        <f>IF(Corrections[[#This Row],[Date Added]]="","",Corrections[[#This Row],[Date Received]]+Guidance!$C$24)</f>
        <v/>
      </c>
      <c r="K530" s="52" t="b">
        <v>0</v>
      </c>
      <c r="L530" s="22"/>
      <c r="M530" s="9"/>
      <c r="N530" s="52" t="b">
        <v>0</v>
      </c>
      <c r="O530" s="98"/>
      <c r="Q530" s="52" t="b">
        <v>0</v>
      </c>
      <c r="R530" s="9"/>
      <c r="S530" s="52" t="b">
        <v>0</v>
      </c>
      <c r="T530" s="23"/>
      <c r="U530" s="9"/>
      <c r="V5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1" spans="1:24" ht="15" customHeight="1" x14ac:dyDescent="0.35">
      <c r="A531" s="22"/>
      <c r="B531" s="5"/>
      <c r="C531" s="5"/>
      <c r="D531" s="22"/>
      <c r="F531" s="23" t="str">
        <f>IF(Corrections[[#This Row],[Date Added]]="","",_xlfn.XLOOKUP(MONTH(Corrections[[#This Row],[Date Received]]),Dropdown!$D$4:$D$15,Dropdown!$A$4:$A$15,""))</f>
        <v/>
      </c>
      <c r="I531" s="8" t="str">
        <f>IF(Corrections[[#This Row],[Date Added]]="","",Corrections[[#This Row],[Date Received]]+Guidance!$C$25)</f>
        <v/>
      </c>
      <c r="J531" s="8" t="str">
        <f>IF(Corrections[[#This Row],[Date Added]]="","",Corrections[[#This Row],[Date Received]]+Guidance!$C$24)</f>
        <v/>
      </c>
      <c r="K531" s="52" t="b">
        <v>0</v>
      </c>
      <c r="L531" s="22"/>
      <c r="M531" s="9"/>
      <c r="N531" s="52" t="b">
        <v>0</v>
      </c>
      <c r="O531" s="22"/>
      <c r="Q531" s="52" t="b">
        <v>0</v>
      </c>
      <c r="R531" s="9"/>
      <c r="S531" s="52" t="b">
        <v>0</v>
      </c>
      <c r="T531" s="23"/>
      <c r="U531" s="9"/>
      <c r="V5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2" spans="1:24" ht="15" customHeight="1" x14ac:dyDescent="0.35">
      <c r="A532" s="22"/>
      <c r="B532" s="5"/>
      <c r="C532" s="5"/>
      <c r="D532" s="22"/>
      <c r="F532" s="23" t="str">
        <f>IF(Corrections[[#This Row],[Date Added]]="","",_xlfn.XLOOKUP(MONTH(Corrections[[#This Row],[Date Received]]),Dropdown!$D$4:$D$15,Dropdown!$A$4:$A$15,""))</f>
        <v/>
      </c>
      <c r="I532" s="8" t="str">
        <f>IF(Corrections[[#This Row],[Date Added]]="","",Corrections[[#This Row],[Date Received]]+Guidance!$C$25)</f>
        <v/>
      </c>
      <c r="J532" s="8" t="str">
        <f>IF(Corrections[[#This Row],[Date Added]]="","",Corrections[[#This Row],[Date Received]]+Guidance!$C$24)</f>
        <v/>
      </c>
      <c r="K532" s="52" t="b">
        <v>0</v>
      </c>
      <c r="L532" s="22"/>
      <c r="M532" s="9"/>
      <c r="N532" s="52" t="b">
        <v>0</v>
      </c>
      <c r="O532" s="22"/>
      <c r="Q532" s="52" t="b">
        <v>0</v>
      </c>
      <c r="R532" s="9"/>
      <c r="S532" s="52" t="b">
        <v>0</v>
      </c>
      <c r="T532" s="23"/>
      <c r="U532" s="9"/>
      <c r="V5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3" spans="1:24" ht="15" customHeight="1" x14ac:dyDescent="0.35">
      <c r="A533" s="22"/>
      <c r="D533" s="22"/>
      <c r="F533" s="23" t="str">
        <f>IF(Corrections[[#This Row],[Date Added]]="","",_xlfn.XLOOKUP(MONTH(Corrections[[#This Row],[Date Received]]),Dropdown!$D$4:$D$15,Dropdown!$A$4:$A$15,""))</f>
        <v/>
      </c>
      <c r="I533" s="8" t="str">
        <f>IF(Corrections[[#This Row],[Date Added]]="","",Corrections[[#This Row],[Date Received]]+Guidance!$C$25)</f>
        <v/>
      </c>
      <c r="J533" s="8" t="str">
        <f>IF(Corrections[[#This Row],[Date Added]]="","",Corrections[[#This Row],[Date Received]]+Guidance!$C$24)</f>
        <v/>
      </c>
      <c r="K533" s="52" t="b">
        <v>0</v>
      </c>
      <c r="L533" s="22"/>
      <c r="M533" s="9"/>
      <c r="N533" s="52" t="b">
        <v>0</v>
      </c>
      <c r="O533" s="22"/>
      <c r="Q533" s="52" t="b">
        <v>0</v>
      </c>
      <c r="R533" s="9"/>
      <c r="S533" s="52" t="b">
        <v>0</v>
      </c>
      <c r="T533" s="23"/>
      <c r="U533" s="9"/>
      <c r="V5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4" spans="1:24" ht="15" customHeight="1" x14ac:dyDescent="0.35">
      <c r="A534" s="22"/>
      <c r="D534" s="22"/>
      <c r="F534" s="23" t="str">
        <f>IF(Corrections[[#This Row],[Date Added]]="","",_xlfn.XLOOKUP(MONTH(Corrections[[#This Row],[Date Received]]),Dropdown!$D$4:$D$15,Dropdown!$A$4:$A$15,""))</f>
        <v/>
      </c>
      <c r="I534" s="8" t="str">
        <f>IF(Corrections[[#This Row],[Date Added]]="","",Corrections[[#This Row],[Date Received]]+Guidance!$C$25)</f>
        <v/>
      </c>
      <c r="J534" s="8" t="str">
        <f>IF(Corrections[[#This Row],[Date Added]]="","",Corrections[[#This Row],[Date Received]]+Guidance!$C$24)</f>
        <v/>
      </c>
      <c r="K534" s="52" t="b">
        <v>0</v>
      </c>
      <c r="L534" s="22"/>
      <c r="M534" s="9"/>
      <c r="N534" s="52" t="b">
        <v>0</v>
      </c>
      <c r="O534" s="22"/>
      <c r="Q534" s="52" t="b">
        <v>0</v>
      </c>
      <c r="R534" s="9"/>
      <c r="S534" s="52" t="b">
        <v>0</v>
      </c>
      <c r="T534" s="22"/>
      <c r="U534" s="9"/>
      <c r="V5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5" spans="1:24" ht="15" customHeight="1" x14ac:dyDescent="0.35">
      <c r="A535" s="22"/>
      <c r="D535" s="22"/>
      <c r="F535" s="23" t="str">
        <f>IF(Corrections[[#This Row],[Date Added]]="","",_xlfn.XLOOKUP(MONTH(Corrections[[#This Row],[Date Received]]),Dropdown!$D$4:$D$15,Dropdown!$A$4:$A$15,""))</f>
        <v/>
      </c>
      <c r="I535" s="8" t="str">
        <f>IF(Corrections[[#This Row],[Date Added]]="","",Corrections[[#This Row],[Date Received]]+Guidance!$C$25)</f>
        <v/>
      </c>
      <c r="J535" s="8" t="str">
        <f>IF(Corrections[[#This Row],[Date Added]]="","",Corrections[[#This Row],[Date Received]]+Guidance!$C$24)</f>
        <v/>
      </c>
      <c r="K535" s="52" t="b">
        <v>0</v>
      </c>
      <c r="L535" s="22"/>
      <c r="M535" s="9"/>
      <c r="N535" s="52" t="b">
        <v>0</v>
      </c>
      <c r="O535" s="98"/>
      <c r="Q535" s="52" t="b">
        <v>0</v>
      </c>
      <c r="R535" s="9"/>
      <c r="S535" s="52" t="b">
        <v>0</v>
      </c>
      <c r="T535" s="23"/>
      <c r="U535" s="9"/>
      <c r="V5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6" spans="1:24" ht="15" customHeight="1" x14ac:dyDescent="0.35">
      <c r="A536" s="22"/>
      <c r="D536" s="22"/>
      <c r="F536" s="23" t="str">
        <f>IF(Corrections[[#This Row],[Date Added]]="","",_xlfn.XLOOKUP(MONTH(Corrections[[#This Row],[Date Received]]),Dropdown!$D$4:$D$15,Dropdown!$A$4:$A$15,""))</f>
        <v/>
      </c>
      <c r="I536" s="8" t="str">
        <f>IF(Corrections[[#This Row],[Date Added]]="","",Corrections[[#This Row],[Date Received]]+Guidance!$C$25)</f>
        <v/>
      </c>
      <c r="J536" s="8" t="str">
        <f>IF(Corrections[[#This Row],[Date Added]]="","",Corrections[[#This Row],[Date Received]]+Guidance!$C$24)</f>
        <v/>
      </c>
      <c r="K536" s="52" t="b">
        <v>0</v>
      </c>
      <c r="L536" s="22"/>
      <c r="M536" s="9"/>
      <c r="N536" s="52" t="b">
        <v>0</v>
      </c>
      <c r="O536" s="22"/>
      <c r="Q536" s="52" t="b">
        <v>0</v>
      </c>
      <c r="R536" s="9"/>
      <c r="S536" s="52" t="b">
        <v>0</v>
      </c>
      <c r="T536" s="23"/>
      <c r="U536" s="9"/>
      <c r="V5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7" spans="1:24" ht="15" customHeight="1" x14ac:dyDescent="0.35">
      <c r="A537" s="22"/>
      <c r="D537" s="22"/>
      <c r="F537" s="23" t="str">
        <f>IF(Corrections[[#This Row],[Date Added]]="","",_xlfn.XLOOKUP(MONTH(Corrections[[#This Row],[Date Received]]),Dropdown!$D$4:$D$15,Dropdown!$A$4:$A$15,""))</f>
        <v/>
      </c>
      <c r="I537" s="8" t="str">
        <f>IF(Corrections[[#This Row],[Date Added]]="","",Corrections[[#This Row],[Date Received]]+Guidance!$C$25)</f>
        <v/>
      </c>
      <c r="J537" s="8" t="str">
        <f>IF(Corrections[[#This Row],[Date Added]]="","",Corrections[[#This Row],[Date Received]]+Guidance!$C$24)</f>
        <v/>
      </c>
      <c r="K537" s="52" t="b">
        <v>0</v>
      </c>
      <c r="L537" s="22"/>
      <c r="M537" s="9"/>
      <c r="N537" s="52" t="b">
        <v>0</v>
      </c>
      <c r="O537" s="22"/>
      <c r="Q537" s="52" t="b">
        <v>0</v>
      </c>
      <c r="R537" s="9"/>
      <c r="S537" s="52" t="b">
        <v>0</v>
      </c>
      <c r="T537" s="23"/>
      <c r="U537" s="9"/>
      <c r="V5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8" spans="1:24" ht="15" customHeight="1" x14ac:dyDescent="0.35">
      <c r="A538" s="22"/>
      <c r="D538" s="22"/>
      <c r="F538" s="23" t="str">
        <f>IF(Corrections[[#This Row],[Date Added]]="","",_xlfn.XLOOKUP(MONTH(Corrections[[#This Row],[Date Received]]),Dropdown!$D$4:$D$15,Dropdown!$A$4:$A$15,""))</f>
        <v/>
      </c>
      <c r="I538" s="8" t="str">
        <f>IF(Corrections[[#This Row],[Date Added]]="","",Corrections[[#This Row],[Date Received]]+Guidance!$C$25)</f>
        <v/>
      </c>
      <c r="J538" s="8" t="str">
        <f>IF(Corrections[[#This Row],[Date Added]]="","",Corrections[[#This Row],[Date Received]]+Guidance!$C$24)</f>
        <v/>
      </c>
      <c r="K538" s="52" t="b">
        <v>0</v>
      </c>
      <c r="L538" s="22"/>
      <c r="M538" s="9"/>
      <c r="N538" s="52" t="b">
        <v>0</v>
      </c>
      <c r="O538" s="22"/>
      <c r="Q538" s="52" t="b">
        <v>0</v>
      </c>
      <c r="R538" s="9"/>
      <c r="S538" s="52" t="b">
        <v>0</v>
      </c>
      <c r="T538" s="23"/>
      <c r="U538" s="9"/>
      <c r="V5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39" spans="1:24" ht="15" customHeight="1" x14ac:dyDescent="0.35">
      <c r="A539" s="22"/>
      <c r="D539" s="22"/>
      <c r="F539" s="23" t="str">
        <f>IF(Corrections[[#This Row],[Date Added]]="","",_xlfn.XLOOKUP(MONTH(Corrections[[#This Row],[Date Received]]),Dropdown!$D$4:$D$15,Dropdown!$A$4:$A$15,""))</f>
        <v/>
      </c>
      <c r="I539" s="8" t="str">
        <f>IF(Corrections[[#This Row],[Date Added]]="","",Corrections[[#This Row],[Date Received]]+Guidance!$C$25)</f>
        <v/>
      </c>
      <c r="J539" s="8" t="str">
        <f>IF(Corrections[[#This Row],[Date Added]]="","",Corrections[[#This Row],[Date Received]]+Guidance!$C$24)</f>
        <v/>
      </c>
      <c r="K539" s="52" t="b">
        <v>0</v>
      </c>
      <c r="L539" s="22"/>
      <c r="M539" s="9"/>
      <c r="N539" s="52" t="b">
        <v>0</v>
      </c>
      <c r="O539" s="22"/>
      <c r="Q539" s="52" t="b">
        <v>0</v>
      </c>
      <c r="R539" s="9"/>
      <c r="S539" s="52" t="b">
        <v>0</v>
      </c>
      <c r="T539" s="23"/>
      <c r="U539" s="9"/>
      <c r="V5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0" spans="1:24" ht="15" customHeight="1" x14ac:dyDescent="0.35">
      <c r="A540" s="22"/>
      <c r="D540" s="22"/>
      <c r="F540" s="23" t="str">
        <f>IF(Corrections[[#This Row],[Date Added]]="","",_xlfn.XLOOKUP(MONTH(Corrections[[#This Row],[Date Received]]),Dropdown!$D$4:$D$15,Dropdown!$A$4:$A$15,""))</f>
        <v/>
      </c>
      <c r="I540" s="8" t="str">
        <f>IF(Corrections[[#This Row],[Date Added]]="","",Corrections[[#This Row],[Date Received]]+Guidance!$C$25)</f>
        <v/>
      </c>
      <c r="J540" s="8" t="str">
        <f>IF(Corrections[[#This Row],[Date Added]]="","",Corrections[[#This Row],[Date Received]]+Guidance!$C$24)</f>
        <v/>
      </c>
      <c r="K540" s="52" t="b">
        <v>0</v>
      </c>
      <c r="L540" s="22"/>
      <c r="M540" s="9"/>
      <c r="N540" s="52" t="b">
        <v>0</v>
      </c>
      <c r="O540" s="22"/>
      <c r="Q540" s="52" t="b">
        <v>0</v>
      </c>
      <c r="R540" s="9"/>
      <c r="S540" s="52" t="b">
        <v>0</v>
      </c>
      <c r="T540" s="23"/>
      <c r="U540" s="9"/>
      <c r="V5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1" spans="1:24" ht="15" customHeight="1" x14ac:dyDescent="0.35">
      <c r="A541" s="22"/>
      <c r="D541" s="22"/>
      <c r="F541" s="23" t="str">
        <f>IF(Corrections[[#This Row],[Date Added]]="","",_xlfn.XLOOKUP(MONTH(Corrections[[#This Row],[Date Received]]),Dropdown!$D$4:$D$15,Dropdown!$A$4:$A$15,""))</f>
        <v/>
      </c>
      <c r="I541" s="8" t="str">
        <f>IF(Corrections[[#This Row],[Date Added]]="","",Corrections[[#This Row],[Date Received]]+Guidance!$C$25)</f>
        <v/>
      </c>
      <c r="J541" s="8" t="str">
        <f>IF(Corrections[[#This Row],[Date Added]]="","",Corrections[[#This Row],[Date Received]]+Guidance!$C$24)</f>
        <v/>
      </c>
      <c r="K541" s="52" t="b">
        <v>0</v>
      </c>
      <c r="L541" s="22"/>
      <c r="M541" s="9"/>
      <c r="N541" s="52" t="b">
        <v>0</v>
      </c>
      <c r="O541" s="22"/>
      <c r="Q541" s="52" t="b">
        <v>0</v>
      </c>
      <c r="R541" s="9"/>
      <c r="S541" s="52" t="b">
        <v>0</v>
      </c>
      <c r="T541" s="23"/>
      <c r="U541" s="9"/>
      <c r="V5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2" spans="1:24" ht="15" customHeight="1" x14ac:dyDescent="0.35">
      <c r="A542" s="22"/>
      <c r="D542" s="22"/>
      <c r="F542" s="23" t="str">
        <f>IF(Corrections[[#This Row],[Date Added]]="","",_xlfn.XLOOKUP(MONTH(Corrections[[#This Row],[Date Received]]),Dropdown!$D$4:$D$15,Dropdown!$A$4:$A$15,""))</f>
        <v/>
      </c>
      <c r="I542" s="8" t="str">
        <f>IF(Corrections[[#This Row],[Date Added]]="","",Corrections[[#This Row],[Date Received]]+Guidance!$C$25)</f>
        <v/>
      </c>
      <c r="J542" s="8" t="str">
        <f>IF(Corrections[[#This Row],[Date Added]]="","",Corrections[[#This Row],[Date Received]]+Guidance!$C$24)</f>
        <v/>
      </c>
      <c r="K542" s="52" t="b">
        <v>0</v>
      </c>
      <c r="L542" s="22"/>
      <c r="M542" s="9"/>
      <c r="N542" s="52" t="b">
        <v>0</v>
      </c>
      <c r="O542" s="22"/>
      <c r="Q542" s="52" t="b">
        <v>0</v>
      </c>
      <c r="R542" s="9"/>
      <c r="S542" s="52" t="b">
        <v>0</v>
      </c>
      <c r="T542" s="23"/>
      <c r="U542" s="9"/>
      <c r="V5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3" spans="1:24" ht="15" customHeight="1" x14ac:dyDescent="0.35">
      <c r="A543" s="22"/>
      <c r="B543" s="2"/>
      <c r="D543" s="22"/>
      <c r="F543" s="23" t="str">
        <f>IF(Corrections[[#This Row],[Date Added]]="","",_xlfn.XLOOKUP(MONTH(Corrections[[#This Row],[Date Received]]),Dropdown!$D$4:$D$15,Dropdown!$A$4:$A$15,""))</f>
        <v/>
      </c>
      <c r="I543" s="8" t="str">
        <f>IF(Corrections[[#This Row],[Date Added]]="","",Corrections[[#This Row],[Date Received]]+Guidance!$C$25)</f>
        <v/>
      </c>
      <c r="J543" s="8" t="str">
        <f>IF(Corrections[[#This Row],[Date Added]]="","",Corrections[[#This Row],[Date Received]]+Guidance!$C$24)</f>
        <v/>
      </c>
      <c r="K543" s="52" t="b">
        <v>0</v>
      </c>
      <c r="L543" s="22"/>
      <c r="M543" s="9"/>
      <c r="N543" s="52" t="b">
        <v>0</v>
      </c>
      <c r="O543" s="22"/>
      <c r="Q543" s="52" t="b">
        <v>0</v>
      </c>
      <c r="R543" s="9"/>
      <c r="S543" s="52" t="b">
        <v>0</v>
      </c>
      <c r="T543" s="22"/>
      <c r="U543" s="9"/>
      <c r="V5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4" spans="1:24" ht="15" customHeight="1" x14ac:dyDescent="0.35">
      <c r="A544" s="22"/>
      <c r="D544" s="22"/>
      <c r="F544" s="23" t="str">
        <f>IF(Corrections[[#This Row],[Date Added]]="","",_xlfn.XLOOKUP(MONTH(Corrections[[#This Row],[Date Received]]),Dropdown!$D$4:$D$15,Dropdown!$A$4:$A$15,""))</f>
        <v/>
      </c>
      <c r="I544" s="8" t="str">
        <f>IF(Corrections[[#This Row],[Date Added]]="","",Corrections[[#This Row],[Date Received]]+Guidance!$C$25)</f>
        <v/>
      </c>
      <c r="J544" s="8" t="str">
        <f>IF(Corrections[[#This Row],[Date Added]]="","",Corrections[[#This Row],[Date Received]]+Guidance!$C$24)</f>
        <v/>
      </c>
      <c r="K544" s="52" t="b">
        <v>0</v>
      </c>
      <c r="L544" s="22"/>
      <c r="M544" s="9"/>
      <c r="N544" s="52" t="b">
        <v>0</v>
      </c>
      <c r="O544" s="6"/>
      <c r="Q544" s="52" t="b">
        <v>0</v>
      </c>
      <c r="R544" s="9"/>
      <c r="S544" s="52" t="b">
        <v>0</v>
      </c>
      <c r="T544" s="23"/>
      <c r="U544" s="9"/>
      <c r="V5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5" spans="1:24" ht="15" customHeight="1" x14ac:dyDescent="0.35">
      <c r="A545" s="22"/>
      <c r="D545" s="22"/>
      <c r="F545" s="23" t="str">
        <f>IF(Corrections[[#This Row],[Date Added]]="","",_xlfn.XLOOKUP(MONTH(Corrections[[#This Row],[Date Received]]),Dropdown!$D$4:$D$15,Dropdown!$A$4:$A$15,""))</f>
        <v/>
      </c>
      <c r="I545" s="8" t="str">
        <f>IF(Corrections[[#This Row],[Date Added]]="","",Corrections[[#This Row],[Date Received]]+Guidance!$C$25)</f>
        <v/>
      </c>
      <c r="J545" s="8" t="str">
        <f>IF(Corrections[[#This Row],[Date Added]]="","",Corrections[[#This Row],[Date Received]]+Guidance!$C$24)</f>
        <v/>
      </c>
      <c r="K545" s="52" t="b">
        <v>0</v>
      </c>
      <c r="L545" s="22"/>
      <c r="M545" s="9"/>
      <c r="N545" s="52" t="b">
        <v>0</v>
      </c>
      <c r="O545" s="22"/>
      <c r="Q545" s="52" t="b">
        <v>0</v>
      </c>
      <c r="R545" s="9"/>
      <c r="S545" s="52" t="b">
        <v>0</v>
      </c>
      <c r="T545" s="23"/>
      <c r="U545" s="9"/>
      <c r="V5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6" spans="1:24" ht="15" customHeight="1" x14ac:dyDescent="0.35">
      <c r="A546" s="22"/>
      <c r="D546" s="22"/>
      <c r="F546" s="23" t="str">
        <f>IF(Corrections[[#This Row],[Date Added]]="","",_xlfn.XLOOKUP(MONTH(Corrections[[#This Row],[Date Received]]),Dropdown!$D$4:$D$15,Dropdown!$A$4:$A$15,""))</f>
        <v/>
      </c>
      <c r="I546" s="8" t="str">
        <f>IF(Corrections[[#This Row],[Date Added]]="","",Corrections[[#This Row],[Date Received]]+Guidance!$C$25)</f>
        <v/>
      </c>
      <c r="J546" s="8" t="str">
        <f>IF(Corrections[[#This Row],[Date Added]]="","",Corrections[[#This Row],[Date Received]]+Guidance!$C$24)</f>
        <v/>
      </c>
      <c r="K546" s="52" t="b">
        <v>0</v>
      </c>
      <c r="L546" s="22"/>
      <c r="M546" s="9"/>
      <c r="N546" s="52" t="b">
        <v>0</v>
      </c>
      <c r="O546" s="98"/>
      <c r="Q546" s="52" t="b">
        <v>0</v>
      </c>
      <c r="R546" s="9"/>
      <c r="S546" s="52" t="b">
        <v>0</v>
      </c>
      <c r="T546" s="23"/>
      <c r="U546" s="9"/>
      <c r="V5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7" spans="1:24" ht="15" customHeight="1" x14ac:dyDescent="0.35">
      <c r="A547" s="22"/>
      <c r="D547" s="22"/>
      <c r="F547" s="23" t="str">
        <f>IF(Corrections[[#This Row],[Date Added]]="","",_xlfn.XLOOKUP(MONTH(Corrections[[#This Row],[Date Received]]),Dropdown!$D$4:$D$15,Dropdown!$A$4:$A$15,""))</f>
        <v/>
      </c>
      <c r="I547" s="8" t="str">
        <f>IF(Corrections[[#This Row],[Date Added]]="","",Corrections[[#This Row],[Date Received]]+Guidance!$C$25)</f>
        <v/>
      </c>
      <c r="J547" s="8" t="str">
        <f>IF(Corrections[[#This Row],[Date Added]]="","",Corrections[[#This Row],[Date Received]]+Guidance!$C$24)</f>
        <v/>
      </c>
      <c r="K547" s="52" t="b">
        <v>0</v>
      </c>
      <c r="L547" s="22"/>
      <c r="M547" s="9"/>
      <c r="N547" s="52" t="b">
        <v>0</v>
      </c>
      <c r="O547" s="98"/>
      <c r="Q547" s="52" t="b">
        <v>0</v>
      </c>
      <c r="R547" s="9"/>
      <c r="S547" s="52" t="b">
        <v>0</v>
      </c>
      <c r="T547" s="23"/>
      <c r="U547" s="9"/>
      <c r="V5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8" spans="1:24" ht="15" customHeight="1" x14ac:dyDescent="0.35">
      <c r="A548" s="22"/>
      <c r="D548" s="22"/>
      <c r="F548" s="23" t="str">
        <f>IF(Corrections[[#This Row],[Date Added]]="","",_xlfn.XLOOKUP(MONTH(Corrections[[#This Row],[Date Received]]),Dropdown!$D$4:$D$15,Dropdown!$A$4:$A$15,""))</f>
        <v/>
      </c>
      <c r="I548" s="8" t="str">
        <f>IF(Corrections[[#This Row],[Date Added]]="","",Corrections[[#This Row],[Date Received]]+Guidance!$C$25)</f>
        <v/>
      </c>
      <c r="J548" s="8" t="str">
        <f>IF(Corrections[[#This Row],[Date Added]]="","",Corrections[[#This Row],[Date Received]]+Guidance!$C$24)</f>
        <v/>
      </c>
      <c r="K548" s="52" t="b">
        <v>0</v>
      </c>
      <c r="L548" s="22"/>
      <c r="M548" s="9"/>
      <c r="N548" s="52" t="b">
        <v>0</v>
      </c>
      <c r="O548" s="22"/>
      <c r="Q548" s="52" t="b">
        <v>0</v>
      </c>
      <c r="R548" s="9"/>
      <c r="S548" s="52" t="b">
        <v>0</v>
      </c>
      <c r="T548" s="23"/>
      <c r="U548" s="9"/>
      <c r="V5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49" spans="1:24" ht="15" customHeight="1" x14ac:dyDescent="0.35">
      <c r="A549" s="22"/>
      <c r="D549" s="22"/>
      <c r="F549" s="23" t="str">
        <f>IF(Corrections[[#This Row],[Date Added]]="","",_xlfn.XLOOKUP(MONTH(Corrections[[#This Row],[Date Received]]),Dropdown!$D$4:$D$15,Dropdown!$A$4:$A$15,""))</f>
        <v/>
      </c>
      <c r="I549" s="8" t="str">
        <f>IF(Corrections[[#This Row],[Date Added]]="","",Corrections[[#This Row],[Date Received]]+Guidance!$C$25)</f>
        <v/>
      </c>
      <c r="J549" s="8" t="str">
        <f>IF(Corrections[[#This Row],[Date Added]]="","",Corrections[[#This Row],[Date Received]]+Guidance!$C$24)</f>
        <v/>
      </c>
      <c r="K549" s="52" t="b">
        <v>0</v>
      </c>
      <c r="L549" s="22"/>
      <c r="M549" s="9"/>
      <c r="N549" s="52" t="b">
        <v>0</v>
      </c>
      <c r="O549" s="22"/>
      <c r="Q549" s="52" t="b">
        <v>0</v>
      </c>
      <c r="R549" s="9"/>
      <c r="S549" s="52" t="b">
        <v>0</v>
      </c>
      <c r="T549" s="23"/>
      <c r="U549" s="9"/>
      <c r="V5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0" spans="1:24" ht="15" customHeight="1" x14ac:dyDescent="0.35">
      <c r="A550" s="22"/>
      <c r="D550" s="22"/>
      <c r="F550" s="23" t="str">
        <f>IF(Corrections[[#This Row],[Date Added]]="","",_xlfn.XLOOKUP(MONTH(Corrections[[#This Row],[Date Received]]),Dropdown!$D$4:$D$15,Dropdown!$A$4:$A$15,""))</f>
        <v/>
      </c>
      <c r="I550" s="8" t="str">
        <f>IF(Corrections[[#This Row],[Date Added]]="","",Corrections[[#This Row],[Date Received]]+Guidance!$C$25)</f>
        <v/>
      </c>
      <c r="J550" s="8" t="str">
        <f>IF(Corrections[[#This Row],[Date Added]]="","",Corrections[[#This Row],[Date Received]]+Guidance!$C$24)</f>
        <v/>
      </c>
      <c r="K550" s="52" t="b">
        <v>0</v>
      </c>
      <c r="L550" s="46"/>
      <c r="M550" s="9"/>
      <c r="N550" s="52" t="b">
        <v>0</v>
      </c>
      <c r="O550" s="22"/>
      <c r="Q550" s="52" t="b">
        <v>0</v>
      </c>
      <c r="R550" s="9"/>
      <c r="S550" s="52" t="b">
        <v>0</v>
      </c>
      <c r="T550" s="23"/>
      <c r="U550" s="9"/>
      <c r="V5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1" spans="1:24" ht="15" customHeight="1" x14ac:dyDescent="0.35">
      <c r="A551" s="22"/>
      <c r="D551" s="22"/>
      <c r="F551" s="23" t="str">
        <f>IF(Corrections[[#This Row],[Date Added]]="","",_xlfn.XLOOKUP(MONTH(Corrections[[#This Row],[Date Received]]),Dropdown!$D$4:$D$15,Dropdown!$A$4:$A$15,""))</f>
        <v/>
      </c>
      <c r="I551" s="8" t="str">
        <f>IF(Corrections[[#This Row],[Date Added]]="","",Corrections[[#This Row],[Date Received]]+Guidance!$C$25)</f>
        <v/>
      </c>
      <c r="J551" s="8" t="str">
        <f>IF(Corrections[[#This Row],[Date Added]]="","",Corrections[[#This Row],[Date Received]]+Guidance!$C$24)</f>
        <v/>
      </c>
      <c r="K551" s="52" t="b">
        <v>0</v>
      </c>
      <c r="L551" s="22"/>
      <c r="M551" s="9"/>
      <c r="N551" s="52" t="b">
        <v>0</v>
      </c>
      <c r="O551" s="22"/>
      <c r="Q551" s="52" t="b">
        <v>0</v>
      </c>
      <c r="R551" s="9"/>
      <c r="S551" s="52" t="b">
        <v>0</v>
      </c>
      <c r="T551" s="23"/>
      <c r="U551" s="9"/>
      <c r="V5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2" spans="1:24" ht="15" customHeight="1" x14ac:dyDescent="0.35">
      <c r="A552" s="22"/>
      <c r="D552" s="22"/>
      <c r="F552" s="23" t="str">
        <f>IF(Corrections[[#This Row],[Date Added]]="","",_xlfn.XLOOKUP(MONTH(Corrections[[#This Row],[Date Received]]),Dropdown!$D$4:$D$15,Dropdown!$A$4:$A$15,""))</f>
        <v/>
      </c>
      <c r="I552" s="8" t="str">
        <f>IF(Corrections[[#This Row],[Date Added]]="","",Corrections[[#This Row],[Date Received]]+Guidance!$C$25)</f>
        <v/>
      </c>
      <c r="J552" s="8" t="str">
        <f>IF(Corrections[[#This Row],[Date Added]]="","",Corrections[[#This Row],[Date Received]]+Guidance!$C$24)</f>
        <v/>
      </c>
      <c r="K552" s="52" t="b">
        <v>0</v>
      </c>
      <c r="L552" s="22"/>
      <c r="M552" s="9"/>
      <c r="N552" s="52" t="b">
        <v>0</v>
      </c>
      <c r="O552" s="22"/>
      <c r="Q552" s="52" t="b">
        <v>0</v>
      </c>
      <c r="R552" s="9"/>
      <c r="S552" s="52" t="b">
        <v>0</v>
      </c>
      <c r="T552" s="23"/>
      <c r="U552" s="9"/>
      <c r="V5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3" spans="1:24" ht="15" customHeight="1" x14ac:dyDescent="0.35">
      <c r="A553" s="22"/>
      <c r="D553" s="22"/>
      <c r="F553" s="23" t="str">
        <f>IF(Corrections[[#This Row],[Date Added]]="","",_xlfn.XLOOKUP(MONTH(Corrections[[#This Row],[Date Received]]),Dropdown!$D$4:$D$15,Dropdown!$A$4:$A$15,""))</f>
        <v/>
      </c>
      <c r="I553" s="8" t="str">
        <f>IF(Corrections[[#This Row],[Date Added]]="","",Corrections[[#This Row],[Date Received]]+Guidance!$C$25)</f>
        <v/>
      </c>
      <c r="J553" s="8" t="str">
        <f>IF(Corrections[[#This Row],[Date Added]]="","",Corrections[[#This Row],[Date Received]]+Guidance!$C$24)</f>
        <v/>
      </c>
      <c r="K553" s="52" t="b">
        <v>0</v>
      </c>
      <c r="L553" s="22"/>
      <c r="M553" s="9"/>
      <c r="N553" s="52" t="b">
        <v>0</v>
      </c>
      <c r="O553" s="22"/>
      <c r="Q553" s="52" t="b">
        <v>0</v>
      </c>
      <c r="R553" s="9"/>
      <c r="S553" s="52" t="b">
        <v>0</v>
      </c>
      <c r="T553" s="23"/>
      <c r="U553" s="9"/>
      <c r="V5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4" spans="1:24" ht="15" customHeight="1" x14ac:dyDescent="0.35">
      <c r="A554" s="22"/>
      <c r="D554" s="22"/>
      <c r="F554" s="23" t="str">
        <f>IF(Corrections[[#This Row],[Date Added]]="","",_xlfn.XLOOKUP(MONTH(Corrections[[#This Row],[Date Received]]),Dropdown!$D$4:$D$15,Dropdown!$A$4:$A$15,""))</f>
        <v/>
      </c>
      <c r="I554" s="8" t="str">
        <f>IF(Corrections[[#This Row],[Date Added]]="","",Corrections[[#This Row],[Date Received]]+Guidance!$C$25)</f>
        <v/>
      </c>
      <c r="J554" s="8" t="str">
        <f>IF(Corrections[[#This Row],[Date Added]]="","",Corrections[[#This Row],[Date Received]]+Guidance!$C$24)</f>
        <v/>
      </c>
      <c r="K554" s="52" t="b">
        <v>0</v>
      </c>
      <c r="L554" s="22"/>
      <c r="M554" s="9"/>
      <c r="N554" s="52" t="b">
        <v>0</v>
      </c>
      <c r="O554" s="22"/>
      <c r="Q554" s="52" t="b">
        <v>0</v>
      </c>
      <c r="R554" s="9"/>
      <c r="S554" s="52" t="b">
        <v>0</v>
      </c>
      <c r="T554" s="23"/>
      <c r="U554" s="9"/>
      <c r="V5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5" spans="1:24" ht="15" customHeight="1" x14ac:dyDescent="0.35">
      <c r="A555" s="22"/>
      <c r="D555" s="22"/>
      <c r="F555" s="23" t="str">
        <f>IF(Corrections[[#This Row],[Date Added]]="","",_xlfn.XLOOKUP(MONTH(Corrections[[#This Row],[Date Received]]),Dropdown!$D$4:$D$15,Dropdown!$A$4:$A$15,""))</f>
        <v/>
      </c>
      <c r="I555" s="8" t="str">
        <f>IF(Corrections[[#This Row],[Date Added]]="","",Corrections[[#This Row],[Date Received]]+Guidance!$C$25)</f>
        <v/>
      </c>
      <c r="J555" s="8" t="str">
        <f>IF(Corrections[[#This Row],[Date Added]]="","",Corrections[[#This Row],[Date Received]]+Guidance!$C$24)</f>
        <v/>
      </c>
      <c r="K555" s="52" t="b">
        <v>0</v>
      </c>
      <c r="L555" s="22"/>
      <c r="M555" s="9"/>
      <c r="N555" s="52" t="b">
        <v>0</v>
      </c>
      <c r="O555" s="22"/>
      <c r="Q555" s="52" t="b">
        <v>0</v>
      </c>
      <c r="R555" s="9"/>
      <c r="S555" s="52" t="b">
        <v>0</v>
      </c>
      <c r="T555" s="23"/>
      <c r="U555" s="9"/>
      <c r="V5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6" spans="1:24" ht="15" customHeight="1" x14ac:dyDescent="0.35">
      <c r="A556" s="22"/>
      <c r="D556" s="22"/>
      <c r="F556" s="23" t="str">
        <f>IF(Corrections[[#This Row],[Date Added]]="","",_xlfn.XLOOKUP(MONTH(Corrections[[#This Row],[Date Received]]),Dropdown!$D$4:$D$15,Dropdown!$A$4:$A$15,""))</f>
        <v/>
      </c>
      <c r="I556" s="8" t="str">
        <f>IF(Corrections[[#This Row],[Date Added]]="","",Corrections[[#This Row],[Date Received]]+Guidance!$C$25)</f>
        <v/>
      </c>
      <c r="J556" s="8" t="str">
        <f>IF(Corrections[[#This Row],[Date Added]]="","",Corrections[[#This Row],[Date Received]]+Guidance!$C$24)</f>
        <v/>
      </c>
      <c r="K556" s="52" t="b">
        <v>0</v>
      </c>
      <c r="L556" s="22"/>
      <c r="M556" s="9"/>
      <c r="N556" s="52" t="b">
        <v>0</v>
      </c>
      <c r="O556" s="22"/>
      <c r="Q556" s="52" t="b">
        <v>0</v>
      </c>
      <c r="R556" s="9"/>
      <c r="S556" s="52" t="b">
        <v>0</v>
      </c>
      <c r="T556" s="23"/>
      <c r="U556" s="9"/>
      <c r="V5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7" spans="1:24" ht="15" customHeight="1" x14ac:dyDescent="0.35">
      <c r="A557" s="22"/>
      <c r="D557" s="22"/>
      <c r="F557" s="23" t="str">
        <f>IF(Corrections[[#This Row],[Date Added]]="","",_xlfn.XLOOKUP(MONTH(Corrections[[#This Row],[Date Received]]),Dropdown!$D$4:$D$15,Dropdown!$A$4:$A$15,""))</f>
        <v/>
      </c>
      <c r="I557" s="8" t="str">
        <f>IF(Corrections[[#This Row],[Date Added]]="","",Corrections[[#This Row],[Date Received]]+Guidance!$C$25)</f>
        <v/>
      </c>
      <c r="J557" s="8" t="str">
        <f>IF(Corrections[[#This Row],[Date Added]]="","",Corrections[[#This Row],[Date Received]]+Guidance!$C$24)</f>
        <v/>
      </c>
      <c r="K557" s="52" t="b">
        <v>0</v>
      </c>
      <c r="L557" s="22"/>
      <c r="M557" s="9"/>
      <c r="N557" s="52" t="b">
        <v>0</v>
      </c>
      <c r="O557" s="22"/>
      <c r="Q557" s="52" t="b">
        <v>0</v>
      </c>
      <c r="R557" s="9"/>
      <c r="S557" s="52" t="b">
        <v>0</v>
      </c>
      <c r="T557" s="23"/>
      <c r="U557" s="9"/>
      <c r="V5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8" spans="1:24" ht="15" customHeight="1" x14ac:dyDescent="0.35">
      <c r="A558" s="22"/>
      <c r="D558" s="22"/>
      <c r="F558" s="23" t="str">
        <f>IF(Corrections[[#This Row],[Date Added]]="","",_xlfn.XLOOKUP(MONTH(Corrections[[#This Row],[Date Received]]),Dropdown!$D$4:$D$15,Dropdown!$A$4:$A$15,""))</f>
        <v/>
      </c>
      <c r="I558" s="8" t="str">
        <f>IF(Corrections[[#This Row],[Date Added]]="","",Corrections[[#This Row],[Date Received]]+Guidance!$C$25)</f>
        <v/>
      </c>
      <c r="J558" s="8" t="str">
        <f>IF(Corrections[[#This Row],[Date Added]]="","",Corrections[[#This Row],[Date Received]]+Guidance!$C$24)</f>
        <v/>
      </c>
      <c r="K558" s="52" t="b">
        <v>0</v>
      </c>
      <c r="L558" s="22"/>
      <c r="M558" s="9"/>
      <c r="N558" s="52" t="b">
        <v>0</v>
      </c>
      <c r="O558" s="22"/>
      <c r="Q558" s="52" t="b">
        <v>0</v>
      </c>
      <c r="R558" s="9"/>
      <c r="S558" s="52" t="b">
        <v>0</v>
      </c>
      <c r="T558" s="23"/>
      <c r="U558" s="9"/>
      <c r="V5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59" spans="1:24" ht="15" customHeight="1" x14ac:dyDescent="0.35">
      <c r="A559" s="22"/>
      <c r="D559" s="22"/>
      <c r="F559" s="23" t="str">
        <f>IF(Corrections[[#This Row],[Date Added]]="","",_xlfn.XLOOKUP(MONTH(Corrections[[#This Row],[Date Received]]),Dropdown!$D$4:$D$15,Dropdown!$A$4:$A$15,""))</f>
        <v/>
      </c>
      <c r="I559" s="8" t="str">
        <f>IF(Corrections[[#This Row],[Date Added]]="","",Corrections[[#This Row],[Date Received]]+Guidance!$C$25)</f>
        <v/>
      </c>
      <c r="J559" s="8" t="str">
        <f>IF(Corrections[[#This Row],[Date Added]]="","",Corrections[[#This Row],[Date Received]]+Guidance!$C$24)</f>
        <v/>
      </c>
      <c r="K559" s="52" t="b">
        <v>0</v>
      </c>
      <c r="L559" s="22"/>
      <c r="M559" s="9"/>
      <c r="N559" s="52" t="b">
        <v>0</v>
      </c>
      <c r="O559" s="22"/>
      <c r="Q559" s="52" t="b">
        <v>0</v>
      </c>
      <c r="R559" s="9"/>
      <c r="S559" s="52" t="b">
        <v>0</v>
      </c>
      <c r="T559" s="23"/>
      <c r="U559" s="9"/>
      <c r="V5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0" spans="1:24" ht="15" customHeight="1" x14ac:dyDescent="0.35">
      <c r="A560" s="22"/>
      <c r="D560" s="22"/>
      <c r="F560" s="23" t="str">
        <f>IF(Corrections[[#This Row],[Date Added]]="","",_xlfn.XLOOKUP(MONTH(Corrections[[#This Row],[Date Received]]),Dropdown!$D$4:$D$15,Dropdown!$A$4:$A$15,""))</f>
        <v/>
      </c>
      <c r="I560" s="8" t="str">
        <f>IF(Corrections[[#This Row],[Date Added]]="","",Corrections[[#This Row],[Date Received]]+Guidance!$C$25)</f>
        <v/>
      </c>
      <c r="J560" s="8" t="str">
        <f>IF(Corrections[[#This Row],[Date Added]]="","",Corrections[[#This Row],[Date Received]]+Guidance!$C$24)</f>
        <v/>
      </c>
      <c r="K560" s="52" t="b">
        <v>0</v>
      </c>
      <c r="L560" s="22"/>
      <c r="M560" s="9"/>
      <c r="N560" s="52" t="b">
        <v>0</v>
      </c>
      <c r="O560" s="22"/>
      <c r="Q560" s="52" t="b">
        <v>0</v>
      </c>
      <c r="R560" s="9"/>
      <c r="S560" s="52" t="b">
        <v>0</v>
      </c>
      <c r="T560" s="23"/>
      <c r="U560" s="9"/>
      <c r="V5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1" spans="1:24" ht="15" customHeight="1" x14ac:dyDescent="0.35">
      <c r="A561" s="22"/>
      <c r="D561" s="22"/>
      <c r="F561" s="23" t="str">
        <f>IF(Corrections[[#This Row],[Date Added]]="","",_xlfn.XLOOKUP(MONTH(Corrections[[#This Row],[Date Received]]),Dropdown!$D$4:$D$15,Dropdown!$A$4:$A$15,""))</f>
        <v/>
      </c>
      <c r="I561" s="8" t="str">
        <f>IF(Corrections[[#This Row],[Date Added]]="","",Corrections[[#This Row],[Date Received]]+Guidance!$C$25)</f>
        <v/>
      </c>
      <c r="J561" s="8" t="str">
        <f>IF(Corrections[[#This Row],[Date Added]]="","",Corrections[[#This Row],[Date Received]]+Guidance!$C$24)</f>
        <v/>
      </c>
      <c r="K561" s="52" t="b">
        <v>0</v>
      </c>
      <c r="L561" s="22"/>
      <c r="M561" s="9"/>
      <c r="N561" s="52" t="b">
        <v>0</v>
      </c>
      <c r="O561" s="6"/>
      <c r="Q561" s="52" t="b">
        <v>0</v>
      </c>
      <c r="R561" s="9"/>
      <c r="S561" s="52" t="b">
        <v>0</v>
      </c>
      <c r="T561" s="23"/>
      <c r="U561" s="9"/>
      <c r="V5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2" spans="1:24" ht="15" customHeight="1" x14ac:dyDescent="0.35">
      <c r="A562" s="22"/>
      <c r="D562" s="22"/>
      <c r="F562" s="23" t="str">
        <f>IF(Corrections[[#This Row],[Date Added]]="","",_xlfn.XLOOKUP(MONTH(Corrections[[#This Row],[Date Received]]),Dropdown!$D$4:$D$15,Dropdown!$A$4:$A$15,""))</f>
        <v/>
      </c>
      <c r="I562" s="8" t="str">
        <f>IF(Corrections[[#This Row],[Date Added]]="","",Corrections[[#This Row],[Date Received]]+Guidance!$C$25)</f>
        <v/>
      </c>
      <c r="J562" s="8" t="str">
        <f>IF(Corrections[[#This Row],[Date Added]]="","",Corrections[[#This Row],[Date Received]]+Guidance!$C$24)</f>
        <v/>
      </c>
      <c r="K562" s="52" t="b">
        <v>0</v>
      </c>
      <c r="L562" s="22"/>
      <c r="M562" s="9"/>
      <c r="N562" s="52" t="b">
        <v>0</v>
      </c>
      <c r="O562" s="22"/>
      <c r="Q562" s="52" t="b">
        <v>0</v>
      </c>
      <c r="R562" s="9"/>
      <c r="S562" s="52" t="b">
        <v>0</v>
      </c>
      <c r="T562" s="22"/>
      <c r="U562" s="9"/>
      <c r="V5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3" spans="1:24" ht="15" customHeight="1" x14ac:dyDescent="0.35">
      <c r="A563" s="22"/>
      <c r="D563" s="22"/>
      <c r="F563" s="23" t="str">
        <f>IF(Corrections[[#This Row],[Date Added]]="","",_xlfn.XLOOKUP(MONTH(Corrections[[#This Row],[Date Received]]),Dropdown!$D$4:$D$15,Dropdown!$A$4:$A$15,""))</f>
        <v/>
      </c>
      <c r="I563" s="8" t="str">
        <f>IF(Corrections[[#This Row],[Date Added]]="","",Corrections[[#This Row],[Date Received]]+Guidance!$C$25)</f>
        <v/>
      </c>
      <c r="J563" s="8" t="str">
        <f>IF(Corrections[[#This Row],[Date Added]]="","",Corrections[[#This Row],[Date Received]]+Guidance!$C$24)</f>
        <v/>
      </c>
      <c r="K563" s="52" t="b">
        <v>0</v>
      </c>
      <c r="L563" s="22"/>
      <c r="M563" s="9"/>
      <c r="N563" s="52" t="b">
        <v>0</v>
      </c>
      <c r="O563" s="22"/>
      <c r="Q563" s="52" t="b">
        <v>0</v>
      </c>
      <c r="R563" s="9"/>
      <c r="S563" s="52" t="b">
        <v>0</v>
      </c>
      <c r="T563" s="23"/>
      <c r="U563" s="9"/>
      <c r="V5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4" spans="1:24" ht="15" customHeight="1" x14ac:dyDescent="0.35">
      <c r="A564" s="22"/>
      <c r="D564" s="22"/>
      <c r="F564" s="23" t="str">
        <f>IF(Corrections[[#This Row],[Date Added]]="","",_xlfn.XLOOKUP(MONTH(Corrections[[#This Row],[Date Received]]),Dropdown!$D$4:$D$15,Dropdown!$A$4:$A$15,""))</f>
        <v/>
      </c>
      <c r="I564" s="8" t="str">
        <f>IF(Corrections[[#This Row],[Date Added]]="","",Corrections[[#This Row],[Date Received]]+Guidance!$C$25)</f>
        <v/>
      </c>
      <c r="J564" s="8" t="str">
        <f>IF(Corrections[[#This Row],[Date Added]]="","",Corrections[[#This Row],[Date Received]]+Guidance!$C$24)</f>
        <v/>
      </c>
      <c r="K564" s="52" t="b">
        <v>0</v>
      </c>
      <c r="L564" s="22"/>
      <c r="M564" s="9"/>
      <c r="N564" s="52" t="b">
        <v>0</v>
      </c>
      <c r="O564" s="22"/>
      <c r="Q564" s="52" t="b">
        <v>0</v>
      </c>
      <c r="R564" s="9"/>
      <c r="S564" s="52" t="b">
        <v>0</v>
      </c>
      <c r="T564" s="22"/>
      <c r="U564" s="9"/>
      <c r="V5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5" spans="1:24" ht="15" customHeight="1" x14ac:dyDescent="0.35">
      <c r="A565" s="22"/>
      <c r="D565" s="22"/>
      <c r="F565" s="23" t="str">
        <f>IF(Corrections[[#This Row],[Date Added]]="","",_xlfn.XLOOKUP(MONTH(Corrections[[#This Row],[Date Received]]),Dropdown!$D$4:$D$15,Dropdown!$A$4:$A$15,""))</f>
        <v/>
      </c>
      <c r="I565" s="8" t="str">
        <f>IF(Corrections[[#This Row],[Date Added]]="","",Corrections[[#This Row],[Date Received]]+Guidance!$C$25)</f>
        <v/>
      </c>
      <c r="J565" s="8" t="str">
        <f>IF(Corrections[[#This Row],[Date Added]]="","",Corrections[[#This Row],[Date Received]]+Guidance!$C$24)</f>
        <v/>
      </c>
      <c r="K565" s="52" t="b">
        <v>0</v>
      </c>
      <c r="L565" s="22"/>
      <c r="M565" s="9"/>
      <c r="N565" s="52" t="b">
        <v>0</v>
      </c>
      <c r="O565" s="22"/>
      <c r="Q565" s="52" t="b">
        <v>0</v>
      </c>
      <c r="R565" s="9"/>
      <c r="S565" s="52" t="b">
        <v>0</v>
      </c>
      <c r="T565" s="22"/>
      <c r="U565" s="9"/>
      <c r="V5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6" spans="1:24" ht="15" customHeight="1" x14ac:dyDescent="0.35">
      <c r="A566" s="22"/>
      <c r="D566" s="22"/>
      <c r="F566" s="23" t="str">
        <f>IF(Corrections[[#This Row],[Date Added]]="","",_xlfn.XLOOKUP(MONTH(Corrections[[#This Row],[Date Received]]),Dropdown!$D$4:$D$15,Dropdown!$A$4:$A$15,""))</f>
        <v/>
      </c>
      <c r="I566" s="8" t="str">
        <f>IF(Corrections[[#This Row],[Date Added]]="","",Corrections[[#This Row],[Date Received]]+Guidance!$C$25)</f>
        <v/>
      </c>
      <c r="J566" s="8" t="str">
        <f>IF(Corrections[[#This Row],[Date Added]]="","",Corrections[[#This Row],[Date Received]]+Guidance!$C$24)</f>
        <v/>
      </c>
      <c r="K566" s="52" t="b">
        <v>0</v>
      </c>
      <c r="L566" s="22"/>
      <c r="M566" s="9"/>
      <c r="N566" s="52" t="b">
        <v>0</v>
      </c>
      <c r="O566" s="22"/>
      <c r="Q566" s="52" t="b">
        <v>0</v>
      </c>
      <c r="R566" s="9"/>
      <c r="S566" s="52" t="b">
        <v>0</v>
      </c>
      <c r="T566" s="22"/>
      <c r="U566" s="9"/>
      <c r="V5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7" spans="1:24" ht="15" customHeight="1" x14ac:dyDescent="0.35">
      <c r="A567" s="12"/>
      <c r="B567" s="5"/>
      <c r="C567" s="5"/>
      <c r="D567" s="44"/>
      <c r="E567" s="5"/>
      <c r="F567" s="55" t="str">
        <f>IF(Corrections[[#This Row],[Date Added]]="","",_xlfn.XLOOKUP(MONTH(Corrections[[#This Row],[Date Received]]),Dropdown!$D$4:$D$15,Dropdown!$A$4:$A$15,""))</f>
        <v/>
      </c>
      <c r="I567" s="8" t="str">
        <f>IF(Corrections[[#This Row],[Date Added]]="","",Corrections[[#This Row],[Date Received]]+Guidance!$C$25)</f>
        <v/>
      </c>
      <c r="J567" s="8" t="str">
        <f>IF(Corrections[[#This Row],[Date Added]]="","",Corrections[[#This Row],[Date Received]]+Guidance!$C$24)</f>
        <v/>
      </c>
      <c r="K567" s="52" t="b">
        <v>0</v>
      </c>
      <c r="L567" s="22"/>
      <c r="M567" s="9"/>
      <c r="N567" s="52" t="b">
        <v>0</v>
      </c>
      <c r="O567" s="22"/>
      <c r="Q567" s="52" t="b">
        <v>0</v>
      </c>
      <c r="R567" s="9"/>
      <c r="S567" s="52" t="b">
        <v>0</v>
      </c>
      <c r="T567" s="23"/>
      <c r="U567" s="9"/>
      <c r="V5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8" spans="1:24" ht="15" customHeight="1" x14ac:dyDescent="0.35">
      <c r="A568" s="12"/>
      <c r="B568" s="5"/>
      <c r="C568" s="5"/>
      <c r="D568" s="44"/>
      <c r="E568" s="5"/>
      <c r="F568" s="55" t="str">
        <f>IF(Corrections[[#This Row],[Date Added]]="","",_xlfn.XLOOKUP(MONTH(Corrections[[#This Row],[Date Received]]),Dropdown!$D$4:$D$15,Dropdown!$A$4:$A$15,""))</f>
        <v/>
      </c>
      <c r="I568" s="8" t="str">
        <f>IF(Corrections[[#This Row],[Date Added]]="","",Corrections[[#This Row],[Date Received]]+Guidance!$C$25)</f>
        <v/>
      </c>
      <c r="J568" s="8" t="str">
        <f>IF(Corrections[[#This Row],[Date Added]]="","",Corrections[[#This Row],[Date Received]]+Guidance!$C$24)</f>
        <v/>
      </c>
      <c r="K568" s="52" t="b">
        <v>0</v>
      </c>
      <c r="L568" s="22"/>
      <c r="M568" s="9"/>
      <c r="N568" s="52" t="b">
        <v>0</v>
      </c>
      <c r="O568" s="22"/>
      <c r="Q568" s="52" t="b">
        <v>0</v>
      </c>
      <c r="R568" s="9"/>
      <c r="S568" s="52" t="b">
        <v>0</v>
      </c>
      <c r="T568" s="23"/>
      <c r="U568" s="9"/>
      <c r="V5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69" spans="1:24" ht="15" customHeight="1" x14ac:dyDescent="0.35">
      <c r="A569" s="12"/>
      <c r="B569" s="5"/>
      <c r="C569" s="5"/>
      <c r="D569" s="44"/>
      <c r="E569" s="5"/>
      <c r="F569" s="55" t="str">
        <f>IF(Corrections[[#This Row],[Date Added]]="","",_xlfn.XLOOKUP(MONTH(Corrections[[#This Row],[Date Received]]),Dropdown!$D$4:$D$15,Dropdown!$A$4:$A$15,""))</f>
        <v/>
      </c>
      <c r="I569" s="8" t="str">
        <f>IF(Corrections[[#This Row],[Date Added]]="","",Corrections[[#This Row],[Date Received]]+Guidance!$C$25)</f>
        <v/>
      </c>
      <c r="J569" s="8" t="str">
        <f>IF(Corrections[[#This Row],[Date Added]]="","",Corrections[[#This Row],[Date Received]]+Guidance!$C$24)</f>
        <v/>
      </c>
      <c r="K569" s="52" t="b">
        <v>0</v>
      </c>
      <c r="L569" s="22"/>
      <c r="M569" s="9"/>
      <c r="N569" s="52" t="b">
        <v>0</v>
      </c>
      <c r="O569" s="22"/>
      <c r="Q569" s="52" t="b">
        <v>0</v>
      </c>
      <c r="R569" s="9"/>
      <c r="S569" s="52" t="b">
        <v>0</v>
      </c>
      <c r="T569" s="23"/>
      <c r="U569" s="9"/>
      <c r="V5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0" spans="1:24" ht="15" customHeight="1" x14ac:dyDescent="0.35">
      <c r="A570" s="12"/>
      <c r="B570" s="5"/>
      <c r="C570" s="5"/>
      <c r="D570" s="44"/>
      <c r="E570" s="5"/>
      <c r="F570" s="55" t="str">
        <f>IF(Corrections[[#This Row],[Date Added]]="","",_xlfn.XLOOKUP(MONTH(Corrections[[#This Row],[Date Received]]),Dropdown!$D$4:$D$15,Dropdown!$A$4:$A$15,""))</f>
        <v/>
      </c>
      <c r="I570" s="8" t="str">
        <f>IF(Corrections[[#This Row],[Date Added]]="","",Corrections[[#This Row],[Date Received]]+Guidance!$C$25)</f>
        <v/>
      </c>
      <c r="J570" s="8" t="str">
        <f>IF(Corrections[[#This Row],[Date Added]]="","",Corrections[[#This Row],[Date Received]]+Guidance!$C$24)</f>
        <v/>
      </c>
      <c r="K570" s="52" t="b">
        <v>0</v>
      </c>
      <c r="L570" s="22"/>
      <c r="M570" s="9"/>
      <c r="N570" s="52" t="b">
        <v>0</v>
      </c>
      <c r="O570" s="22"/>
      <c r="Q570" s="52" t="b">
        <v>0</v>
      </c>
      <c r="R570" s="9"/>
      <c r="S570" s="52" t="b">
        <v>0</v>
      </c>
      <c r="T570" s="23"/>
      <c r="U570" s="9"/>
      <c r="V5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1" spans="1:24" ht="15" customHeight="1" x14ac:dyDescent="0.35">
      <c r="A571" s="12"/>
      <c r="B571" s="5"/>
      <c r="C571" s="5"/>
      <c r="D571" s="44"/>
      <c r="E571" s="5"/>
      <c r="F571" s="55" t="str">
        <f>IF(Corrections[[#This Row],[Date Added]]="","",_xlfn.XLOOKUP(MONTH(Corrections[[#This Row],[Date Received]]),Dropdown!$D$4:$D$15,Dropdown!$A$4:$A$15,""))</f>
        <v/>
      </c>
      <c r="I571" s="8" t="str">
        <f>IF(Corrections[[#This Row],[Date Added]]="","",Corrections[[#This Row],[Date Received]]+Guidance!$C$25)</f>
        <v/>
      </c>
      <c r="J571" s="8" t="str">
        <f>IF(Corrections[[#This Row],[Date Added]]="","",Corrections[[#This Row],[Date Received]]+Guidance!$C$24)</f>
        <v/>
      </c>
      <c r="K571" s="52" t="b">
        <v>0</v>
      </c>
      <c r="L571" s="22"/>
      <c r="M571" s="9"/>
      <c r="N571" s="52" t="b">
        <v>0</v>
      </c>
      <c r="O571" s="22"/>
      <c r="Q571" s="52" t="b">
        <v>0</v>
      </c>
      <c r="R571" s="9"/>
      <c r="S571" s="52" t="b">
        <v>0</v>
      </c>
      <c r="T571" s="23"/>
      <c r="U571" s="9"/>
      <c r="V5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2" spans="1:24" ht="15" customHeight="1" x14ac:dyDescent="0.35">
      <c r="A572" s="12"/>
      <c r="B572" s="29"/>
      <c r="C572" s="5"/>
      <c r="D572" s="44"/>
      <c r="E572" s="5"/>
      <c r="F572" s="55" t="str">
        <f>IF(Corrections[[#This Row],[Date Added]]="","",_xlfn.XLOOKUP(MONTH(Corrections[[#This Row],[Date Received]]),Dropdown!$D$4:$D$15,Dropdown!$A$4:$A$15,""))</f>
        <v/>
      </c>
      <c r="I572" s="8" t="str">
        <f>IF(Corrections[[#This Row],[Date Added]]="","",Corrections[[#This Row],[Date Received]]+Guidance!$C$25)</f>
        <v/>
      </c>
      <c r="J572" s="8" t="str">
        <f>IF(Corrections[[#This Row],[Date Added]]="","",Corrections[[#This Row],[Date Received]]+Guidance!$C$24)</f>
        <v/>
      </c>
      <c r="K572" s="52" t="b">
        <v>0</v>
      </c>
      <c r="L572" s="22"/>
      <c r="M572" s="9"/>
      <c r="N572" s="52" t="b">
        <v>0</v>
      </c>
      <c r="O572" s="22"/>
      <c r="Q572" s="52" t="b">
        <v>0</v>
      </c>
      <c r="R572" s="9"/>
      <c r="S572" s="52" t="b">
        <v>0</v>
      </c>
      <c r="T572" s="23"/>
      <c r="U572" s="9"/>
      <c r="V5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3" spans="1:24" ht="15" customHeight="1" x14ac:dyDescent="0.35">
      <c r="A573" s="12"/>
      <c r="B573" s="5"/>
      <c r="C573" s="5"/>
      <c r="D573" s="44"/>
      <c r="E573" s="5"/>
      <c r="F573" s="55" t="str">
        <f>IF(Corrections[[#This Row],[Date Added]]="","",_xlfn.XLOOKUP(MONTH(Corrections[[#This Row],[Date Received]]),Dropdown!$D$4:$D$15,Dropdown!$A$4:$A$15,""))</f>
        <v/>
      </c>
      <c r="I573" s="8" t="str">
        <f>IF(Corrections[[#This Row],[Date Added]]="","",Corrections[[#This Row],[Date Received]]+Guidance!$C$25)</f>
        <v/>
      </c>
      <c r="J573" s="8" t="str">
        <f>IF(Corrections[[#This Row],[Date Added]]="","",Corrections[[#This Row],[Date Received]]+Guidance!$C$24)</f>
        <v/>
      </c>
      <c r="K573" s="52" t="b">
        <v>0</v>
      </c>
      <c r="L573" s="22"/>
      <c r="M573" s="9"/>
      <c r="N573" s="52" t="b">
        <v>0</v>
      </c>
      <c r="O573" s="22"/>
      <c r="Q573" s="52" t="b">
        <v>0</v>
      </c>
      <c r="R573" s="9"/>
      <c r="S573" s="52" t="b">
        <v>0</v>
      </c>
      <c r="T573" s="23"/>
      <c r="U573" s="9"/>
      <c r="V5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4" spans="1:24" ht="15" customHeight="1" x14ac:dyDescent="0.35">
      <c r="A574" s="12"/>
      <c r="B574" s="5"/>
      <c r="C574" s="5"/>
      <c r="D574" s="44"/>
      <c r="E574" s="5"/>
      <c r="F574" s="55" t="str">
        <f>IF(Corrections[[#This Row],[Date Added]]="","",_xlfn.XLOOKUP(MONTH(Corrections[[#This Row],[Date Received]]),Dropdown!$D$4:$D$15,Dropdown!$A$4:$A$15,""))</f>
        <v/>
      </c>
      <c r="I574" s="8" t="str">
        <f>IF(Corrections[[#This Row],[Date Added]]="","",Corrections[[#This Row],[Date Received]]+Guidance!$C$25)</f>
        <v/>
      </c>
      <c r="J574" s="8" t="str">
        <f>IF(Corrections[[#This Row],[Date Added]]="","",Corrections[[#This Row],[Date Received]]+Guidance!$C$24)</f>
        <v/>
      </c>
      <c r="K574" s="52" t="b">
        <v>0</v>
      </c>
      <c r="L574" s="22"/>
      <c r="M574" s="9"/>
      <c r="N574" s="52" t="b">
        <v>0</v>
      </c>
      <c r="O574" s="22"/>
      <c r="Q574" s="52" t="b">
        <v>0</v>
      </c>
      <c r="R574" s="9"/>
      <c r="S574" s="52" t="b">
        <v>0</v>
      </c>
      <c r="T574" s="22"/>
      <c r="U574" s="9"/>
      <c r="V5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5" spans="1:24" ht="15" customHeight="1" x14ac:dyDescent="0.35">
      <c r="A575" s="12"/>
      <c r="B575" s="5"/>
      <c r="C575" s="5"/>
      <c r="D575" s="44"/>
      <c r="E575" s="5"/>
      <c r="F575" s="55" t="str">
        <f>IF(Corrections[[#This Row],[Date Added]]="","",_xlfn.XLOOKUP(MONTH(Corrections[[#This Row],[Date Received]]),Dropdown!$D$4:$D$15,Dropdown!$A$4:$A$15,""))</f>
        <v/>
      </c>
      <c r="I575" s="8" t="str">
        <f>IF(Corrections[[#This Row],[Date Added]]="","",Corrections[[#This Row],[Date Received]]+Guidance!$C$25)</f>
        <v/>
      </c>
      <c r="J575" s="8" t="str">
        <f>IF(Corrections[[#This Row],[Date Added]]="","",Corrections[[#This Row],[Date Received]]+Guidance!$C$24)</f>
        <v/>
      </c>
      <c r="K575" s="52" t="b">
        <v>0</v>
      </c>
      <c r="L575" s="22"/>
      <c r="M575" s="9"/>
      <c r="N575" s="52" t="b">
        <v>0</v>
      </c>
      <c r="O575" s="22"/>
      <c r="Q575" s="52" t="b">
        <v>0</v>
      </c>
      <c r="R575" s="9"/>
      <c r="S575" s="52" t="b">
        <v>0</v>
      </c>
      <c r="T575" s="22"/>
      <c r="U575" s="9"/>
      <c r="V5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6" spans="1:24" ht="15" customHeight="1" x14ac:dyDescent="0.35">
      <c r="A576" s="12"/>
      <c r="B576" s="5"/>
      <c r="C576" s="5"/>
      <c r="D576" s="44"/>
      <c r="E576" s="5"/>
      <c r="F576" s="55" t="str">
        <f>IF(Corrections[[#This Row],[Date Added]]="","",_xlfn.XLOOKUP(MONTH(Corrections[[#This Row],[Date Received]]),Dropdown!$D$4:$D$15,Dropdown!$A$4:$A$15,""))</f>
        <v/>
      </c>
      <c r="I576" s="8" t="str">
        <f>IF(Corrections[[#This Row],[Date Added]]="","",Corrections[[#This Row],[Date Received]]+Guidance!$C$25)</f>
        <v/>
      </c>
      <c r="J576" s="8" t="str">
        <f>IF(Corrections[[#This Row],[Date Added]]="","",Corrections[[#This Row],[Date Received]]+Guidance!$C$24)</f>
        <v/>
      </c>
      <c r="K576" s="52" t="b">
        <v>0</v>
      </c>
      <c r="L576" s="22"/>
      <c r="M576" s="9"/>
      <c r="N576" s="52" t="b">
        <v>0</v>
      </c>
      <c r="O576" s="22"/>
      <c r="Q576" s="52" t="b">
        <v>0</v>
      </c>
      <c r="R576" s="9"/>
      <c r="S576" s="52" t="b">
        <v>0</v>
      </c>
      <c r="T576" s="22"/>
      <c r="U576" s="9"/>
      <c r="V5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7" spans="1:24" ht="15" customHeight="1" x14ac:dyDescent="0.35">
      <c r="A577" s="12"/>
      <c r="B577" s="5"/>
      <c r="C577" s="5"/>
      <c r="D577" s="44"/>
      <c r="E577" s="5"/>
      <c r="F577" s="55" t="str">
        <f>IF(Corrections[[#This Row],[Date Added]]="","",_xlfn.XLOOKUP(MONTH(Corrections[[#This Row],[Date Received]]),Dropdown!$D$4:$D$15,Dropdown!$A$4:$A$15,""))</f>
        <v/>
      </c>
      <c r="I577" s="8" t="str">
        <f>IF(Corrections[[#This Row],[Date Added]]="","",Corrections[[#This Row],[Date Received]]+Guidance!$C$25)</f>
        <v/>
      </c>
      <c r="J577" s="8" t="str">
        <f>IF(Corrections[[#This Row],[Date Added]]="","",Corrections[[#This Row],[Date Received]]+Guidance!$C$24)</f>
        <v/>
      </c>
      <c r="K577" s="52" t="b">
        <v>0</v>
      </c>
      <c r="L577" s="22"/>
      <c r="M577" s="9"/>
      <c r="N577" s="52" t="b">
        <v>0</v>
      </c>
      <c r="O577" s="22"/>
      <c r="Q577" s="52" t="b">
        <v>0</v>
      </c>
      <c r="R577" s="9"/>
      <c r="S577" s="52" t="b">
        <v>0</v>
      </c>
      <c r="T577" s="23"/>
      <c r="U577" s="9"/>
      <c r="V5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8" spans="1:24" ht="15" customHeight="1" x14ac:dyDescent="0.35">
      <c r="A578" s="12"/>
      <c r="B578" s="5"/>
      <c r="C578" s="5"/>
      <c r="D578" s="44"/>
      <c r="E578" s="5"/>
      <c r="F578" s="55" t="str">
        <f>IF(Corrections[[#This Row],[Date Added]]="","",_xlfn.XLOOKUP(MONTH(Corrections[[#This Row],[Date Received]]),Dropdown!$D$4:$D$15,Dropdown!$A$4:$A$15,""))</f>
        <v/>
      </c>
      <c r="I578" s="8" t="str">
        <f>IF(Corrections[[#This Row],[Date Added]]="","",Corrections[[#This Row],[Date Received]]+Guidance!$C$25)</f>
        <v/>
      </c>
      <c r="J578" s="8" t="str">
        <f>IF(Corrections[[#This Row],[Date Added]]="","",Corrections[[#This Row],[Date Received]]+Guidance!$C$24)</f>
        <v/>
      </c>
      <c r="K578" s="52" t="b">
        <v>0</v>
      </c>
      <c r="L578" s="22"/>
      <c r="M578" s="9"/>
      <c r="N578" s="52" t="b">
        <v>0</v>
      </c>
      <c r="O578" s="22"/>
      <c r="Q578" s="52" t="b">
        <v>0</v>
      </c>
      <c r="R578" s="9"/>
      <c r="S578" s="52" t="b">
        <v>0</v>
      </c>
      <c r="T578" s="22"/>
      <c r="U578" s="9"/>
      <c r="V5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79" spans="1:24" ht="15" customHeight="1" x14ac:dyDescent="0.35">
      <c r="A579" s="12"/>
      <c r="B579" s="5"/>
      <c r="C579" s="5"/>
      <c r="D579" s="44"/>
      <c r="E579" s="5"/>
      <c r="F579" s="55" t="str">
        <f>IF(Corrections[[#This Row],[Date Added]]="","",_xlfn.XLOOKUP(MONTH(Corrections[[#This Row],[Date Received]]),Dropdown!$D$4:$D$15,Dropdown!$A$4:$A$15,""))</f>
        <v/>
      </c>
      <c r="I579" s="8" t="str">
        <f>IF(Corrections[[#This Row],[Date Added]]="","",Corrections[[#This Row],[Date Received]]+Guidance!$C$25)</f>
        <v/>
      </c>
      <c r="J579" s="8" t="str">
        <f>IF(Corrections[[#This Row],[Date Added]]="","",Corrections[[#This Row],[Date Received]]+Guidance!$C$24)</f>
        <v/>
      </c>
      <c r="K579" s="52" t="b">
        <v>0</v>
      </c>
      <c r="L579" s="22"/>
      <c r="M579" s="9"/>
      <c r="N579" s="52" t="b">
        <v>0</v>
      </c>
      <c r="O579" s="22"/>
      <c r="Q579" s="52" t="b">
        <v>0</v>
      </c>
      <c r="R579" s="9"/>
      <c r="S579" s="52" t="b">
        <v>0</v>
      </c>
      <c r="T579" s="22"/>
      <c r="U579" s="9"/>
      <c r="V5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0" spans="1:24" ht="15" customHeight="1" x14ac:dyDescent="0.35">
      <c r="A580" s="12"/>
      <c r="B580" s="5"/>
      <c r="C580" s="5"/>
      <c r="D580" s="44"/>
      <c r="E580" s="5"/>
      <c r="F580" s="55" t="str">
        <f>IF(Corrections[[#This Row],[Date Added]]="","",_xlfn.XLOOKUP(MONTH(Corrections[[#This Row],[Date Received]]),Dropdown!$D$4:$D$15,Dropdown!$A$4:$A$15,""))</f>
        <v/>
      </c>
      <c r="I580" s="8" t="str">
        <f>IF(Corrections[[#This Row],[Date Added]]="","",Corrections[[#This Row],[Date Received]]+Guidance!$C$25)</f>
        <v/>
      </c>
      <c r="J580" s="8" t="str">
        <f>IF(Corrections[[#This Row],[Date Added]]="","",Corrections[[#This Row],[Date Received]]+Guidance!$C$24)</f>
        <v/>
      </c>
      <c r="K580" s="52" t="b">
        <v>0</v>
      </c>
      <c r="L580" s="22"/>
      <c r="M580" s="9"/>
      <c r="N580" s="52" t="b">
        <v>0</v>
      </c>
      <c r="O580" s="22"/>
      <c r="Q580" s="52" t="b">
        <v>0</v>
      </c>
      <c r="R580" s="9"/>
      <c r="S580" s="52" t="b">
        <v>0</v>
      </c>
      <c r="T580" s="22"/>
      <c r="U580" s="9"/>
      <c r="V5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1" spans="1:24" ht="15" customHeight="1" x14ac:dyDescent="0.35">
      <c r="A581" s="12"/>
      <c r="B581" s="5"/>
      <c r="C581" s="5"/>
      <c r="D581" s="44"/>
      <c r="E581" s="5"/>
      <c r="F581" s="55" t="str">
        <f>IF(Corrections[[#This Row],[Date Added]]="","",_xlfn.XLOOKUP(MONTH(Corrections[[#This Row],[Date Received]]),Dropdown!$D$4:$D$15,Dropdown!$A$4:$A$15,""))</f>
        <v/>
      </c>
      <c r="I581" s="8" t="str">
        <f>IF(Corrections[[#This Row],[Date Added]]="","",Corrections[[#This Row],[Date Received]]+Guidance!$C$25)</f>
        <v/>
      </c>
      <c r="J581" s="8" t="str">
        <f>IF(Corrections[[#This Row],[Date Added]]="","",Corrections[[#This Row],[Date Received]]+Guidance!$C$24)</f>
        <v/>
      </c>
      <c r="K581" s="52" t="b">
        <v>0</v>
      </c>
      <c r="L581" s="22"/>
      <c r="M581" s="9"/>
      <c r="N581" s="52" t="b">
        <v>0</v>
      </c>
      <c r="O581" s="22"/>
      <c r="Q581" s="52" t="b">
        <v>0</v>
      </c>
      <c r="R581" s="9"/>
      <c r="S581" s="52" t="b">
        <v>0</v>
      </c>
      <c r="T581" s="22"/>
      <c r="U581" s="9"/>
      <c r="V5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2" spans="1:24" ht="15" customHeight="1" x14ac:dyDescent="0.35">
      <c r="A582" s="12"/>
      <c r="B582" s="5"/>
      <c r="C582" s="5"/>
      <c r="D582" s="44"/>
      <c r="E582" s="5"/>
      <c r="F582" s="55" t="str">
        <f>IF(Corrections[[#This Row],[Date Added]]="","",_xlfn.XLOOKUP(MONTH(Corrections[[#This Row],[Date Received]]),Dropdown!$D$4:$D$15,Dropdown!$A$4:$A$15,""))</f>
        <v/>
      </c>
      <c r="I582" s="8" t="str">
        <f>IF(Corrections[[#This Row],[Date Added]]="","",Corrections[[#This Row],[Date Received]]+Guidance!$C$25)</f>
        <v/>
      </c>
      <c r="J582" s="8" t="str">
        <f>IF(Corrections[[#This Row],[Date Added]]="","",Corrections[[#This Row],[Date Received]]+Guidance!$C$24)</f>
        <v/>
      </c>
      <c r="K582" s="52" t="b">
        <v>0</v>
      </c>
      <c r="L582" s="22"/>
      <c r="M582" s="9"/>
      <c r="N582" s="52" t="b">
        <v>0</v>
      </c>
      <c r="O582" s="22"/>
      <c r="Q582" s="52" t="b">
        <v>0</v>
      </c>
      <c r="R582" s="9"/>
      <c r="S582" s="52" t="b">
        <v>0</v>
      </c>
      <c r="T582" s="22"/>
      <c r="U582" s="9"/>
      <c r="V5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3" spans="1:24" ht="15" customHeight="1" x14ac:dyDescent="0.35">
      <c r="A583" s="12"/>
      <c r="B583" s="5"/>
      <c r="C583" s="5"/>
      <c r="D583" s="44"/>
      <c r="E583" s="5"/>
      <c r="F583" s="55" t="str">
        <f>IF(Corrections[[#This Row],[Date Added]]="","",_xlfn.XLOOKUP(MONTH(Corrections[[#This Row],[Date Received]]),Dropdown!$D$4:$D$15,Dropdown!$A$4:$A$15,""))</f>
        <v/>
      </c>
      <c r="I583" s="8" t="str">
        <f>IF(Corrections[[#This Row],[Date Added]]="","",Corrections[[#This Row],[Date Received]]+Guidance!$C$25)</f>
        <v/>
      </c>
      <c r="J583" s="8" t="str">
        <f>IF(Corrections[[#This Row],[Date Added]]="","",Corrections[[#This Row],[Date Received]]+Guidance!$C$24)</f>
        <v/>
      </c>
      <c r="K583" s="52" t="b">
        <v>0</v>
      </c>
      <c r="L583" s="22"/>
      <c r="M583" s="9"/>
      <c r="N583" s="52" t="b">
        <v>0</v>
      </c>
      <c r="O583" s="22"/>
      <c r="Q583" s="52" t="b">
        <v>0</v>
      </c>
      <c r="R583" s="9"/>
      <c r="S583" s="52" t="b">
        <v>0</v>
      </c>
      <c r="T583" s="22"/>
      <c r="U583" s="9"/>
      <c r="V5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4" spans="1:24" ht="15" customHeight="1" x14ac:dyDescent="0.35">
      <c r="A584" s="12"/>
      <c r="D584" s="22"/>
      <c r="F584" s="55" t="str">
        <f>IF(Corrections[[#This Row],[Date Added]]="","",_xlfn.XLOOKUP(MONTH(Corrections[[#This Row],[Date Received]]),Dropdown!$D$4:$D$15,Dropdown!$A$4:$A$15,""))</f>
        <v/>
      </c>
      <c r="I584" s="8" t="str">
        <f>IF(Corrections[[#This Row],[Date Added]]="","",Corrections[[#This Row],[Date Received]]+Guidance!$C$25)</f>
        <v/>
      </c>
      <c r="J584" s="8" t="str">
        <f>IF(Corrections[[#This Row],[Date Added]]="","",Corrections[[#This Row],[Date Received]]+Guidance!$C$24)</f>
        <v/>
      </c>
      <c r="K584" s="52" t="b">
        <v>0</v>
      </c>
      <c r="L584" s="22"/>
      <c r="M584" s="9"/>
      <c r="N584" s="52" t="b">
        <v>0</v>
      </c>
      <c r="O584" s="22"/>
      <c r="Q584" s="52" t="b">
        <v>0</v>
      </c>
      <c r="R584" s="9"/>
      <c r="S584" s="52" t="b">
        <v>0</v>
      </c>
      <c r="T584" s="23"/>
      <c r="U584" s="9"/>
      <c r="V5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5" spans="1:24" ht="15" customHeight="1" x14ac:dyDescent="0.35">
      <c r="A585" s="12"/>
      <c r="D585" s="22"/>
      <c r="F585" s="55" t="str">
        <f>IF(Corrections[[#This Row],[Date Added]]="","",_xlfn.XLOOKUP(MONTH(Corrections[[#This Row],[Date Received]]),Dropdown!$D$4:$D$15,Dropdown!$A$4:$A$15,""))</f>
        <v/>
      </c>
      <c r="I585" s="8" t="str">
        <f>IF(Corrections[[#This Row],[Date Added]]="","",Corrections[[#This Row],[Date Received]]+Guidance!$C$25)</f>
        <v/>
      </c>
      <c r="J585" s="8" t="str">
        <f>IF(Corrections[[#This Row],[Date Added]]="","",Corrections[[#This Row],[Date Received]]+Guidance!$C$24)</f>
        <v/>
      </c>
      <c r="K585" s="52" t="b">
        <v>0</v>
      </c>
      <c r="L585" s="22"/>
      <c r="M585" s="9"/>
      <c r="N585" s="52" t="b">
        <v>0</v>
      </c>
      <c r="O585" s="22"/>
      <c r="Q585" s="52" t="b">
        <v>0</v>
      </c>
      <c r="R585" s="9"/>
      <c r="S585" s="52" t="b">
        <v>0</v>
      </c>
      <c r="T585" s="23"/>
      <c r="U585" s="9"/>
      <c r="V5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6" spans="1:24" ht="15" customHeight="1" x14ac:dyDescent="0.35">
      <c r="A586" s="12"/>
      <c r="D586" s="22"/>
      <c r="F586" s="55" t="str">
        <f>IF(Corrections[[#This Row],[Date Added]]="","",_xlfn.XLOOKUP(MONTH(Corrections[[#This Row],[Date Received]]),Dropdown!$D$4:$D$15,Dropdown!$A$4:$A$15,""))</f>
        <v/>
      </c>
      <c r="I586" s="8" t="str">
        <f>IF(Corrections[[#This Row],[Date Added]]="","",Corrections[[#This Row],[Date Received]]+Guidance!$C$25)</f>
        <v/>
      </c>
      <c r="J586" s="8" t="str">
        <f>IF(Corrections[[#This Row],[Date Added]]="","",Corrections[[#This Row],[Date Received]]+Guidance!$C$24)</f>
        <v/>
      </c>
      <c r="K586" s="52" t="b">
        <v>0</v>
      </c>
      <c r="L586" s="22"/>
      <c r="M586" s="9"/>
      <c r="N586" s="52" t="b">
        <v>0</v>
      </c>
      <c r="O586" s="22"/>
      <c r="Q586" s="52" t="b">
        <v>0</v>
      </c>
      <c r="R586" s="9"/>
      <c r="S586" s="52" t="b">
        <v>0</v>
      </c>
      <c r="T586" s="22"/>
      <c r="U586" s="9"/>
      <c r="V5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7" spans="1:24" ht="15" customHeight="1" x14ac:dyDescent="0.35">
      <c r="A587" s="12"/>
      <c r="D587" s="22"/>
      <c r="F587" s="55" t="str">
        <f>IF(Corrections[[#This Row],[Date Added]]="","",_xlfn.XLOOKUP(MONTH(Corrections[[#This Row],[Date Received]]),Dropdown!$D$4:$D$15,Dropdown!$A$4:$A$15,""))</f>
        <v/>
      </c>
      <c r="I587" s="8" t="str">
        <f>IF(Corrections[[#This Row],[Date Added]]="","",Corrections[[#This Row],[Date Received]]+Guidance!$C$25)</f>
        <v/>
      </c>
      <c r="J587" s="8" t="str">
        <f>IF(Corrections[[#This Row],[Date Added]]="","",Corrections[[#This Row],[Date Received]]+Guidance!$C$24)</f>
        <v/>
      </c>
      <c r="K587" s="52" t="b">
        <v>0</v>
      </c>
      <c r="L587" s="22"/>
      <c r="M587" s="9"/>
      <c r="N587" s="52" t="b">
        <v>0</v>
      </c>
      <c r="O587" s="22"/>
      <c r="Q587" s="52" t="b">
        <v>0</v>
      </c>
      <c r="R587" s="9"/>
      <c r="S587" s="52" t="b">
        <v>0</v>
      </c>
      <c r="T587" s="22"/>
      <c r="U587" s="9"/>
      <c r="V58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8" spans="1:24" ht="15" customHeight="1" x14ac:dyDescent="0.35">
      <c r="A588" s="12"/>
      <c r="D588" s="22"/>
      <c r="F588" s="55" t="str">
        <f>IF(Corrections[[#This Row],[Date Added]]="","",_xlfn.XLOOKUP(MONTH(Corrections[[#This Row],[Date Received]]),Dropdown!$D$4:$D$15,Dropdown!$A$4:$A$15,""))</f>
        <v/>
      </c>
      <c r="I588" s="8" t="str">
        <f>IF(Corrections[[#This Row],[Date Added]]="","",Corrections[[#This Row],[Date Received]]+Guidance!$C$25)</f>
        <v/>
      </c>
      <c r="J588" s="8" t="str">
        <f>IF(Corrections[[#This Row],[Date Added]]="","",Corrections[[#This Row],[Date Received]]+Guidance!$C$24)</f>
        <v/>
      </c>
      <c r="K588" s="52" t="b">
        <v>0</v>
      </c>
      <c r="L588" s="22"/>
      <c r="M588" s="9"/>
      <c r="N588" s="52" t="b">
        <v>0</v>
      </c>
      <c r="O588" s="22"/>
      <c r="Q588" s="52" t="b">
        <v>0</v>
      </c>
      <c r="R588" s="9"/>
      <c r="S588" s="52" t="b">
        <v>0</v>
      </c>
      <c r="T588" s="22"/>
      <c r="U588" s="9"/>
      <c r="V58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89" spans="1:24" ht="15" customHeight="1" x14ac:dyDescent="0.35">
      <c r="A589" s="12"/>
      <c r="D589" s="22"/>
      <c r="F589" s="55" t="str">
        <f>IF(Corrections[[#This Row],[Date Added]]="","",_xlfn.XLOOKUP(MONTH(Corrections[[#This Row],[Date Received]]),Dropdown!$D$4:$D$15,Dropdown!$A$4:$A$15,""))</f>
        <v/>
      </c>
      <c r="I589" s="8" t="str">
        <f>IF(Corrections[[#This Row],[Date Added]]="","",Corrections[[#This Row],[Date Received]]+Guidance!$C$25)</f>
        <v/>
      </c>
      <c r="J589" s="8" t="str">
        <f>IF(Corrections[[#This Row],[Date Added]]="","",Corrections[[#This Row],[Date Received]]+Guidance!$C$24)</f>
        <v/>
      </c>
      <c r="K589" s="52" t="b">
        <v>0</v>
      </c>
      <c r="L589" s="22"/>
      <c r="M589" s="9"/>
      <c r="N589" s="52" t="b">
        <v>0</v>
      </c>
      <c r="O589" s="22"/>
      <c r="Q589" s="52" t="b">
        <v>0</v>
      </c>
      <c r="R589" s="9"/>
      <c r="S589" s="52" t="b">
        <v>0</v>
      </c>
      <c r="T589" s="23"/>
      <c r="U589" s="9"/>
      <c r="V58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8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8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0" spans="1:24" ht="15" customHeight="1" x14ac:dyDescent="0.35">
      <c r="A590" s="12"/>
      <c r="D590" s="22"/>
      <c r="F590" s="55" t="str">
        <f>IF(Corrections[[#This Row],[Date Added]]="","",_xlfn.XLOOKUP(MONTH(Corrections[[#This Row],[Date Received]]),Dropdown!$D$4:$D$15,Dropdown!$A$4:$A$15,""))</f>
        <v/>
      </c>
      <c r="I590" s="8" t="str">
        <f>IF(Corrections[[#This Row],[Date Added]]="","",Corrections[[#This Row],[Date Received]]+Guidance!$C$25)</f>
        <v/>
      </c>
      <c r="J590" s="8" t="str">
        <f>IF(Corrections[[#This Row],[Date Added]]="","",Corrections[[#This Row],[Date Received]]+Guidance!$C$24)</f>
        <v/>
      </c>
      <c r="K590" s="52" t="b">
        <v>0</v>
      </c>
      <c r="L590" s="22"/>
      <c r="M590" s="9"/>
      <c r="N590" s="52" t="b">
        <v>0</v>
      </c>
      <c r="O590" s="22"/>
      <c r="Q590" s="52" t="b">
        <v>0</v>
      </c>
      <c r="R590" s="9"/>
      <c r="S590" s="52" t="b">
        <v>0</v>
      </c>
      <c r="T590" s="22"/>
      <c r="U590" s="9"/>
      <c r="V59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1" spans="1:24" ht="15" customHeight="1" x14ac:dyDescent="0.35">
      <c r="A591" s="12"/>
      <c r="D591" s="22"/>
      <c r="F591" s="55" t="str">
        <f>IF(Corrections[[#This Row],[Date Added]]="","",_xlfn.XLOOKUP(MONTH(Corrections[[#This Row],[Date Received]]),Dropdown!$D$4:$D$15,Dropdown!$A$4:$A$15,""))</f>
        <v/>
      </c>
      <c r="I591" s="8" t="str">
        <f>IF(Corrections[[#This Row],[Date Added]]="","",Corrections[[#This Row],[Date Received]]+Guidance!$C$25)</f>
        <v/>
      </c>
      <c r="J591" s="8" t="str">
        <f>IF(Corrections[[#This Row],[Date Added]]="","",Corrections[[#This Row],[Date Received]]+Guidance!$C$24)</f>
        <v/>
      </c>
      <c r="K591" s="52" t="b">
        <v>0</v>
      </c>
      <c r="L591" s="22"/>
      <c r="M591" s="9"/>
      <c r="N591" s="52" t="b">
        <v>0</v>
      </c>
      <c r="O591" s="22"/>
      <c r="Q591" s="52" t="b">
        <v>0</v>
      </c>
      <c r="R591" s="9"/>
      <c r="S591" s="52" t="b">
        <v>0</v>
      </c>
      <c r="T591" s="22"/>
      <c r="U591" s="9"/>
      <c r="V59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2" spans="1:24" ht="15" customHeight="1" x14ac:dyDescent="0.35">
      <c r="A592" s="12"/>
      <c r="D592" s="22"/>
      <c r="F592" s="55" t="str">
        <f>IF(Corrections[[#This Row],[Date Added]]="","",_xlfn.XLOOKUP(MONTH(Corrections[[#This Row],[Date Received]]),Dropdown!$D$4:$D$15,Dropdown!$A$4:$A$15,""))</f>
        <v/>
      </c>
      <c r="I592" s="8" t="str">
        <f>IF(Corrections[[#This Row],[Date Added]]="","",Corrections[[#This Row],[Date Received]]+Guidance!$C$25)</f>
        <v/>
      </c>
      <c r="J592" s="8" t="str">
        <f>IF(Corrections[[#This Row],[Date Added]]="","",Corrections[[#This Row],[Date Received]]+Guidance!$C$24)</f>
        <v/>
      </c>
      <c r="K592" s="52" t="b">
        <v>0</v>
      </c>
      <c r="L592" s="22"/>
      <c r="M592" s="9"/>
      <c r="N592" s="52" t="b">
        <v>0</v>
      </c>
      <c r="O592" s="22"/>
      <c r="Q592" s="52" t="b">
        <v>0</v>
      </c>
      <c r="R592" s="9"/>
      <c r="S592" s="52" t="b">
        <v>0</v>
      </c>
      <c r="T592" s="22"/>
      <c r="U592" s="9"/>
      <c r="V59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3" spans="1:24" ht="15" customHeight="1" x14ac:dyDescent="0.35">
      <c r="A593" s="12"/>
      <c r="D593" s="22"/>
      <c r="F593" s="55" t="str">
        <f>IF(Corrections[[#This Row],[Date Added]]="","",_xlfn.XLOOKUP(MONTH(Corrections[[#This Row],[Date Received]]),Dropdown!$D$4:$D$15,Dropdown!$A$4:$A$15,""))</f>
        <v/>
      </c>
      <c r="I593" s="8" t="str">
        <f>IF(Corrections[[#This Row],[Date Added]]="","",Corrections[[#This Row],[Date Received]]+Guidance!$C$25)</f>
        <v/>
      </c>
      <c r="J593" s="8" t="str">
        <f>IF(Corrections[[#This Row],[Date Added]]="","",Corrections[[#This Row],[Date Received]]+Guidance!$C$24)</f>
        <v/>
      </c>
      <c r="K593" s="52" t="b">
        <v>0</v>
      </c>
      <c r="L593" s="22"/>
      <c r="M593" s="9"/>
      <c r="N593" s="52" t="b">
        <v>0</v>
      </c>
      <c r="O593" s="22"/>
      <c r="Q593" s="52" t="b">
        <v>0</v>
      </c>
      <c r="R593" s="9"/>
      <c r="S593" s="52" t="b">
        <v>0</v>
      </c>
      <c r="T593" s="22"/>
      <c r="U593" s="9"/>
      <c r="V59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4" spans="1:24" ht="15" customHeight="1" x14ac:dyDescent="0.35">
      <c r="A594" s="12"/>
      <c r="D594" s="22"/>
      <c r="F594" s="55" t="str">
        <f>IF(Corrections[[#This Row],[Date Added]]="","",_xlfn.XLOOKUP(MONTH(Corrections[[#This Row],[Date Received]]),Dropdown!$D$4:$D$15,Dropdown!$A$4:$A$15,""))</f>
        <v/>
      </c>
      <c r="I594" s="8" t="str">
        <f>IF(Corrections[[#This Row],[Date Added]]="","",Corrections[[#This Row],[Date Received]]+Guidance!$C$25)</f>
        <v/>
      </c>
      <c r="J594" s="8" t="str">
        <f>IF(Corrections[[#This Row],[Date Added]]="","",Corrections[[#This Row],[Date Received]]+Guidance!$C$24)</f>
        <v/>
      </c>
      <c r="K594" s="52" t="b">
        <v>0</v>
      </c>
      <c r="L594" s="22"/>
      <c r="M594" s="9"/>
      <c r="N594" s="52" t="b">
        <v>0</v>
      </c>
      <c r="O594" s="22"/>
      <c r="Q594" s="52" t="b">
        <v>0</v>
      </c>
      <c r="R594" s="9"/>
      <c r="S594" s="52" t="b">
        <v>0</v>
      </c>
      <c r="T594" s="22"/>
      <c r="U594" s="9"/>
      <c r="V59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5" spans="1:24" ht="15" customHeight="1" x14ac:dyDescent="0.35">
      <c r="A595" s="12"/>
      <c r="D595" s="22"/>
      <c r="F595" s="55" t="str">
        <f>IF(Corrections[[#This Row],[Date Added]]="","",_xlfn.XLOOKUP(MONTH(Corrections[[#This Row],[Date Received]]),Dropdown!$D$4:$D$15,Dropdown!$A$4:$A$15,""))</f>
        <v/>
      </c>
      <c r="I595" s="8" t="str">
        <f>IF(Corrections[[#This Row],[Date Added]]="","",Corrections[[#This Row],[Date Received]]+Guidance!$C$25)</f>
        <v/>
      </c>
      <c r="J595" s="8" t="str">
        <f>IF(Corrections[[#This Row],[Date Added]]="","",Corrections[[#This Row],[Date Received]]+Guidance!$C$24)</f>
        <v/>
      </c>
      <c r="K595" s="52" t="b">
        <v>0</v>
      </c>
      <c r="L595" s="22"/>
      <c r="M595" s="9"/>
      <c r="N595" s="52" t="b">
        <v>0</v>
      </c>
      <c r="O595" s="22"/>
      <c r="Q595" s="52" t="b">
        <v>0</v>
      </c>
      <c r="R595" s="9"/>
      <c r="S595" s="52" t="b">
        <v>0</v>
      </c>
      <c r="T595" s="22"/>
      <c r="U595" s="9"/>
      <c r="V59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6" spans="1:24" ht="15" customHeight="1" x14ac:dyDescent="0.35">
      <c r="A596" s="22"/>
      <c r="B596" s="5"/>
      <c r="C596" s="5"/>
      <c r="D596" s="47"/>
      <c r="E596" s="5"/>
      <c r="F596" s="55" t="str">
        <f>IF(Corrections[[#This Row],[Date Added]]="","",_xlfn.XLOOKUP(MONTH(Corrections[[#This Row],[Date Received]]),Dropdown!$D$4:$D$15,Dropdown!$A$4:$A$15,""))</f>
        <v/>
      </c>
      <c r="I596" s="8" t="str">
        <f>IF(Corrections[[#This Row],[Date Added]]="","",Corrections[[#This Row],[Date Received]]+Guidance!$C$25)</f>
        <v/>
      </c>
      <c r="J596" s="8" t="str">
        <f>IF(Corrections[[#This Row],[Date Added]]="","",Corrections[[#This Row],[Date Received]]+Guidance!$C$24)</f>
        <v/>
      </c>
      <c r="K596" s="52" t="b">
        <v>0</v>
      </c>
      <c r="L596" s="22"/>
      <c r="M596" s="9"/>
      <c r="N596" s="52" t="b">
        <v>0</v>
      </c>
      <c r="O596" s="22"/>
      <c r="Q596" s="52" t="b">
        <v>0</v>
      </c>
      <c r="R596" s="9"/>
      <c r="S596" s="52" t="b">
        <v>0</v>
      </c>
      <c r="T596" s="22"/>
      <c r="U596" s="9"/>
      <c r="V59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7" spans="1:24" ht="15" customHeight="1" x14ac:dyDescent="0.35">
      <c r="A597" s="22"/>
      <c r="B597" s="5"/>
      <c r="C597" s="5"/>
      <c r="D597" s="47"/>
      <c r="E597" s="5"/>
      <c r="F597" s="55" t="str">
        <f>IF(Corrections[[#This Row],[Date Added]]="","",_xlfn.XLOOKUP(MONTH(Corrections[[#This Row],[Date Received]]),Dropdown!$D$4:$D$15,Dropdown!$A$4:$A$15,""))</f>
        <v/>
      </c>
      <c r="I597" s="8" t="str">
        <f>IF(Corrections[[#This Row],[Date Added]]="","",Corrections[[#This Row],[Date Received]]+Guidance!$C$25)</f>
        <v/>
      </c>
      <c r="J597" s="8" t="str">
        <f>IF(Corrections[[#This Row],[Date Added]]="","",Corrections[[#This Row],[Date Received]]+Guidance!$C$24)</f>
        <v/>
      </c>
      <c r="K597" s="52" t="b">
        <v>0</v>
      </c>
      <c r="L597" s="22"/>
      <c r="M597" s="9"/>
      <c r="N597" s="52" t="b">
        <v>0</v>
      </c>
      <c r="O597" s="22"/>
      <c r="Q597" s="52" t="b">
        <v>0</v>
      </c>
      <c r="R597" s="9"/>
      <c r="S597" s="52" t="b">
        <v>0</v>
      </c>
      <c r="T597" s="22"/>
      <c r="U597" s="9"/>
      <c r="V59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8" spans="1:24" ht="15" customHeight="1" x14ac:dyDescent="0.35">
      <c r="A598" s="22"/>
      <c r="B598" s="5"/>
      <c r="C598" s="5"/>
      <c r="D598" s="47"/>
      <c r="E598" s="5"/>
      <c r="F598" s="55" t="str">
        <f>IF(Corrections[[#This Row],[Date Added]]="","",_xlfn.XLOOKUP(MONTH(Corrections[[#This Row],[Date Received]]),Dropdown!$D$4:$D$15,Dropdown!$A$4:$A$15,""))</f>
        <v/>
      </c>
      <c r="I598" s="8" t="str">
        <f>IF(Corrections[[#This Row],[Date Added]]="","",Corrections[[#This Row],[Date Received]]+Guidance!$C$25)</f>
        <v/>
      </c>
      <c r="J598" s="8" t="str">
        <f>IF(Corrections[[#This Row],[Date Added]]="","",Corrections[[#This Row],[Date Received]]+Guidance!$C$24)</f>
        <v/>
      </c>
      <c r="K598" s="52" t="b">
        <v>0</v>
      </c>
      <c r="L598" s="22"/>
      <c r="M598" s="9"/>
      <c r="N598" s="52" t="b">
        <v>0</v>
      </c>
      <c r="O598" s="22"/>
      <c r="Q598" s="52" t="b">
        <v>0</v>
      </c>
      <c r="R598" s="9"/>
      <c r="S598" s="52" t="b">
        <v>0</v>
      </c>
      <c r="T598" s="22"/>
      <c r="U598" s="9"/>
      <c r="V59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599" spans="1:24" ht="15" customHeight="1" x14ac:dyDescent="0.35">
      <c r="A599" s="22"/>
      <c r="B599" s="5"/>
      <c r="C599" s="5"/>
      <c r="D599" s="47"/>
      <c r="E599" s="5"/>
      <c r="F599" s="55" t="str">
        <f>IF(Corrections[[#This Row],[Date Added]]="","",_xlfn.XLOOKUP(MONTH(Corrections[[#This Row],[Date Received]]),Dropdown!$D$4:$D$15,Dropdown!$A$4:$A$15,""))</f>
        <v/>
      </c>
      <c r="I599" s="8" t="str">
        <f>IF(Corrections[[#This Row],[Date Added]]="","",Corrections[[#This Row],[Date Received]]+Guidance!$C$25)</f>
        <v/>
      </c>
      <c r="J599" s="8" t="str">
        <f>IF(Corrections[[#This Row],[Date Added]]="","",Corrections[[#This Row],[Date Received]]+Guidance!$C$24)</f>
        <v/>
      </c>
      <c r="K599" s="52" t="b">
        <v>0</v>
      </c>
      <c r="L599" s="22"/>
      <c r="M599" s="9"/>
      <c r="N599" s="52" t="b">
        <v>0</v>
      </c>
      <c r="O599" s="22"/>
      <c r="Q599" s="52" t="b">
        <v>0</v>
      </c>
      <c r="R599" s="9"/>
      <c r="S599" s="52" t="b">
        <v>0</v>
      </c>
      <c r="T599" s="22"/>
      <c r="U599" s="9"/>
      <c r="V59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59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59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0" spans="1:24" ht="15" customHeight="1" x14ac:dyDescent="0.35">
      <c r="A600" s="22"/>
      <c r="B600" s="5"/>
      <c r="C600" s="5"/>
      <c r="D600" s="47"/>
      <c r="E600" s="5"/>
      <c r="F600" s="55" t="str">
        <f>IF(Corrections[[#This Row],[Date Added]]="","",_xlfn.XLOOKUP(MONTH(Corrections[[#This Row],[Date Received]]),Dropdown!$D$4:$D$15,Dropdown!$A$4:$A$15,""))</f>
        <v/>
      </c>
      <c r="I600" s="8" t="str">
        <f>IF(Corrections[[#This Row],[Date Added]]="","",Corrections[[#This Row],[Date Received]]+Guidance!$C$25)</f>
        <v/>
      </c>
      <c r="J600" s="8" t="str">
        <f>IF(Corrections[[#This Row],[Date Added]]="","",Corrections[[#This Row],[Date Received]]+Guidance!$C$24)</f>
        <v/>
      </c>
      <c r="K600" s="52" t="b">
        <v>0</v>
      </c>
      <c r="L600" s="22"/>
      <c r="M600" s="9"/>
      <c r="N600" s="52" t="b">
        <v>0</v>
      </c>
      <c r="O600" s="22"/>
      <c r="Q600" s="52" t="b">
        <v>0</v>
      </c>
      <c r="R600" s="9"/>
      <c r="S600" s="52" t="b">
        <v>0</v>
      </c>
      <c r="T600" s="22"/>
      <c r="U600" s="9"/>
      <c r="V60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1" spans="1:24" ht="15" customHeight="1" x14ac:dyDescent="0.35">
      <c r="A601" s="22"/>
      <c r="B601" s="5"/>
      <c r="C601" s="5"/>
      <c r="D601" s="47"/>
      <c r="E601" s="5"/>
      <c r="F601" s="55" t="str">
        <f>IF(Corrections[[#This Row],[Date Added]]="","",_xlfn.XLOOKUP(MONTH(Corrections[[#This Row],[Date Received]]),Dropdown!$D$4:$D$15,Dropdown!$A$4:$A$15,""))</f>
        <v/>
      </c>
      <c r="I601" s="8" t="str">
        <f>IF(Corrections[[#This Row],[Date Added]]="","",Corrections[[#This Row],[Date Received]]+Guidance!$C$25)</f>
        <v/>
      </c>
      <c r="J601" s="8" t="str">
        <f>IF(Corrections[[#This Row],[Date Added]]="","",Corrections[[#This Row],[Date Received]]+Guidance!$C$24)</f>
        <v/>
      </c>
      <c r="K601" s="52" t="b">
        <v>0</v>
      </c>
      <c r="L601" s="22"/>
      <c r="M601" s="9"/>
      <c r="N601" s="52" t="b">
        <v>0</v>
      </c>
      <c r="O601" s="22"/>
      <c r="Q601" s="52" t="b">
        <v>0</v>
      </c>
      <c r="R601" s="9"/>
      <c r="S601" s="52" t="b">
        <v>0</v>
      </c>
      <c r="T601" s="22"/>
      <c r="U601" s="9"/>
      <c r="V60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2" spans="1:24" ht="15" customHeight="1" x14ac:dyDescent="0.35">
      <c r="A602" s="22"/>
      <c r="B602" s="5"/>
      <c r="C602" s="5"/>
      <c r="D602" s="47"/>
      <c r="E602" s="5"/>
      <c r="F602" s="55" t="str">
        <f>IF(Corrections[[#This Row],[Date Added]]="","",_xlfn.XLOOKUP(MONTH(Corrections[[#This Row],[Date Received]]),Dropdown!$D$4:$D$15,Dropdown!$A$4:$A$15,""))</f>
        <v/>
      </c>
      <c r="I602" s="8" t="str">
        <f>IF(Corrections[[#This Row],[Date Added]]="","",Corrections[[#This Row],[Date Received]]+Guidance!$C$25)</f>
        <v/>
      </c>
      <c r="J602" s="8" t="str">
        <f>IF(Corrections[[#This Row],[Date Added]]="","",Corrections[[#This Row],[Date Received]]+Guidance!$C$24)</f>
        <v/>
      </c>
      <c r="K602" s="52" t="b">
        <v>0</v>
      </c>
      <c r="L602" s="22"/>
      <c r="M602" s="9"/>
      <c r="N602" s="52" t="b">
        <v>0</v>
      </c>
      <c r="O602" s="22"/>
      <c r="Q602" s="52" t="b">
        <v>0</v>
      </c>
      <c r="R602" s="9"/>
      <c r="S602" s="52" t="b">
        <v>0</v>
      </c>
      <c r="T602" s="22"/>
      <c r="U602" s="9"/>
      <c r="V60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3" spans="1:24" ht="15" customHeight="1" x14ac:dyDescent="0.35">
      <c r="A603" s="22"/>
      <c r="B603" s="5"/>
      <c r="C603" s="5"/>
      <c r="D603" s="47"/>
      <c r="E603" s="5"/>
      <c r="F603" s="55" t="str">
        <f>IF(Corrections[[#This Row],[Date Added]]="","",_xlfn.XLOOKUP(MONTH(Corrections[[#This Row],[Date Received]]),Dropdown!$D$4:$D$15,Dropdown!$A$4:$A$15,""))</f>
        <v/>
      </c>
      <c r="I603" s="8" t="str">
        <f>IF(Corrections[[#This Row],[Date Added]]="","",Corrections[[#This Row],[Date Received]]+Guidance!$C$25)</f>
        <v/>
      </c>
      <c r="J603" s="8" t="str">
        <f>IF(Corrections[[#This Row],[Date Added]]="","",Corrections[[#This Row],[Date Received]]+Guidance!$C$24)</f>
        <v/>
      </c>
      <c r="K603" s="52" t="b">
        <v>0</v>
      </c>
      <c r="L603" s="22"/>
      <c r="M603" s="9"/>
      <c r="N603" s="52" t="b">
        <v>0</v>
      </c>
      <c r="O603" s="22"/>
      <c r="Q603" s="52" t="b">
        <v>0</v>
      </c>
      <c r="R603" s="9"/>
      <c r="S603" s="52" t="b">
        <v>0</v>
      </c>
      <c r="T603" s="22"/>
      <c r="U603" s="9"/>
      <c r="V60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4" spans="1:24" ht="15" customHeight="1" x14ac:dyDescent="0.35">
      <c r="A604" s="22"/>
      <c r="B604" s="5"/>
      <c r="C604" s="5"/>
      <c r="D604" s="47"/>
      <c r="E604" s="5"/>
      <c r="F604" s="55" t="str">
        <f>IF(Corrections[[#This Row],[Date Added]]="","",_xlfn.XLOOKUP(MONTH(Corrections[[#This Row],[Date Received]]),Dropdown!$D$4:$D$15,Dropdown!$A$4:$A$15,""))</f>
        <v/>
      </c>
      <c r="I604" s="8" t="str">
        <f>IF(Corrections[[#This Row],[Date Added]]="","",Corrections[[#This Row],[Date Received]]+Guidance!$C$25)</f>
        <v/>
      </c>
      <c r="J604" s="8" t="str">
        <f>IF(Corrections[[#This Row],[Date Added]]="","",Corrections[[#This Row],[Date Received]]+Guidance!$C$24)</f>
        <v/>
      </c>
      <c r="K604" s="52" t="b">
        <v>0</v>
      </c>
      <c r="L604" s="22"/>
      <c r="M604" s="9"/>
      <c r="N604" s="52" t="b">
        <v>0</v>
      </c>
      <c r="O604" s="22"/>
      <c r="Q604" s="52" t="b">
        <v>0</v>
      </c>
      <c r="R604" s="9"/>
      <c r="S604" s="52" t="b">
        <v>0</v>
      </c>
      <c r="T604" s="22"/>
      <c r="U604" s="9"/>
      <c r="V60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5" spans="1:24" ht="15" customHeight="1" x14ac:dyDescent="0.35">
      <c r="A605" s="22"/>
      <c r="B605" s="5"/>
      <c r="C605" s="5"/>
      <c r="D605" s="47"/>
      <c r="E605" s="5"/>
      <c r="F605" s="55" t="str">
        <f>IF(Corrections[[#This Row],[Date Added]]="","",_xlfn.XLOOKUP(MONTH(Corrections[[#This Row],[Date Received]]),Dropdown!$D$4:$D$15,Dropdown!$A$4:$A$15,""))</f>
        <v/>
      </c>
      <c r="I605" s="8" t="str">
        <f>IF(Corrections[[#This Row],[Date Added]]="","",Corrections[[#This Row],[Date Received]]+Guidance!$C$25)</f>
        <v/>
      </c>
      <c r="J605" s="8" t="str">
        <f>IF(Corrections[[#This Row],[Date Added]]="","",Corrections[[#This Row],[Date Received]]+Guidance!$C$24)</f>
        <v/>
      </c>
      <c r="K605" s="52" t="b">
        <v>0</v>
      </c>
      <c r="L605" s="22"/>
      <c r="M605" s="9"/>
      <c r="N605" s="52" t="b">
        <v>0</v>
      </c>
      <c r="O605" s="22"/>
      <c r="Q605" s="52" t="b">
        <v>0</v>
      </c>
      <c r="R605" s="9"/>
      <c r="S605" s="52" t="b">
        <v>0</v>
      </c>
      <c r="T605" s="22"/>
      <c r="U605" s="9"/>
      <c r="V60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6" spans="1:24" ht="15" customHeight="1" x14ac:dyDescent="0.35">
      <c r="A606" s="22"/>
      <c r="B606" s="5"/>
      <c r="C606" s="5"/>
      <c r="D606" s="47"/>
      <c r="E606" s="5"/>
      <c r="F606" s="55" t="str">
        <f>IF(Corrections[[#This Row],[Date Added]]="","",_xlfn.XLOOKUP(MONTH(Corrections[[#This Row],[Date Received]]),Dropdown!$D$4:$D$15,Dropdown!$A$4:$A$15,""))</f>
        <v/>
      </c>
      <c r="I606" s="8" t="str">
        <f>IF(Corrections[[#This Row],[Date Added]]="","",Corrections[[#This Row],[Date Received]]+Guidance!$C$25)</f>
        <v/>
      </c>
      <c r="J606" s="8" t="str">
        <f>IF(Corrections[[#This Row],[Date Added]]="","",Corrections[[#This Row],[Date Received]]+Guidance!$C$24)</f>
        <v/>
      </c>
      <c r="K606" s="52" t="b">
        <v>0</v>
      </c>
      <c r="L606" s="22"/>
      <c r="M606" s="9"/>
      <c r="N606" s="52" t="b">
        <v>0</v>
      </c>
      <c r="O606" s="22"/>
      <c r="Q606" s="52" t="b">
        <v>0</v>
      </c>
      <c r="R606" s="9"/>
      <c r="S606" s="52" t="b">
        <v>0</v>
      </c>
      <c r="T606" s="22"/>
      <c r="U606" s="9"/>
      <c r="V60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7" spans="1:24" ht="15" customHeight="1" x14ac:dyDescent="0.35">
      <c r="A607" s="22"/>
      <c r="B607" s="5"/>
      <c r="C607" s="5"/>
      <c r="D607" s="47"/>
      <c r="E607" s="5"/>
      <c r="F607" s="55" t="str">
        <f>IF(Corrections[[#This Row],[Date Added]]="","",_xlfn.XLOOKUP(MONTH(Corrections[[#This Row],[Date Received]]),Dropdown!$D$4:$D$15,Dropdown!$A$4:$A$15,""))</f>
        <v/>
      </c>
      <c r="I607" s="8" t="str">
        <f>IF(Corrections[[#This Row],[Date Added]]="","",Corrections[[#This Row],[Date Received]]+Guidance!$C$25)</f>
        <v/>
      </c>
      <c r="J607" s="8" t="str">
        <f>IF(Corrections[[#This Row],[Date Added]]="","",Corrections[[#This Row],[Date Received]]+Guidance!$C$24)</f>
        <v/>
      </c>
      <c r="K607" s="52" t="b">
        <v>0</v>
      </c>
      <c r="L607" s="22"/>
      <c r="M607" s="9"/>
      <c r="N607" s="52" t="b">
        <v>0</v>
      </c>
      <c r="O607" s="22"/>
      <c r="Q607" s="52" t="b">
        <v>0</v>
      </c>
      <c r="R607" s="9"/>
      <c r="S607" s="52" t="b">
        <v>0</v>
      </c>
      <c r="T607" s="22"/>
      <c r="U607" s="9"/>
      <c r="V60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8" spans="1:24" ht="15" customHeight="1" x14ac:dyDescent="0.35">
      <c r="A608" s="22"/>
      <c r="B608" s="5"/>
      <c r="C608" s="5"/>
      <c r="D608" s="47"/>
      <c r="E608" s="5"/>
      <c r="F608" s="55" t="str">
        <f>IF(Corrections[[#This Row],[Date Added]]="","",_xlfn.XLOOKUP(MONTH(Corrections[[#This Row],[Date Received]]),Dropdown!$D$4:$D$15,Dropdown!$A$4:$A$15,""))</f>
        <v/>
      </c>
      <c r="I608" s="8" t="str">
        <f>IF(Corrections[[#This Row],[Date Added]]="","",Corrections[[#This Row],[Date Received]]+Guidance!$C$25)</f>
        <v/>
      </c>
      <c r="J608" s="8" t="str">
        <f>IF(Corrections[[#This Row],[Date Added]]="","",Corrections[[#This Row],[Date Received]]+Guidance!$C$24)</f>
        <v/>
      </c>
      <c r="K608" s="52" t="b">
        <v>0</v>
      </c>
      <c r="L608" s="22"/>
      <c r="M608" s="9"/>
      <c r="N608" s="52" t="b">
        <v>0</v>
      </c>
      <c r="O608" s="22"/>
      <c r="Q608" s="52" t="b">
        <v>0</v>
      </c>
      <c r="R608" s="9"/>
      <c r="S608" s="52" t="b">
        <v>0</v>
      </c>
      <c r="T608" s="22"/>
      <c r="U608" s="9"/>
      <c r="V60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09" spans="1:24" ht="15" customHeight="1" x14ac:dyDescent="0.35">
      <c r="A609" s="22"/>
      <c r="B609" s="5"/>
      <c r="C609" s="5"/>
      <c r="D609" s="47"/>
      <c r="E609" s="5"/>
      <c r="F609" s="55" t="str">
        <f>IF(Corrections[[#This Row],[Date Added]]="","",_xlfn.XLOOKUP(MONTH(Corrections[[#This Row],[Date Received]]),Dropdown!$D$4:$D$15,Dropdown!$A$4:$A$15,""))</f>
        <v/>
      </c>
      <c r="I609" s="8" t="str">
        <f>IF(Corrections[[#This Row],[Date Added]]="","",Corrections[[#This Row],[Date Received]]+Guidance!$C$25)</f>
        <v/>
      </c>
      <c r="J609" s="8" t="str">
        <f>IF(Corrections[[#This Row],[Date Added]]="","",Corrections[[#This Row],[Date Received]]+Guidance!$C$24)</f>
        <v/>
      </c>
      <c r="K609" s="52" t="b">
        <v>0</v>
      </c>
      <c r="L609" s="22"/>
      <c r="M609" s="9"/>
      <c r="N609" s="52" t="b">
        <v>0</v>
      </c>
      <c r="O609" s="22"/>
      <c r="Q609" s="52" t="b">
        <v>0</v>
      </c>
      <c r="R609" s="9"/>
      <c r="S609" s="52" t="b">
        <v>0</v>
      </c>
      <c r="T609" s="22"/>
      <c r="U609" s="9"/>
      <c r="V60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0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0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0" spans="1:24" ht="15" customHeight="1" x14ac:dyDescent="0.35">
      <c r="A610" s="22"/>
      <c r="B610" s="5"/>
      <c r="C610" s="5"/>
      <c r="D610" s="47"/>
      <c r="E610" s="5"/>
      <c r="F610" s="55" t="str">
        <f>IF(Corrections[[#This Row],[Date Added]]="","",_xlfn.XLOOKUP(MONTH(Corrections[[#This Row],[Date Received]]),Dropdown!$D$4:$D$15,Dropdown!$A$4:$A$15,""))</f>
        <v/>
      </c>
      <c r="I610" s="8" t="str">
        <f>IF(Corrections[[#This Row],[Date Added]]="","",Corrections[[#This Row],[Date Received]]+Guidance!$C$25)</f>
        <v/>
      </c>
      <c r="J610" s="8" t="str">
        <f>IF(Corrections[[#This Row],[Date Added]]="","",Corrections[[#This Row],[Date Received]]+Guidance!$C$24)</f>
        <v/>
      </c>
      <c r="K610" s="52" t="b">
        <v>0</v>
      </c>
      <c r="L610" s="22"/>
      <c r="M610" s="9"/>
      <c r="N610" s="52" t="b">
        <v>0</v>
      </c>
      <c r="O610" s="22"/>
      <c r="Q610" s="52" t="b">
        <v>0</v>
      </c>
      <c r="R610" s="9"/>
      <c r="S610" s="52" t="b">
        <v>0</v>
      </c>
      <c r="T610" s="22"/>
      <c r="U610" s="9"/>
      <c r="V6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1" spans="1:24" ht="15" customHeight="1" x14ac:dyDescent="0.35">
      <c r="A611" s="22"/>
      <c r="B611" s="5"/>
      <c r="C611" s="5"/>
      <c r="D611" s="47"/>
      <c r="E611" s="5"/>
      <c r="F611" s="55" t="str">
        <f>IF(Corrections[[#This Row],[Date Added]]="","",_xlfn.XLOOKUP(MONTH(Corrections[[#This Row],[Date Received]]),Dropdown!$D$4:$D$15,Dropdown!$A$4:$A$15,""))</f>
        <v/>
      </c>
      <c r="I611" s="8" t="str">
        <f>IF(Corrections[[#This Row],[Date Added]]="","",Corrections[[#This Row],[Date Received]]+Guidance!$C$25)</f>
        <v/>
      </c>
      <c r="J611" s="8" t="str">
        <f>IF(Corrections[[#This Row],[Date Added]]="","",Corrections[[#This Row],[Date Received]]+Guidance!$C$24)</f>
        <v/>
      </c>
      <c r="K611" s="52" t="b">
        <v>0</v>
      </c>
      <c r="L611" s="22"/>
      <c r="M611" s="9"/>
      <c r="N611" s="52" t="b">
        <v>0</v>
      </c>
      <c r="O611" s="22"/>
      <c r="Q611" s="52" t="b">
        <v>0</v>
      </c>
      <c r="R611" s="9"/>
      <c r="S611" s="52" t="b">
        <v>0</v>
      </c>
      <c r="T611" s="22"/>
      <c r="U611" s="9"/>
      <c r="V6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2" spans="1:24" ht="15" customHeight="1" x14ac:dyDescent="0.35">
      <c r="A612" s="22"/>
      <c r="B612" s="5"/>
      <c r="C612" s="5"/>
      <c r="D612" s="47"/>
      <c r="E612" s="5"/>
      <c r="F612" s="55" t="str">
        <f>IF(Corrections[[#This Row],[Date Added]]="","",_xlfn.XLOOKUP(MONTH(Corrections[[#This Row],[Date Received]]),Dropdown!$D$4:$D$15,Dropdown!$A$4:$A$15,""))</f>
        <v/>
      </c>
      <c r="I612" s="8" t="str">
        <f>IF(Corrections[[#This Row],[Date Added]]="","",Corrections[[#This Row],[Date Received]]+Guidance!$C$25)</f>
        <v/>
      </c>
      <c r="J612" s="8" t="str">
        <f>IF(Corrections[[#This Row],[Date Added]]="","",Corrections[[#This Row],[Date Received]]+Guidance!$C$24)</f>
        <v/>
      </c>
      <c r="K612" s="52" t="b">
        <v>0</v>
      </c>
      <c r="L612" s="22"/>
      <c r="M612" s="9"/>
      <c r="N612" s="52" t="b">
        <v>0</v>
      </c>
      <c r="O612" s="22"/>
      <c r="Q612" s="52" t="b">
        <v>0</v>
      </c>
      <c r="R612" s="9"/>
      <c r="S612" s="52" t="b">
        <v>0</v>
      </c>
      <c r="T612" s="23"/>
      <c r="U612" s="9"/>
      <c r="V6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3" spans="1:24" ht="15" customHeight="1" x14ac:dyDescent="0.35">
      <c r="A613" s="22"/>
      <c r="B613" s="5"/>
      <c r="C613" s="5"/>
      <c r="D613" s="47"/>
      <c r="E613" s="5"/>
      <c r="F613" s="55" t="str">
        <f>IF(Corrections[[#This Row],[Date Added]]="","",_xlfn.XLOOKUP(MONTH(Corrections[[#This Row],[Date Received]]),Dropdown!$D$4:$D$15,Dropdown!$A$4:$A$15,""))</f>
        <v/>
      </c>
      <c r="I613" s="8" t="str">
        <f>IF(Corrections[[#This Row],[Date Added]]="","",Corrections[[#This Row],[Date Received]]+Guidance!$C$25)</f>
        <v/>
      </c>
      <c r="J613" s="8" t="str">
        <f>IF(Corrections[[#This Row],[Date Added]]="","",Corrections[[#This Row],[Date Received]]+Guidance!$C$24)</f>
        <v/>
      </c>
      <c r="K613" s="52" t="b">
        <v>0</v>
      </c>
      <c r="L613" s="22"/>
      <c r="M613" s="9"/>
      <c r="N613" s="52" t="b">
        <v>0</v>
      </c>
      <c r="O613" s="22"/>
      <c r="Q613" s="52" t="b">
        <v>0</v>
      </c>
      <c r="R613" s="9"/>
      <c r="S613" s="52" t="b">
        <v>0</v>
      </c>
      <c r="T613" s="22"/>
      <c r="U613" s="9"/>
      <c r="V6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4" spans="1:24" ht="15" customHeight="1" x14ac:dyDescent="0.35">
      <c r="A614" s="22"/>
      <c r="B614" s="5"/>
      <c r="C614" s="5"/>
      <c r="D614" s="47"/>
      <c r="E614" s="5"/>
      <c r="F614" s="23" t="str">
        <f>IF(Corrections[[#This Row],[Date Added]]="","",_xlfn.XLOOKUP(MONTH(Corrections[[#This Row],[Date Received]]),Dropdown!$D$4:$D$15,Dropdown!$A$4:$A$15,""))</f>
        <v/>
      </c>
      <c r="I614" s="8" t="str">
        <f>IF(Corrections[[#This Row],[Date Added]]="","",Corrections[[#This Row],[Date Received]]+Guidance!$C$25)</f>
        <v/>
      </c>
      <c r="J614" s="8" t="str">
        <f>IF(Corrections[[#This Row],[Date Added]]="","",Corrections[[#This Row],[Date Received]]+Guidance!$C$24)</f>
        <v/>
      </c>
      <c r="K614" s="52" t="b">
        <v>0</v>
      </c>
      <c r="L614" s="22"/>
      <c r="M614" s="9"/>
      <c r="N614" s="52" t="b">
        <v>0</v>
      </c>
      <c r="O614" s="23"/>
      <c r="Q614" s="52" t="b">
        <v>0</v>
      </c>
      <c r="R614" s="9"/>
      <c r="S614" s="52" t="b">
        <v>0</v>
      </c>
      <c r="T614" s="23"/>
      <c r="U614" s="9"/>
      <c r="V6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5" spans="1:24" ht="15" customHeight="1" x14ac:dyDescent="0.35">
      <c r="A615" s="22"/>
      <c r="B615" s="5"/>
      <c r="C615" s="5"/>
      <c r="D615" s="47"/>
      <c r="E615" s="5"/>
      <c r="F615" s="23" t="str">
        <f>IF(Corrections[[#This Row],[Date Added]]="","",_xlfn.XLOOKUP(MONTH(Corrections[[#This Row],[Date Received]]),Dropdown!$D$4:$D$15,Dropdown!$A$4:$A$15,""))</f>
        <v/>
      </c>
      <c r="I615" s="8" t="str">
        <f>IF(Corrections[[#This Row],[Date Added]]="","",Corrections[[#This Row],[Date Received]]+Guidance!$C$25)</f>
        <v/>
      </c>
      <c r="J615" s="8" t="str">
        <f>IF(Corrections[[#This Row],[Date Added]]="","",Corrections[[#This Row],[Date Received]]+Guidance!$C$24)</f>
        <v/>
      </c>
      <c r="K615" s="52" t="b">
        <v>0</v>
      </c>
      <c r="L615" s="22"/>
      <c r="M615" s="9"/>
      <c r="N615" s="52" t="b">
        <v>0</v>
      </c>
      <c r="O615" s="22"/>
      <c r="Q615" s="52" t="b">
        <v>0</v>
      </c>
      <c r="R615" s="9"/>
      <c r="S615" s="52" t="b">
        <v>0</v>
      </c>
      <c r="T615" s="22"/>
      <c r="U615" s="9"/>
      <c r="V6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6" spans="1:24" ht="15" customHeight="1" x14ac:dyDescent="0.35">
      <c r="A616" s="22"/>
      <c r="B616" s="5"/>
      <c r="C616" s="5"/>
      <c r="D616" s="47"/>
      <c r="E616" s="5"/>
      <c r="F616" s="23" t="str">
        <f>IF(Corrections[[#This Row],[Date Added]]="","",_xlfn.XLOOKUP(MONTH(Corrections[[#This Row],[Date Received]]),Dropdown!$D$4:$D$15,Dropdown!$A$4:$A$15,""))</f>
        <v/>
      </c>
      <c r="I616" s="8" t="str">
        <f>IF(Corrections[[#This Row],[Date Added]]="","",Corrections[[#This Row],[Date Received]]+Guidance!$C$25)</f>
        <v/>
      </c>
      <c r="J616" s="8" t="str">
        <f>IF(Corrections[[#This Row],[Date Added]]="","",Corrections[[#This Row],[Date Received]]+Guidance!$C$24)</f>
        <v/>
      </c>
      <c r="K616" s="52" t="b">
        <v>0</v>
      </c>
      <c r="L616" s="22"/>
      <c r="M616" s="9"/>
      <c r="N616" s="52" t="b">
        <v>0</v>
      </c>
      <c r="O616" s="22"/>
      <c r="Q616" s="52" t="b">
        <v>0</v>
      </c>
      <c r="R616" s="9"/>
      <c r="S616" s="52" t="b">
        <v>0</v>
      </c>
      <c r="T616" s="22"/>
      <c r="U616" s="9"/>
      <c r="V6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7" spans="1:24" ht="15" customHeight="1" x14ac:dyDescent="0.35">
      <c r="A617" s="22"/>
      <c r="B617" s="5"/>
      <c r="C617" s="5"/>
      <c r="D617" s="47"/>
      <c r="E617" s="5"/>
      <c r="F617" s="23" t="str">
        <f>IF(Corrections[[#This Row],[Date Added]]="","",_xlfn.XLOOKUP(MONTH(Corrections[[#This Row],[Date Received]]),Dropdown!$D$4:$D$15,Dropdown!$A$4:$A$15,""))</f>
        <v/>
      </c>
      <c r="I617" s="8" t="str">
        <f>IF(Corrections[[#This Row],[Date Added]]="","",Corrections[[#This Row],[Date Received]]+Guidance!$C$25)</f>
        <v/>
      </c>
      <c r="J617" s="8" t="str">
        <f>IF(Corrections[[#This Row],[Date Added]]="","",Corrections[[#This Row],[Date Received]]+Guidance!$C$24)</f>
        <v/>
      </c>
      <c r="K617" s="52" t="b">
        <v>0</v>
      </c>
      <c r="L617" s="22"/>
      <c r="M617" s="9"/>
      <c r="N617" s="52" t="b">
        <v>0</v>
      </c>
      <c r="O617" s="22"/>
      <c r="Q617" s="52" t="b">
        <v>0</v>
      </c>
      <c r="R617" s="9"/>
      <c r="S617" s="52" t="b">
        <v>0</v>
      </c>
      <c r="T617" s="22"/>
      <c r="U617" s="9"/>
      <c r="V6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8" spans="1:24" ht="15" customHeight="1" x14ac:dyDescent="0.35">
      <c r="A618" s="22"/>
      <c r="B618" s="5"/>
      <c r="C618" s="5"/>
      <c r="D618" s="47"/>
      <c r="E618" s="5"/>
      <c r="F618" s="23" t="str">
        <f>IF(Corrections[[#This Row],[Date Added]]="","",_xlfn.XLOOKUP(MONTH(Corrections[[#This Row],[Date Received]]),Dropdown!$D$4:$D$15,Dropdown!$A$4:$A$15,""))</f>
        <v/>
      </c>
      <c r="I618" s="8" t="str">
        <f>IF(Corrections[[#This Row],[Date Added]]="","",Corrections[[#This Row],[Date Received]]+Guidance!$C$25)</f>
        <v/>
      </c>
      <c r="J618" s="8" t="str">
        <f>IF(Corrections[[#This Row],[Date Added]]="","",Corrections[[#This Row],[Date Received]]+Guidance!$C$24)</f>
        <v/>
      </c>
      <c r="K618" s="52" t="b">
        <v>0</v>
      </c>
      <c r="L618" s="22"/>
      <c r="M618" s="9"/>
      <c r="N618" s="52" t="b">
        <v>0</v>
      </c>
      <c r="O618" s="22"/>
      <c r="Q618" s="52" t="b">
        <v>0</v>
      </c>
      <c r="R618" s="9"/>
      <c r="S618" s="52" t="b">
        <v>0</v>
      </c>
      <c r="T618" s="23"/>
      <c r="U618" s="9"/>
      <c r="V6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19" spans="1:24" ht="15" customHeight="1" x14ac:dyDescent="0.35">
      <c r="A619" s="22"/>
      <c r="B619" s="5"/>
      <c r="C619" s="5"/>
      <c r="D619" s="47"/>
      <c r="E619" s="5"/>
      <c r="F619" s="23" t="str">
        <f>IF(Corrections[[#This Row],[Date Added]]="","",_xlfn.XLOOKUP(MONTH(Corrections[[#This Row],[Date Received]]),Dropdown!$D$4:$D$15,Dropdown!$A$4:$A$15,""))</f>
        <v/>
      </c>
      <c r="I619" s="8" t="str">
        <f>IF(Corrections[[#This Row],[Date Added]]="","",Corrections[[#This Row],[Date Received]]+Guidance!$C$25)</f>
        <v/>
      </c>
      <c r="J619" s="8" t="str">
        <f>IF(Corrections[[#This Row],[Date Added]]="","",Corrections[[#This Row],[Date Received]]+Guidance!$C$24)</f>
        <v/>
      </c>
      <c r="K619" s="52" t="b">
        <v>0</v>
      </c>
      <c r="L619" s="22"/>
      <c r="M619" s="9"/>
      <c r="N619" s="52" t="b">
        <v>0</v>
      </c>
      <c r="O619" s="23"/>
      <c r="Q619" s="52" t="b">
        <v>0</v>
      </c>
      <c r="R619" s="9"/>
      <c r="S619" s="52" t="b">
        <v>0</v>
      </c>
      <c r="T619" s="22"/>
      <c r="U619" s="9"/>
      <c r="V6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0" spans="1:24" ht="15" customHeight="1" x14ac:dyDescent="0.35">
      <c r="A620" s="22"/>
      <c r="B620" s="5"/>
      <c r="C620" s="5"/>
      <c r="D620" s="47"/>
      <c r="E620" s="5"/>
      <c r="F620" s="23" t="str">
        <f>IF(Corrections[[#This Row],[Date Added]]="","",_xlfn.XLOOKUP(MONTH(Corrections[[#This Row],[Date Received]]),Dropdown!$D$4:$D$15,Dropdown!$A$4:$A$15,""))</f>
        <v/>
      </c>
      <c r="I620" s="8" t="str">
        <f>IF(Corrections[[#This Row],[Date Added]]="","",Corrections[[#This Row],[Date Received]]+Guidance!$C$25)</f>
        <v/>
      </c>
      <c r="J620" s="8" t="str">
        <f>IF(Corrections[[#This Row],[Date Added]]="","",Corrections[[#This Row],[Date Received]]+Guidance!$C$24)</f>
        <v/>
      </c>
      <c r="K620" s="52" t="b">
        <v>0</v>
      </c>
      <c r="L620" s="22"/>
      <c r="M620" s="9"/>
      <c r="N620" s="52" t="b">
        <v>0</v>
      </c>
      <c r="O620" s="22"/>
      <c r="Q620" s="52" t="b">
        <v>0</v>
      </c>
      <c r="R620" s="9"/>
      <c r="S620" s="52" t="b">
        <v>0</v>
      </c>
      <c r="T620" s="22"/>
      <c r="U620" s="9"/>
      <c r="V6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1" spans="1:24" ht="15" customHeight="1" x14ac:dyDescent="0.35">
      <c r="A621" s="22"/>
      <c r="B621" s="29"/>
      <c r="C621" s="29"/>
      <c r="D621" s="22"/>
      <c r="F621" s="56" t="str">
        <f>IF(Corrections[[#This Row],[Date Added]]="","",_xlfn.XLOOKUP(MONTH(Corrections[[#This Row],[Date Received]]),Dropdown!$D$4:$D$15,Dropdown!$A$4:$A$15,""))</f>
        <v/>
      </c>
      <c r="I621" s="8" t="str">
        <f>IF(Corrections[[#This Row],[Date Added]]="","",Corrections[[#This Row],[Date Received]]+Guidance!$C$25)</f>
        <v/>
      </c>
      <c r="J621" s="8" t="str">
        <f>IF(Corrections[[#This Row],[Date Added]]="","",Corrections[[#This Row],[Date Received]]+Guidance!$C$24)</f>
        <v/>
      </c>
      <c r="K621" s="52" t="b">
        <v>0</v>
      </c>
      <c r="L621" s="22"/>
      <c r="M621" s="9"/>
      <c r="N621" s="52" t="b">
        <v>0</v>
      </c>
      <c r="O621" s="22"/>
      <c r="Q621" s="52" t="b">
        <v>0</v>
      </c>
      <c r="R621" s="9"/>
      <c r="S621" s="52" t="b">
        <v>0</v>
      </c>
      <c r="T621" s="22"/>
      <c r="U621" s="9"/>
      <c r="V6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2" spans="1:24" ht="15" customHeight="1" x14ac:dyDescent="0.35">
      <c r="A622" s="22"/>
      <c r="B622" s="5"/>
      <c r="C622" s="5"/>
      <c r="D622" s="47"/>
      <c r="E622" s="5"/>
      <c r="F622" s="23" t="str">
        <f>IF(Corrections[[#This Row],[Date Added]]="","",_xlfn.XLOOKUP(MONTH(Corrections[[#This Row],[Date Received]]),Dropdown!$D$4:$D$15,Dropdown!$A$4:$A$15,""))</f>
        <v/>
      </c>
      <c r="I622" s="8" t="str">
        <f>IF(Corrections[[#This Row],[Date Added]]="","",Corrections[[#This Row],[Date Received]]+Guidance!$C$25)</f>
        <v/>
      </c>
      <c r="J622" s="8" t="str">
        <f>IF(Corrections[[#This Row],[Date Added]]="","",Corrections[[#This Row],[Date Received]]+Guidance!$C$24)</f>
        <v/>
      </c>
      <c r="K622" s="52" t="b">
        <v>0</v>
      </c>
      <c r="L622" s="22"/>
      <c r="M622" s="9"/>
      <c r="N622" s="52" t="b">
        <v>0</v>
      </c>
      <c r="O622" s="22"/>
      <c r="Q622" s="52" t="b">
        <v>0</v>
      </c>
      <c r="R622" s="9"/>
      <c r="S622" s="52" t="b">
        <v>0</v>
      </c>
      <c r="T622" s="22"/>
      <c r="U622" s="9"/>
      <c r="V6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3" spans="1:24" ht="15" customHeight="1" x14ac:dyDescent="0.35">
      <c r="A623" s="22"/>
      <c r="B623" s="5"/>
      <c r="C623" s="5"/>
      <c r="D623" s="47"/>
      <c r="E623" s="5"/>
      <c r="F623" s="23" t="str">
        <f>IF(Corrections[[#This Row],[Date Added]]="","",_xlfn.XLOOKUP(MONTH(Corrections[[#This Row],[Date Received]]),Dropdown!$D$4:$D$15,Dropdown!$A$4:$A$15,""))</f>
        <v/>
      </c>
      <c r="I623" s="8" t="str">
        <f>IF(Corrections[[#This Row],[Date Added]]="","",Corrections[[#This Row],[Date Received]]+Guidance!$C$25)</f>
        <v/>
      </c>
      <c r="J623" s="8" t="str">
        <f>IF(Corrections[[#This Row],[Date Added]]="","",Corrections[[#This Row],[Date Received]]+Guidance!$C$24)</f>
        <v/>
      </c>
      <c r="K623" s="52" t="b">
        <v>0</v>
      </c>
      <c r="L623" s="22"/>
      <c r="M623" s="9"/>
      <c r="N623" s="52" t="b">
        <v>0</v>
      </c>
      <c r="O623" s="22"/>
      <c r="Q623" s="52" t="b">
        <v>0</v>
      </c>
      <c r="R623" s="9"/>
      <c r="S623" s="52" t="b">
        <v>0</v>
      </c>
      <c r="T623" s="22"/>
      <c r="U623" s="9"/>
      <c r="V6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4" spans="1:24" ht="15" customHeight="1" x14ac:dyDescent="0.35">
      <c r="A624" s="22"/>
      <c r="B624" s="5"/>
      <c r="C624" s="5"/>
      <c r="D624" s="47"/>
      <c r="E624" s="5"/>
      <c r="F624" s="23" t="str">
        <f>IF(Corrections[[#This Row],[Date Added]]="","",_xlfn.XLOOKUP(MONTH(Corrections[[#This Row],[Date Received]]),Dropdown!$D$4:$D$15,Dropdown!$A$4:$A$15,""))</f>
        <v/>
      </c>
      <c r="I624" s="8" t="str">
        <f>IF(Corrections[[#This Row],[Date Added]]="","",Corrections[[#This Row],[Date Received]]+Guidance!$C$25)</f>
        <v/>
      </c>
      <c r="J624" s="8" t="str">
        <f>IF(Corrections[[#This Row],[Date Added]]="","",Corrections[[#This Row],[Date Received]]+Guidance!$C$24)</f>
        <v/>
      </c>
      <c r="K624" s="52" t="b">
        <v>0</v>
      </c>
      <c r="L624" s="22"/>
      <c r="M624" s="9"/>
      <c r="N624" s="52" t="b">
        <v>0</v>
      </c>
      <c r="O624" s="22"/>
      <c r="Q624" s="52" t="b">
        <v>0</v>
      </c>
      <c r="R624" s="9"/>
      <c r="S624" s="52" t="b">
        <v>0</v>
      </c>
      <c r="T624" s="23"/>
      <c r="U624" s="9"/>
      <c r="V6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5" spans="1:24" ht="15" customHeight="1" x14ac:dyDescent="0.35">
      <c r="A625" s="22"/>
      <c r="B625" s="5"/>
      <c r="C625" s="5"/>
      <c r="D625" s="47"/>
      <c r="E625" s="5"/>
      <c r="F625" s="23" t="str">
        <f>IF(Corrections[[#This Row],[Date Added]]="","",_xlfn.XLOOKUP(MONTH(Corrections[[#This Row],[Date Received]]),Dropdown!$D$4:$D$15,Dropdown!$A$4:$A$15,""))</f>
        <v/>
      </c>
      <c r="I625" s="8" t="str">
        <f>IF(Corrections[[#This Row],[Date Added]]="","",Corrections[[#This Row],[Date Received]]+Guidance!$C$25)</f>
        <v/>
      </c>
      <c r="J625" s="8" t="str">
        <f>IF(Corrections[[#This Row],[Date Added]]="","",Corrections[[#This Row],[Date Received]]+Guidance!$C$24)</f>
        <v/>
      </c>
      <c r="K625" s="52" t="b">
        <v>0</v>
      </c>
      <c r="L625" s="22"/>
      <c r="M625" s="9"/>
      <c r="N625" s="52" t="b">
        <v>0</v>
      </c>
      <c r="O625" s="22"/>
      <c r="Q625" s="52" t="b">
        <v>0</v>
      </c>
      <c r="R625" s="9"/>
      <c r="S625" s="52" t="b">
        <v>0</v>
      </c>
      <c r="T625" s="23"/>
      <c r="U625" s="9"/>
      <c r="V6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6" spans="1:24" ht="15" customHeight="1" x14ac:dyDescent="0.35">
      <c r="A626" s="22"/>
      <c r="B626" s="5"/>
      <c r="C626" s="5"/>
      <c r="D626" s="47"/>
      <c r="E626" s="5"/>
      <c r="F626" s="23" t="str">
        <f>IF(Corrections[[#This Row],[Date Added]]="","",_xlfn.XLOOKUP(MONTH(Corrections[[#This Row],[Date Received]]),Dropdown!$D$4:$D$15,Dropdown!$A$4:$A$15,""))</f>
        <v/>
      </c>
      <c r="I626" s="8" t="str">
        <f>IF(Corrections[[#This Row],[Date Added]]="","",Corrections[[#This Row],[Date Received]]+Guidance!$C$25)</f>
        <v/>
      </c>
      <c r="J626" s="8" t="str">
        <f>IF(Corrections[[#This Row],[Date Added]]="","",Corrections[[#This Row],[Date Received]]+Guidance!$C$24)</f>
        <v/>
      </c>
      <c r="K626" s="52" t="b">
        <v>0</v>
      </c>
      <c r="L626" s="22"/>
      <c r="M626" s="9"/>
      <c r="N626" s="52" t="b">
        <v>0</v>
      </c>
      <c r="O626" s="22"/>
      <c r="Q626" s="52" t="b">
        <v>0</v>
      </c>
      <c r="R626" s="9"/>
      <c r="S626" s="52" t="b">
        <v>0</v>
      </c>
      <c r="T626" s="23"/>
      <c r="U626" s="9"/>
      <c r="V6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7" spans="1:24" ht="15" customHeight="1" x14ac:dyDescent="0.35">
      <c r="A627" s="22"/>
      <c r="B627" s="5"/>
      <c r="C627" s="5"/>
      <c r="D627" s="47"/>
      <c r="E627" s="5"/>
      <c r="F627" s="23" t="str">
        <f>IF(Corrections[[#This Row],[Date Added]]="","",_xlfn.XLOOKUP(MONTH(Corrections[[#This Row],[Date Received]]),Dropdown!$D$4:$D$15,Dropdown!$A$4:$A$15,""))</f>
        <v/>
      </c>
      <c r="I627" s="8" t="str">
        <f>IF(Corrections[[#This Row],[Date Added]]="","",Corrections[[#This Row],[Date Received]]+Guidance!$C$25)</f>
        <v/>
      </c>
      <c r="J627" s="8" t="str">
        <f>IF(Corrections[[#This Row],[Date Added]]="","",Corrections[[#This Row],[Date Received]]+Guidance!$C$24)</f>
        <v/>
      </c>
      <c r="K627" s="52" t="b">
        <v>0</v>
      </c>
      <c r="L627" s="22"/>
      <c r="M627" s="9"/>
      <c r="N627" s="52" t="b">
        <v>0</v>
      </c>
      <c r="O627" s="22"/>
      <c r="Q627" s="52" t="b">
        <v>0</v>
      </c>
      <c r="R627" s="9"/>
      <c r="S627" s="52" t="b">
        <v>0</v>
      </c>
      <c r="T627" s="23"/>
      <c r="U627" s="9"/>
      <c r="V6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8" spans="1:24" ht="15" customHeight="1" x14ac:dyDescent="0.35">
      <c r="A628" s="22"/>
      <c r="B628" s="5"/>
      <c r="C628" s="5"/>
      <c r="D628" s="47"/>
      <c r="E628" s="5"/>
      <c r="F628" s="23" t="str">
        <f>IF(Corrections[[#This Row],[Date Added]]="","",_xlfn.XLOOKUP(MONTH(Corrections[[#This Row],[Date Received]]),Dropdown!$D$4:$D$15,Dropdown!$A$4:$A$15,""))</f>
        <v/>
      </c>
      <c r="I628" s="8" t="str">
        <f>IF(Corrections[[#This Row],[Date Added]]="","",Corrections[[#This Row],[Date Received]]+Guidance!$C$25)</f>
        <v/>
      </c>
      <c r="J628" s="8" t="str">
        <f>IF(Corrections[[#This Row],[Date Added]]="","",Corrections[[#This Row],[Date Received]]+Guidance!$C$24)</f>
        <v/>
      </c>
      <c r="K628" s="52" t="b">
        <v>0</v>
      </c>
      <c r="L628" s="22"/>
      <c r="M628" s="9"/>
      <c r="N628" s="52" t="b">
        <v>0</v>
      </c>
      <c r="O628" s="22"/>
      <c r="Q628" s="52" t="b">
        <v>0</v>
      </c>
      <c r="R628" s="9"/>
      <c r="S628" s="52" t="b">
        <v>0</v>
      </c>
      <c r="T628" s="22"/>
      <c r="U628" s="9"/>
      <c r="V6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29" spans="1:24" ht="15" customHeight="1" x14ac:dyDescent="0.35">
      <c r="A629" s="22"/>
      <c r="B629" s="5"/>
      <c r="C629" s="5"/>
      <c r="D629" s="47"/>
      <c r="E629" s="5"/>
      <c r="F629" s="23" t="str">
        <f>IF(Corrections[[#This Row],[Date Added]]="","",_xlfn.XLOOKUP(MONTH(Corrections[[#This Row],[Date Received]]),Dropdown!$D$4:$D$15,Dropdown!$A$4:$A$15,""))</f>
        <v/>
      </c>
      <c r="I629" s="8" t="str">
        <f>IF(Corrections[[#This Row],[Date Added]]="","",Corrections[[#This Row],[Date Received]]+Guidance!$C$25)</f>
        <v/>
      </c>
      <c r="J629" s="8" t="str">
        <f>IF(Corrections[[#This Row],[Date Added]]="","",Corrections[[#This Row],[Date Received]]+Guidance!$C$24)</f>
        <v/>
      </c>
      <c r="K629" s="52" t="b">
        <v>0</v>
      </c>
      <c r="L629" s="22"/>
      <c r="M629" s="9"/>
      <c r="N629" s="52" t="b">
        <v>0</v>
      </c>
      <c r="O629" s="23"/>
      <c r="Q629" s="52" t="b">
        <v>0</v>
      </c>
      <c r="R629" s="9"/>
      <c r="S629" s="52" t="b">
        <v>0</v>
      </c>
      <c r="T629" s="23"/>
      <c r="U629" s="9"/>
      <c r="V6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0" spans="1:24" ht="15" customHeight="1" x14ac:dyDescent="0.35">
      <c r="A630" s="22"/>
      <c r="B630" s="5"/>
      <c r="C630" s="5"/>
      <c r="D630" s="47"/>
      <c r="E630" s="5"/>
      <c r="F630" s="23" t="str">
        <f>IF(Corrections[[#This Row],[Date Added]]="","",_xlfn.XLOOKUP(MONTH(Corrections[[#This Row],[Date Received]]),Dropdown!$D$4:$D$15,Dropdown!$A$4:$A$15,""))</f>
        <v/>
      </c>
      <c r="I630" s="8" t="str">
        <f>IF(Corrections[[#This Row],[Date Added]]="","",Corrections[[#This Row],[Date Received]]+Guidance!$C$25)</f>
        <v/>
      </c>
      <c r="J630" s="8" t="str">
        <f>IF(Corrections[[#This Row],[Date Added]]="","",Corrections[[#This Row],[Date Received]]+Guidance!$C$24)</f>
        <v/>
      </c>
      <c r="K630" s="52" t="b">
        <v>0</v>
      </c>
      <c r="L630" s="22"/>
      <c r="M630" s="9"/>
      <c r="N630" s="52" t="b">
        <v>0</v>
      </c>
      <c r="O630" s="22"/>
      <c r="Q630" s="52" t="b">
        <v>0</v>
      </c>
      <c r="R630" s="9"/>
      <c r="S630" s="52" t="b">
        <v>0</v>
      </c>
      <c r="T630" s="23"/>
      <c r="U630" s="9"/>
      <c r="V6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1" spans="1:24" ht="15" customHeight="1" x14ac:dyDescent="0.35">
      <c r="A631" s="22"/>
      <c r="B631" s="5"/>
      <c r="C631" s="5"/>
      <c r="D631" s="47"/>
      <c r="E631" s="5"/>
      <c r="F631" s="23" t="str">
        <f>IF(Corrections[[#This Row],[Date Added]]="","",_xlfn.XLOOKUP(MONTH(Corrections[[#This Row],[Date Received]]),Dropdown!$D$4:$D$15,Dropdown!$A$4:$A$15,""))</f>
        <v/>
      </c>
      <c r="I631" s="8" t="str">
        <f>IF(Corrections[[#This Row],[Date Added]]="","",Corrections[[#This Row],[Date Received]]+Guidance!$C$25)</f>
        <v/>
      </c>
      <c r="J631" s="8" t="str">
        <f>IF(Corrections[[#This Row],[Date Added]]="","",Corrections[[#This Row],[Date Received]]+Guidance!$C$24)</f>
        <v/>
      </c>
      <c r="K631" s="52" t="b">
        <v>0</v>
      </c>
      <c r="L631" s="22"/>
      <c r="M631" s="9"/>
      <c r="N631" s="52" t="b">
        <v>0</v>
      </c>
      <c r="O631" s="22"/>
      <c r="Q631" s="52" t="b">
        <v>0</v>
      </c>
      <c r="R631" s="9"/>
      <c r="S631" s="52" t="b">
        <v>0</v>
      </c>
      <c r="T631" s="22"/>
      <c r="U631" s="9"/>
      <c r="V6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2" spans="1:24" ht="15" customHeight="1" x14ac:dyDescent="0.35">
      <c r="A632" s="22"/>
      <c r="B632" s="5"/>
      <c r="C632" s="5"/>
      <c r="D632" s="47"/>
      <c r="E632" s="5"/>
      <c r="F632" s="23" t="str">
        <f>IF(Corrections[[#This Row],[Date Added]]="","",_xlfn.XLOOKUP(MONTH(Corrections[[#This Row],[Date Received]]),Dropdown!$D$4:$D$15,Dropdown!$A$4:$A$15,""))</f>
        <v/>
      </c>
      <c r="I632" s="8" t="str">
        <f>IF(Corrections[[#This Row],[Date Added]]="","",Corrections[[#This Row],[Date Received]]+Guidance!$C$25)</f>
        <v/>
      </c>
      <c r="J632" s="8" t="str">
        <f>IF(Corrections[[#This Row],[Date Added]]="","",Corrections[[#This Row],[Date Received]]+Guidance!$C$24)</f>
        <v/>
      </c>
      <c r="K632" s="52" t="b">
        <v>0</v>
      </c>
      <c r="L632" s="22"/>
      <c r="M632" s="9"/>
      <c r="N632" s="52" t="b">
        <v>0</v>
      </c>
      <c r="O632" s="22"/>
      <c r="Q632" s="52" t="b">
        <v>0</v>
      </c>
      <c r="R632" s="9"/>
      <c r="S632" s="52" t="b">
        <v>0</v>
      </c>
      <c r="T632" s="22"/>
      <c r="U632" s="9"/>
      <c r="V6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3" spans="1:24" ht="15" customHeight="1" x14ac:dyDescent="0.35">
      <c r="A633" s="22"/>
      <c r="B633" s="5"/>
      <c r="C633" s="5"/>
      <c r="D633" s="47"/>
      <c r="E633" s="5"/>
      <c r="F633" s="23" t="str">
        <f>IF(Corrections[[#This Row],[Date Added]]="","",_xlfn.XLOOKUP(MONTH(Corrections[[#This Row],[Date Received]]),Dropdown!$D$4:$D$15,Dropdown!$A$4:$A$15,""))</f>
        <v/>
      </c>
      <c r="I633" s="8" t="str">
        <f>IF(Corrections[[#This Row],[Date Added]]="","",Corrections[[#This Row],[Date Received]]+Guidance!$C$25)</f>
        <v/>
      </c>
      <c r="J633" s="8" t="str">
        <f>IF(Corrections[[#This Row],[Date Added]]="","",Corrections[[#This Row],[Date Received]]+Guidance!$C$24)</f>
        <v/>
      </c>
      <c r="K633" s="52" t="b">
        <v>0</v>
      </c>
      <c r="L633" s="22"/>
      <c r="M633" s="9"/>
      <c r="N633" s="52" t="b">
        <v>0</v>
      </c>
      <c r="O633" s="22"/>
      <c r="Q633" s="52" t="b">
        <v>0</v>
      </c>
      <c r="R633" s="9"/>
      <c r="S633" s="52" t="b">
        <v>0</v>
      </c>
      <c r="T633" s="22"/>
      <c r="U633" s="9"/>
      <c r="V6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4" spans="1:24" ht="15" customHeight="1" x14ac:dyDescent="0.35">
      <c r="A634" s="22"/>
      <c r="B634" s="5"/>
      <c r="C634" s="5"/>
      <c r="D634" s="47"/>
      <c r="E634" s="5"/>
      <c r="F634" s="23" t="str">
        <f>IF(Corrections[[#This Row],[Date Added]]="","",_xlfn.XLOOKUP(MONTH(Corrections[[#This Row],[Date Received]]),Dropdown!$D$4:$D$15,Dropdown!$A$4:$A$15,""))</f>
        <v/>
      </c>
      <c r="I634" s="8" t="str">
        <f>IF(Corrections[[#This Row],[Date Added]]="","",Corrections[[#This Row],[Date Received]]+Guidance!$C$25)</f>
        <v/>
      </c>
      <c r="J634" s="8" t="str">
        <f>IF(Corrections[[#This Row],[Date Added]]="","",Corrections[[#This Row],[Date Received]]+Guidance!$C$24)</f>
        <v/>
      </c>
      <c r="K634" s="52" t="b">
        <v>0</v>
      </c>
      <c r="L634" s="22"/>
      <c r="M634" s="9"/>
      <c r="N634" s="52" t="b">
        <v>0</v>
      </c>
      <c r="O634" s="22"/>
      <c r="Q634" s="52" t="b">
        <v>0</v>
      </c>
      <c r="R634" s="9"/>
      <c r="S634" s="52" t="b">
        <v>0</v>
      </c>
      <c r="T634" s="22"/>
      <c r="U634" s="9"/>
      <c r="V6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5" spans="1:24" ht="15" customHeight="1" x14ac:dyDescent="0.35">
      <c r="A635" s="22"/>
      <c r="B635" s="5"/>
      <c r="C635" s="5"/>
      <c r="D635" s="47"/>
      <c r="E635" s="5"/>
      <c r="F635" s="23" t="str">
        <f>IF(Corrections[[#This Row],[Date Added]]="","",_xlfn.XLOOKUP(MONTH(Corrections[[#This Row],[Date Received]]),Dropdown!$D$4:$D$15,Dropdown!$A$4:$A$15,""))</f>
        <v/>
      </c>
      <c r="I635" s="8" t="str">
        <f>IF(Corrections[[#This Row],[Date Added]]="","",Corrections[[#This Row],[Date Received]]+Guidance!$C$25)</f>
        <v/>
      </c>
      <c r="J635" s="8" t="str">
        <f>IF(Corrections[[#This Row],[Date Added]]="","",Corrections[[#This Row],[Date Received]]+Guidance!$C$24)</f>
        <v/>
      </c>
      <c r="K635" s="52" t="b">
        <v>0</v>
      </c>
      <c r="L635" s="22"/>
      <c r="M635" s="9"/>
      <c r="N635" s="52" t="b">
        <v>0</v>
      </c>
      <c r="O635" s="22"/>
      <c r="Q635" s="52" t="b">
        <v>0</v>
      </c>
      <c r="R635" s="9"/>
      <c r="S635" s="52" t="b">
        <v>0</v>
      </c>
      <c r="T635" s="23"/>
      <c r="U635" s="9"/>
      <c r="V6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6" spans="1:24" ht="15" customHeight="1" x14ac:dyDescent="0.35">
      <c r="A636" s="22"/>
      <c r="B636" s="5"/>
      <c r="C636" s="5"/>
      <c r="D636" s="47"/>
      <c r="E636" s="5"/>
      <c r="F636" s="23" t="str">
        <f>IF(Corrections[[#This Row],[Date Added]]="","",_xlfn.XLOOKUP(MONTH(Corrections[[#This Row],[Date Received]]),Dropdown!$D$4:$D$15,Dropdown!$A$4:$A$15,""))</f>
        <v/>
      </c>
      <c r="I636" s="8" t="str">
        <f>IF(Corrections[[#This Row],[Date Added]]="","",Corrections[[#This Row],[Date Received]]+Guidance!$C$25)</f>
        <v/>
      </c>
      <c r="J636" s="8" t="str">
        <f>IF(Corrections[[#This Row],[Date Added]]="","",Corrections[[#This Row],[Date Received]]+Guidance!$C$24)</f>
        <v/>
      </c>
      <c r="K636" s="52" t="b">
        <v>0</v>
      </c>
      <c r="L636" s="22"/>
      <c r="M636" s="9"/>
      <c r="N636" s="52" t="b">
        <v>0</v>
      </c>
      <c r="O636" s="22"/>
      <c r="Q636" s="52" t="b">
        <v>0</v>
      </c>
      <c r="R636" s="9"/>
      <c r="S636" s="52" t="b">
        <v>0</v>
      </c>
      <c r="T636" s="23"/>
      <c r="U636" s="9"/>
      <c r="V6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7" spans="1:24" ht="15" customHeight="1" x14ac:dyDescent="0.35">
      <c r="A637" s="22"/>
      <c r="B637" s="5"/>
      <c r="C637" s="5"/>
      <c r="D637" s="47"/>
      <c r="E637" s="5"/>
      <c r="F637" s="23" t="str">
        <f>IF(Corrections[[#This Row],[Date Added]]="","",_xlfn.XLOOKUP(MONTH(Corrections[[#This Row],[Date Received]]),Dropdown!$D$4:$D$15,Dropdown!$A$4:$A$15,""))</f>
        <v/>
      </c>
      <c r="I637" s="8" t="str">
        <f>IF(Corrections[[#This Row],[Date Added]]="","",Corrections[[#This Row],[Date Received]]+Guidance!$C$25)</f>
        <v/>
      </c>
      <c r="J637" s="8" t="str">
        <f>IF(Corrections[[#This Row],[Date Added]]="","",Corrections[[#This Row],[Date Received]]+Guidance!$C$24)</f>
        <v/>
      </c>
      <c r="K637" s="52" t="b">
        <v>0</v>
      </c>
      <c r="L637" s="22"/>
      <c r="M637" s="9"/>
      <c r="N637" s="52" t="b">
        <v>0</v>
      </c>
      <c r="O637" s="22"/>
      <c r="Q637" s="52" t="b">
        <v>0</v>
      </c>
      <c r="R637" s="9"/>
      <c r="S637" s="52" t="b">
        <v>0</v>
      </c>
      <c r="T637" s="23"/>
      <c r="U637" s="9"/>
      <c r="V6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8" spans="1:24" ht="15" customHeight="1" x14ac:dyDescent="0.35">
      <c r="A638" s="22"/>
      <c r="B638" s="5"/>
      <c r="C638" s="5"/>
      <c r="D638" s="47"/>
      <c r="E638" s="5"/>
      <c r="F638" s="23" t="str">
        <f>IF(Corrections[[#This Row],[Date Added]]="","",_xlfn.XLOOKUP(MONTH(Corrections[[#This Row],[Date Received]]),Dropdown!$D$4:$D$15,Dropdown!$A$4:$A$15,""))</f>
        <v/>
      </c>
      <c r="I638" s="8" t="str">
        <f>IF(Corrections[[#This Row],[Date Added]]="","",Corrections[[#This Row],[Date Received]]+Guidance!$C$25)</f>
        <v/>
      </c>
      <c r="J638" s="8" t="str">
        <f>IF(Corrections[[#This Row],[Date Added]]="","",Corrections[[#This Row],[Date Received]]+Guidance!$C$24)</f>
        <v/>
      </c>
      <c r="K638" s="52" t="b">
        <v>0</v>
      </c>
      <c r="L638" s="22"/>
      <c r="M638" s="9"/>
      <c r="N638" s="52" t="b">
        <v>0</v>
      </c>
      <c r="O638" s="22"/>
      <c r="Q638" s="52" t="b">
        <v>0</v>
      </c>
      <c r="R638" s="9"/>
      <c r="S638" s="52" t="b">
        <v>0</v>
      </c>
      <c r="T638" s="23"/>
      <c r="U638" s="9"/>
      <c r="V6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39" spans="1:24" ht="15" customHeight="1" x14ac:dyDescent="0.35">
      <c r="A639" s="22"/>
      <c r="B639" s="5"/>
      <c r="C639" s="5"/>
      <c r="D639" s="47"/>
      <c r="E639" s="5"/>
      <c r="F639" s="23" t="str">
        <f>IF(Corrections[[#This Row],[Date Added]]="","",_xlfn.XLOOKUP(MONTH(Corrections[[#This Row],[Date Received]]),Dropdown!$D$4:$D$15,Dropdown!$A$4:$A$15,""))</f>
        <v/>
      </c>
      <c r="I639" s="8" t="str">
        <f>IF(Corrections[[#This Row],[Date Added]]="","",Corrections[[#This Row],[Date Received]]+Guidance!$C$25)</f>
        <v/>
      </c>
      <c r="J639" s="8" t="str">
        <f>IF(Corrections[[#This Row],[Date Added]]="","",Corrections[[#This Row],[Date Received]]+Guidance!$C$24)</f>
        <v/>
      </c>
      <c r="K639" s="52" t="b">
        <v>0</v>
      </c>
      <c r="L639" s="22"/>
      <c r="M639" s="9"/>
      <c r="N639" s="52" t="b">
        <v>0</v>
      </c>
      <c r="O639" s="22"/>
      <c r="Q639" s="52" t="b">
        <v>0</v>
      </c>
      <c r="R639" s="9"/>
      <c r="S639" s="52" t="b">
        <v>0</v>
      </c>
      <c r="T639" s="23"/>
      <c r="U639" s="9"/>
      <c r="V6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0" spans="1:24" ht="15" customHeight="1" x14ac:dyDescent="0.35">
      <c r="A640" s="22"/>
      <c r="B640" s="5"/>
      <c r="C640" s="5"/>
      <c r="D640" s="47"/>
      <c r="E640" s="5"/>
      <c r="F640" s="23" t="str">
        <f>IF(Corrections[[#This Row],[Date Added]]="","",_xlfn.XLOOKUP(MONTH(Corrections[[#This Row],[Date Received]]),Dropdown!$D$4:$D$15,Dropdown!$A$4:$A$15,""))</f>
        <v/>
      </c>
      <c r="I640" s="8" t="str">
        <f>IF(Corrections[[#This Row],[Date Added]]="","",Corrections[[#This Row],[Date Received]]+Guidance!$C$25)</f>
        <v/>
      </c>
      <c r="J640" s="8" t="str">
        <f>IF(Corrections[[#This Row],[Date Added]]="","",Corrections[[#This Row],[Date Received]]+Guidance!$C$24)</f>
        <v/>
      </c>
      <c r="K640" s="52" t="b">
        <v>0</v>
      </c>
      <c r="L640" s="22"/>
      <c r="M640" s="9"/>
      <c r="N640" s="52" t="b">
        <v>0</v>
      </c>
      <c r="O640" s="22"/>
      <c r="Q640" s="52" t="b">
        <v>0</v>
      </c>
      <c r="R640" s="9"/>
      <c r="S640" s="52" t="b">
        <v>0</v>
      </c>
      <c r="T640" s="22"/>
      <c r="U640" s="9"/>
      <c r="V6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1" spans="1:24" ht="15" customHeight="1" x14ac:dyDescent="0.35">
      <c r="A641" s="22"/>
      <c r="B641" s="5"/>
      <c r="C641" s="5"/>
      <c r="D641" s="47"/>
      <c r="E641" s="5"/>
      <c r="F641" s="23" t="str">
        <f>IF(Corrections[[#This Row],[Date Added]]="","",_xlfn.XLOOKUP(MONTH(Corrections[[#This Row],[Date Received]]),Dropdown!$D$4:$D$15,Dropdown!$A$4:$A$15,""))</f>
        <v/>
      </c>
      <c r="I641" s="8" t="str">
        <f>IF(Corrections[[#This Row],[Date Added]]="","",Corrections[[#This Row],[Date Received]]+Guidance!$C$25)</f>
        <v/>
      </c>
      <c r="J641" s="8" t="str">
        <f>IF(Corrections[[#This Row],[Date Added]]="","",Corrections[[#This Row],[Date Received]]+Guidance!$C$24)</f>
        <v/>
      </c>
      <c r="K641" s="52" t="b">
        <v>0</v>
      </c>
      <c r="L641" s="22"/>
      <c r="M641" s="9"/>
      <c r="N641" s="52" t="b">
        <v>0</v>
      </c>
      <c r="O641" s="22"/>
      <c r="Q641" s="52" t="b">
        <v>0</v>
      </c>
      <c r="R641" s="9"/>
      <c r="S641" s="52" t="b">
        <v>0</v>
      </c>
      <c r="T641" s="22"/>
      <c r="U641" s="9"/>
      <c r="V6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2" spans="1:24" ht="15" customHeight="1" x14ac:dyDescent="0.35">
      <c r="A642" s="22"/>
      <c r="B642" s="5"/>
      <c r="C642" s="5"/>
      <c r="D642" s="47"/>
      <c r="E642" s="5"/>
      <c r="F642" s="23" t="str">
        <f>IF(Corrections[[#This Row],[Date Added]]="","",_xlfn.XLOOKUP(MONTH(Corrections[[#This Row],[Date Received]]),Dropdown!$D$4:$D$15,Dropdown!$A$4:$A$15,""))</f>
        <v/>
      </c>
      <c r="I642" s="8" t="str">
        <f>IF(Corrections[[#This Row],[Date Added]]="","",Corrections[[#This Row],[Date Received]]+Guidance!$C$25)</f>
        <v/>
      </c>
      <c r="J642" s="8" t="str">
        <f>IF(Corrections[[#This Row],[Date Added]]="","",Corrections[[#This Row],[Date Received]]+Guidance!$C$24)</f>
        <v/>
      </c>
      <c r="K642" s="52" t="b">
        <v>0</v>
      </c>
      <c r="L642" s="22"/>
      <c r="M642" s="9"/>
      <c r="N642" s="52" t="b">
        <v>0</v>
      </c>
      <c r="O642" s="22"/>
      <c r="Q642" s="52" t="b">
        <v>0</v>
      </c>
      <c r="R642" s="9"/>
      <c r="S642" s="52" t="b">
        <v>0</v>
      </c>
      <c r="T642" s="23"/>
      <c r="U642" s="9"/>
      <c r="V6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3" spans="1:24" ht="15" customHeight="1" x14ac:dyDescent="0.35">
      <c r="A643" s="22"/>
      <c r="B643" s="5"/>
      <c r="C643" s="5"/>
      <c r="D643" s="47"/>
      <c r="E643" s="5"/>
      <c r="F643" s="23" t="str">
        <f>IF(Corrections[[#This Row],[Date Added]]="","",_xlfn.XLOOKUP(MONTH(Corrections[[#This Row],[Date Received]]),Dropdown!$D$4:$D$15,Dropdown!$A$4:$A$15,""))</f>
        <v/>
      </c>
      <c r="I643" s="8" t="str">
        <f>IF(Corrections[[#This Row],[Date Added]]="","",Corrections[[#This Row],[Date Received]]+Guidance!$C$25)</f>
        <v/>
      </c>
      <c r="J643" s="8" t="str">
        <f>IF(Corrections[[#This Row],[Date Added]]="","",Corrections[[#This Row],[Date Received]]+Guidance!$C$24)</f>
        <v/>
      </c>
      <c r="K643" s="52" t="b">
        <v>0</v>
      </c>
      <c r="L643" s="22"/>
      <c r="M643" s="9"/>
      <c r="N643" s="52" t="b">
        <v>0</v>
      </c>
      <c r="O643" s="22"/>
      <c r="Q643" s="52" t="b">
        <v>0</v>
      </c>
      <c r="R643" s="9"/>
      <c r="S643" s="52" t="b">
        <v>0</v>
      </c>
      <c r="T643" s="23"/>
      <c r="U643" s="9"/>
      <c r="V6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4" spans="1:24" ht="15" customHeight="1" x14ac:dyDescent="0.35">
      <c r="A644" s="22"/>
      <c r="B644" s="5"/>
      <c r="C644" s="5"/>
      <c r="D644" s="47"/>
      <c r="E644" s="5"/>
      <c r="F644" s="23" t="str">
        <f>IF(Corrections[[#This Row],[Date Added]]="","",_xlfn.XLOOKUP(MONTH(Corrections[[#This Row],[Date Received]]),Dropdown!$D$4:$D$15,Dropdown!$A$4:$A$15,""))</f>
        <v/>
      </c>
      <c r="I644" s="8" t="str">
        <f>IF(Corrections[[#This Row],[Date Added]]="","",Corrections[[#This Row],[Date Received]]+Guidance!$C$25)</f>
        <v/>
      </c>
      <c r="J644" s="8" t="str">
        <f>IF(Corrections[[#This Row],[Date Added]]="","",Corrections[[#This Row],[Date Received]]+Guidance!$C$24)</f>
        <v/>
      </c>
      <c r="K644" s="52" t="b">
        <v>0</v>
      </c>
      <c r="L644" s="22"/>
      <c r="M644" s="9"/>
      <c r="N644" s="52" t="b">
        <v>0</v>
      </c>
      <c r="O644" s="22"/>
      <c r="Q644" s="52" t="b">
        <v>0</v>
      </c>
      <c r="R644" s="9"/>
      <c r="S644" s="52" t="b">
        <v>0</v>
      </c>
      <c r="T644" s="23"/>
      <c r="U644" s="9"/>
      <c r="V6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5" spans="1:24" ht="15" customHeight="1" x14ac:dyDescent="0.35">
      <c r="A645" s="22"/>
      <c r="B645" s="5"/>
      <c r="C645" s="5"/>
      <c r="D645" s="47"/>
      <c r="E645" s="5"/>
      <c r="F645" s="23" t="str">
        <f>IF(Corrections[[#This Row],[Date Added]]="","",_xlfn.XLOOKUP(MONTH(Corrections[[#This Row],[Date Received]]),Dropdown!$D$4:$D$15,Dropdown!$A$4:$A$15,""))</f>
        <v/>
      </c>
      <c r="I645" s="8" t="str">
        <f>IF(Corrections[[#This Row],[Date Added]]="","",Corrections[[#This Row],[Date Received]]+Guidance!$C$25)</f>
        <v/>
      </c>
      <c r="J645" s="8" t="str">
        <f>IF(Corrections[[#This Row],[Date Added]]="","",Corrections[[#This Row],[Date Received]]+Guidance!$C$24)</f>
        <v/>
      </c>
      <c r="K645" s="52" t="b">
        <v>0</v>
      </c>
      <c r="L645" s="22"/>
      <c r="M645" s="9"/>
      <c r="N645" s="52" t="b">
        <v>0</v>
      </c>
      <c r="O645" s="22"/>
      <c r="Q645" s="52" t="b">
        <v>0</v>
      </c>
      <c r="R645" s="9"/>
      <c r="S645" s="52" t="b">
        <v>0</v>
      </c>
      <c r="T645" s="23"/>
      <c r="U645" s="9"/>
      <c r="V6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6" spans="1:24" ht="15" customHeight="1" x14ac:dyDescent="0.35">
      <c r="A646" s="22"/>
      <c r="B646" s="5"/>
      <c r="C646" s="5"/>
      <c r="D646" s="47"/>
      <c r="E646" s="5"/>
      <c r="F646" s="23" t="str">
        <f>IF(Corrections[[#This Row],[Date Added]]="","",_xlfn.XLOOKUP(MONTH(Corrections[[#This Row],[Date Received]]),Dropdown!$D$4:$D$15,Dropdown!$A$4:$A$15,""))</f>
        <v/>
      </c>
      <c r="I646" s="8" t="str">
        <f>IF(Corrections[[#This Row],[Date Added]]="","",Corrections[[#This Row],[Date Received]]+Guidance!$C$25)</f>
        <v/>
      </c>
      <c r="J646" s="8" t="str">
        <f>IF(Corrections[[#This Row],[Date Added]]="","",Corrections[[#This Row],[Date Received]]+Guidance!$C$24)</f>
        <v/>
      </c>
      <c r="K646" s="52" t="b">
        <v>0</v>
      </c>
      <c r="L646" s="22"/>
      <c r="M646" s="9"/>
      <c r="N646" s="52" t="b">
        <v>0</v>
      </c>
      <c r="O646" s="22"/>
      <c r="Q646" s="52" t="b">
        <v>0</v>
      </c>
      <c r="R646" s="9"/>
      <c r="S646" s="52" t="b">
        <v>0</v>
      </c>
      <c r="T646" s="23"/>
      <c r="U646" s="9"/>
      <c r="V6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7" spans="1:24" ht="15" customHeight="1" x14ac:dyDescent="0.35">
      <c r="A647" s="22"/>
      <c r="B647" s="5"/>
      <c r="C647" s="5"/>
      <c r="D647" s="47"/>
      <c r="E647" s="5"/>
      <c r="F647" s="23" t="str">
        <f>IF(Corrections[[#This Row],[Date Added]]="","",_xlfn.XLOOKUP(MONTH(Corrections[[#This Row],[Date Received]]),Dropdown!$D$4:$D$15,Dropdown!$A$4:$A$15,""))</f>
        <v/>
      </c>
      <c r="I647" s="8" t="str">
        <f>IF(Corrections[[#This Row],[Date Added]]="","",Corrections[[#This Row],[Date Received]]+Guidance!$C$25)</f>
        <v/>
      </c>
      <c r="J647" s="8" t="str">
        <f>IF(Corrections[[#This Row],[Date Added]]="","",Corrections[[#This Row],[Date Received]]+Guidance!$C$24)</f>
        <v/>
      </c>
      <c r="K647" s="52" t="b">
        <v>0</v>
      </c>
      <c r="L647" s="22"/>
      <c r="M647" s="9"/>
      <c r="N647" s="52" t="b">
        <v>0</v>
      </c>
      <c r="O647" s="22"/>
      <c r="Q647" s="52" t="b">
        <v>0</v>
      </c>
      <c r="R647" s="9"/>
      <c r="S647" s="52" t="b">
        <v>0</v>
      </c>
      <c r="T647" s="22"/>
      <c r="U647" s="9"/>
      <c r="V6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8" spans="1:24" ht="15" customHeight="1" x14ac:dyDescent="0.35">
      <c r="A648" s="22"/>
      <c r="B648" s="5"/>
      <c r="C648" s="5"/>
      <c r="D648" s="47"/>
      <c r="E648" s="5"/>
      <c r="F648" s="23" t="str">
        <f>IF(Corrections[[#This Row],[Date Added]]="","",_xlfn.XLOOKUP(MONTH(Corrections[[#This Row],[Date Received]]),Dropdown!$D$4:$D$15,Dropdown!$A$4:$A$15,""))</f>
        <v/>
      </c>
      <c r="I648" s="8" t="str">
        <f>IF(Corrections[[#This Row],[Date Added]]="","",Corrections[[#This Row],[Date Received]]+Guidance!$C$25)</f>
        <v/>
      </c>
      <c r="J648" s="8" t="str">
        <f>IF(Corrections[[#This Row],[Date Added]]="","",Corrections[[#This Row],[Date Received]]+Guidance!$C$24)</f>
        <v/>
      </c>
      <c r="K648" s="52" t="b">
        <v>0</v>
      </c>
      <c r="L648" s="22"/>
      <c r="M648" s="9"/>
      <c r="N648" s="52" t="b">
        <v>0</v>
      </c>
      <c r="O648" s="22"/>
      <c r="Q648" s="52" t="b">
        <v>0</v>
      </c>
      <c r="R648" s="9"/>
      <c r="S648" s="52" t="b">
        <v>0</v>
      </c>
      <c r="T648" s="22"/>
      <c r="U648" s="9"/>
      <c r="V6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49" spans="1:24" ht="15" customHeight="1" x14ac:dyDescent="0.35">
      <c r="A649" s="22"/>
      <c r="B649" s="5"/>
      <c r="C649" s="5"/>
      <c r="D649" s="47"/>
      <c r="E649" s="5"/>
      <c r="F649" s="23" t="str">
        <f>IF(Corrections[[#This Row],[Date Added]]="","",_xlfn.XLOOKUP(MONTH(Corrections[[#This Row],[Date Received]]),Dropdown!$D$4:$D$15,Dropdown!$A$4:$A$15,""))</f>
        <v/>
      </c>
      <c r="I649" s="8" t="str">
        <f>IF(Corrections[[#This Row],[Date Added]]="","",Corrections[[#This Row],[Date Received]]+Guidance!$C$25)</f>
        <v/>
      </c>
      <c r="J649" s="8" t="str">
        <f>IF(Corrections[[#This Row],[Date Added]]="","",Corrections[[#This Row],[Date Received]]+Guidance!$C$24)</f>
        <v/>
      </c>
      <c r="K649" s="52" t="b">
        <v>0</v>
      </c>
      <c r="L649" s="22"/>
      <c r="M649" s="9"/>
      <c r="N649" s="52" t="b">
        <v>0</v>
      </c>
      <c r="O649" s="22"/>
      <c r="Q649" s="52" t="b">
        <v>0</v>
      </c>
      <c r="R649" s="9"/>
      <c r="S649" s="52" t="b">
        <v>0</v>
      </c>
      <c r="T649" s="22"/>
      <c r="U649" s="9"/>
      <c r="V6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0" spans="1:24" ht="15" customHeight="1" x14ac:dyDescent="0.35">
      <c r="A650" s="22"/>
      <c r="B650" s="5"/>
      <c r="C650" s="5"/>
      <c r="D650" s="47"/>
      <c r="E650" s="5"/>
      <c r="F650" s="23" t="str">
        <f>IF(Corrections[[#This Row],[Date Added]]="","",_xlfn.XLOOKUP(MONTH(Corrections[[#This Row],[Date Received]]),Dropdown!$D$4:$D$15,Dropdown!$A$4:$A$15,""))</f>
        <v/>
      </c>
      <c r="I650" s="8" t="str">
        <f>IF(Corrections[[#This Row],[Date Added]]="","",Corrections[[#This Row],[Date Received]]+Guidance!$C$25)</f>
        <v/>
      </c>
      <c r="J650" s="8" t="str">
        <f>IF(Corrections[[#This Row],[Date Added]]="","",Corrections[[#This Row],[Date Received]]+Guidance!$C$24)</f>
        <v/>
      </c>
      <c r="K650" s="52" t="b">
        <v>0</v>
      </c>
      <c r="L650" s="22"/>
      <c r="M650" s="9"/>
      <c r="N650" s="52" t="b">
        <v>0</v>
      </c>
      <c r="O650" s="22"/>
      <c r="Q650" s="52" t="b">
        <v>0</v>
      </c>
      <c r="R650" s="9"/>
      <c r="S650" s="52" t="b">
        <v>0</v>
      </c>
      <c r="T650" s="23"/>
      <c r="U650" s="9"/>
      <c r="V6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1" spans="1:24" ht="15" customHeight="1" x14ac:dyDescent="0.35">
      <c r="A651" s="22"/>
      <c r="B651" s="5"/>
      <c r="C651" s="5"/>
      <c r="D651" s="22"/>
      <c r="F651" s="23" t="str">
        <f>IF(Corrections[[#This Row],[Date Added]]="","",_xlfn.XLOOKUP(MONTH(Corrections[[#This Row],[Date Received]]),Dropdown!$D$4:$D$15,Dropdown!$A$4:$A$15,""))</f>
        <v/>
      </c>
      <c r="I651" s="8" t="str">
        <f>IF(Corrections[[#This Row],[Date Added]]="","",Corrections[[#This Row],[Date Received]]+Guidance!$C$25)</f>
        <v/>
      </c>
      <c r="J651" s="8" t="str">
        <f>IF(Corrections[[#This Row],[Date Added]]="","",Corrections[[#This Row],[Date Received]]+Guidance!$C$24)</f>
        <v/>
      </c>
      <c r="K651" s="52" t="b">
        <v>0</v>
      </c>
      <c r="L651" s="22"/>
      <c r="M651" s="9"/>
      <c r="N651" s="52" t="b">
        <v>0</v>
      </c>
      <c r="O651" s="22"/>
      <c r="Q651" s="52" t="b">
        <v>0</v>
      </c>
      <c r="R651" s="9"/>
      <c r="S651" s="52" t="b">
        <v>0</v>
      </c>
      <c r="T651" s="22"/>
      <c r="U651" s="9"/>
      <c r="V6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2" spans="1:24" ht="15" customHeight="1" x14ac:dyDescent="0.35">
      <c r="A652" s="22"/>
      <c r="B652" s="29"/>
      <c r="C652" s="29"/>
      <c r="D652" s="22"/>
      <c r="F652" s="23" t="str">
        <f>IF(Corrections[[#This Row],[Date Added]]="","",_xlfn.XLOOKUP(MONTH(Corrections[[#This Row],[Date Received]]),Dropdown!$D$4:$D$15,Dropdown!$A$4:$A$15,""))</f>
        <v/>
      </c>
      <c r="I652" s="8" t="str">
        <f>IF(Corrections[[#This Row],[Date Added]]="","",Corrections[[#This Row],[Date Received]]+Guidance!$C$25)</f>
        <v/>
      </c>
      <c r="J652" s="8" t="str">
        <f>IF(Corrections[[#This Row],[Date Added]]="","",Corrections[[#This Row],[Date Received]]+Guidance!$C$24)</f>
        <v/>
      </c>
      <c r="K652" s="52" t="b">
        <v>0</v>
      </c>
      <c r="L652" s="22"/>
      <c r="M652" s="9"/>
      <c r="N652" s="52" t="b">
        <v>0</v>
      </c>
      <c r="O652" s="22"/>
      <c r="Q652" s="52" t="b">
        <v>0</v>
      </c>
      <c r="R652" s="9"/>
      <c r="S652" s="52" t="b">
        <v>0</v>
      </c>
      <c r="T652" s="22"/>
      <c r="U652" s="9"/>
      <c r="V6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3" spans="1:24" ht="15" customHeight="1" x14ac:dyDescent="0.35">
      <c r="A653" s="22"/>
      <c r="B653" s="31"/>
      <c r="C653" s="31"/>
      <c r="D653" s="22"/>
      <c r="F653" s="23" t="str">
        <f>IF(Corrections[[#This Row],[Date Added]]="","",_xlfn.XLOOKUP(MONTH(Corrections[[#This Row],[Date Received]]),Dropdown!$D$4:$D$15,Dropdown!$A$4:$A$15,""))</f>
        <v/>
      </c>
      <c r="I653" s="8" t="str">
        <f>IF(Corrections[[#This Row],[Date Added]]="","",Corrections[[#This Row],[Date Received]]+Guidance!$C$25)</f>
        <v/>
      </c>
      <c r="J653" s="8" t="str">
        <f>IF(Corrections[[#This Row],[Date Added]]="","",Corrections[[#This Row],[Date Received]]+Guidance!$C$24)</f>
        <v/>
      </c>
      <c r="K653" s="52" t="b">
        <v>0</v>
      </c>
      <c r="L653" s="22"/>
      <c r="M653" s="9"/>
      <c r="N653" s="52" t="b">
        <v>0</v>
      </c>
      <c r="O653" s="23"/>
      <c r="Q653" s="52" t="b">
        <v>0</v>
      </c>
      <c r="R653" s="9"/>
      <c r="S653" s="52" t="b">
        <v>0</v>
      </c>
      <c r="T653" s="23"/>
      <c r="U653" s="9"/>
      <c r="V6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4" spans="1:24" ht="15" customHeight="1" x14ac:dyDescent="0.35">
      <c r="A654" s="22"/>
      <c r="B654" s="31"/>
      <c r="C654" s="29"/>
      <c r="D654" s="22"/>
      <c r="F654" s="56" t="str">
        <f>IF(Corrections[[#This Row],[Date Added]]="","",_xlfn.XLOOKUP(MONTH(Corrections[[#This Row],[Date Received]]),Dropdown!$D$4:$D$15,Dropdown!$A$4:$A$15,""))</f>
        <v/>
      </c>
      <c r="I654" s="8" t="str">
        <f>IF(Corrections[[#This Row],[Date Added]]="","",Corrections[[#This Row],[Date Received]]+Guidance!$C$25)</f>
        <v/>
      </c>
      <c r="J654" s="8" t="str">
        <f>IF(Corrections[[#This Row],[Date Added]]="","",Corrections[[#This Row],[Date Received]]+Guidance!$C$24)</f>
        <v/>
      </c>
      <c r="K654" s="52" t="b">
        <v>0</v>
      </c>
      <c r="L654" s="22"/>
      <c r="M654" s="9"/>
      <c r="N654" s="52" t="b">
        <v>0</v>
      </c>
      <c r="O654" s="23"/>
      <c r="Q654" s="52" t="b">
        <v>0</v>
      </c>
      <c r="R654" s="9"/>
      <c r="S654" s="52" t="b">
        <v>0</v>
      </c>
      <c r="T654" s="23"/>
      <c r="U654" s="9"/>
      <c r="V6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5" spans="1:24" ht="15" customHeight="1" x14ac:dyDescent="0.35">
      <c r="A655" s="22"/>
      <c r="B655" s="31"/>
      <c r="C655" s="29"/>
      <c r="D655" s="22"/>
      <c r="F655" s="56" t="str">
        <f>IF(Corrections[[#This Row],[Date Added]]="","",_xlfn.XLOOKUP(MONTH(Corrections[[#This Row],[Date Received]]),Dropdown!$D$4:$D$15,Dropdown!$A$4:$A$15,""))</f>
        <v/>
      </c>
      <c r="I655" s="8" t="str">
        <f>IF(Corrections[[#This Row],[Date Added]]="","",Corrections[[#This Row],[Date Received]]+Guidance!$C$25)</f>
        <v/>
      </c>
      <c r="J655" s="8" t="str">
        <f>IF(Corrections[[#This Row],[Date Added]]="","",Corrections[[#This Row],[Date Received]]+Guidance!$C$24)</f>
        <v/>
      </c>
      <c r="K655" s="52" t="b">
        <v>0</v>
      </c>
      <c r="L655" s="22"/>
      <c r="M655" s="9"/>
      <c r="N655" s="52" t="b">
        <v>0</v>
      </c>
      <c r="O655" s="22"/>
      <c r="Q655" s="52" t="b">
        <v>0</v>
      </c>
      <c r="R655" s="9"/>
      <c r="S655" s="52" t="b">
        <v>0</v>
      </c>
      <c r="T655" s="23"/>
      <c r="U655" s="9"/>
      <c r="V6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6" spans="1:24" ht="15" customHeight="1" x14ac:dyDescent="0.35">
      <c r="A656" s="22"/>
      <c r="B656" s="31"/>
      <c r="C656" s="29"/>
      <c r="D656" s="22"/>
      <c r="F656" s="56" t="str">
        <f>IF(Corrections[[#This Row],[Date Added]]="","",_xlfn.XLOOKUP(MONTH(Corrections[[#This Row],[Date Received]]),Dropdown!$D$4:$D$15,Dropdown!$A$4:$A$15,""))</f>
        <v/>
      </c>
      <c r="I656" s="8" t="str">
        <f>IF(Corrections[[#This Row],[Date Added]]="","",Corrections[[#This Row],[Date Received]]+Guidance!$C$25)</f>
        <v/>
      </c>
      <c r="J656" s="8" t="str">
        <f>IF(Corrections[[#This Row],[Date Added]]="","",Corrections[[#This Row],[Date Received]]+Guidance!$C$24)</f>
        <v/>
      </c>
      <c r="K656" s="52" t="b">
        <v>0</v>
      </c>
      <c r="L656" s="22"/>
      <c r="M656" s="9"/>
      <c r="N656" s="52" t="b">
        <v>0</v>
      </c>
      <c r="O656" s="22"/>
      <c r="Q656" s="52" t="b">
        <v>0</v>
      </c>
      <c r="R656" s="9"/>
      <c r="S656" s="52" t="b">
        <v>0</v>
      </c>
      <c r="T656" s="22"/>
      <c r="U656" s="9"/>
      <c r="V6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7" spans="1:24" ht="15" customHeight="1" x14ac:dyDescent="0.35">
      <c r="A657" s="22"/>
      <c r="B657" s="31"/>
      <c r="C657" s="29"/>
      <c r="D657" s="22"/>
      <c r="F657" s="56" t="str">
        <f>IF(Corrections[[#This Row],[Date Added]]="","",_xlfn.XLOOKUP(MONTH(Corrections[[#This Row],[Date Received]]),Dropdown!$D$4:$D$15,Dropdown!$A$4:$A$15,""))</f>
        <v/>
      </c>
      <c r="I657" s="8" t="str">
        <f>IF(Corrections[[#This Row],[Date Added]]="","",Corrections[[#This Row],[Date Received]]+Guidance!$C$25)</f>
        <v/>
      </c>
      <c r="J657" s="8" t="str">
        <f>IF(Corrections[[#This Row],[Date Added]]="","",Corrections[[#This Row],[Date Received]]+Guidance!$C$24)</f>
        <v/>
      </c>
      <c r="K657" s="52" t="b">
        <v>0</v>
      </c>
      <c r="L657" s="22"/>
      <c r="M657" s="9"/>
      <c r="N657" s="52" t="b">
        <v>0</v>
      </c>
      <c r="O657" s="22"/>
      <c r="Q657" s="52" t="b">
        <v>0</v>
      </c>
      <c r="R657" s="9"/>
      <c r="S657" s="52" t="b">
        <v>0</v>
      </c>
      <c r="T657" s="22"/>
      <c r="U657" s="9"/>
      <c r="V6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8" spans="1:24" ht="15" customHeight="1" x14ac:dyDescent="0.35">
      <c r="A658" s="22"/>
      <c r="B658" s="31"/>
      <c r="C658" s="29"/>
      <c r="D658" s="22"/>
      <c r="F658" s="56" t="str">
        <f>IF(Corrections[[#This Row],[Date Added]]="","",_xlfn.XLOOKUP(MONTH(Corrections[[#This Row],[Date Received]]),Dropdown!$D$4:$D$15,Dropdown!$A$4:$A$15,""))</f>
        <v/>
      </c>
      <c r="I658" s="8" t="str">
        <f>IF(Corrections[[#This Row],[Date Added]]="","",Corrections[[#This Row],[Date Received]]+Guidance!$C$25)</f>
        <v/>
      </c>
      <c r="J658" s="8" t="str">
        <f>IF(Corrections[[#This Row],[Date Added]]="","",Corrections[[#This Row],[Date Received]]+Guidance!$C$24)</f>
        <v/>
      </c>
      <c r="K658" s="52" t="b">
        <v>0</v>
      </c>
      <c r="L658" s="22"/>
      <c r="M658" s="9"/>
      <c r="N658" s="52" t="b">
        <v>0</v>
      </c>
      <c r="O658" s="22"/>
      <c r="Q658" s="52" t="b">
        <v>0</v>
      </c>
      <c r="R658" s="9"/>
      <c r="S658" s="52" t="b">
        <v>0</v>
      </c>
      <c r="T658" s="22"/>
      <c r="U658" s="9"/>
      <c r="V6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59" spans="1:24" ht="15" customHeight="1" x14ac:dyDescent="0.35">
      <c r="A659" s="22"/>
      <c r="B659" s="31"/>
      <c r="C659" s="29"/>
      <c r="D659" s="22"/>
      <c r="F659" s="56" t="str">
        <f>IF(Corrections[[#This Row],[Date Added]]="","",_xlfn.XLOOKUP(MONTH(Corrections[[#This Row],[Date Received]]),Dropdown!$D$4:$D$15,Dropdown!$A$4:$A$15,""))</f>
        <v/>
      </c>
      <c r="I659" s="8" t="str">
        <f>IF(Corrections[[#This Row],[Date Added]]="","",Corrections[[#This Row],[Date Received]]+Guidance!$C$25)</f>
        <v/>
      </c>
      <c r="J659" s="8" t="str">
        <f>IF(Corrections[[#This Row],[Date Added]]="","",Corrections[[#This Row],[Date Received]]+Guidance!$C$24)</f>
        <v/>
      </c>
      <c r="K659" s="52" t="b">
        <v>0</v>
      </c>
      <c r="L659" s="22"/>
      <c r="M659" s="9"/>
      <c r="N659" s="52" t="b">
        <v>0</v>
      </c>
      <c r="O659" s="22"/>
      <c r="Q659" s="52" t="b">
        <v>0</v>
      </c>
      <c r="R659" s="9"/>
      <c r="S659" s="52" t="b">
        <v>0</v>
      </c>
      <c r="T659" s="23"/>
      <c r="U659" s="9"/>
      <c r="V6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0" spans="1:24" ht="15" customHeight="1" x14ac:dyDescent="0.35">
      <c r="A660" s="22"/>
      <c r="B660" s="31"/>
      <c r="C660" s="29"/>
      <c r="D660" s="22"/>
      <c r="F660" s="56" t="str">
        <f>IF(Corrections[[#This Row],[Date Added]]="","",_xlfn.XLOOKUP(MONTH(Corrections[[#This Row],[Date Received]]),Dropdown!$D$4:$D$15,Dropdown!$A$4:$A$15,""))</f>
        <v/>
      </c>
      <c r="I660" s="8" t="str">
        <f>IF(Corrections[[#This Row],[Date Added]]="","",Corrections[[#This Row],[Date Received]]+Guidance!$C$25)</f>
        <v/>
      </c>
      <c r="J660" s="8" t="str">
        <f>IF(Corrections[[#This Row],[Date Added]]="","",Corrections[[#This Row],[Date Received]]+Guidance!$C$24)</f>
        <v/>
      </c>
      <c r="K660" s="52" t="b">
        <v>0</v>
      </c>
      <c r="L660" s="22"/>
      <c r="M660" s="9"/>
      <c r="N660" s="52" t="b">
        <v>0</v>
      </c>
      <c r="O660" s="23"/>
      <c r="Q660" s="52" t="b">
        <v>0</v>
      </c>
      <c r="R660" s="9"/>
      <c r="S660" s="52" t="b">
        <v>0</v>
      </c>
      <c r="T660" s="23"/>
      <c r="U660" s="9"/>
      <c r="V6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1" spans="1:24" ht="15" customHeight="1" x14ac:dyDescent="0.35">
      <c r="A661" s="22"/>
      <c r="B661" s="31"/>
      <c r="C661" s="29"/>
      <c r="D661" s="22"/>
      <c r="F661" s="56" t="str">
        <f>IF(Corrections[[#This Row],[Date Added]]="","",_xlfn.XLOOKUP(MONTH(Corrections[[#This Row],[Date Received]]),Dropdown!$D$4:$D$15,Dropdown!$A$4:$A$15,""))</f>
        <v/>
      </c>
      <c r="I661" s="8" t="str">
        <f>IF(Corrections[[#This Row],[Date Added]]="","",Corrections[[#This Row],[Date Received]]+Guidance!$C$25)</f>
        <v/>
      </c>
      <c r="J661" s="8" t="str">
        <f>IF(Corrections[[#This Row],[Date Added]]="","",Corrections[[#This Row],[Date Received]]+Guidance!$C$24)</f>
        <v/>
      </c>
      <c r="K661" s="52" t="b">
        <v>0</v>
      </c>
      <c r="L661" s="22"/>
      <c r="M661" s="9"/>
      <c r="N661" s="52" t="b">
        <v>0</v>
      </c>
      <c r="O661" s="22"/>
      <c r="Q661" s="52" t="b">
        <v>0</v>
      </c>
      <c r="R661" s="9"/>
      <c r="S661" s="52" t="b">
        <v>0</v>
      </c>
      <c r="T661" s="23"/>
      <c r="U661" s="9"/>
      <c r="V6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2" spans="1:24" ht="15" customHeight="1" x14ac:dyDescent="0.35">
      <c r="A662" s="22"/>
      <c r="B662" s="31"/>
      <c r="C662" s="29"/>
      <c r="D662" s="22"/>
      <c r="F662" s="56" t="str">
        <f>IF(Corrections[[#This Row],[Date Added]]="","",_xlfn.XLOOKUP(MONTH(Corrections[[#This Row],[Date Received]]),Dropdown!$D$4:$D$15,Dropdown!$A$4:$A$15,""))</f>
        <v/>
      </c>
      <c r="I662" s="8" t="str">
        <f>IF(Corrections[[#This Row],[Date Added]]="","",Corrections[[#This Row],[Date Received]]+Guidance!$C$25)</f>
        <v/>
      </c>
      <c r="J662" s="8" t="str">
        <f>IF(Corrections[[#This Row],[Date Added]]="","",Corrections[[#This Row],[Date Received]]+Guidance!$C$24)</f>
        <v/>
      </c>
      <c r="K662" s="52" t="b">
        <v>0</v>
      </c>
      <c r="L662" s="22"/>
      <c r="M662" s="9"/>
      <c r="N662" s="52" t="b">
        <v>0</v>
      </c>
      <c r="O662" s="22"/>
      <c r="Q662" s="52" t="b">
        <v>0</v>
      </c>
      <c r="R662" s="9"/>
      <c r="S662" s="52" t="b">
        <v>0</v>
      </c>
      <c r="T662" s="22"/>
      <c r="U662" s="9"/>
      <c r="V6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3" spans="1:24" ht="15" customHeight="1" x14ac:dyDescent="0.35">
      <c r="A663" s="22"/>
      <c r="B663" s="31"/>
      <c r="C663" s="29"/>
      <c r="D663" s="22"/>
      <c r="F663" s="56" t="str">
        <f>IF(Corrections[[#This Row],[Date Added]]="","",_xlfn.XLOOKUP(MONTH(Corrections[[#This Row],[Date Received]]),Dropdown!$D$4:$D$15,Dropdown!$A$4:$A$15,""))</f>
        <v/>
      </c>
      <c r="I663" s="8" t="str">
        <f>IF(Corrections[[#This Row],[Date Added]]="","",Corrections[[#This Row],[Date Received]]+Guidance!$C$25)</f>
        <v/>
      </c>
      <c r="J663" s="8" t="str">
        <f>IF(Corrections[[#This Row],[Date Added]]="","",Corrections[[#This Row],[Date Received]]+Guidance!$C$24)</f>
        <v/>
      </c>
      <c r="K663" s="52" t="b">
        <v>0</v>
      </c>
      <c r="L663" s="22"/>
      <c r="M663" s="9"/>
      <c r="N663" s="52" t="b">
        <v>0</v>
      </c>
      <c r="O663" s="22"/>
      <c r="Q663" s="52" t="b">
        <v>0</v>
      </c>
      <c r="R663" s="9"/>
      <c r="S663" s="52" t="b">
        <v>0</v>
      </c>
      <c r="T663" s="23"/>
      <c r="U663" s="9"/>
      <c r="V6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4" spans="1:24" ht="15" customHeight="1" x14ac:dyDescent="0.35">
      <c r="A664" s="22"/>
      <c r="B664" s="31"/>
      <c r="C664" s="29"/>
      <c r="D664" s="22"/>
      <c r="F664" s="56" t="str">
        <f>IF(Corrections[[#This Row],[Date Added]]="","",_xlfn.XLOOKUP(MONTH(Corrections[[#This Row],[Date Received]]),Dropdown!$D$4:$D$15,Dropdown!$A$4:$A$15,""))</f>
        <v/>
      </c>
      <c r="I664" s="8" t="str">
        <f>IF(Corrections[[#This Row],[Date Added]]="","",Corrections[[#This Row],[Date Received]]+Guidance!$C$25)</f>
        <v/>
      </c>
      <c r="J664" s="8" t="str">
        <f>IF(Corrections[[#This Row],[Date Added]]="","",Corrections[[#This Row],[Date Received]]+Guidance!$C$24)</f>
        <v/>
      </c>
      <c r="K664" s="52" t="b">
        <v>0</v>
      </c>
      <c r="L664" s="22"/>
      <c r="M664" s="9"/>
      <c r="N664" s="52" t="b">
        <v>0</v>
      </c>
      <c r="O664" s="22"/>
      <c r="Q664" s="52" t="b">
        <v>0</v>
      </c>
      <c r="R664" s="9"/>
      <c r="S664" s="52" t="b">
        <v>0</v>
      </c>
      <c r="T664" s="23"/>
      <c r="U664" s="9"/>
      <c r="V6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5" spans="1:24" ht="15" customHeight="1" x14ac:dyDescent="0.35">
      <c r="A665" s="22"/>
      <c r="D665" s="22"/>
      <c r="F665" s="56" t="str">
        <f>IF(Corrections[[#This Row],[Date Added]]="","",_xlfn.XLOOKUP(MONTH(Corrections[[#This Row],[Date Received]]),Dropdown!$D$4:$D$15,Dropdown!$A$4:$A$15,""))</f>
        <v/>
      </c>
      <c r="I665" s="8" t="str">
        <f>IF(Corrections[[#This Row],[Date Added]]="","",Corrections[[#This Row],[Date Received]]+Guidance!$C$25)</f>
        <v/>
      </c>
      <c r="J665" s="8" t="str">
        <f>IF(Corrections[[#This Row],[Date Added]]="","",Corrections[[#This Row],[Date Received]]+Guidance!$C$24)</f>
        <v/>
      </c>
      <c r="K665" s="52" t="b">
        <v>0</v>
      </c>
      <c r="L665" s="22"/>
      <c r="M665" s="9"/>
      <c r="N665" s="52" t="b">
        <v>0</v>
      </c>
      <c r="O665" s="23"/>
      <c r="Q665" s="52" t="b">
        <v>0</v>
      </c>
      <c r="R665" s="9"/>
      <c r="S665" s="52" t="b">
        <v>0</v>
      </c>
      <c r="T665" s="23"/>
      <c r="U665" s="9"/>
      <c r="V6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6" spans="1:24" ht="15" customHeight="1" x14ac:dyDescent="0.35">
      <c r="A666" s="22"/>
      <c r="B666" s="9"/>
      <c r="C666" s="9"/>
      <c r="D666" s="22"/>
      <c r="F666" s="56" t="str">
        <f>IF(Corrections[[#This Row],[Date Added]]="","",_xlfn.XLOOKUP(MONTH(Corrections[[#This Row],[Date Received]]),Dropdown!$D$4:$D$15,Dropdown!$A$4:$A$15,""))</f>
        <v/>
      </c>
      <c r="I666" s="8" t="str">
        <f>IF(Corrections[[#This Row],[Date Added]]="","",Corrections[[#This Row],[Date Received]]+Guidance!$C$25)</f>
        <v/>
      </c>
      <c r="J666" s="8" t="str">
        <f>IF(Corrections[[#This Row],[Date Added]]="","",Corrections[[#This Row],[Date Received]]+Guidance!$C$24)</f>
        <v/>
      </c>
      <c r="K666" s="52" t="b">
        <v>0</v>
      </c>
      <c r="L666" s="22"/>
      <c r="M666" s="9"/>
      <c r="N666" s="52" t="b">
        <v>0</v>
      </c>
      <c r="O666" s="22"/>
      <c r="Q666" s="52" t="b">
        <v>0</v>
      </c>
      <c r="R666" s="9"/>
      <c r="S666" s="52" t="b">
        <v>0</v>
      </c>
      <c r="T666" s="22"/>
      <c r="U666" s="9"/>
      <c r="V6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7" spans="1:24" ht="15" customHeight="1" x14ac:dyDescent="0.35">
      <c r="A667" s="22"/>
      <c r="D667" s="22"/>
      <c r="F667" s="56" t="str">
        <f>IF(Corrections[[#This Row],[Date Added]]="","",_xlfn.XLOOKUP(MONTH(Corrections[[#This Row],[Date Received]]),Dropdown!$D$4:$D$15,Dropdown!$A$4:$A$15,""))</f>
        <v/>
      </c>
      <c r="I667" s="8" t="str">
        <f>IF(Corrections[[#This Row],[Date Added]]="","",Corrections[[#This Row],[Date Received]]+Guidance!$C$25)</f>
        <v/>
      </c>
      <c r="J667" s="8" t="str">
        <f>IF(Corrections[[#This Row],[Date Added]]="","",Corrections[[#This Row],[Date Received]]+Guidance!$C$24)</f>
        <v/>
      </c>
      <c r="K667" s="52" t="b">
        <v>0</v>
      </c>
      <c r="L667" s="22"/>
      <c r="M667" s="9"/>
      <c r="N667" s="52" t="b">
        <v>0</v>
      </c>
      <c r="O667" s="23"/>
      <c r="Q667" s="52" t="b">
        <v>0</v>
      </c>
      <c r="R667" s="9"/>
      <c r="S667" s="52" t="b">
        <v>0</v>
      </c>
      <c r="T667" s="23"/>
      <c r="U667" s="9"/>
      <c r="V6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8" spans="1:24" ht="15" customHeight="1" x14ac:dyDescent="0.35">
      <c r="A668" s="22"/>
      <c r="D668" s="22"/>
      <c r="F668" s="56" t="str">
        <f>IF(Corrections[[#This Row],[Date Added]]="","",_xlfn.XLOOKUP(MONTH(Corrections[[#This Row],[Date Received]]),Dropdown!$D$4:$D$15,Dropdown!$A$4:$A$15,""))</f>
        <v/>
      </c>
      <c r="I668" s="8" t="str">
        <f>IF(Corrections[[#This Row],[Date Added]]="","",Corrections[[#This Row],[Date Received]]+Guidance!$C$25)</f>
        <v/>
      </c>
      <c r="J668" s="8" t="str">
        <f>IF(Corrections[[#This Row],[Date Added]]="","",Corrections[[#This Row],[Date Received]]+Guidance!$C$24)</f>
        <v/>
      </c>
      <c r="K668" s="52" t="b">
        <v>0</v>
      </c>
      <c r="L668" s="22"/>
      <c r="M668" s="9"/>
      <c r="N668" s="52" t="b">
        <v>0</v>
      </c>
      <c r="O668" s="23"/>
      <c r="Q668" s="52" t="b">
        <v>0</v>
      </c>
      <c r="R668" s="9"/>
      <c r="S668" s="52" t="b">
        <v>0</v>
      </c>
      <c r="T668" s="23"/>
      <c r="U668" s="9"/>
      <c r="V6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69" spans="1:24" ht="15" customHeight="1" x14ac:dyDescent="0.35">
      <c r="A669" s="22"/>
      <c r="D669" s="22"/>
      <c r="F669" s="56" t="str">
        <f>IF(Corrections[[#This Row],[Date Added]]="","",_xlfn.XLOOKUP(MONTH(Corrections[[#This Row],[Date Received]]),Dropdown!$D$4:$D$15,Dropdown!$A$4:$A$15,""))</f>
        <v/>
      </c>
      <c r="I669" s="8" t="str">
        <f>IF(Corrections[[#This Row],[Date Added]]="","",Corrections[[#This Row],[Date Received]]+Guidance!$C$25)</f>
        <v/>
      </c>
      <c r="J669" s="8" t="str">
        <f>IF(Corrections[[#This Row],[Date Added]]="","",Corrections[[#This Row],[Date Received]]+Guidance!$C$24)</f>
        <v/>
      </c>
      <c r="K669" s="52" t="b">
        <v>0</v>
      </c>
      <c r="L669" s="22"/>
      <c r="M669" s="9"/>
      <c r="N669" s="52" t="b">
        <v>0</v>
      </c>
      <c r="O669" s="22"/>
      <c r="Q669" s="52" t="b">
        <v>0</v>
      </c>
      <c r="R669" s="9"/>
      <c r="S669" s="52" t="b">
        <v>0</v>
      </c>
      <c r="T669" s="22"/>
      <c r="U669" s="9"/>
      <c r="V6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0" spans="1:24" ht="15" customHeight="1" x14ac:dyDescent="0.35">
      <c r="A670" s="22"/>
      <c r="D670" s="22"/>
      <c r="F670" s="56" t="str">
        <f>IF(Corrections[[#This Row],[Date Added]]="","",_xlfn.XLOOKUP(MONTH(Corrections[[#This Row],[Date Received]]),Dropdown!$D$4:$D$15,Dropdown!$A$4:$A$15,""))</f>
        <v/>
      </c>
      <c r="I670" s="8" t="str">
        <f>IF(Corrections[[#This Row],[Date Added]]="","",Corrections[[#This Row],[Date Received]]+Guidance!$C$25)</f>
        <v/>
      </c>
      <c r="J670" s="8" t="str">
        <f>IF(Corrections[[#This Row],[Date Added]]="","",Corrections[[#This Row],[Date Received]]+Guidance!$C$24)</f>
        <v/>
      </c>
      <c r="K670" s="52" t="b">
        <v>0</v>
      </c>
      <c r="L670" s="22"/>
      <c r="M670" s="9"/>
      <c r="N670" s="52" t="b">
        <v>0</v>
      </c>
      <c r="O670" s="22"/>
      <c r="Q670" s="52" t="b">
        <v>0</v>
      </c>
      <c r="R670" s="9"/>
      <c r="S670" s="52" t="b">
        <v>0</v>
      </c>
      <c r="T670" s="22"/>
      <c r="U670" s="9"/>
      <c r="V6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1" spans="1:24" ht="15" customHeight="1" x14ac:dyDescent="0.35">
      <c r="A671" s="22"/>
      <c r="D671" s="22"/>
      <c r="F671" s="56" t="str">
        <f>IF(Corrections[[#This Row],[Date Added]]="","",_xlfn.XLOOKUP(MONTH(Corrections[[#This Row],[Date Received]]),Dropdown!$D$4:$D$15,Dropdown!$A$4:$A$15,""))</f>
        <v/>
      </c>
      <c r="I671" s="8" t="str">
        <f>IF(Corrections[[#This Row],[Date Added]]="","",Corrections[[#This Row],[Date Received]]+Guidance!$C$25)</f>
        <v/>
      </c>
      <c r="J671" s="8" t="str">
        <f>IF(Corrections[[#This Row],[Date Added]]="","",Corrections[[#This Row],[Date Received]]+Guidance!$C$24)</f>
        <v/>
      </c>
      <c r="K671" s="52" t="b">
        <v>0</v>
      </c>
      <c r="L671" s="22"/>
      <c r="M671" s="9"/>
      <c r="N671" s="52" t="b">
        <v>0</v>
      </c>
      <c r="O671" s="22"/>
      <c r="Q671" s="52" t="b">
        <v>0</v>
      </c>
      <c r="R671" s="9"/>
      <c r="S671" s="52" t="b">
        <v>0</v>
      </c>
      <c r="T671" s="23"/>
      <c r="U671" s="9"/>
      <c r="V6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2" spans="1:24" ht="15" customHeight="1" x14ac:dyDescent="0.35">
      <c r="A672" s="22"/>
      <c r="B672" s="19"/>
      <c r="D672" s="22"/>
      <c r="F672" s="56" t="str">
        <f>IF(Corrections[[#This Row],[Date Added]]="","",_xlfn.XLOOKUP(MONTH(Corrections[[#This Row],[Date Received]]),Dropdown!$D$4:$D$15,Dropdown!$A$4:$A$15,""))</f>
        <v/>
      </c>
      <c r="I672" s="8" t="str">
        <f>IF(Corrections[[#This Row],[Date Added]]="","",Corrections[[#This Row],[Date Received]]+Guidance!$C$25)</f>
        <v/>
      </c>
      <c r="J672" s="8" t="str">
        <f>IF(Corrections[[#This Row],[Date Added]]="","",Corrections[[#This Row],[Date Received]]+Guidance!$C$24)</f>
        <v/>
      </c>
      <c r="K672" s="52" t="b">
        <v>0</v>
      </c>
      <c r="L672" s="22"/>
      <c r="M672" s="9"/>
      <c r="N672" s="52" t="b">
        <v>0</v>
      </c>
      <c r="O672" s="22"/>
      <c r="Q672" s="52" t="b">
        <v>0</v>
      </c>
      <c r="R672" s="9"/>
      <c r="S672" s="52" t="b">
        <v>0</v>
      </c>
      <c r="T672" s="23"/>
      <c r="U672" s="9"/>
      <c r="V6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3" spans="1:24" ht="15" customHeight="1" x14ac:dyDescent="0.35">
      <c r="A673" s="22"/>
      <c r="C673" s="19"/>
      <c r="D673" s="22"/>
      <c r="F673" s="56" t="str">
        <f>IF(Corrections[[#This Row],[Date Added]]="","",_xlfn.XLOOKUP(MONTH(Corrections[[#This Row],[Date Received]]),Dropdown!$D$4:$D$15,Dropdown!$A$4:$A$15,""))</f>
        <v/>
      </c>
      <c r="I673" s="8" t="str">
        <f>IF(Corrections[[#This Row],[Date Added]]="","",Corrections[[#This Row],[Date Received]]+Guidance!$C$25)</f>
        <v/>
      </c>
      <c r="J673" s="8" t="str">
        <f>IF(Corrections[[#This Row],[Date Added]]="","",Corrections[[#This Row],[Date Received]]+Guidance!$C$24)</f>
        <v/>
      </c>
      <c r="K673" s="52" t="b">
        <v>0</v>
      </c>
      <c r="L673" s="22"/>
      <c r="M673" s="9"/>
      <c r="N673" s="52" t="b">
        <v>0</v>
      </c>
      <c r="O673" s="22"/>
      <c r="Q673" s="52" t="b">
        <v>0</v>
      </c>
      <c r="R673" s="9"/>
      <c r="S673" s="52" t="b">
        <v>0</v>
      </c>
      <c r="T673" s="23"/>
      <c r="U673" s="9"/>
      <c r="V6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4" spans="1:24" ht="15" customHeight="1" x14ac:dyDescent="0.35">
      <c r="A674" s="22"/>
      <c r="B674" s="19"/>
      <c r="C674" s="19"/>
      <c r="D674" s="22"/>
      <c r="F674" s="56" t="str">
        <f>IF(Corrections[[#This Row],[Date Added]]="","",_xlfn.XLOOKUP(MONTH(Corrections[[#This Row],[Date Received]]),Dropdown!$D$4:$D$15,Dropdown!$A$4:$A$15,""))</f>
        <v/>
      </c>
      <c r="I674" s="8" t="str">
        <f>IF(Corrections[[#This Row],[Date Added]]="","",Corrections[[#This Row],[Date Received]]+Guidance!$C$25)</f>
        <v/>
      </c>
      <c r="J674" s="8" t="str">
        <f>IF(Corrections[[#This Row],[Date Added]]="","",Corrections[[#This Row],[Date Received]]+Guidance!$C$24)</f>
        <v/>
      </c>
      <c r="K674" s="52" t="b">
        <v>0</v>
      </c>
      <c r="L674" s="22"/>
      <c r="M674" s="9"/>
      <c r="N674" s="52" t="b">
        <v>0</v>
      </c>
      <c r="O674" s="22"/>
      <c r="Q674" s="52" t="b">
        <v>0</v>
      </c>
      <c r="R674" s="9"/>
      <c r="S674" s="52" t="b">
        <v>0</v>
      </c>
      <c r="T674" s="23"/>
      <c r="U674" s="9"/>
      <c r="V6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5" spans="1:24" ht="15" customHeight="1" x14ac:dyDescent="0.35">
      <c r="A675" s="22"/>
      <c r="B675" s="19"/>
      <c r="C675" s="19"/>
      <c r="D675" s="22"/>
      <c r="F675" s="56" t="str">
        <f>IF(Corrections[[#This Row],[Date Added]]="","",_xlfn.XLOOKUP(MONTH(Corrections[[#This Row],[Date Received]]),Dropdown!$D$4:$D$15,Dropdown!$A$4:$A$15,""))</f>
        <v/>
      </c>
      <c r="I675" s="8" t="str">
        <f>IF(Corrections[[#This Row],[Date Added]]="","",Corrections[[#This Row],[Date Received]]+Guidance!$C$25)</f>
        <v/>
      </c>
      <c r="J675" s="8" t="str">
        <f>IF(Corrections[[#This Row],[Date Added]]="","",Corrections[[#This Row],[Date Received]]+Guidance!$C$24)</f>
        <v/>
      </c>
      <c r="K675" s="52" t="b">
        <v>0</v>
      </c>
      <c r="L675" s="22"/>
      <c r="M675" s="9"/>
      <c r="N675" s="52" t="b">
        <v>0</v>
      </c>
      <c r="O675" s="22"/>
      <c r="Q675" s="52" t="b">
        <v>0</v>
      </c>
      <c r="R675" s="9"/>
      <c r="S675" s="52" t="b">
        <v>0</v>
      </c>
      <c r="T675" s="23"/>
      <c r="U675" s="9"/>
      <c r="V6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6" spans="1:24" ht="15" customHeight="1" x14ac:dyDescent="0.35">
      <c r="A676" s="22"/>
      <c r="B676" s="19"/>
      <c r="C676" s="19"/>
      <c r="D676" s="22"/>
      <c r="F676" s="56" t="str">
        <f>IF(Corrections[[#This Row],[Date Added]]="","",_xlfn.XLOOKUP(MONTH(Corrections[[#This Row],[Date Received]]),Dropdown!$D$4:$D$15,Dropdown!$A$4:$A$15,""))</f>
        <v/>
      </c>
      <c r="I676" s="8" t="str">
        <f>IF(Corrections[[#This Row],[Date Added]]="","",Corrections[[#This Row],[Date Received]]+Guidance!$C$25)</f>
        <v/>
      </c>
      <c r="J676" s="8" t="str">
        <f>IF(Corrections[[#This Row],[Date Added]]="","",Corrections[[#This Row],[Date Received]]+Guidance!$C$24)</f>
        <v/>
      </c>
      <c r="K676" s="52" t="b">
        <v>0</v>
      </c>
      <c r="L676" s="22"/>
      <c r="M676" s="9"/>
      <c r="N676" s="52" t="b">
        <v>0</v>
      </c>
      <c r="O676" s="22"/>
      <c r="Q676" s="52" t="b">
        <v>0</v>
      </c>
      <c r="R676" s="9"/>
      <c r="S676" s="52" t="b">
        <v>0</v>
      </c>
      <c r="T676" s="23"/>
      <c r="U676" s="9"/>
      <c r="V6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7" spans="1:24" ht="15" customHeight="1" x14ac:dyDescent="0.35">
      <c r="A677" s="22"/>
      <c r="B677" s="19"/>
      <c r="C677" s="19"/>
      <c r="D677" s="22"/>
      <c r="F677" s="56" t="str">
        <f>IF(Corrections[[#This Row],[Date Added]]="","",_xlfn.XLOOKUP(MONTH(Corrections[[#This Row],[Date Received]]),Dropdown!$D$4:$D$15,Dropdown!$A$4:$A$15,""))</f>
        <v/>
      </c>
      <c r="I677" s="8" t="str">
        <f>IF(Corrections[[#This Row],[Date Added]]="","",Corrections[[#This Row],[Date Received]]+Guidance!$C$25)</f>
        <v/>
      </c>
      <c r="J677" s="8" t="str">
        <f>IF(Corrections[[#This Row],[Date Added]]="","",Corrections[[#This Row],[Date Received]]+Guidance!$C$24)</f>
        <v/>
      </c>
      <c r="K677" s="52" t="b">
        <v>0</v>
      </c>
      <c r="L677" s="22"/>
      <c r="M677" s="9"/>
      <c r="N677" s="52" t="b">
        <v>0</v>
      </c>
      <c r="O677" s="22"/>
      <c r="Q677" s="52" t="b">
        <v>0</v>
      </c>
      <c r="R677" s="9"/>
      <c r="S677" s="52" t="b">
        <v>0</v>
      </c>
      <c r="T677" s="22"/>
      <c r="U677" s="9"/>
      <c r="V6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8" spans="1:24" ht="15" customHeight="1" x14ac:dyDescent="0.35">
      <c r="A678" s="22"/>
      <c r="B678" s="19"/>
      <c r="C678" s="19"/>
      <c r="D678" s="22"/>
      <c r="F678" s="56" t="str">
        <f>IF(Corrections[[#This Row],[Date Added]]="","",_xlfn.XLOOKUP(MONTH(Corrections[[#This Row],[Date Received]]),Dropdown!$D$4:$D$15,Dropdown!$A$4:$A$15,""))</f>
        <v/>
      </c>
      <c r="I678" s="8" t="str">
        <f>IF(Corrections[[#This Row],[Date Added]]="","",Corrections[[#This Row],[Date Received]]+Guidance!$C$25)</f>
        <v/>
      </c>
      <c r="J678" s="8" t="str">
        <f>IF(Corrections[[#This Row],[Date Added]]="","",Corrections[[#This Row],[Date Received]]+Guidance!$C$24)</f>
        <v/>
      </c>
      <c r="K678" s="52" t="b">
        <v>0</v>
      </c>
      <c r="L678" s="22"/>
      <c r="M678" s="9"/>
      <c r="N678" s="52" t="b">
        <v>0</v>
      </c>
      <c r="O678" s="22"/>
      <c r="Q678" s="52" t="b">
        <v>0</v>
      </c>
      <c r="R678" s="9"/>
      <c r="S678" s="52" t="b">
        <v>0</v>
      </c>
      <c r="T678" s="23"/>
      <c r="U678" s="9"/>
      <c r="V6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79" spans="1:24" ht="15" customHeight="1" x14ac:dyDescent="0.35">
      <c r="A679" s="22"/>
      <c r="B679" s="19"/>
      <c r="C679" s="19"/>
      <c r="D679" s="22"/>
      <c r="F679" s="56" t="str">
        <f>IF(Corrections[[#This Row],[Date Added]]="","",_xlfn.XLOOKUP(MONTH(Corrections[[#This Row],[Date Received]]),Dropdown!$D$4:$D$15,Dropdown!$A$4:$A$15,""))</f>
        <v/>
      </c>
      <c r="I679" s="8" t="str">
        <f>IF(Corrections[[#This Row],[Date Added]]="","",Corrections[[#This Row],[Date Received]]+Guidance!$C$25)</f>
        <v/>
      </c>
      <c r="J679" s="8" t="str">
        <f>IF(Corrections[[#This Row],[Date Added]]="","",Corrections[[#This Row],[Date Received]]+Guidance!$C$24)</f>
        <v/>
      </c>
      <c r="K679" s="52" t="b">
        <v>0</v>
      </c>
      <c r="L679" s="22"/>
      <c r="M679" s="9"/>
      <c r="N679" s="52" t="b">
        <v>0</v>
      </c>
      <c r="O679" s="22"/>
      <c r="Q679" s="52" t="b">
        <v>0</v>
      </c>
      <c r="R679" s="9"/>
      <c r="S679" s="52" t="b">
        <v>0</v>
      </c>
      <c r="T679" s="23"/>
      <c r="U679" s="9"/>
      <c r="V6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0" spans="1:24" ht="15" customHeight="1" x14ac:dyDescent="0.35">
      <c r="A680" s="22"/>
      <c r="B680" s="19"/>
      <c r="C680" s="19"/>
      <c r="D680" s="22"/>
      <c r="F680" s="56" t="str">
        <f>IF(Corrections[[#This Row],[Date Added]]="","",_xlfn.XLOOKUP(MONTH(Corrections[[#This Row],[Date Received]]),Dropdown!$D$4:$D$15,Dropdown!$A$4:$A$15,""))</f>
        <v/>
      </c>
      <c r="I680" s="8" t="str">
        <f>IF(Corrections[[#This Row],[Date Added]]="","",Corrections[[#This Row],[Date Received]]+Guidance!$C$25)</f>
        <v/>
      </c>
      <c r="J680" s="8" t="str">
        <f>IF(Corrections[[#This Row],[Date Added]]="","",Corrections[[#This Row],[Date Received]]+Guidance!$C$24)</f>
        <v/>
      </c>
      <c r="K680" s="52" t="b">
        <v>0</v>
      </c>
      <c r="L680" s="22"/>
      <c r="M680" s="9"/>
      <c r="N680" s="52" t="b">
        <v>0</v>
      </c>
      <c r="O680" s="22"/>
      <c r="Q680" s="52" t="b">
        <v>0</v>
      </c>
      <c r="R680" s="9"/>
      <c r="S680" s="52" t="b">
        <v>0</v>
      </c>
      <c r="T680" s="23"/>
      <c r="U680" s="9"/>
      <c r="V6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1" spans="1:24" ht="15" customHeight="1" x14ac:dyDescent="0.35">
      <c r="A681" s="22"/>
      <c r="B681" s="19"/>
      <c r="C681" s="19"/>
      <c r="D681" s="22"/>
      <c r="F681" s="56" t="str">
        <f>IF(Corrections[[#This Row],[Date Added]]="","",_xlfn.XLOOKUP(MONTH(Corrections[[#This Row],[Date Received]]),Dropdown!$D$4:$D$15,Dropdown!$A$4:$A$15,""))</f>
        <v/>
      </c>
      <c r="I681" s="8" t="str">
        <f>IF(Corrections[[#This Row],[Date Added]]="","",Corrections[[#This Row],[Date Received]]+Guidance!$C$25)</f>
        <v/>
      </c>
      <c r="J681" s="8" t="str">
        <f>IF(Corrections[[#This Row],[Date Added]]="","",Corrections[[#This Row],[Date Received]]+Guidance!$C$24)</f>
        <v/>
      </c>
      <c r="K681" s="52" t="b">
        <v>0</v>
      </c>
      <c r="L681" s="22"/>
      <c r="M681" s="9"/>
      <c r="N681" s="52" t="b">
        <v>0</v>
      </c>
      <c r="O681" s="22"/>
      <c r="Q681" s="52" t="b">
        <v>0</v>
      </c>
      <c r="R681" s="9"/>
      <c r="S681" s="52" t="b">
        <v>0</v>
      </c>
      <c r="T681" s="23"/>
      <c r="U681" s="9"/>
      <c r="V6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2" spans="1:24" ht="15" customHeight="1" x14ac:dyDescent="0.35">
      <c r="A682" s="22"/>
      <c r="B682" s="19"/>
      <c r="C682" s="19"/>
      <c r="D682" s="22"/>
      <c r="F682" s="56" t="str">
        <f>IF(Corrections[[#This Row],[Date Added]]="","",_xlfn.XLOOKUP(MONTH(Corrections[[#This Row],[Date Received]]),Dropdown!$D$4:$D$15,Dropdown!$A$4:$A$15,""))</f>
        <v/>
      </c>
      <c r="I682" s="8" t="str">
        <f>IF(Corrections[[#This Row],[Date Added]]="","",Corrections[[#This Row],[Date Received]]+Guidance!$C$25)</f>
        <v/>
      </c>
      <c r="J682" s="8" t="str">
        <f>IF(Corrections[[#This Row],[Date Added]]="","",Corrections[[#This Row],[Date Received]]+Guidance!$C$24)</f>
        <v/>
      </c>
      <c r="K682" s="52" t="b">
        <v>0</v>
      </c>
      <c r="L682" s="22"/>
      <c r="M682" s="9"/>
      <c r="N682" s="52" t="b">
        <v>0</v>
      </c>
      <c r="O682" s="23"/>
      <c r="Q682" s="52" t="b">
        <v>0</v>
      </c>
      <c r="R682" s="9"/>
      <c r="S682" s="52" t="b">
        <v>0</v>
      </c>
      <c r="T682" s="23"/>
      <c r="U682" s="9"/>
      <c r="V6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3" spans="1:24" ht="15" customHeight="1" x14ac:dyDescent="0.35">
      <c r="A683" s="22"/>
      <c r="B683" s="19"/>
      <c r="C683" s="19"/>
      <c r="D683" s="22"/>
      <c r="F683" s="56" t="str">
        <f>IF(Corrections[[#This Row],[Date Added]]="","",_xlfn.XLOOKUP(MONTH(Corrections[[#This Row],[Date Received]]),Dropdown!$D$4:$D$15,Dropdown!$A$4:$A$15,""))</f>
        <v/>
      </c>
      <c r="I683" s="8" t="str">
        <f>IF(Corrections[[#This Row],[Date Added]]="","",Corrections[[#This Row],[Date Received]]+Guidance!$C$25)</f>
        <v/>
      </c>
      <c r="J683" s="8" t="str">
        <f>IF(Corrections[[#This Row],[Date Added]]="","",Corrections[[#This Row],[Date Received]]+Guidance!$C$24)</f>
        <v/>
      </c>
      <c r="K683" s="52" t="b">
        <v>0</v>
      </c>
      <c r="L683" s="22"/>
      <c r="M683" s="9"/>
      <c r="N683" s="52" t="b">
        <v>0</v>
      </c>
      <c r="O683" s="22"/>
      <c r="Q683" s="52" t="b">
        <v>0</v>
      </c>
      <c r="R683" s="9"/>
      <c r="S683" s="52" t="b">
        <v>0</v>
      </c>
      <c r="T683" s="22"/>
      <c r="U683" s="9"/>
      <c r="V6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4" spans="1:24" ht="15" customHeight="1" x14ac:dyDescent="0.35">
      <c r="A684" s="22"/>
      <c r="B684" s="19"/>
      <c r="C684" s="19"/>
      <c r="D684" s="22"/>
      <c r="F684" s="56" t="str">
        <f>IF(Corrections[[#This Row],[Date Added]]="","",_xlfn.XLOOKUP(MONTH(Corrections[[#This Row],[Date Received]]),Dropdown!$D$4:$D$15,Dropdown!$A$4:$A$15,""))</f>
        <v/>
      </c>
      <c r="I684" s="8" t="str">
        <f>IF(Corrections[[#This Row],[Date Added]]="","",Corrections[[#This Row],[Date Received]]+Guidance!$C$25)</f>
        <v/>
      </c>
      <c r="J684" s="8" t="str">
        <f>IF(Corrections[[#This Row],[Date Added]]="","",Corrections[[#This Row],[Date Received]]+Guidance!$C$24)</f>
        <v/>
      </c>
      <c r="K684" s="52" t="b">
        <v>0</v>
      </c>
      <c r="L684" s="22"/>
      <c r="M684" s="34"/>
      <c r="N684" s="52" t="b">
        <v>0</v>
      </c>
      <c r="O684" s="23"/>
      <c r="Q684" s="52" t="b">
        <v>0</v>
      </c>
      <c r="R684" s="9"/>
      <c r="S684" s="52" t="b">
        <v>0</v>
      </c>
      <c r="T684" s="23"/>
      <c r="U684" s="9"/>
      <c r="V6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5" spans="1:24" ht="15" customHeight="1" x14ac:dyDescent="0.35">
      <c r="A685" s="22"/>
      <c r="B685" s="19"/>
      <c r="C685" s="19"/>
      <c r="D685" s="22"/>
      <c r="F685" s="56" t="str">
        <f>IF(Corrections[[#This Row],[Date Added]]="","",_xlfn.XLOOKUP(MONTH(Corrections[[#This Row],[Date Received]]),Dropdown!$D$4:$D$15,Dropdown!$A$4:$A$15,""))</f>
        <v/>
      </c>
      <c r="I685" s="8" t="str">
        <f>IF(Corrections[[#This Row],[Date Added]]="","",Corrections[[#This Row],[Date Received]]+Guidance!$C$25)</f>
        <v/>
      </c>
      <c r="J685" s="8" t="str">
        <f>IF(Corrections[[#This Row],[Date Added]]="","",Corrections[[#This Row],[Date Received]]+Guidance!$C$24)</f>
        <v/>
      </c>
      <c r="K685" s="52" t="b">
        <v>0</v>
      </c>
      <c r="L685" s="22"/>
      <c r="M685" s="9"/>
      <c r="N685" s="52" t="b">
        <v>0</v>
      </c>
      <c r="O685" s="22"/>
      <c r="Q685" s="52" t="b">
        <v>0</v>
      </c>
      <c r="R685" s="9"/>
      <c r="S685" s="52" t="b">
        <v>0</v>
      </c>
      <c r="T685" s="23"/>
      <c r="U685" s="9"/>
      <c r="V6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6" spans="1:24" ht="15" customHeight="1" x14ac:dyDescent="0.35">
      <c r="A686" s="22"/>
      <c r="B686" s="19"/>
      <c r="C686" s="19"/>
      <c r="D686" s="22"/>
      <c r="F686" s="56" t="str">
        <f>IF(Corrections[[#This Row],[Date Added]]="","",_xlfn.XLOOKUP(MONTH(Corrections[[#This Row],[Date Received]]),Dropdown!$D$4:$D$15,Dropdown!$A$4:$A$15,""))</f>
        <v/>
      </c>
      <c r="I686" s="8" t="str">
        <f>IF(Corrections[[#This Row],[Date Added]]="","",Corrections[[#This Row],[Date Received]]+Guidance!$C$25)</f>
        <v/>
      </c>
      <c r="J686" s="8" t="str">
        <f>IF(Corrections[[#This Row],[Date Added]]="","",Corrections[[#This Row],[Date Received]]+Guidance!$C$24)</f>
        <v/>
      </c>
      <c r="K686" s="52" t="b">
        <v>0</v>
      </c>
      <c r="L686" s="22"/>
      <c r="M686" s="9"/>
      <c r="N686" s="52" t="b">
        <v>0</v>
      </c>
      <c r="O686" s="22"/>
      <c r="Q686" s="52" t="b">
        <v>0</v>
      </c>
      <c r="R686" s="9"/>
      <c r="S686" s="52" t="b">
        <v>0</v>
      </c>
      <c r="T686" s="23"/>
      <c r="U686" s="9"/>
      <c r="V6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7" spans="1:24" ht="15" customHeight="1" x14ac:dyDescent="0.35">
      <c r="A687" s="22"/>
      <c r="B687" s="19"/>
      <c r="C687" s="19"/>
      <c r="D687" s="22"/>
      <c r="F687" s="56" t="str">
        <f>IF(Corrections[[#This Row],[Date Added]]="","",_xlfn.XLOOKUP(MONTH(Corrections[[#This Row],[Date Received]]),Dropdown!$D$4:$D$15,Dropdown!$A$4:$A$15,""))</f>
        <v/>
      </c>
      <c r="I687" s="8" t="str">
        <f>IF(Corrections[[#This Row],[Date Added]]="","",Corrections[[#This Row],[Date Received]]+Guidance!$C$25)</f>
        <v/>
      </c>
      <c r="J687" s="8" t="str">
        <f>IF(Corrections[[#This Row],[Date Added]]="","",Corrections[[#This Row],[Date Received]]+Guidance!$C$24)</f>
        <v/>
      </c>
      <c r="K687" s="52" t="b">
        <v>0</v>
      </c>
      <c r="L687" s="22"/>
      <c r="M687" s="9"/>
      <c r="N687" s="52" t="b">
        <v>0</v>
      </c>
      <c r="O687" s="22"/>
      <c r="Q687" s="52" t="b">
        <v>0</v>
      </c>
      <c r="R687" s="9"/>
      <c r="S687" s="52" t="b">
        <v>0</v>
      </c>
      <c r="T687" s="22"/>
      <c r="U687" s="9"/>
      <c r="V68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8" spans="1:24" ht="15" customHeight="1" x14ac:dyDescent="0.35">
      <c r="A688" s="22"/>
      <c r="B688" s="19"/>
      <c r="C688" s="19"/>
      <c r="D688" s="22"/>
      <c r="F688" s="56" t="str">
        <f>IF(Corrections[[#This Row],[Date Added]]="","",_xlfn.XLOOKUP(MONTH(Corrections[[#This Row],[Date Received]]),Dropdown!$D$4:$D$15,Dropdown!$A$4:$A$15,""))</f>
        <v/>
      </c>
      <c r="I688" s="8" t="str">
        <f>IF(Corrections[[#This Row],[Date Added]]="","",Corrections[[#This Row],[Date Received]]+Guidance!$C$25)</f>
        <v/>
      </c>
      <c r="J688" s="8" t="str">
        <f>IF(Corrections[[#This Row],[Date Added]]="","",Corrections[[#This Row],[Date Received]]+Guidance!$C$24)</f>
        <v/>
      </c>
      <c r="K688" s="52" t="b">
        <v>0</v>
      </c>
      <c r="L688" s="22"/>
      <c r="M688" s="9"/>
      <c r="N688" s="52" t="b">
        <v>0</v>
      </c>
      <c r="O688" s="23"/>
      <c r="Q688" s="52" t="b">
        <v>0</v>
      </c>
      <c r="R688" s="9"/>
      <c r="S688" s="52" t="b">
        <v>0</v>
      </c>
      <c r="T688" s="23"/>
      <c r="U688" s="9"/>
      <c r="V68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89" spans="1:24" ht="15" customHeight="1" x14ac:dyDescent="0.35">
      <c r="A689" s="22"/>
      <c r="B689" s="19"/>
      <c r="C689" s="19"/>
      <c r="D689" s="22"/>
      <c r="F689" s="56" t="str">
        <f>IF(Corrections[[#This Row],[Date Added]]="","",_xlfn.XLOOKUP(MONTH(Corrections[[#This Row],[Date Received]]),Dropdown!$D$4:$D$15,Dropdown!$A$4:$A$15,""))</f>
        <v/>
      </c>
      <c r="I689" s="8" t="str">
        <f>IF(Corrections[[#This Row],[Date Added]]="","",Corrections[[#This Row],[Date Received]]+Guidance!$C$25)</f>
        <v/>
      </c>
      <c r="J689" s="8" t="str">
        <f>IF(Corrections[[#This Row],[Date Added]]="","",Corrections[[#This Row],[Date Received]]+Guidance!$C$24)</f>
        <v/>
      </c>
      <c r="K689" s="52" t="b">
        <v>0</v>
      </c>
      <c r="L689" s="22"/>
      <c r="M689" s="9"/>
      <c r="N689" s="52" t="b">
        <v>0</v>
      </c>
      <c r="O689" s="22"/>
      <c r="Q689" s="52" t="b">
        <v>0</v>
      </c>
      <c r="R689" s="9"/>
      <c r="S689" s="52" t="b">
        <v>0</v>
      </c>
      <c r="T689" s="22"/>
      <c r="U689" s="9"/>
      <c r="V68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8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8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0" spans="1:24" ht="15" customHeight="1" x14ac:dyDescent="0.35">
      <c r="A690" s="22"/>
      <c r="B690" s="19"/>
      <c r="C690" s="19"/>
      <c r="D690" s="22"/>
      <c r="F690" s="56" t="str">
        <f>IF(Corrections[[#This Row],[Date Added]]="","",_xlfn.XLOOKUP(MONTH(Corrections[[#This Row],[Date Received]]),Dropdown!$D$4:$D$15,Dropdown!$A$4:$A$15,""))</f>
        <v/>
      </c>
      <c r="I690" s="8" t="str">
        <f>IF(Corrections[[#This Row],[Date Added]]="","",Corrections[[#This Row],[Date Received]]+Guidance!$C$25)</f>
        <v/>
      </c>
      <c r="J690" s="8" t="str">
        <f>IF(Corrections[[#This Row],[Date Added]]="","",Corrections[[#This Row],[Date Received]]+Guidance!$C$24)</f>
        <v/>
      </c>
      <c r="K690" s="52" t="b">
        <v>0</v>
      </c>
      <c r="L690" s="22"/>
      <c r="M690" s="9"/>
      <c r="N690" s="52" t="b">
        <v>0</v>
      </c>
      <c r="O690" s="22"/>
      <c r="Q690" s="52" t="b">
        <v>0</v>
      </c>
      <c r="R690" s="9"/>
      <c r="S690" s="52" t="b">
        <v>0</v>
      </c>
      <c r="T690" s="22"/>
      <c r="U690" s="9"/>
      <c r="V69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1" spans="1:24" ht="15" customHeight="1" x14ac:dyDescent="0.35">
      <c r="A691" s="22"/>
      <c r="B691" s="19"/>
      <c r="C691" s="19"/>
      <c r="D691" s="22"/>
      <c r="F691" s="56" t="str">
        <f>IF(Corrections[[#This Row],[Date Added]]="","",_xlfn.XLOOKUP(MONTH(Corrections[[#This Row],[Date Received]]),Dropdown!$D$4:$D$15,Dropdown!$A$4:$A$15,""))</f>
        <v/>
      </c>
      <c r="I691" s="8" t="str">
        <f>IF(Corrections[[#This Row],[Date Added]]="","",Corrections[[#This Row],[Date Received]]+Guidance!$C$25)</f>
        <v/>
      </c>
      <c r="J691" s="8" t="str">
        <f>IF(Corrections[[#This Row],[Date Added]]="","",Corrections[[#This Row],[Date Received]]+Guidance!$C$24)</f>
        <v/>
      </c>
      <c r="K691" s="52" t="b">
        <v>0</v>
      </c>
      <c r="L691" s="22"/>
      <c r="M691" s="9"/>
      <c r="N691" s="52" t="b">
        <v>0</v>
      </c>
      <c r="O691" s="23"/>
      <c r="Q691" s="52" t="b">
        <v>0</v>
      </c>
      <c r="R691" s="9"/>
      <c r="S691" s="52" t="b">
        <v>0</v>
      </c>
      <c r="T691" s="23"/>
      <c r="U691" s="9"/>
      <c r="V69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2" spans="1:24" ht="15" customHeight="1" x14ac:dyDescent="0.35">
      <c r="A692" s="22"/>
      <c r="B692" s="19"/>
      <c r="C692" s="19"/>
      <c r="D692" s="22"/>
      <c r="F692" s="56" t="str">
        <f>IF(Corrections[[#This Row],[Date Added]]="","",_xlfn.XLOOKUP(MONTH(Corrections[[#This Row],[Date Received]]),Dropdown!$D$4:$D$15,Dropdown!$A$4:$A$15,""))</f>
        <v/>
      </c>
      <c r="I692" s="8" t="str">
        <f>IF(Corrections[[#This Row],[Date Added]]="","",Corrections[[#This Row],[Date Received]]+Guidance!$C$25)</f>
        <v/>
      </c>
      <c r="J692" s="8" t="str">
        <f>IF(Corrections[[#This Row],[Date Added]]="","",Corrections[[#This Row],[Date Received]]+Guidance!$C$24)</f>
        <v/>
      </c>
      <c r="K692" s="52" t="b">
        <v>0</v>
      </c>
      <c r="L692" s="22"/>
      <c r="M692" s="9"/>
      <c r="N692" s="52" t="b">
        <v>0</v>
      </c>
      <c r="O692" s="22"/>
      <c r="Q692" s="52" t="b">
        <v>0</v>
      </c>
      <c r="R692" s="9"/>
      <c r="S692" s="52" t="b">
        <v>0</v>
      </c>
      <c r="T692" s="22"/>
      <c r="U692" s="9"/>
      <c r="V69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3" spans="1:24" ht="15" customHeight="1" x14ac:dyDescent="0.35">
      <c r="A693" s="22"/>
      <c r="B693" s="19"/>
      <c r="C693" s="19"/>
      <c r="D693" s="22"/>
      <c r="F693" s="56" t="str">
        <f>IF(Corrections[[#This Row],[Date Added]]="","",_xlfn.XLOOKUP(MONTH(Corrections[[#This Row],[Date Received]]),Dropdown!$D$4:$D$15,Dropdown!$A$4:$A$15,""))</f>
        <v/>
      </c>
      <c r="I693" s="8" t="str">
        <f>IF(Corrections[[#This Row],[Date Added]]="","",Corrections[[#This Row],[Date Received]]+Guidance!$C$25)</f>
        <v/>
      </c>
      <c r="J693" s="8" t="str">
        <f>IF(Corrections[[#This Row],[Date Added]]="","",Corrections[[#This Row],[Date Received]]+Guidance!$C$24)</f>
        <v/>
      </c>
      <c r="K693" s="52" t="b">
        <v>0</v>
      </c>
      <c r="L693" s="22"/>
      <c r="M693" s="9"/>
      <c r="N693" s="52" t="b">
        <v>0</v>
      </c>
      <c r="O693" s="23"/>
      <c r="Q693" s="52" t="b">
        <v>0</v>
      </c>
      <c r="R693" s="9"/>
      <c r="S693" s="52" t="b">
        <v>0</v>
      </c>
      <c r="T693" s="23"/>
      <c r="U693" s="9"/>
      <c r="V69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4" spans="1:24" ht="15" customHeight="1" x14ac:dyDescent="0.35">
      <c r="A694" s="22"/>
      <c r="B694" s="19"/>
      <c r="C694" s="19"/>
      <c r="D694" s="22"/>
      <c r="F694" s="56" t="str">
        <f>IF(Corrections[[#This Row],[Date Added]]="","",_xlfn.XLOOKUP(MONTH(Corrections[[#This Row],[Date Received]]),Dropdown!$D$4:$D$15,Dropdown!$A$4:$A$15,""))</f>
        <v/>
      </c>
      <c r="I694" s="8" t="str">
        <f>IF(Corrections[[#This Row],[Date Added]]="","",Corrections[[#This Row],[Date Received]]+Guidance!$C$25)</f>
        <v/>
      </c>
      <c r="J694" s="8" t="str">
        <f>IF(Corrections[[#This Row],[Date Added]]="","",Corrections[[#This Row],[Date Received]]+Guidance!$C$24)</f>
        <v/>
      </c>
      <c r="K694" s="52" t="b">
        <v>0</v>
      </c>
      <c r="L694" s="22"/>
      <c r="M694" s="9"/>
      <c r="N694" s="52" t="b">
        <v>0</v>
      </c>
      <c r="O694" s="23"/>
      <c r="Q694" s="52" t="b">
        <v>0</v>
      </c>
      <c r="R694" s="9"/>
      <c r="S694" s="52" t="b">
        <v>0</v>
      </c>
      <c r="T694" s="23"/>
      <c r="U694" s="9"/>
      <c r="V69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5" spans="1:24" ht="15" customHeight="1" x14ac:dyDescent="0.35">
      <c r="A695" s="22"/>
      <c r="B695" s="19"/>
      <c r="C695" s="19"/>
      <c r="D695" s="22"/>
      <c r="F695" s="56" t="str">
        <f>IF(Corrections[[#This Row],[Date Added]]="","",_xlfn.XLOOKUP(MONTH(Corrections[[#This Row],[Date Received]]),Dropdown!$D$4:$D$15,Dropdown!$A$4:$A$15,""))</f>
        <v/>
      </c>
      <c r="I695" s="8" t="str">
        <f>IF(Corrections[[#This Row],[Date Added]]="","",Corrections[[#This Row],[Date Received]]+Guidance!$C$25)</f>
        <v/>
      </c>
      <c r="J695" s="8" t="str">
        <f>IF(Corrections[[#This Row],[Date Added]]="","",Corrections[[#This Row],[Date Received]]+Guidance!$C$24)</f>
        <v/>
      </c>
      <c r="K695" s="52" t="b">
        <v>0</v>
      </c>
      <c r="L695" s="22"/>
      <c r="M695" s="9"/>
      <c r="N695" s="52" t="b">
        <v>0</v>
      </c>
      <c r="O695" s="22"/>
      <c r="Q695" s="52" t="b">
        <v>0</v>
      </c>
      <c r="R695" s="9"/>
      <c r="S695" s="52" t="b">
        <v>0</v>
      </c>
      <c r="T695" s="22"/>
      <c r="U695" s="9"/>
      <c r="V69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6" spans="1:24" ht="15" customHeight="1" x14ac:dyDescent="0.35">
      <c r="A696" s="22"/>
      <c r="D696" s="22"/>
      <c r="F696" s="56" t="str">
        <f>IF(Corrections[[#This Row],[Date Added]]="","",_xlfn.XLOOKUP(MONTH(Corrections[[#This Row],[Date Received]]),Dropdown!$D$4:$D$15,Dropdown!$A$4:$A$15,""))</f>
        <v/>
      </c>
      <c r="I696" s="8" t="str">
        <f>IF(Corrections[[#This Row],[Date Added]]="","",Corrections[[#This Row],[Date Received]]+Guidance!$C$25)</f>
        <v/>
      </c>
      <c r="J696" s="8" t="str">
        <f>IF(Corrections[[#This Row],[Date Added]]="","",Corrections[[#This Row],[Date Received]]+Guidance!$C$24)</f>
        <v/>
      </c>
      <c r="K696" s="52" t="b">
        <v>0</v>
      </c>
      <c r="L696" s="22"/>
      <c r="M696" s="9"/>
      <c r="N696" s="52" t="b">
        <v>0</v>
      </c>
      <c r="O696" s="22"/>
      <c r="Q696" s="52" t="b">
        <v>0</v>
      </c>
      <c r="R696" s="9"/>
      <c r="S696" s="52" t="b">
        <v>0</v>
      </c>
      <c r="T696" s="22"/>
      <c r="U696" s="9"/>
      <c r="V69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7" spans="1:24" ht="15" customHeight="1" x14ac:dyDescent="0.35">
      <c r="A697" s="22"/>
      <c r="D697" s="22"/>
      <c r="F697" s="56" t="str">
        <f>IF(Corrections[[#This Row],[Date Added]]="","",_xlfn.XLOOKUP(MONTH(Corrections[[#This Row],[Date Received]]),Dropdown!$D$4:$D$15,Dropdown!$A$4:$A$15,""))</f>
        <v/>
      </c>
      <c r="I697" s="8" t="str">
        <f>IF(Corrections[[#This Row],[Date Added]]="","",Corrections[[#This Row],[Date Received]]+Guidance!$C$25)</f>
        <v/>
      </c>
      <c r="J697" s="8" t="str">
        <f>IF(Corrections[[#This Row],[Date Added]]="","",Corrections[[#This Row],[Date Received]]+Guidance!$C$24)</f>
        <v/>
      </c>
      <c r="K697" s="52" t="b">
        <v>0</v>
      </c>
      <c r="L697" s="22"/>
      <c r="M697" s="9"/>
      <c r="N697" s="52" t="b">
        <v>0</v>
      </c>
      <c r="O697" s="22"/>
      <c r="Q697" s="52" t="b">
        <v>0</v>
      </c>
      <c r="R697" s="9"/>
      <c r="S697" s="52" t="b">
        <v>0</v>
      </c>
      <c r="T697" s="23"/>
      <c r="U697" s="9"/>
      <c r="V69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8" spans="1:24" ht="15" customHeight="1" x14ac:dyDescent="0.35">
      <c r="A698" s="22"/>
      <c r="D698" s="22"/>
      <c r="F698" s="56" t="str">
        <f>IF(Corrections[[#This Row],[Date Added]]="","",_xlfn.XLOOKUP(MONTH(Corrections[[#This Row],[Date Received]]),Dropdown!$D$4:$D$15,Dropdown!$A$4:$A$15,""))</f>
        <v/>
      </c>
      <c r="I698" s="8" t="str">
        <f>IF(Corrections[[#This Row],[Date Added]]="","",Corrections[[#This Row],[Date Received]]+Guidance!$C$25)</f>
        <v/>
      </c>
      <c r="J698" s="8" t="str">
        <f>IF(Corrections[[#This Row],[Date Added]]="","",Corrections[[#This Row],[Date Received]]+Guidance!$C$24)</f>
        <v/>
      </c>
      <c r="K698" s="52" t="b">
        <v>0</v>
      </c>
      <c r="L698" s="22"/>
      <c r="M698" s="9"/>
      <c r="N698" s="52" t="b">
        <v>0</v>
      </c>
      <c r="O698" s="22"/>
      <c r="Q698" s="52" t="b">
        <v>0</v>
      </c>
      <c r="R698" s="9"/>
      <c r="S698" s="52" t="b">
        <v>0</v>
      </c>
      <c r="T698" s="23"/>
      <c r="U698" s="9"/>
      <c r="V69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699" spans="1:24" ht="15" customHeight="1" x14ac:dyDescent="0.35">
      <c r="A699" s="22"/>
      <c r="D699" s="22"/>
      <c r="F699" s="56" t="str">
        <f>IF(Corrections[[#This Row],[Date Added]]="","",_xlfn.XLOOKUP(MONTH(Corrections[[#This Row],[Date Received]]),Dropdown!$D$4:$D$15,Dropdown!$A$4:$A$15,""))</f>
        <v/>
      </c>
      <c r="I699" s="8" t="str">
        <f>IF(Corrections[[#This Row],[Date Added]]="","",Corrections[[#This Row],[Date Received]]+Guidance!$C$25)</f>
        <v/>
      </c>
      <c r="J699" s="8" t="str">
        <f>IF(Corrections[[#This Row],[Date Added]]="","",Corrections[[#This Row],[Date Received]]+Guidance!$C$24)</f>
        <v/>
      </c>
      <c r="K699" s="52" t="b">
        <v>0</v>
      </c>
      <c r="L699" s="22"/>
      <c r="M699" s="9"/>
      <c r="N699" s="52" t="b">
        <v>0</v>
      </c>
      <c r="O699" s="22"/>
      <c r="Q699" s="52" t="b">
        <v>0</v>
      </c>
      <c r="R699" s="9"/>
      <c r="S699" s="52" t="b">
        <v>0</v>
      </c>
      <c r="T699" s="23"/>
      <c r="U699" s="9"/>
      <c r="V69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69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69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0" spans="1:24" ht="15" customHeight="1" x14ac:dyDescent="0.35">
      <c r="A700" s="22"/>
      <c r="B700" s="48"/>
      <c r="C700" s="48"/>
      <c r="D700" s="22"/>
      <c r="F700" s="56" t="str">
        <f>IF(Corrections[[#This Row],[Date Added]]="","",_xlfn.XLOOKUP(MONTH(Corrections[[#This Row],[Date Received]]),Dropdown!$D$4:$D$15,Dropdown!$A$4:$A$15,""))</f>
        <v/>
      </c>
      <c r="I700" s="8" t="str">
        <f>IF(Corrections[[#This Row],[Date Added]]="","",Corrections[[#This Row],[Date Received]]+Guidance!$C$25)</f>
        <v/>
      </c>
      <c r="J700" s="8" t="str">
        <f>IF(Corrections[[#This Row],[Date Added]]="","",Corrections[[#This Row],[Date Received]]+Guidance!$C$24)</f>
        <v/>
      </c>
      <c r="K700" s="52" t="b">
        <v>0</v>
      </c>
      <c r="L700" s="22"/>
      <c r="M700" s="9"/>
      <c r="N700" s="52" t="b">
        <v>0</v>
      </c>
      <c r="O700" s="22"/>
      <c r="Q700" s="52" t="b">
        <v>0</v>
      </c>
      <c r="R700" s="9"/>
      <c r="S700" s="52" t="b">
        <v>0</v>
      </c>
      <c r="T700" s="23"/>
      <c r="U700" s="9"/>
      <c r="V70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1" spans="1:24" ht="15" customHeight="1" x14ac:dyDescent="0.35">
      <c r="A701" s="22"/>
      <c r="B701" s="48"/>
      <c r="C701" s="48"/>
      <c r="D701" s="22"/>
      <c r="F701" s="56" t="str">
        <f>IF(Corrections[[#This Row],[Date Added]]="","",_xlfn.XLOOKUP(MONTH(Corrections[[#This Row],[Date Received]]),Dropdown!$D$4:$D$15,Dropdown!$A$4:$A$15,""))</f>
        <v/>
      </c>
      <c r="I701" s="8" t="str">
        <f>IF(Corrections[[#This Row],[Date Added]]="","",Corrections[[#This Row],[Date Received]]+Guidance!$C$25)</f>
        <v/>
      </c>
      <c r="J701" s="8" t="str">
        <f>IF(Corrections[[#This Row],[Date Added]]="","",Corrections[[#This Row],[Date Received]]+Guidance!$C$24)</f>
        <v/>
      </c>
      <c r="K701" s="52" t="b">
        <v>0</v>
      </c>
      <c r="L701" s="22"/>
      <c r="M701" s="9"/>
      <c r="N701" s="52" t="b">
        <v>0</v>
      </c>
      <c r="O701" s="23"/>
      <c r="Q701" s="52" t="b">
        <v>0</v>
      </c>
      <c r="R701" s="9"/>
      <c r="S701" s="52" t="b">
        <v>0</v>
      </c>
      <c r="T701" s="23"/>
      <c r="U701" s="9"/>
      <c r="V70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2" spans="1:24" ht="15" customHeight="1" x14ac:dyDescent="0.35">
      <c r="A702" s="22"/>
      <c r="C702" s="48"/>
      <c r="D702" s="22"/>
      <c r="F702" s="56" t="str">
        <f>IF(Corrections[[#This Row],[Date Added]]="","",_xlfn.XLOOKUP(MONTH(Corrections[[#This Row],[Date Received]]),Dropdown!$D$4:$D$15,Dropdown!$A$4:$A$15,""))</f>
        <v/>
      </c>
      <c r="I702" s="8" t="str">
        <f>IF(Corrections[[#This Row],[Date Added]]="","",Corrections[[#This Row],[Date Received]]+Guidance!$C$25)</f>
        <v/>
      </c>
      <c r="J702" s="8" t="str">
        <f>IF(Corrections[[#This Row],[Date Added]]="","",Corrections[[#This Row],[Date Received]]+Guidance!$C$24)</f>
        <v/>
      </c>
      <c r="K702" s="52" t="b">
        <v>0</v>
      </c>
      <c r="L702" s="22"/>
      <c r="M702" s="9"/>
      <c r="N702" s="52" t="b">
        <v>0</v>
      </c>
      <c r="O702" s="22"/>
      <c r="Q702" s="52" t="b">
        <v>0</v>
      </c>
      <c r="R702" s="9"/>
      <c r="S702" s="52" t="b">
        <v>0</v>
      </c>
      <c r="T702" s="23"/>
      <c r="U702" s="9"/>
      <c r="V70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3" spans="1:24" ht="15" customHeight="1" x14ac:dyDescent="0.35">
      <c r="A703" s="22"/>
      <c r="B703" s="48"/>
      <c r="C703" s="48"/>
      <c r="D703" s="22"/>
      <c r="F703" s="56" t="str">
        <f>IF(Corrections[[#This Row],[Date Added]]="","",_xlfn.XLOOKUP(MONTH(Corrections[[#This Row],[Date Received]]),Dropdown!$D$4:$D$15,Dropdown!$A$4:$A$15,""))</f>
        <v/>
      </c>
      <c r="I703" s="8" t="str">
        <f>IF(Corrections[[#This Row],[Date Added]]="","",Corrections[[#This Row],[Date Received]]+Guidance!$C$25)</f>
        <v/>
      </c>
      <c r="J703" s="8" t="str">
        <f>IF(Corrections[[#This Row],[Date Added]]="","",Corrections[[#This Row],[Date Received]]+Guidance!$C$24)</f>
        <v/>
      </c>
      <c r="K703" s="52" t="b">
        <v>0</v>
      </c>
      <c r="L703" s="22"/>
      <c r="M703" s="9"/>
      <c r="N703" s="52" t="b">
        <v>0</v>
      </c>
      <c r="O703" s="23"/>
      <c r="Q703" s="52" t="b">
        <v>0</v>
      </c>
      <c r="R703" s="9"/>
      <c r="S703" s="52" t="b">
        <v>0</v>
      </c>
      <c r="T703" s="23"/>
      <c r="U703" s="9"/>
      <c r="V70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4" spans="1:24" ht="15" customHeight="1" x14ac:dyDescent="0.35">
      <c r="A704" s="22"/>
      <c r="B704" s="48"/>
      <c r="C704" s="48"/>
      <c r="D704" s="22"/>
      <c r="F704" s="56" t="str">
        <f>IF(Corrections[[#This Row],[Date Added]]="","",_xlfn.XLOOKUP(MONTH(Corrections[[#This Row],[Date Received]]),Dropdown!$D$4:$D$15,Dropdown!$A$4:$A$15,""))</f>
        <v/>
      </c>
      <c r="I704" s="8" t="str">
        <f>IF(Corrections[[#This Row],[Date Added]]="","",Corrections[[#This Row],[Date Received]]+Guidance!$C$25)</f>
        <v/>
      </c>
      <c r="J704" s="8" t="str">
        <f>IF(Corrections[[#This Row],[Date Added]]="","",Corrections[[#This Row],[Date Received]]+Guidance!$C$24)</f>
        <v/>
      </c>
      <c r="K704" s="52" t="b">
        <v>0</v>
      </c>
      <c r="L704" s="22"/>
      <c r="M704" s="9"/>
      <c r="N704" s="52" t="b">
        <v>0</v>
      </c>
      <c r="O704" s="23"/>
      <c r="Q704" s="52" t="b">
        <v>0</v>
      </c>
      <c r="R704" s="9"/>
      <c r="S704" s="52" t="b">
        <v>0</v>
      </c>
      <c r="T704" s="23"/>
      <c r="U704" s="9"/>
      <c r="V70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5" spans="1:24" ht="15" customHeight="1" x14ac:dyDescent="0.35">
      <c r="A705" s="22"/>
      <c r="B705" s="48"/>
      <c r="C705" s="48"/>
      <c r="D705" s="22"/>
      <c r="F705" s="56" t="str">
        <f>IF(Corrections[[#This Row],[Date Added]]="","",_xlfn.XLOOKUP(MONTH(Corrections[[#This Row],[Date Received]]),Dropdown!$D$4:$D$15,Dropdown!$A$4:$A$15,""))</f>
        <v/>
      </c>
      <c r="I705" s="8" t="str">
        <f>IF(Corrections[[#This Row],[Date Added]]="","",Corrections[[#This Row],[Date Received]]+Guidance!$C$25)</f>
        <v/>
      </c>
      <c r="J705" s="8" t="str">
        <f>IF(Corrections[[#This Row],[Date Added]]="","",Corrections[[#This Row],[Date Received]]+Guidance!$C$24)</f>
        <v/>
      </c>
      <c r="K705" s="52" t="b">
        <v>0</v>
      </c>
      <c r="L705" s="22"/>
      <c r="M705" s="9"/>
      <c r="N705" s="52" t="b">
        <v>0</v>
      </c>
      <c r="O705" s="23"/>
      <c r="Q705" s="52" t="b">
        <v>0</v>
      </c>
      <c r="R705" s="9"/>
      <c r="S705" s="52" t="b">
        <v>0</v>
      </c>
      <c r="T705" s="23"/>
      <c r="U705" s="9"/>
      <c r="V70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6" spans="1:24" ht="15" customHeight="1" x14ac:dyDescent="0.35">
      <c r="A706" s="22"/>
      <c r="B706" s="48"/>
      <c r="C706" s="48"/>
      <c r="D706" s="22"/>
      <c r="F706" s="56" t="str">
        <f>IF(Corrections[[#This Row],[Date Added]]="","",_xlfn.XLOOKUP(MONTH(Corrections[[#This Row],[Date Received]]),Dropdown!$D$4:$D$15,Dropdown!$A$4:$A$15,""))</f>
        <v/>
      </c>
      <c r="I706" s="8" t="str">
        <f>IF(Corrections[[#This Row],[Date Added]]="","",Corrections[[#This Row],[Date Received]]+Guidance!$C$25)</f>
        <v/>
      </c>
      <c r="J706" s="8" t="str">
        <f>IF(Corrections[[#This Row],[Date Added]]="","",Corrections[[#This Row],[Date Received]]+Guidance!$C$24)</f>
        <v/>
      </c>
      <c r="K706" s="52" t="b">
        <v>0</v>
      </c>
      <c r="L706" s="22"/>
      <c r="M706" s="9"/>
      <c r="N706" s="52" t="b">
        <v>0</v>
      </c>
      <c r="O706" s="23"/>
      <c r="Q706" s="52" t="b">
        <v>0</v>
      </c>
      <c r="R706" s="9"/>
      <c r="S706" s="52" t="b">
        <v>0</v>
      </c>
      <c r="T706" s="23"/>
      <c r="U706" s="9"/>
      <c r="V70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7" spans="1:24" ht="15" customHeight="1" x14ac:dyDescent="0.35">
      <c r="A707" s="22"/>
      <c r="B707" s="48"/>
      <c r="C707" s="48"/>
      <c r="D707" s="22"/>
      <c r="F707" s="56" t="str">
        <f>IF(Corrections[[#This Row],[Date Added]]="","",_xlfn.XLOOKUP(MONTH(Corrections[[#This Row],[Date Received]]),Dropdown!$D$4:$D$15,Dropdown!$A$4:$A$15,""))</f>
        <v/>
      </c>
      <c r="I707" s="8" t="str">
        <f>IF(Corrections[[#This Row],[Date Added]]="","",Corrections[[#This Row],[Date Received]]+Guidance!$C$25)</f>
        <v/>
      </c>
      <c r="J707" s="8" t="str">
        <f>IF(Corrections[[#This Row],[Date Added]]="","",Corrections[[#This Row],[Date Received]]+Guidance!$C$24)</f>
        <v/>
      </c>
      <c r="K707" s="52" t="b">
        <v>0</v>
      </c>
      <c r="L707" s="22"/>
      <c r="M707" s="9"/>
      <c r="N707" s="52" t="b">
        <v>0</v>
      </c>
      <c r="O707" s="23"/>
      <c r="Q707" s="52" t="b">
        <v>0</v>
      </c>
      <c r="R707" s="9"/>
      <c r="S707" s="52" t="b">
        <v>0</v>
      </c>
      <c r="T707" s="23"/>
      <c r="U707" s="9"/>
      <c r="V70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8" spans="1:24" ht="15" customHeight="1" x14ac:dyDescent="0.35">
      <c r="A708" s="22"/>
      <c r="B708" s="48"/>
      <c r="C708" s="48"/>
      <c r="D708" s="22"/>
      <c r="F708" s="56" t="str">
        <f>IF(Corrections[[#This Row],[Date Added]]="","",_xlfn.XLOOKUP(MONTH(Corrections[[#This Row],[Date Received]]),Dropdown!$D$4:$D$15,Dropdown!$A$4:$A$15,""))</f>
        <v/>
      </c>
      <c r="I708" s="8" t="str">
        <f>IF(Corrections[[#This Row],[Date Added]]="","",Corrections[[#This Row],[Date Received]]+Guidance!$C$25)</f>
        <v/>
      </c>
      <c r="J708" s="8" t="str">
        <f>IF(Corrections[[#This Row],[Date Added]]="","",Corrections[[#This Row],[Date Received]]+Guidance!$C$24)</f>
        <v/>
      </c>
      <c r="K708" s="52" t="b">
        <v>0</v>
      </c>
      <c r="L708" s="22"/>
      <c r="M708" s="9"/>
      <c r="N708" s="52" t="b">
        <v>0</v>
      </c>
      <c r="O708" s="23"/>
      <c r="Q708" s="52" t="b">
        <v>0</v>
      </c>
      <c r="R708" s="9"/>
      <c r="S708" s="52" t="b">
        <v>0</v>
      </c>
      <c r="T708" s="23"/>
      <c r="U708" s="9"/>
      <c r="V70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09" spans="1:24" ht="15" customHeight="1" x14ac:dyDescent="0.35">
      <c r="A709" s="22"/>
      <c r="B709" s="48"/>
      <c r="C709" s="48"/>
      <c r="D709" s="22"/>
      <c r="F709" s="56" t="str">
        <f>IF(Corrections[[#This Row],[Date Added]]="","",_xlfn.XLOOKUP(MONTH(Corrections[[#This Row],[Date Received]]),Dropdown!$D$4:$D$15,Dropdown!$A$4:$A$15,""))</f>
        <v/>
      </c>
      <c r="I709" s="8" t="str">
        <f>IF(Corrections[[#This Row],[Date Added]]="","",Corrections[[#This Row],[Date Received]]+Guidance!$C$25)</f>
        <v/>
      </c>
      <c r="J709" s="8" t="str">
        <f>IF(Corrections[[#This Row],[Date Added]]="","",Corrections[[#This Row],[Date Received]]+Guidance!$C$24)</f>
        <v/>
      </c>
      <c r="K709" s="52" t="b">
        <v>0</v>
      </c>
      <c r="L709" s="22"/>
      <c r="M709" s="9"/>
      <c r="N709" s="52" t="b">
        <v>0</v>
      </c>
      <c r="O709" s="23"/>
      <c r="Q709" s="52" t="b">
        <v>0</v>
      </c>
      <c r="R709" s="9"/>
      <c r="S709" s="52" t="b">
        <v>0</v>
      </c>
      <c r="T709" s="23"/>
      <c r="U709" s="9"/>
      <c r="V70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0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0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0" spans="1:24" ht="15" customHeight="1" x14ac:dyDescent="0.35">
      <c r="A710" s="22"/>
      <c r="B710" s="48"/>
      <c r="C710" s="48"/>
      <c r="D710" s="22"/>
      <c r="F710" s="56" t="str">
        <f>IF(Corrections[[#This Row],[Date Added]]="","",_xlfn.XLOOKUP(MONTH(Corrections[[#This Row],[Date Received]]),Dropdown!$D$4:$D$15,Dropdown!$A$4:$A$15,""))</f>
        <v/>
      </c>
      <c r="I710" s="8" t="str">
        <f>IF(Corrections[[#This Row],[Date Added]]="","",Corrections[[#This Row],[Date Received]]+Guidance!$C$25)</f>
        <v/>
      </c>
      <c r="J710" s="8" t="str">
        <f>IF(Corrections[[#This Row],[Date Added]]="","",Corrections[[#This Row],[Date Received]]+Guidance!$C$24)</f>
        <v/>
      </c>
      <c r="K710" s="52" t="b">
        <v>0</v>
      </c>
      <c r="L710" s="22"/>
      <c r="M710" s="9"/>
      <c r="N710" s="52" t="b">
        <v>0</v>
      </c>
      <c r="O710" s="23"/>
      <c r="Q710" s="52" t="b">
        <v>0</v>
      </c>
      <c r="R710" s="9"/>
      <c r="S710" s="52" t="b">
        <v>0</v>
      </c>
      <c r="T710" s="23"/>
      <c r="U710" s="9"/>
      <c r="V71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1" spans="1:24" ht="15" customHeight="1" x14ac:dyDescent="0.35">
      <c r="A711" s="22"/>
      <c r="B711" s="48"/>
      <c r="C711" s="48"/>
      <c r="D711" s="22"/>
      <c r="F711" s="56" t="str">
        <f>IF(Corrections[[#This Row],[Date Added]]="","",_xlfn.XLOOKUP(MONTH(Corrections[[#This Row],[Date Received]]),Dropdown!$D$4:$D$15,Dropdown!$A$4:$A$15,""))</f>
        <v/>
      </c>
      <c r="I711" s="8" t="str">
        <f>IF(Corrections[[#This Row],[Date Added]]="","",Corrections[[#This Row],[Date Received]]+Guidance!$C$25)</f>
        <v/>
      </c>
      <c r="J711" s="8" t="str">
        <f>IF(Corrections[[#This Row],[Date Added]]="","",Corrections[[#This Row],[Date Received]]+Guidance!$C$24)</f>
        <v/>
      </c>
      <c r="K711" s="52" t="b">
        <v>0</v>
      </c>
      <c r="L711" s="22"/>
      <c r="M711" s="9"/>
      <c r="N711" s="52" t="b">
        <v>0</v>
      </c>
      <c r="O711" s="23"/>
      <c r="Q711" s="52" t="b">
        <v>0</v>
      </c>
      <c r="R711" s="9"/>
      <c r="S711" s="52" t="b">
        <v>0</v>
      </c>
      <c r="T711" s="23"/>
      <c r="U711" s="9"/>
      <c r="V71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2" spans="1:24" ht="15" customHeight="1" x14ac:dyDescent="0.35">
      <c r="A712" s="22"/>
      <c r="B712" s="48"/>
      <c r="C712" s="48"/>
      <c r="D712" s="22"/>
      <c r="F712" s="56" t="str">
        <f>IF(Corrections[[#This Row],[Date Added]]="","",_xlfn.XLOOKUP(MONTH(Corrections[[#This Row],[Date Received]]),Dropdown!$D$4:$D$15,Dropdown!$A$4:$A$15,""))</f>
        <v/>
      </c>
      <c r="I712" s="8" t="str">
        <f>IF(Corrections[[#This Row],[Date Added]]="","",Corrections[[#This Row],[Date Received]]+Guidance!$C$25)</f>
        <v/>
      </c>
      <c r="J712" s="8" t="str">
        <f>IF(Corrections[[#This Row],[Date Added]]="","",Corrections[[#This Row],[Date Received]]+Guidance!$C$24)</f>
        <v/>
      </c>
      <c r="K712" s="52" t="b">
        <v>0</v>
      </c>
      <c r="L712" s="22"/>
      <c r="M712" s="9"/>
      <c r="N712" s="52" t="b">
        <v>0</v>
      </c>
      <c r="O712" s="23"/>
      <c r="Q712" s="52" t="b">
        <v>0</v>
      </c>
      <c r="R712" s="9"/>
      <c r="S712" s="52" t="b">
        <v>0</v>
      </c>
      <c r="T712" s="23"/>
      <c r="U712" s="9"/>
      <c r="V71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3" spans="1:24" ht="15" customHeight="1" x14ac:dyDescent="0.35">
      <c r="A713" s="22"/>
      <c r="B713" s="48"/>
      <c r="C713" s="48"/>
      <c r="D713" s="22"/>
      <c r="F713" s="56" t="str">
        <f>IF(Corrections[[#This Row],[Date Added]]="","",_xlfn.XLOOKUP(MONTH(Corrections[[#This Row],[Date Received]]),Dropdown!$D$4:$D$15,Dropdown!$A$4:$A$15,""))</f>
        <v/>
      </c>
      <c r="I713" s="8" t="str">
        <f>IF(Corrections[[#This Row],[Date Added]]="","",Corrections[[#This Row],[Date Received]]+Guidance!$C$25)</f>
        <v/>
      </c>
      <c r="J713" s="8" t="str">
        <f>IF(Corrections[[#This Row],[Date Added]]="","",Corrections[[#This Row],[Date Received]]+Guidance!$C$24)</f>
        <v/>
      </c>
      <c r="K713" s="52" t="b">
        <v>0</v>
      </c>
      <c r="L713" s="22"/>
      <c r="M713" s="9"/>
      <c r="N713" s="52" t="b">
        <v>0</v>
      </c>
      <c r="O713" s="23"/>
      <c r="Q713" s="52" t="b">
        <v>0</v>
      </c>
      <c r="R713" s="9"/>
      <c r="S713" s="52" t="b">
        <v>0</v>
      </c>
      <c r="T713" s="23"/>
      <c r="U713" s="9"/>
      <c r="V71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4" spans="1:24" ht="15" customHeight="1" x14ac:dyDescent="0.35">
      <c r="A714" s="22"/>
      <c r="B714" s="48"/>
      <c r="C714" s="48"/>
      <c r="D714" s="22"/>
      <c r="F714" s="56" t="str">
        <f>IF(Corrections[[#This Row],[Date Added]]="","",_xlfn.XLOOKUP(MONTH(Corrections[[#This Row],[Date Received]]),Dropdown!$D$4:$D$15,Dropdown!$A$4:$A$15,""))</f>
        <v/>
      </c>
      <c r="I714" s="8" t="str">
        <f>IF(Corrections[[#This Row],[Date Added]]="","",Corrections[[#This Row],[Date Received]]+Guidance!$C$25)</f>
        <v/>
      </c>
      <c r="J714" s="8" t="str">
        <f>IF(Corrections[[#This Row],[Date Added]]="","",Corrections[[#This Row],[Date Received]]+Guidance!$C$24)</f>
        <v/>
      </c>
      <c r="K714" s="52" t="b">
        <v>0</v>
      </c>
      <c r="L714" s="22"/>
      <c r="M714" s="9"/>
      <c r="N714" s="52" t="b">
        <v>0</v>
      </c>
      <c r="O714" s="23"/>
      <c r="Q714" s="52" t="b">
        <v>0</v>
      </c>
      <c r="R714" s="9"/>
      <c r="S714" s="52" t="b">
        <v>0</v>
      </c>
      <c r="T714" s="23"/>
      <c r="U714" s="9"/>
      <c r="V71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5" spans="1:24" ht="15" customHeight="1" x14ac:dyDescent="0.35">
      <c r="A715" s="22"/>
      <c r="B715" s="48"/>
      <c r="C715" s="48"/>
      <c r="D715" s="22"/>
      <c r="F715" s="56" t="str">
        <f>IF(Corrections[[#This Row],[Date Added]]="","",_xlfn.XLOOKUP(MONTH(Corrections[[#This Row],[Date Received]]),Dropdown!$D$4:$D$15,Dropdown!$A$4:$A$15,""))</f>
        <v/>
      </c>
      <c r="I715" s="8" t="str">
        <f>IF(Corrections[[#This Row],[Date Added]]="","",Corrections[[#This Row],[Date Received]]+Guidance!$C$25)</f>
        <v/>
      </c>
      <c r="J715" s="8" t="str">
        <f>IF(Corrections[[#This Row],[Date Added]]="","",Corrections[[#This Row],[Date Received]]+Guidance!$C$24)</f>
        <v/>
      </c>
      <c r="K715" s="52" t="b">
        <v>0</v>
      </c>
      <c r="L715" s="22"/>
      <c r="M715" s="9"/>
      <c r="N715" s="52" t="b">
        <v>0</v>
      </c>
      <c r="O715" s="22"/>
      <c r="Q715" s="52" t="b">
        <v>0</v>
      </c>
      <c r="R715" s="9"/>
      <c r="S715" s="52" t="b">
        <v>0</v>
      </c>
      <c r="T715" s="23"/>
      <c r="U715" s="9"/>
      <c r="V71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6" spans="1:24" ht="15" customHeight="1" x14ac:dyDescent="0.35">
      <c r="A716" s="22"/>
      <c r="B716" s="48"/>
      <c r="C716" s="48"/>
      <c r="D716" s="22"/>
      <c r="F716" s="56" t="str">
        <f>IF(Corrections[[#This Row],[Date Added]]="","",_xlfn.XLOOKUP(MONTH(Corrections[[#This Row],[Date Received]]),Dropdown!$D$4:$D$15,Dropdown!$A$4:$A$15,""))</f>
        <v/>
      </c>
      <c r="I716" s="8" t="str">
        <f>IF(Corrections[[#This Row],[Date Added]]="","",Corrections[[#This Row],[Date Received]]+Guidance!$C$25)</f>
        <v/>
      </c>
      <c r="J716" s="8" t="str">
        <f>IF(Corrections[[#This Row],[Date Added]]="","",Corrections[[#This Row],[Date Received]]+Guidance!$C$24)</f>
        <v/>
      </c>
      <c r="K716" s="52" t="b">
        <v>0</v>
      </c>
      <c r="L716" s="22"/>
      <c r="M716" s="9"/>
      <c r="N716" s="52" t="b">
        <v>0</v>
      </c>
      <c r="O716" s="22"/>
      <c r="Q716" s="52" t="b">
        <v>0</v>
      </c>
      <c r="R716" s="9"/>
      <c r="S716" s="52" t="b">
        <v>0</v>
      </c>
      <c r="T716" s="23"/>
      <c r="U716" s="9"/>
      <c r="V71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7" spans="1:24" ht="15" customHeight="1" x14ac:dyDescent="0.35">
      <c r="A717" s="22"/>
      <c r="B717" s="48"/>
      <c r="C717" s="48"/>
      <c r="D717" s="22"/>
      <c r="F717" s="56" t="str">
        <f>IF(Corrections[[#This Row],[Date Added]]="","",_xlfn.XLOOKUP(MONTH(Corrections[[#This Row],[Date Received]]),Dropdown!$D$4:$D$15,Dropdown!$A$4:$A$15,""))</f>
        <v/>
      </c>
      <c r="I717" s="8" t="str">
        <f>IF(Corrections[[#This Row],[Date Added]]="","",Corrections[[#This Row],[Date Received]]+Guidance!$C$25)</f>
        <v/>
      </c>
      <c r="J717" s="8" t="str">
        <f>IF(Corrections[[#This Row],[Date Added]]="","",Corrections[[#This Row],[Date Received]]+Guidance!$C$24)</f>
        <v/>
      </c>
      <c r="K717" s="52" t="b">
        <v>0</v>
      </c>
      <c r="L717" s="22"/>
      <c r="M717" s="9"/>
      <c r="N717" s="52" t="b">
        <v>0</v>
      </c>
      <c r="O717" s="23"/>
      <c r="Q717" s="52" t="b">
        <v>0</v>
      </c>
      <c r="R717" s="9"/>
      <c r="S717" s="52" t="b">
        <v>0</v>
      </c>
      <c r="T717" s="23"/>
      <c r="U717" s="9"/>
      <c r="V71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8" spans="1:24" ht="15" customHeight="1" x14ac:dyDescent="0.35">
      <c r="A718" s="22"/>
      <c r="B718" s="48"/>
      <c r="C718" s="48"/>
      <c r="D718" s="22"/>
      <c r="F718" s="56" t="str">
        <f>IF(Corrections[[#This Row],[Date Added]]="","",_xlfn.XLOOKUP(MONTH(Corrections[[#This Row],[Date Received]]),Dropdown!$D$4:$D$15,Dropdown!$A$4:$A$15,""))</f>
        <v/>
      </c>
      <c r="I718" s="8" t="str">
        <f>IF(Corrections[[#This Row],[Date Added]]="","",Corrections[[#This Row],[Date Received]]+Guidance!$C$25)</f>
        <v/>
      </c>
      <c r="J718" s="8" t="str">
        <f>IF(Corrections[[#This Row],[Date Added]]="","",Corrections[[#This Row],[Date Received]]+Guidance!$C$24)</f>
        <v/>
      </c>
      <c r="K718" s="52" t="b">
        <v>0</v>
      </c>
      <c r="L718" s="22"/>
      <c r="M718" s="9"/>
      <c r="N718" s="52" t="b">
        <v>0</v>
      </c>
      <c r="O718" s="23"/>
      <c r="Q718" s="52" t="b">
        <v>0</v>
      </c>
      <c r="R718" s="9"/>
      <c r="S718" s="52" t="b">
        <v>0</v>
      </c>
      <c r="T718" s="23"/>
      <c r="U718" s="9"/>
      <c r="V71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19" spans="1:24" ht="15" customHeight="1" x14ac:dyDescent="0.35">
      <c r="A719" s="22"/>
      <c r="D719" s="22"/>
      <c r="F719" s="56" t="str">
        <f>IF(Corrections[[#This Row],[Date Added]]="","",_xlfn.XLOOKUP(MONTH(Corrections[[#This Row],[Date Received]]),Dropdown!$D$4:$D$15,Dropdown!$A$4:$A$15,""))</f>
        <v/>
      </c>
      <c r="I719" s="8" t="str">
        <f>IF(Corrections[[#This Row],[Date Added]]="","",Corrections[[#This Row],[Date Received]]+Guidance!$C$25)</f>
        <v/>
      </c>
      <c r="J719" s="8" t="str">
        <f>IF(Corrections[[#This Row],[Date Added]]="","",Corrections[[#This Row],[Date Received]]+Guidance!$C$24)</f>
        <v/>
      </c>
      <c r="K719" s="52" t="b">
        <v>0</v>
      </c>
      <c r="L719" s="22"/>
      <c r="M719" s="9"/>
      <c r="N719" s="52" t="b">
        <v>0</v>
      </c>
      <c r="O719" s="22"/>
      <c r="Q719" s="52" t="b">
        <v>0</v>
      </c>
      <c r="R719" s="9"/>
      <c r="S719" s="52" t="b">
        <v>0</v>
      </c>
      <c r="T719" s="23"/>
      <c r="U719" s="9"/>
      <c r="V71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1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1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0" spans="1:24" ht="15" customHeight="1" x14ac:dyDescent="0.35">
      <c r="A720" s="22"/>
      <c r="D720" s="22"/>
      <c r="F720" s="56" t="str">
        <f>IF(Corrections[[#This Row],[Date Added]]="","",_xlfn.XLOOKUP(MONTH(Corrections[[#This Row],[Date Received]]),Dropdown!$D$4:$D$15,Dropdown!$A$4:$A$15,""))</f>
        <v/>
      </c>
      <c r="I720" s="8" t="str">
        <f>IF(Corrections[[#This Row],[Date Added]]="","",Corrections[[#This Row],[Date Received]]+Guidance!$C$25)</f>
        <v/>
      </c>
      <c r="J720" s="8" t="str">
        <f>IF(Corrections[[#This Row],[Date Added]]="","",Corrections[[#This Row],[Date Received]]+Guidance!$C$24)</f>
        <v/>
      </c>
      <c r="K720" s="52" t="b">
        <v>0</v>
      </c>
      <c r="L720" s="22"/>
      <c r="M720" s="9"/>
      <c r="N720" s="52" t="b">
        <v>0</v>
      </c>
      <c r="O720" s="22"/>
      <c r="Q720" s="52" t="b">
        <v>0</v>
      </c>
      <c r="R720" s="9"/>
      <c r="S720" s="52" t="b">
        <v>0</v>
      </c>
      <c r="T720" s="23"/>
      <c r="U720" s="9"/>
      <c r="V72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1" spans="1:24" ht="15" customHeight="1" x14ac:dyDescent="0.35">
      <c r="A721" s="22"/>
      <c r="D721" s="22"/>
      <c r="F721" s="56" t="str">
        <f>IF(Corrections[[#This Row],[Date Added]]="","",_xlfn.XLOOKUP(MONTH(Corrections[[#This Row],[Date Received]]),Dropdown!$D$4:$D$15,Dropdown!$A$4:$A$15,""))</f>
        <v/>
      </c>
      <c r="I721" s="8" t="str">
        <f>IF(Corrections[[#This Row],[Date Added]]="","",Corrections[[#This Row],[Date Received]]+Guidance!$C$25)</f>
        <v/>
      </c>
      <c r="J721" s="8" t="str">
        <f>IF(Corrections[[#This Row],[Date Added]]="","",Corrections[[#This Row],[Date Received]]+Guidance!$C$24)</f>
        <v/>
      </c>
      <c r="K721" s="52" t="b">
        <v>0</v>
      </c>
      <c r="L721" s="22"/>
      <c r="M721" s="9"/>
      <c r="N721" s="52" t="b">
        <v>0</v>
      </c>
      <c r="O721" s="23"/>
      <c r="Q721" s="52" t="b">
        <v>0</v>
      </c>
      <c r="R721" s="9"/>
      <c r="S721" s="52" t="b">
        <v>0</v>
      </c>
      <c r="T721" s="23"/>
      <c r="U721" s="9"/>
      <c r="V72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2" spans="1:24" ht="15" customHeight="1" x14ac:dyDescent="0.35">
      <c r="A722" s="22"/>
      <c r="D722" s="22"/>
      <c r="F722" s="56" t="str">
        <f>IF(Corrections[[#This Row],[Date Added]]="","",_xlfn.XLOOKUP(MONTH(Corrections[[#This Row],[Date Received]]),Dropdown!$D$4:$D$15,Dropdown!$A$4:$A$15,""))</f>
        <v/>
      </c>
      <c r="I722" s="8" t="str">
        <f>IF(Corrections[[#This Row],[Date Added]]="","",Corrections[[#This Row],[Date Received]]+Guidance!$C$25)</f>
        <v/>
      </c>
      <c r="J722" s="8" t="str">
        <f>IF(Corrections[[#This Row],[Date Added]]="","",Corrections[[#This Row],[Date Received]]+Guidance!$C$24)</f>
        <v/>
      </c>
      <c r="K722" s="52" t="b">
        <v>0</v>
      </c>
      <c r="L722" s="22"/>
      <c r="M722" s="9"/>
      <c r="N722" s="52" t="b">
        <v>0</v>
      </c>
      <c r="O722" s="23"/>
      <c r="Q722" s="52" t="b">
        <v>0</v>
      </c>
      <c r="R722" s="9"/>
      <c r="S722" s="52" t="b">
        <v>0</v>
      </c>
      <c r="T722" s="23"/>
      <c r="U722" s="9"/>
      <c r="V72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3" spans="1:24" ht="15" customHeight="1" x14ac:dyDescent="0.35">
      <c r="A723" s="22"/>
      <c r="D723" s="22"/>
      <c r="F723" s="56" t="str">
        <f>IF(Corrections[[#This Row],[Date Added]]="","",_xlfn.XLOOKUP(MONTH(Corrections[[#This Row],[Date Received]]),Dropdown!$D$4:$D$15,Dropdown!$A$4:$A$15,""))</f>
        <v/>
      </c>
      <c r="I723" s="8" t="str">
        <f>IF(Corrections[[#This Row],[Date Added]]="","",Corrections[[#This Row],[Date Received]]+Guidance!$C$25)</f>
        <v/>
      </c>
      <c r="J723" s="8" t="str">
        <f>IF(Corrections[[#This Row],[Date Added]]="","",Corrections[[#This Row],[Date Received]]+Guidance!$C$24)</f>
        <v/>
      </c>
      <c r="K723" s="52" t="b">
        <v>0</v>
      </c>
      <c r="L723" s="22"/>
      <c r="M723" s="9"/>
      <c r="N723" s="52" t="b">
        <v>0</v>
      </c>
      <c r="O723" s="23"/>
      <c r="Q723" s="52" t="b">
        <v>0</v>
      </c>
      <c r="R723" s="9"/>
      <c r="S723" s="52" t="b">
        <v>0</v>
      </c>
      <c r="T723" s="23"/>
      <c r="U723" s="9"/>
      <c r="V72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4" spans="1:24" ht="15" customHeight="1" x14ac:dyDescent="0.35">
      <c r="A724" s="22"/>
      <c r="D724" s="22"/>
      <c r="F724" s="56" t="str">
        <f>IF(Corrections[[#This Row],[Date Added]]="","",_xlfn.XLOOKUP(MONTH(Corrections[[#This Row],[Date Received]]),Dropdown!$D$4:$D$15,Dropdown!$A$4:$A$15,""))</f>
        <v/>
      </c>
      <c r="I724" s="8" t="str">
        <f>IF(Corrections[[#This Row],[Date Added]]="","",Corrections[[#This Row],[Date Received]]+Guidance!$C$25)</f>
        <v/>
      </c>
      <c r="J724" s="8" t="str">
        <f>IF(Corrections[[#This Row],[Date Added]]="","",Corrections[[#This Row],[Date Received]]+Guidance!$C$24)</f>
        <v/>
      </c>
      <c r="K724" s="52" t="b">
        <v>0</v>
      </c>
      <c r="L724" s="22"/>
      <c r="M724" s="9"/>
      <c r="N724" s="52" t="b">
        <v>0</v>
      </c>
      <c r="O724" s="23"/>
      <c r="Q724" s="52" t="b">
        <v>0</v>
      </c>
      <c r="R724" s="9"/>
      <c r="S724" s="52" t="b">
        <v>0</v>
      </c>
      <c r="T724" s="23"/>
      <c r="U724" s="9"/>
      <c r="V72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5" spans="1:24" ht="15" customHeight="1" x14ac:dyDescent="0.35">
      <c r="A725" s="22"/>
      <c r="D725" s="22"/>
      <c r="F725" s="56" t="str">
        <f>IF(Corrections[[#This Row],[Date Added]]="","",_xlfn.XLOOKUP(MONTH(Corrections[[#This Row],[Date Received]]),Dropdown!$D$4:$D$15,Dropdown!$A$4:$A$15,""))</f>
        <v/>
      </c>
      <c r="I725" s="8" t="str">
        <f>IF(Corrections[[#This Row],[Date Added]]="","",Corrections[[#This Row],[Date Received]]+Guidance!$C$25)</f>
        <v/>
      </c>
      <c r="J725" s="8" t="str">
        <f>IF(Corrections[[#This Row],[Date Added]]="","",Corrections[[#This Row],[Date Received]]+Guidance!$C$24)</f>
        <v/>
      </c>
      <c r="K725" s="52" t="b">
        <v>0</v>
      </c>
      <c r="L725" s="22"/>
      <c r="M725" s="9"/>
      <c r="N725" s="52" t="b">
        <v>0</v>
      </c>
      <c r="O725" s="23"/>
      <c r="Q725" s="52" t="b">
        <v>0</v>
      </c>
      <c r="R725" s="9"/>
      <c r="S725" s="52" t="b">
        <v>0</v>
      </c>
      <c r="T725" s="23"/>
      <c r="U725" s="9"/>
      <c r="V72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6" spans="1:24" ht="15" customHeight="1" x14ac:dyDescent="0.35">
      <c r="A726" s="22"/>
      <c r="D726" s="22"/>
      <c r="F726" s="56" t="str">
        <f>IF(Corrections[[#This Row],[Date Added]]="","",_xlfn.XLOOKUP(MONTH(Corrections[[#This Row],[Date Received]]),Dropdown!$D$4:$D$15,Dropdown!$A$4:$A$15,""))</f>
        <v/>
      </c>
      <c r="I726" s="8" t="str">
        <f>IF(Corrections[[#This Row],[Date Added]]="","",Corrections[[#This Row],[Date Received]]+Guidance!$C$25)</f>
        <v/>
      </c>
      <c r="J726" s="8" t="str">
        <f>IF(Corrections[[#This Row],[Date Added]]="","",Corrections[[#This Row],[Date Received]]+Guidance!$C$24)</f>
        <v/>
      </c>
      <c r="K726" s="52" t="b">
        <v>0</v>
      </c>
      <c r="L726" s="22"/>
      <c r="M726" s="9"/>
      <c r="N726" s="52" t="b">
        <v>0</v>
      </c>
      <c r="O726" s="22"/>
      <c r="Q726" s="52" t="b">
        <v>0</v>
      </c>
      <c r="R726" s="9"/>
      <c r="S726" s="52" t="b">
        <v>0</v>
      </c>
      <c r="T726" s="23"/>
      <c r="U726" s="9"/>
      <c r="V72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7" spans="1:24" ht="15" customHeight="1" x14ac:dyDescent="0.35">
      <c r="A727" s="22"/>
      <c r="D727" s="22"/>
      <c r="F727" s="56" t="str">
        <f>IF(Corrections[[#This Row],[Date Added]]="","",_xlfn.XLOOKUP(MONTH(Corrections[[#This Row],[Date Received]]),Dropdown!$D$4:$D$15,Dropdown!$A$4:$A$15,""))</f>
        <v/>
      </c>
      <c r="I727" s="8" t="str">
        <f>IF(Corrections[[#This Row],[Date Added]]="","",Corrections[[#This Row],[Date Received]]+Guidance!$C$25)</f>
        <v/>
      </c>
      <c r="J727" s="8" t="str">
        <f>IF(Corrections[[#This Row],[Date Added]]="","",Corrections[[#This Row],[Date Received]]+Guidance!$C$24)</f>
        <v/>
      </c>
      <c r="K727" s="52" t="b">
        <v>0</v>
      </c>
      <c r="L727" s="22"/>
      <c r="M727" s="9"/>
      <c r="N727" s="52" t="b">
        <v>0</v>
      </c>
      <c r="O727" s="23"/>
      <c r="Q727" s="52" t="b">
        <v>0</v>
      </c>
      <c r="R727" s="9"/>
      <c r="S727" s="52" t="b">
        <v>0</v>
      </c>
      <c r="T727" s="23"/>
      <c r="U727" s="9"/>
      <c r="V72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8" spans="1:24" ht="15" customHeight="1" x14ac:dyDescent="0.35">
      <c r="A728" s="22"/>
      <c r="D728" s="22"/>
      <c r="F728" s="56" t="str">
        <f>IF(Corrections[[#This Row],[Date Added]]="","",_xlfn.XLOOKUP(MONTH(Corrections[[#This Row],[Date Received]]),Dropdown!$D$4:$D$15,Dropdown!$A$4:$A$15,""))</f>
        <v/>
      </c>
      <c r="I728" s="8" t="str">
        <f>IF(Corrections[[#This Row],[Date Added]]="","",Corrections[[#This Row],[Date Received]]+Guidance!$C$25)</f>
        <v/>
      </c>
      <c r="J728" s="8" t="str">
        <f>IF(Corrections[[#This Row],[Date Added]]="","",Corrections[[#This Row],[Date Received]]+Guidance!$C$24)</f>
        <v/>
      </c>
      <c r="K728" s="52" t="b">
        <v>0</v>
      </c>
      <c r="L728" s="22"/>
      <c r="M728" s="9"/>
      <c r="N728" s="52" t="b">
        <v>0</v>
      </c>
      <c r="O728" s="22"/>
      <c r="Q728" s="52" t="b">
        <v>0</v>
      </c>
      <c r="R728" s="9"/>
      <c r="S728" s="52" t="b">
        <v>0</v>
      </c>
      <c r="T728" s="23"/>
      <c r="U728" s="9"/>
      <c r="V72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29" spans="1:24" ht="15" customHeight="1" x14ac:dyDescent="0.35">
      <c r="A729" s="22"/>
      <c r="D729" s="22"/>
      <c r="F729" s="56" t="str">
        <f>IF(Corrections[[#This Row],[Date Added]]="","",_xlfn.XLOOKUP(MONTH(Corrections[[#This Row],[Date Received]]),Dropdown!$D$4:$D$15,Dropdown!$A$4:$A$15,""))</f>
        <v/>
      </c>
      <c r="I729" s="8" t="str">
        <f>IF(Corrections[[#This Row],[Date Added]]="","",Corrections[[#This Row],[Date Received]]+Guidance!$C$25)</f>
        <v/>
      </c>
      <c r="J729" s="8" t="str">
        <f>IF(Corrections[[#This Row],[Date Added]]="","",Corrections[[#This Row],[Date Received]]+Guidance!$C$24)</f>
        <v/>
      </c>
      <c r="K729" s="52" t="b">
        <v>0</v>
      </c>
      <c r="L729" s="22"/>
      <c r="M729" s="9"/>
      <c r="N729" s="52" t="b">
        <v>0</v>
      </c>
      <c r="O729" s="23"/>
      <c r="Q729" s="52" t="b">
        <v>0</v>
      </c>
      <c r="R729" s="9"/>
      <c r="S729" s="52" t="b">
        <v>0</v>
      </c>
      <c r="T729" s="23"/>
      <c r="U729" s="9"/>
      <c r="V72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2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2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0" spans="1:24" ht="15" customHeight="1" x14ac:dyDescent="0.35">
      <c r="A730" s="22"/>
      <c r="D730" s="22"/>
      <c r="F730" s="56" t="str">
        <f>IF(Corrections[[#This Row],[Date Added]]="","",_xlfn.XLOOKUP(MONTH(Corrections[[#This Row],[Date Received]]),Dropdown!$D$4:$D$15,Dropdown!$A$4:$A$15,""))</f>
        <v/>
      </c>
      <c r="I730" s="8" t="str">
        <f>IF(Corrections[[#This Row],[Date Added]]="","",Corrections[[#This Row],[Date Received]]+Guidance!$C$25)</f>
        <v/>
      </c>
      <c r="J730" s="8" t="str">
        <f>IF(Corrections[[#This Row],[Date Added]]="","",Corrections[[#This Row],[Date Received]]+Guidance!$C$24)</f>
        <v/>
      </c>
      <c r="K730" s="52" t="b">
        <v>0</v>
      </c>
      <c r="L730" s="22"/>
      <c r="M730" s="9"/>
      <c r="N730" s="52" t="b">
        <v>0</v>
      </c>
      <c r="O730" s="23"/>
      <c r="Q730" s="52" t="b">
        <v>0</v>
      </c>
      <c r="R730" s="9"/>
      <c r="S730" s="52" t="b">
        <v>0</v>
      </c>
      <c r="T730" s="23"/>
      <c r="U730" s="9"/>
      <c r="V73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1" spans="1:24" ht="15" customHeight="1" x14ac:dyDescent="0.35">
      <c r="A731" s="22"/>
      <c r="D731" s="22"/>
      <c r="F731" s="56" t="str">
        <f>IF(Corrections[[#This Row],[Date Added]]="","",_xlfn.XLOOKUP(MONTH(Corrections[[#This Row],[Date Received]]),Dropdown!$D$4:$D$15,Dropdown!$A$4:$A$15,""))</f>
        <v/>
      </c>
      <c r="I731" s="8" t="str">
        <f>IF(Corrections[[#This Row],[Date Added]]="","",Corrections[[#This Row],[Date Received]]+Guidance!$C$25)</f>
        <v/>
      </c>
      <c r="J731" s="8" t="str">
        <f>IF(Corrections[[#This Row],[Date Added]]="","",Corrections[[#This Row],[Date Received]]+Guidance!$C$24)</f>
        <v/>
      </c>
      <c r="K731" s="52" t="b">
        <v>0</v>
      </c>
      <c r="L731" s="22"/>
      <c r="M731" s="9"/>
      <c r="N731" s="52" t="b">
        <v>0</v>
      </c>
      <c r="O731" s="22"/>
      <c r="Q731" s="52" t="b">
        <v>0</v>
      </c>
      <c r="R731" s="9"/>
      <c r="S731" s="52" t="b">
        <v>0</v>
      </c>
      <c r="T731" s="23"/>
      <c r="U731" s="9"/>
      <c r="V73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2" spans="1:24" ht="15" customHeight="1" x14ac:dyDescent="0.35">
      <c r="A732" s="22"/>
      <c r="B732" s="48"/>
      <c r="C732" s="48"/>
      <c r="D732" s="22"/>
      <c r="F732" s="56" t="str">
        <f>IF(Corrections[[#This Row],[Date Added]]="","",_xlfn.XLOOKUP(MONTH(Corrections[[#This Row],[Date Received]]),Dropdown!$D$4:$D$15,Dropdown!$A$4:$A$15,""))</f>
        <v/>
      </c>
      <c r="I732" s="8" t="str">
        <f>IF(Corrections[[#This Row],[Date Added]]="","",Corrections[[#This Row],[Date Received]]+Guidance!$C$25)</f>
        <v/>
      </c>
      <c r="J732" s="8" t="str">
        <f>IF(Corrections[[#This Row],[Date Added]]="","",Corrections[[#This Row],[Date Received]]+Guidance!$C$24)</f>
        <v/>
      </c>
      <c r="K732" s="52" t="b">
        <v>0</v>
      </c>
      <c r="L732" s="22"/>
      <c r="M732" s="9"/>
      <c r="N732" s="52" t="b">
        <v>0</v>
      </c>
      <c r="O732" s="23"/>
      <c r="Q732" s="52" t="b">
        <v>0</v>
      </c>
      <c r="R732" s="9"/>
      <c r="S732" s="52" t="b">
        <v>0</v>
      </c>
      <c r="T732" s="23"/>
      <c r="U732" s="9"/>
      <c r="V73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3" spans="1:24" ht="15" customHeight="1" x14ac:dyDescent="0.35">
      <c r="A733" s="22"/>
      <c r="B733" s="48"/>
      <c r="C733" s="48"/>
      <c r="D733" s="22"/>
      <c r="F733" s="56" t="str">
        <f>IF(Corrections[[#This Row],[Date Added]]="","",_xlfn.XLOOKUP(MONTH(Corrections[[#This Row],[Date Received]]),Dropdown!$D$4:$D$15,Dropdown!$A$4:$A$15,""))</f>
        <v/>
      </c>
      <c r="I733" s="8" t="str">
        <f>IF(Corrections[[#This Row],[Date Added]]="","",Corrections[[#This Row],[Date Received]]+Guidance!$C$25)</f>
        <v/>
      </c>
      <c r="J733" s="8" t="str">
        <f>IF(Corrections[[#This Row],[Date Added]]="","",Corrections[[#This Row],[Date Received]]+Guidance!$C$24)</f>
        <v/>
      </c>
      <c r="K733" s="52" t="b">
        <v>0</v>
      </c>
      <c r="L733" s="22"/>
      <c r="M733" s="9"/>
      <c r="N733" s="52" t="b">
        <v>0</v>
      </c>
      <c r="O733" s="22"/>
      <c r="Q733" s="52" t="b">
        <v>0</v>
      </c>
      <c r="R733" s="9"/>
      <c r="S733" s="52" t="b">
        <v>0</v>
      </c>
      <c r="T733" s="23"/>
      <c r="U733" s="9"/>
      <c r="V73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4" spans="1:24" ht="15" customHeight="1" x14ac:dyDescent="0.35">
      <c r="A734" s="22"/>
      <c r="B734" s="48"/>
      <c r="C734" s="48"/>
      <c r="D734" s="22"/>
      <c r="F734" s="56" t="str">
        <f>IF(Corrections[[#This Row],[Date Added]]="","",_xlfn.XLOOKUP(MONTH(Corrections[[#This Row],[Date Received]]),Dropdown!$D$4:$D$15,Dropdown!$A$4:$A$15,""))</f>
        <v/>
      </c>
      <c r="I734" s="8" t="str">
        <f>IF(Corrections[[#This Row],[Date Added]]="","",Corrections[[#This Row],[Date Received]]+Guidance!$C$25)</f>
        <v/>
      </c>
      <c r="J734" s="8" t="str">
        <f>IF(Corrections[[#This Row],[Date Added]]="","",Corrections[[#This Row],[Date Received]]+Guidance!$C$24)</f>
        <v/>
      </c>
      <c r="K734" s="52" t="b">
        <v>0</v>
      </c>
      <c r="L734" s="22"/>
      <c r="M734" s="9"/>
      <c r="N734" s="52" t="b">
        <v>0</v>
      </c>
      <c r="O734" s="23"/>
      <c r="Q734" s="52" t="b">
        <v>0</v>
      </c>
      <c r="R734" s="9"/>
      <c r="S734" s="52" t="b">
        <v>0</v>
      </c>
      <c r="T734" s="23"/>
      <c r="U734" s="9"/>
      <c r="V73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5" spans="1:24" ht="15" customHeight="1" x14ac:dyDescent="0.35">
      <c r="A735" s="22"/>
      <c r="B735" s="48"/>
      <c r="C735" s="48"/>
      <c r="D735" s="22"/>
      <c r="F735" s="56" t="str">
        <f>IF(Corrections[[#This Row],[Date Added]]="","",_xlfn.XLOOKUP(MONTH(Corrections[[#This Row],[Date Received]]),Dropdown!$D$4:$D$15,Dropdown!$A$4:$A$15,""))</f>
        <v/>
      </c>
      <c r="I735" s="8" t="str">
        <f>IF(Corrections[[#This Row],[Date Added]]="","",Corrections[[#This Row],[Date Received]]+Guidance!$C$25)</f>
        <v/>
      </c>
      <c r="J735" s="8" t="str">
        <f>IF(Corrections[[#This Row],[Date Added]]="","",Corrections[[#This Row],[Date Received]]+Guidance!$C$24)</f>
        <v/>
      </c>
      <c r="K735" s="52" t="b">
        <v>0</v>
      </c>
      <c r="L735" s="22"/>
      <c r="M735" s="9"/>
      <c r="N735" s="52" t="b">
        <v>0</v>
      </c>
      <c r="O735" s="22"/>
      <c r="Q735" s="52" t="b">
        <v>0</v>
      </c>
      <c r="R735" s="9"/>
      <c r="S735" s="52" t="b">
        <v>0</v>
      </c>
      <c r="T735" s="23"/>
      <c r="U735" s="9"/>
      <c r="V73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6" spans="1:24" ht="15" customHeight="1" x14ac:dyDescent="0.35">
      <c r="A736" s="22"/>
      <c r="B736" s="48"/>
      <c r="C736" s="48"/>
      <c r="D736" s="22"/>
      <c r="F736" s="56" t="str">
        <f>IF(Corrections[[#This Row],[Date Added]]="","",_xlfn.XLOOKUP(MONTH(Corrections[[#This Row],[Date Received]]),Dropdown!$D$4:$D$15,Dropdown!$A$4:$A$15,""))</f>
        <v/>
      </c>
      <c r="I736" s="8" t="str">
        <f>IF(Corrections[[#This Row],[Date Added]]="","",Corrections[[#This Row],[Date Received]]+Guidance!$C$25)</f>
        <v/>
      </c>
      <c r="J736" s="8" t="str">
        <f>IF(Corrections[[#This Row],[Date Added]]="","",Corrections[[#This Row],[Date Received]]+Guidance!$C$24)</f>
        <v/>
      </c>
      <c r="K736" s="52" t="b">
        <v>0</v>
      </c>
      <c r="L736" s="22"/>
      <c r="M736" s="9"/>
      <c r="N736" s="52" t="b">
        <v>0</v>
      </c>
      <c r="O736" s="23"/>
      <c r="Q736" s="52" t="b">
        <v>0</v>
      </c>
      <c r="R736" s="9"/>
      <c r="S736" s="52" t="b">
        <v>0</v>
      </c>
      <c r="T736" s="23"/>
      <c r="U736" s="9"/>
      <c r="V73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7" spans="1:24" ht="15" customHeight="1" x14ac:dyDescent="0.35">
      <c r="A737" s="22"/>
      <c r="B737" s="48"/>
      <c r="C737" s="48"/>
      <c r="D737" s="22"/>
      <c r="F737" s="56" t="str">
        <f>IF(Corrections[[#This Row],[Date Added]]="","",_xlfn.XLOOKUP(MONTH(Corrections[[#This Row],[Date Received]]),Dropdown!$D$4:$D$15,Dropdown!$A$4:$A$15,""))</f>
        <v/>
      </c>
      <c r="I737" s="8" t="str">
        <f>IF(Corrections[[#This Row],[Date Added]]="","",Corrections[[#This Row],[Date Received]]+Guidance!$C$25)</f>
        <v/>
      </c>
      <c r="J737" s="8" t="str">
        <f>IF(Corrections[[#This Row],[Date Added]]="","",Corrections[[#This Row],[Date Received]]+Guidance!$C$24)</f>
        <v/>
      </c>
      <c r="K737" s="52" t="b">
        <v>0</v>
      </c>
      <c r="L737" s="22"/>
      <c r="M737" s="9"/>
      <c r="N737" s="52" t="b">
        <v>0</v>
      </c>
      <c r="O737" s="23"/>
      <c r="Q737" s="52" t="b">
        <v>0</v>
      </c>
      <c r="R737" s="9"/>
      <c r="S737" s="52" t="b">
        <v>0</v>
      </c>
      <c r="T737" s="23"/>
      <c r="U737" s="9"/>
      <c r="V73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8" spans="1:24" ht="15" customHeight="1" x14ac:dyDescent="0.35">
      <c r="A738" s="22"/>
      <c r="B738" s="48"/>
      <c r="C738" s="48"/>
      <c r="D738" s="22"/>
      <c r="F738" s="56" t="str">
        <f>IF(Corrections[[#This Row],[Date Added]]="","",_xlfn.XLOOKUP(MONTH(Corrections[[#This Row],[Date Received]]),Dropdown!$D$4:$D$15,Dropdown!$A$4:$A$15,""))</f>
        <v/>
      </c>
      <c r="I738" s="8" t="str">
        <f>IF(Corrections[[#This Row],[Date Added]]="","",Corrections[[#This Row],[Date Received]]+Guidance!$C$25)</f>
        <v/>
      </c>
      <c r="J738" s="8" t="str">
        <f>IF(Corrections[[#This Row],[Date Added]]="","",Corrections[[#This Row],[Date Received]]+Guidance!$C$24)</f>
        <v/>
      </c>
      <c r="K738" s="52" t="b">
        <v>0</v>
      </c>
      <c r="L738" s="22"/>
      <c r="M738" s="9"/>
      <c r="N738" s="52" t="b">
        <v>0</v>
      </c>
      <c r="O738" s="23"/>
      <c r="Q738" s="52" t="b">
        <v>0</v>
      </c>
      <c r="R738" s="9"/>
      <c r="S738" s="52" t="b">
        <v>0</v>
      </c>
      <c r="T738" s="23"/>
      <c r="U738" s="9"/>
      <c r="V73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39" spans="1:24" ht="15" customHeight="1" x14ac:dyDescent="0.35">
      <c r="A739" s="22"/>
      <c r="B739" s="48"/>
      <c r="C739" s="48"/>
      <c r="D739" s="22"/>
      <c r="F739" s="56" t="str">
        <f>IF(Corrections[[#This Row],[Date Added]]="","",_xlfn.XLOOKUP(MONTH(Corrections[[#This Row],[Date Received]]),Dropdown!$D$4:$D$15,Dropdown!$A$4:$A$15,""))</f>
        <v/>
      </c>
      <c r="I739" s="8" t="str">
        <f>IF(Corrections[[#This Row],[Date Added]]="","",Corrections[[#This Row],[Date Received]]+Guidance!$C$25)</f>
        <v/>
      </c>
      <c r="J739" s="8" t="str">
        <f>IF(Corrections[[#This Row],[Date Added]]="","",Corrections[[#This Row],[Date Received]]+Guidance!$C$24)</f>
        <v/>
      </c>
      <c r="K739" s="52" t="b">
        <v>0</v>
      </c>
      <c r="L739" s="22"/>
      <c r="M739" s="9"/>
      <c r="N739" s="52" t="b">
        <v>0</v>
      </c>
      <c r="O739" s="23"/>
      <c r="Q739" s="52" t="b">
        <v>0</v>
      </c>
      <c r="R739" s="9"/>
      <c r="S739" s="52" t="b">
        <v>0</v>
      </c>
      <c r="T739" s="23"/>
      <c r="U739" s="9"/>
      <c r="V73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3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3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0" spans="1:24" ht="15" customHeight="1" x14ac:dyDescent="0.35">
      <c r="A740" s="22"/>
      <c r="B740" s="48"/>
      <c r="C740" s="48"/>
      <c r="D740" s="22"/>
      <c r="F740" s="56" t="str">
        <f>IF(Corrections[[#This Row],[Date Added]]="","",_xlfn.XLOOKUP(MONTH(Corrections[[#This Row],[Date Received]]),Dropdown!$D$4:$D$15,Dropdown!$A$4:$A$15,""))</f>
        <v/>
      </c>
      <c r="I740" s="8" t="str">
        <f>IF(Corrections[[#This Row],[Date Added]]="","",Corrections[[#This Row],[Date Received]]+Guidance!$C$25)</f>
        <v/>
      </c>
      <c r="J740" s="8" t="str">
        <f>IF(Corrections[[#This Row],[Date Added]]="","",Corrections[[#This Row],[Date Received]]+Guidance!$C$24)</f>
        <v/>
      </c>
      <c r="K740" s="52" t="b">
        <v>0</v>
      </c>
      <c r="L740" s="22"/>
      <c r="M740" s="9"/>
      <c r="N740" s="52" t="b">
        <v>0</v>
      </c>
      <c r="O740" s="23"/>
      <c r="Q740" s="52" t="b">
        <v>0</v>
      </c>
      <c r="R740" s="9"/>
      <c r="S740" s="52" t="b">
        <v>0</v>
      </c>
      <c r="T740" s="23"/>
      <c r="U740" s="9"/>
      <c r="V74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1" spans="1:24" ht="15" customHeight="1" x14ac:dyDescent="0.35">
      <c r="A741" s="22"/>
      <c r="B741" s="48"/>
      <c r="C741" s="48"/>
      <c r="D741" s="22"/>
      <c r="F741" s="56" t="str">
        <f>IF(Corrections[[#This Row],[Date Added]]="","",_xlfn.XLOOKUP(MONTH(Corrections[[#This Row],[Date Received]]),Dropdown!$D$4:$D$15,Dropdown!$A$4:$A$15,""))</f>
        <v/>
      </c>
      <c r="I741" s="8" t="str">
        <f>IF(Corrections[[#This Row],[Date Added]]="","",Corrections[[#This Row],[Date Received]]+Guidance!$C$25)</f>
        <v/>
      </c>
      <c r="J741" s="8" t="str">
        <f>IF(Corrections[[#This Row],[Date Added]]="","",Corrections[[#This Row],[Date Received]]+Guidance!$C$24)</f>
        <v/>
      </c>
      <c r="K741" s="52" t="b">
        <v>0</v>
      </c>
      <c r="L741" s="22"/>
      <c r="M741" s="9"/>
      <c r="N741" s="52" t="b">
        <v>0</v>
      </c>
      <c r="O741" s="23"/>
      <c r="Q741" s="52" t="b">
        <v>0</v>
      </c>
      <c r="R741" s="9"/>
      <c r="S741" s="52" t="b">
        <v>0</v>
      </c>
      <c r="T741" s="23"/>
      <c r="U741" s="9"/>
      <c r="V74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2" spans="1:24" ht="15" customHeight="1" x14ac:dyDescent="0.35">
      <c r="A742" s="22"/>
      <c r="B742" s="48"/>
      <c r="C742" s="48"/>
      <c r="D742" s="22"/>
      <c r="F742" s="56" t="str">
        <f>IF(Corrections[[#This Row],[Date Added]]="","",_xlfn.XLOOKUP(MONTH(Corrections[[#This Row],[Date Received]]),Dropdown!$D$4:$D$15,Dropdown!$A$4:$A$15,""))</f>
        <v/>
      </c>
      <c r="I742" s="8" t="str">
        <f>IF(Corrections[[#This Row],[Date Added]]="","",Corrections[[#This Row],[Date Received]]+Guidance!$C$25)</f>
        <v/>
      </c>
      <c r="J742" s="8" t="str">
        <f>IF(Corrections[[#This Row],[Date Added]]="","",Corrections[[#This Row],[Date Received]]+Guidance!$C$24)</f>
        <v/>
      </c>
      <c r="K742" s="52" t="b">
        <v>0</v>
      </c>
      <c r="L742" s="22"/>
      <c r="M742" s="9"/>
      <c r="N742" s="52" t="b">
        <v>0</v>
      </c>
      <c r="O742" s="22"/>
      <c r="Q742" s="52" t="b">
        <v>0</v>
      </c>
      <c r="R742" s="9"/>
      <c r="S742" s="52" t="b">
        <v>0</v>
      </c>
      <c r="T742" s="23"/>
      <c r="U742" s="9"/>
      <c r="V74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3" spans="1:24" ht="15" customHeight="1" x14ac:dyDescent="0.35">
      <c r="A743" s="22"/>
      <c r="B743" s="48"/>
      <c r="C743" s="49"/>
      <c r="D743" s="22"/>
      <c r="F743" s="56" t="str">
        <f>IF(Corrections[[#This Row],[Date Added]]="","",_xlfn.XLOOKUP(MONTH(Corrections[[#This Row],[Date Received]]),Dropdown!$D$4:$D$15,Dropdown!$A$4:$A$15,""))</f>
        <v/>
      </c>
      <c r="I743" s="8" t="str">
        <f>IF(Corrections[[#This Row],[Date Added]]="","",Corrections[[#This Row],[Date Received]]+Guidance!$C$25)</f>
        <v/>
      </c>
      <c r="J743" s="8" t="str">
        <f>IF(Corrections[[#This Row],[Date Added]]="","",Corrections[[#This Row],[Date Received]]+Guidance!$C$24)</f>
        <v/>
      </c>
      <c r="K743" s="52" t="b">
        <v>0</v>
      </c>
      <c r="L743" s="22"/>
      <c r="M743" s="9"/>
      <c r="N743" s="52" t="b">
        <v>0</v>
      </c>
      <c r="O743" s="23"/>
      <c r="Q743" s="52" t="b">
        <v>0</v>
      </c>
      <c r="R743" s="9"/>
      <c r="S743" s="52" t="b">
        <v>0</v>
      </c>
      <c r="T743" s="23"/>
      <c r="U743" s="9"/>
      <c r="V74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4" spans="1:24" ht="15" customHeight="1" x14ac:dyDescent="0.35">
      <c r="A744" s="22"/>
      <c r="B744" s="48"/>
      <c r="C744" s="49"/>
      <c r="D744" s="22"/>
      <c r="F744" s="56" t="str">
        <f>IF(Corrections[[#This Row],[Date Added]]="","",_xlfn.XLOOKUP(MONTH(Corrections[[#This Row],[Date Received]]),Dropdown!$D$4:$D$15,Dropdown!$A$4:$A$15,""))</f>
        <v/>
      </c>
      <c r="I744" s="8" t="str">
        <f>IF(Corrections[[#This Row],[Date Added]]="","",Corrections[[#This Row],[Date Received]]+Guidance!$C$25)</f>
        <v/>
      </c>
      <c r="J744" s="8" t="str">
        <f>IF(Corrections[[#This Row],[Date Added]]="","",Corrections[[#This Row],[Date Received]]+Guidance!$C$24)</f>
        <v/>
      </c>
      <c r="K744" s="52" t="b">
        <v>0</v>
      </c>
      <c r="L744" s="22"/>
      <c r="M744" s="9"/>
      <c r="N744" s="52" t="b">
        <v>0</v>
      </c>
      <c r="O744" s="23"/>
      <c r="Q744" s="52" t="b">
        <v>0</v>
      </c>
      <c r="R744" s="9"/>
      <c r="S744" s="52" t="b">
        <v>0</v>
      </c>
      <c r="T744" s="23"/>
      <c r="U744" s="9"/>
      <c r="V74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5" spans="1:24" ht="15" customHeight="1" x14ac:dyDescent="0.35">
      <c r="A745" s="22"/>
      <c r="B745" s="48"/>
      <c r="C745" s="49"/>
      <c r="D745" s="22"/>
      <c r="F745" s="56" t="str">
        <f>IF(Corrections[[#This Row],[Date Added]]="","",_xlfn.XLOOKUP(MONTH(Corrections[[#This Row],[Date Received]]),Dropdown!$D$4:$D$15,Dropdown!$A$4:$A$15,""))</f>
        <v/>
      </c>
      <c r="I745" s="8" t="str">
        <f>IF(Corrections[[#This Row],[Date Added]]="","",Corrections[[#This Row],[Date Received]]+Guidance!$C$25)</f>
        <v/>
      </c>
      <c r="J745" s="8" t="str">
        <f>IF(Corrections[[#This Row],[Date Added]]="","",Corrections[[#This Row],[Date Received]]+Guidance!$C$24)</f>
        <v/>
      </c>
      <c r="K745" s="52" t="b">
        <v>0</v>
      </c>
      <c r="L745" s="22"/>
      <c r="M745" s="9"/>
      <c r="N745" s="52" t="b">
        <v>0</v>
      </c>
      <c r="O745" s="23"/>
      <c r="Q745" s="52" t="b">
        <v>0</v>
      </c>
      <c r="R745" s="9"/>
      <c r="S745" s="52" t="b">
        <v>0</v>
      </c>
      <c r="T745" s="23"/>
      <c r="U745" s="9"/>
      <c r="V74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6" spans="1:24" ht="15" customHeight="1" x14ac:dyDescent="0.35">
      <c r="A746" s="22"/>
      <c r="B746" s="48"/>
      <c r="C746" s="49"/>
      <c r="D746" s="22"/>
      <c r="F746" s="56" t="str">
        <f>IF(Corrections[[#This Row],[Date Added]]="","",_xlfn.XLOOKUP(MONTH(Corrections[[#This Row],[Date Received]]),Dropdown!$D$4:$D$15,Dropdown!$A$4:$A$15,""))</f>
        <v/>
      </c>
      <c r="I746" s="8" t="str">
        <f>IF(Corrections[[#This Row],[Date Added]]="","",Corrections[[#This Row],[Date Received]]+Guidance!$C$25)</f>
        <v/>
      </c>
      <c r="J746" s="8" t="str">
        <f>IF(Corrections[[#This Row],[Date Added]]="","",Corrections[[#This Row],[Date Received]]+Guidance!$C$24)</f>
        <v/>
      </c>
      <c r="K746" s="52" t="b">
        <v>0</v>
      </c>
      <c r="L746" s="22"/>
      <c r="M746" s="9"/>
      <c r="N746" s="52" t="b">
        <v>0</v>
      </c>
      <c r="O746" s="23"/>
      <c r="Q746" s="52" t="b">
        <v>0</v>
      </c>
      <c r="R746" s="9"/>
      <c r="S746" s="52" t="b">
        <v>0</v>
      </c>
      <c r="T746" s="23"/>
      <c r="U746" s="9"/>
      <c r="V74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7" spans="1:24" ht="15" customHeight="1" x14ac:dyDescent="0.35">
      <c r="A747" s="22"/>
      <c r="B747" s="48"/>
      <c r="C747" s="49"/>
      <c r="D747" s="22"/>
      <c r="F747" s="56" t="str">
        <f>IF(Corrections[[#This Row],[Date Added]]="","",_xlfn.XLOOKUP(MONTH(Corrections[[#This Row],[Date Received]]),Dropdown!$D$4:$D$15,Dropdown!$A$4:$A$15,""))</f>
        <v/>
      </c>
      <c r="I747" s="8" t="str">
        <f>IF(Corrections[[#This Row],[Date Added]]="","",Corrections[[#This Row],[Date Received]]+Guidance!$C$25)</f>
        <v/>
      </c>
      <c r="J747" s="8" t="str">
        <f>IF(Corrections[[#This Row],[Date Added]]="","",Corrections[[#This Row],[Date Received]]+Guidance!$C$24)</f>
        <v/>
      </c>
      <c r="K747" s="52" t="b">
        <v>0</v>
      </c>
      <c r="L747" s="22"/>
      <c r="M747" s="9"/>
      <c r="N747" s="52" t="b">
        <v>0</v>
      </c>
      <c r="O747" s="23"/>
      <c r="Q747" s="52" t="b">
        <v>0</v>
      </c>
      <c r="R747" s="9"/>
      <c r="S747" s="52" t="b">
        <v>0</v>
      </c>
      <c r="T747" s="23"/>
      <c r="U747" s="9"/>
      <c r="V74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8" spans="1:24" ht="15" customHeight="1" x14ac:dyDescent="0.35">
      <c r="A748" s="22"/>
      <c r="B748" s="48"/>
      <c r="C748" s="49"/>
      <c r="D748" s="22"/>
      <c r="F748" s="56" t="str">
        <f>IF(Corrections[[#This Row],[Date Added]]="","",_xlfn.XLOOKUP(MONTH(Corrections[[#This Row],[Date Received]]),Dropdown!$D$4:$D$15,Dropdown!$A$4:$A$15,""))</f>
        <v/>
      </c>
      <c r="I748" s="8" t="str">
        <f>IF(Corrections[[#This Row],[Date Added]]="","",Corrections[[#This Row],[Date Received]]+Guidance!$C$25)</f>
        <v/>
      </c>
      <c r="J748" s="8" t="str">
        <f>IF(Corrections[[#This Row],[Date Added]]="","",Corrections[[#This Row],[Date Received]]+Guidance!$C$24)</f>
        <v/>
      </c>
      <c r="K748" s="52" t="b">
        <v>0</v>
      </c>
      <c r="L748" s="22"/>
      <c r="M748" s="9"/>
      <c r="N748" s="52" t="b">
        <v>0</v>
      </c>
      <c r="O748" s="23"/>
      <c r="Q748" s="52" t="b">
        <v>0</v>
      </c>
      <c r="R748" s="9"/>
      <c r="S748" s="52" t="b">
        <v>0</v>
      </c>
      <c r="T748" s="23"/>
      <c r="U748" s="9"/>
      <c r="V74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49" spans="1:24" ht="15" customHeight="1" x14ac:dyDescent="0.35">
      <c r="A749" s="22"/>
      <c r="B749" s="48"/>
      <c r="C749" s="49"/>
      <c r="D749" s="22"/>
      <c r="F749" s="56" t="str">
        <f>IF(Corrections[[#This Row],[Date Added]]="","",_xlfn.XLOOKUP(MONTH(Corrections[[#This Row],[Date Received]]),Dropdown!$D$4:$D$15,Dropdown!$A$4:$A$15,""))</f>
        <v/>
      </c>
      <c r="I749" s="8" t="str">
        <f>IF(Corrections[[#This Row],[Date Added]]="","",Corrections[[#This Row],[Date Received]]+Guidance!$C$25)</f>
        <v/>
      </c>
      <c r="J749" s="8" t="str">
        <f>IF(Corrections[[#This Row],[Date Added]]="","",Corrections[[#This Row],[Date Received]]+Guidance!$C$24)</f>
        <v/>
      </c>
      <c r="K749" s="52" t="b">
        <v>0</v>
      </c>
      <c r="L749" s="22"/>
      <c r="M749" s="9"/>
      <c r="N749" s="52" t="b">
        <v>0</v>
      </c>
      <c r="O749" s="23"/>
      <c r="Q749" s="52" t="b">
        <v>0</v>
      </c>
      <c r="R749" s="9"/>
      <c r="S749" s="52" t="b">
        <v>0</v>
      </c>
      <c r="T749" s="23"/>
      <c r="U749" s="9"/>
      <c r="V74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4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4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0" spans="1:24" ht="15" customHeight="1" x14ac:dyDescent="0.35">
      <c r="A750" s="22"/>
      <c r="B750" s="48"/>
      <c r="C750" s="49"/>
      <c r="D750" s="22"/>
      <c r="F750" s="56" t="str">
        <f>IF(Corrections[[#This Row],[Date Added]]="","",_xlfn.XLOOKUP(MONTH(Corrections[[#This Row],[Date Received]]),Dropdown!$D$4:$D$15,Dropdown!$A$4:$A$15,""))</f>
        <v/>
      </c>
      <c r="I750" s="8" t="str">
        <f>IF(Corrections[[#This Row],[Date Added]]="","",Corrections[[#This Row],[Date Received]]+Guidance!$C$25)</f>
        <v/>
      </c>
      <c r="J750" s="8" t="str">
        <f>IF(Corrections[[#This Row],[Date Added]]="","",Corrections[[#This Row],[Date Received]]+Guidance!$C$24)</f>
        <v/>
      </c>
      <c r="K750" s="52" t="b">
        <v>0</v>
      </c>
      <c r="L750" s="22"/>
      <c r="M750" s="9"/>
      <c r="N750" s="52" t="b">
        <v>0</v>
      </c>
      <c r="O750" s="23"/>
      <c r="Q750" s="52" t="b">
        <v>0</v>
      </c>
      <c r="R750" s="9"/>
      <c r="S750" s="52" t="b">
        <v>0</v>
      </c>
      <c r="T750" s="23"/>
      <c r="U750" s="9"/>
      <c r="V75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1" spans="1:24" ht="15" customHeight="1" x14ac:dyDescent="0.35">
      <c r="A751" s="22"/>
      <c r="B751" s="48"/>
      <c r="C751" s="49"/>
      <c r="D751" s="22"/>
      <c r="F751" s="56" t="str">
        <f>IF(Corrections[[#This Row],[Date Added]]="","",_xlfn.XLOOKUP(MONTH(Corrections[[#This Row],[Date Received]]),Dropdown!$D$4:$D$15,Dropdown!$A$4:$A$15,""))</f>
        <v/>
      </c>
      <c r="I751" s="8" t="str">
        <f>IF(Corrections[[#This Row],[Date Added]]="","",Corrections[[#This Row],[Date Received]]+Guidance!$C$25)</f>
        <v/>
      </c>
      <c r="J751" s="8" t="str">
        <f>IF(Corrections[[#This Row],[Date Added]]="","",Corrections[[#This Row],[Date Received]]+Guidance!$C$24)</f>
        <v/>
      </c>
      <c r="K751" s="52" t="b">
        <v>0</v>
      </c>
      <c r="L751" s="22"/>
      <c r="M751" s="9"/>
      <c r="N751" s="52" t="b">
        <v>0</v>
      </c>
      <c r="O751" s="23"/>
      <c r="Q751" s="52" t="b">
        <v>0</v>
      </c>
      <c r="R751" s="9"/>
      <c r="S751" s="52" t="b">
        <v>0</v>
      </c>
      <c r="T751" s="23"/>
      <c r="U751" s="9"/>
      <c r="V75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2" spans="1:24" ht="15" customHeight="1" x14ac:dyDescent="0.35">
      <c r="A752" s="22"/>
      <c r="B752" s="48"/>
      <c r="C752" s="49"/>
      <c r="D752" s="22"/>
      <c r="F752" s="56" t="str">
        <f>IF(Corrections[[#This Row],[Date Added]]="","",_xlfn.XLOOKUP(MONTH(Corrections[[#This Row],[Date Received]]),Dropdown!$D$4:$D$15,Dropdown!$A$4:$A$15,""))</f>
        <v/>
      </c>
      <c r="I752" s="8" t="str">
        <f>IF(Corrections[[#This Row],[Date Added]]="","",Corrections[[#This Row],[Date Received]]+Guidance!$C$25)</f>
        <v/>
      </c>
      <c r="J752" s="8" t="str">
        <f>IF(Corrections[[#This Row],[Date Added]]="","",Corrections[[#This Row],[Date Received]]+Guidance!$C$24)</f>
        <v/>
      </c>
      <c r="K752" s="52" t="b">
        <v>0</v>
      </c>
      <c r="L752" s="22"/>
      <c r="M752" s="9"/>
      <c r="N752" s="52" t="b">
        <v>0</v>
      </c>
      <c r="O752" s="23"/>
      <c r="Q752" s="52" t="b">
        <v>0</v>
      </c>
      <c r="R752" s="9"/>
      <c r="S752" s="52" t="b">
        <v>0</v>
      </c>
      <c r="T752" s="23"/>
      <c r="U752" s="9"/>
      <c r="V75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3" spans="1:24" ht="15" customHeight="1" x14ac:dyDescent="0.35">
      <c r="A753" s="22"/>
      <c r="B753" s="48"/>
      <c r="C753" s="49"/>
      <c r="D753" s="22"/>
      <c r="F753" s="56" t="str">
        <f>IF(Corrections[[#This Row],[Date Added]]="","",_xlfn.XLOOKUP(MONTH(Corrections[[#This Row],[Date Received]]),Dropdown!$D$4:$D$15,Dropdown!$A$4:$A$15,""))</f>
        <v/>
      </c>
      <c r="I753" s="8" t="str">
        <f>IF(Corrections[[#This Row],[Date Added]]="","",Corrections[[#This Row],[Date Received]]+Guidance!$C$25)</f>
        <v/>
      </c>
      <c r="J753" s="8" t="str">
        <f>IF(Corrections[[#This Row],[Date Added]]="","",Corrections[[#This Row],[Date Received]]+Guidance!$C$24)</f>
        <v/>
      </c>
      <c r="K753" s="52" t="b">
        <v>0</v>
      </c>
      <c r="L753" s="22"/>
      <c r="M753" s="9"/>
      <c r="N753" s="52" t="b">
        <v>0</v>
      </c>
      <c r="O753" s="23"/>
      <c r="Q753" s="52" t="b">
        <v>0</v>
      </c>
      <c r="R753" s="9"/>
      <c r="S753" s="52" t="b">
        <v>0</v>
      </c>
      <c r="T753" s="23"/>
      <c r="U753" s="9"/>
      <c r="V75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4" spans="1:24" ht="15" customHeight="1" x14ac:dyDescent="0.35">
      <c r="A754" s="22"/>
      <c r="B754" s="48"/>
      <c r="C754" s="49"/>
      <c r="D754" s="22"/>
      <c r="F754" s="56" t="str">
        <f>IF(Corrections[[#This Row],[Date Added]]="","",_xlfn.XLOOKUP(MONTH(Corrections[[#This Row],[Date Received]]),Dropdown!$D$4:$D$15,Dropdown!$A$4:$A$15,""))</f>
        <v/>
      </c>
      <c r="I754" s="8" t="str">
        <f>IF(Corrections[[#This Row],[Date Added]]="","",Corrections[[#This Row],[Date Received]]+Guidance!$C$25)</f>
        <v/>
      </c>
      <c r="J754" s="8" t="str">
        <f>IF(Corrections[[#This Row],[Date Added]]="","",Corrections[[#This Row],[Date Received]]+Guidance!$C$24)</f>
        <v/>
      </c>
      <c r="K754" s="52" t="b">
        <v>0</v>
      </c>
      <c r="L754" s="22"/>
      <c r="M754" s="9"/>
      <c r="N754" s="52" t="b">
        <v>0</v>
      </c>
      <c r="O754" s="23"/>
      <c r="Q754" s="52" t="b">
        <v>0</v>
      </c>
      <c r="R754" s="9"/>
      <c r="S754" s="52" t="b">
        <v>0</v>
      </c>
      <c r="T754" s="23"/>
      <c r="U754" s="9"/>
      <c r="V75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5" spans="1:24" ht="15" customHeight="1" x14ac:dyDescent="0.35">
      <c r="A755" s="22"/>
      <c r="B755" s="48"/>
      <c r="C755" s="49"/>
      <c r="D755" s="22"/>
      <c r="F755" s="56" t="str">
        <f>IF(Corrections[[#This Row],[Date Added]]="","",_xlfn.XLOOKUP(MONTH(Corrections[[#This Row],[Date Received]]),Dropdown!$D$4:$D$15,Dropdown!$A$4:$A$15,""))</f>
        <v/>
      </c>
      <c r="I755" s="8" t="str">
        <f>IF(Corrections[[#This Row],[Date Added]]="","",Corrections[[#This Row],[Date Received]]+Guidance!$C$25)</f>
        <v/>
      </c>
      <c r="J755" s="8" t="str">
        <f>IF(Corrections[[#This Row],[Date Added]]="","",Corrections[[#This Row],[Date Received]]+Guidance!$C$24)</f>
        <v/>
      </c>
      <c r="K755" s="52" t="b">
        <v>0</v>
      </c>
      <c r="L755" s="22"/>
      <c r="M755" s="9"/>
      <c r="N755" s="52" t="b">
        <v>0</v>
      </c>
      <c r="O755" s="22"/>
      <c r="Q755" s="52" t="b">
        <v>0</v>
      </c>
      <c r="R755" s="9"/>
      <c r="S755" s="52" t="b">
        <v>0</v>
      </c>
      <c r="T755" s="23"/>
      <c r="U755" s="9"/>
      <c r="V75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6" spans="1:24" ht="15" customHeight="1" x14ac:dyDescent="0.35">
      <c r="A756" s="22"/>
      <c r="B756" s="48"/>
      <c r="C756" s="50"/>
      <c r="D756" s="22"/>
      <c r="F756" s="56" t="str">
        <f>IF(Corrections[[#This Row],[Date Added]]="","",_xlfn.XLOOKUP(MONTH(Corrections[[#This Row],[Date Received]]),Dropdown!$D$4:$D$15,Dropdown!$A$4:$A$15,""))</f>
        <v/>
      </c>
      <c r="I756" s="8" t="str">
        <f>IF(Corrections[[#This Row],[Date Added]]="","",Corrections[[#This Row],[Date Received]]+Guidance!$C$25)</f>
        <v/>
      </c>
      <c r="J756" s="8" t="str">
        <f>IF(Corrections[[#This Row],[Date Added]]="","",Corrections[[#This Row],[Date Received]]+Guidance!$C$24)</f>
        <v/>
      </c>
      <c r="K756" s="52" t="b">
        <v>0</v>
      </c>
      <c r="L756" s="22"/>
      <c r="M756" s="9"/>
      <c r="N756" s="52" t="b">
        <v>0</v>
      </c>
      <c r="O756" s="23"/>
      <c r="Q756" s="52" t="b">
        <v>0</v>
      </c>
      <c r="R756" s="9"/>
      <c r="S756" s="52" t="b">
        <v>0</v>
      </c>
      <c r="T756" s="23"/>
      <c r="U756" s="9"/>
      <c r="V75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7" spans="1:24" ht="15" customHeight="1" x14ac:dyDescent="0.35">
      <c r="A757" s="22"/>
      <c r="B757" s="48"/>
      <c r="C757" s="49"/>
      <c r="D757" s="22"/>
      <c r="F757" s="56" t="str">
        <f>IF(Corrections[[#This Row],[Date Added]]="","",_xlfn.XLOOKUP(MONTH(Corrections[[#This Row],[Date Received]]),Dropdown!$D$4:$D$15,Dropdown!$A$4:$A$15,""))</f>
        <v/>
      </c>
      <c r="I757" s="8" t="str">
        <f>IF(Corrections[[#This Row],[Date Added]]="","",Corrections[[#This Row],[Date Received]]+Guidance!$C$25)</f>
        <v/>
      </c>
      <c r="J757" s="8" t="str">
        <f>IF(Corrections[[#This Row],[Date Added]]="","",Corrections[[#This Row],[Date Received]]+Guidance!$C$24)</f>
        <v/>
      </c>
      <c r="K757" s="52" t="b">
        <v>0</v>
      </c>
      <c r="L757" s="22"/>
      <c r="M757" s="9"/>
      <c r="N757" s="52" t="b">
        <v>0</v>
      </c>
      <c r="O757" s="23"/>
      <c r="Q757" s="52" t="b">
        <v>0</v>
      </c>
      <c r="R757" s="9"/>
      <c r="S757" s="52" t="b">
        <v>0</v>
      </c>
      <c r="T757" s="23"/>
      <c r="U757" s="9"/>
      <c r="V75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8" spans="1:24" ht="15" customHeight="1" x14ac:dyDescent="0.35">
      <c r="A758" s="22"/>
      <c r="B758" s="48"/>
      <c r="C758" s="49"/>
      <c r="D758" s="22"/>
      <c r="F758" s="56" t="str">
        <f>IF(Corrections[[#This Row],[Date Added]]="","",_xlfn.XLOOKUP(MONTH(Corrections[[#This Row],[Date Received]]),Dropdown!$D$4:$D$15,Dropdown!$A$4:$A$15,""))</f>
        <v/>
      </c>
      <c r="I758" s="8" t="str">
        <f>IF(Corrections[[#This Row],[Date Added]]="","",Corrections[[#This Row],[Date Received]]+Guidance!$C$25)</f>
        <v/>
      </c>
      <c r="J758" s="8" t="str">
        <f>IF(Corrections[[#This Row],[Date Added]]="","",Corrections[[#This Row],[Date Received]]+Guidance!$C$24)</f>
        <v/>
      </c>
      <c r="K758" s="52" t="b">
        <v>0</v>
      </c>
      <c r="L758" s="22"/>
      <c r="M758" s="9"/>
      <c r="N758" s="52" t="b">
        <v>0</v>
      </c>
      <c r="O758" s="22"/>
      <c r="Q758" s="52" t="b">
        <v>0</v>
      </c>
      <c r="R758" s="9"/>
      <c r="S758" s="52" t="b">
        <v>0</v>
      </c>
      <c r="T758" s="23"/>
      <c r="U758" s="9"/>
      <c r="V75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59" spans="1:24" ht="15" customHeight="1" x14ac:dyDescent="0.35">
      <c r="A759" s="22"/>
      <c r="B759" s="48"/>
      <c r="C759" s="49"/>
      <c r="D759" s="22"/>
      <c r="F759" s="56" t="str">
        <f>IF(Corrections[[#This Row],[Date Added]]="","",_xlfn.XLOOKUP(MONTH(Corrections[[#This Row],[Date Received]]),Dropdown!$D$4:$D$15,Dropdown!$A$4:$A$15,""))</f>
        <v/>
      </c>
      <c r="I759" s="8" t="str">
        <f>IF(Corrections[[#This Row],[Date Added]]="","",Corrections[[#This Row],[Date Received]]+Guidance!$C$25)</f>
        <v/>
      </c>
      <c r="J759" s="8" t="str">
        <f>IF(Corrections[[#This Row],[Date Added]]="","",Corrections[[#This Row],[Date Received]]+Guidance!$C$24)</f>
        <v/>
      </c>
      <c r="K759" s="52" t="b">
        <v>0</v>
      </c>
      <c r="L759" s="22"/>
      <c r="M759" s="9"/>
      <c r="N759" s="52" t="b">
        <v>0</v>
      </c>
      <c r="O759" s="22"/>
      <c r="Q759" s="52" t="b">
        <v>0</v>
      </c>
      <c r="R759" s="9"/>
      <c r="S759" s="52" t="b">
        <v>0</v>
      </c>
      <c r="T759" s="23"/>
      <c r="U759" s="9"/>
      <c r="V75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5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5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0" spans="1:24" ht="15" customHeight="1" x14ac:dyDescent="0.35">
      <c r="A760" s="22"/>
      <c r="B760" s="48"/>
      <c r="C760" s="49"/>
      <c r="D760" s="22"/>
      <c r="F760" s="56" t="str">
        <f>IF(Corrections[[#This Row],[Date Added]]="","",_xlfn.XLOOKUP(MONTH(Corrections[[#This Row],[Date Received]]),Dropdown!$D$4:$D$15,Dropdown!$A$4:$A$15,""))</f>
        <v/>
      </c>
      <c r="I760" s="8" t="str">
        <f>IF(Corrections[[#This Row],[Date Added]]="","",Corrections[[#This Row],[Date Received]]+Guidance!$C$25)</f>
        <v/>
      </c>
      <c r="J760" s="8" t="str">
        <f>IF(Corrections[[#This Row],[Date Added]]="","",Corrections[[#This Row],[Date Received]]+Guidance!$C$24)</f>
        <v/>
      </c>
      <c r="K760" s="52" t="b">
        <v>0</v>
      </c>
      <c r="L760" s="22"/>
      <c r="M760" s="9"/>
      <c r="N760" s="52" t="b">
        <v>0</v>
      </c>
      <c r="O760" s="22"/>
      <c r="Q760" s="52" t="b">
        <v>0</v>
      </c>
      <c r="R760" s="9"/>
      <c r="S760" s="52" t="b">
        <v>0</v>
      </c>
      <c r="T760" s="23"/>
      <c r="U760" s="9"/>
      <c r="V76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1" spans="1:24" ht="15" customHeight="1" x14ac:dyDescent="0.35">
      <c r="A761" s="22"/>
      <c r="B761" s="48"/>
      <c r="C761" s="48"/>
      <c r="D761" s="22"/>
      <c r="F761" s="56" t="str">
        <f>IF(Corrections[[#This Row],[Date Added]]="","",_xlfn.XLOOKUP(MONTH(Corrections[[#This Row],[Date Received]]),Dropdown!$D$4:$D$15,Dropdown!$A$4:$A$15,""))</f>
        <v/>
      </c>
      <c r="I761" s="8" t="str">
        <f>IF(Corrections[[#This Row],[Date Added]]="","",Corrections[[#This Row],[Date Received]]+Guidance!$C$25)</f>
        <v/>
      </c>
      <c r="J761" s="8" t="str">
        <f>IF(Corrections[[#This Row],[Date Added]]="","",Corrections[[#This Row],[Date Received]]+Guidance!$C$24)</f>
        <v/>
      </c>
      <c r="K761" s="52" t="b">
        <v>0</v>
      </c>
      <c r="L761" s="22"/>
      <c r="M761" s="9"/>
      <c r="N761" s="52" t="b">
        <v>0</v>
      </c>
      <c r="O761" s="23"/>
      <c r="Q761" s="52" t="b">
        <v>0</v>
      </c>
      <c r="R761" s="9"/>
      <c r="S761" s="52" t="b">
        <v>0</v>
      </c>
      <c r="T761" s="23"/>
      <c r="U761" s="9"/>
      <c r="V76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2" spans="1:24" ht="15" customHeight="1" x14ac:dyDescent="0.35">
      <c r="A762" s="22"/>
      <c r="B762" s="5"/>
      <c r="C762" s="5"/>
      <c r="D762" s="22"/>
      <c r="F762" s="56" t="str">
        <f>IF(Corrections[[#This Row],[Date Added]]="","",_xlfn.XLOOKUP(MONTH(Corrections[[#This Row],[Date Received]]),Dropdown!$D$4:$D$15,Dropdown!$A$4:$A$15,""))</f>
        <v/>
      </c>
      <c r="I762" s="8" t="str">
        <f>IF(Corrections[[#This Row],[Date Added]]="","",Corrections[[#This Row],[Date Received]]+Guidance!$C$25)</f>
        <v/>
      </c>
      <c r="J762" s="8" t="str">
        <f>IF(Corrections[[#This Row],[Date Added]]="","",Corrections[[#This Row],[Date Received]]+Guidance!$C$24)</f>
        <v/>
      </c>
      <c r="K762" s="52" t="b">
        <v>0</v>
      </c>
      <c r="L762" s="22"/>
      <c r="M762" s="9"/>
      <c r="N762" s="52" t="b">
        <v>0</v>
      </c>
      <c r="O762" s="23"/>
      <c r="Q762" s="52" t="b">
        <v>0</v>
      </c>
      <c r="R762" s="9"/>
      <c r="S762" s="52" t="b">
        <v>0</v>
      </c>
      <c r="T762" s="23"/>
      <c r="U762" s="9"/>
      <c r="V76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3" spans="1:24" ht="15" customHeight="1" x14ac:dyDescent="0.35">
      <c r="A763" s="22"/>
      <c r="B763" s="5"/>
      <c r="C763" s="5"/>
      <c r="D763" s="22"/>
      <c r="F763" s="56" t="str">
        <f>IF(Corrections[[#This Row],[Date Added]]="","",_xlfn.XLOOKUP(MONTH(Corrections[[#This Row],[Date Received]]),Dropdown!$D$4:$D$15,Dropdown!$A$4:$A$15,""))</f>
        <v/>
      </c>
      <c r="I763" s="8" t="str">
        <f>IF(Corrections[[#This Row],[Date Added]]="","",Corrections[[#This Row],[Date Received]]+Guidance!$C$25)</f>
        <v/>
      </c>
      <c r="J763" s="8" t="str">
        <f>IF(Corrections[[#This Row],[Date Added]]="","",Corrections[[#This Row],[Date Received]]+Guidance!$C$24)</f>
        <v/>
      </c>
      <c r="K763" s="52" t="b">
        <v>0</v>
      </c>
      <c r="L763" s="22"/>
      <c r="M763" s="9"/>
      <c r="N763" s="52" t="b">
        <v>0</v>
      </c>
      <c r="O763" s="23"/>
      <c r="Q763" s="52" t="b">
        <v>0</v>
      </c>
      <c r="R763" s="9"/>
      <c r="S763" s="52" t="b">
        <v>0</v>
      </c>
      <c r="T763" s="23"/>
      <c r="U763" s="9"/>
      <c r="V76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4" spans="1:24" ht="15" customHeight="1" x14ac:dyDescent="0.35">
      <c r="A764" s="22"/>
      <c r="B764" s="48"/>
      <c r="C764" s="48"/>
      <c r="D764" s="22"/>
      <c r="F764" s="56" t="str">
        <f>IF(Corrections[[#This Row],[Date Added]]="","",_xlfn.XLOOKUP(MONTH(Corrections[[#This Row],[Date Received]]),Dropdown!$D$4:$D$15,Dropdown!$A$4:$A$15,""))</f>
        <v/>
      </c>
      <c r="I764" s="8" t="str">
        <f>IF(Corrections[[#This Row],[Date Added]]="","",Corrections[[#This Row],[Date Received]]+Guidance!$C$25)</f>
        <v/>
      </c>
      <c r="J764" s="8" t="str">
        <f>IF(Corrections[[#This Row],[Date Added]]="","",Corrections[[#This Row],[Date Received]]+Guidance!$C$24)</f>
        <v/>
      </c>
      <c r="K764" s="52" t="b">
        <v>0</v>
      </c>
      <c r="L764" s="22"/>
      <c r="M764" s="9"/>
      <c r="N764" s="52" t="b">
        <v>0</v>
      </c>
      <c r="O764" s="23"/>
      <c r="Q764" s="52" t="b">
        <v>0</v>
      </c>
      <c r="R764" s="9"/>
      <c r="S764" s="52" t="b">
        <v>0</v>
      </c>
      <c r="T764" s="23"/>
      <c r="U764" s="9"/>
      <c r="V76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5" spans="1:24" ht="15" customHeight="1" x14ac:dyDescent="0.35">
      <c r="A765" s="22"/>
      <c r="D765" s="22"/>
      <c r="F765" s="23" t="str">
        <f>IF(Corrections[[#This Row],[Date Added]]="","",_xlfn.XLOOKUP(MONTH(Corrections[[#This Row],[Date Received]]),Dropdown!$D$4:$D$15,Dropdown!$A$4:$A$15,""))</f>
        <v/>
      </c>
      <c r="I765" s="8" t="str">
        <f>IF(Corrections[[#This Row],[Date Added]]="","",Corrections[[#This Row],[Date Received]]+Guidance!$C$25)</f>
        <v/>
      </c>
      <c r="J765" s="8" t="str">
        <f>IF(Corrections[[#This Row],[Date Added]]="","",Corrections[[#This Row],[Date Received]]+Guidance!$C$24)</f>
        <v/>
      </c>
      <c r="K765" s="52" t="b">
        <v>0</v>
      </c>
      <c r="L765" s="22"/>
      <c r="M765" s="9"/>
      <c r="N765" s="52" t="b">
        <v>0</v>
      </c>
      <c r="O765" s="23"/>
      <c r="Q765" s="52" t="b">
        <v>0</v>
      </c>
      <c r="R765" s="9"/>
      <c r="S765" s="52" t="b">
        <v>0</v>
      </c>
      <c r="T765" s="23"/>
      <c r="U765" s="9"/>
      <c r="V76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6" spans="1:24" ht="15" customHeight="1" x14ac:dyDescent="0.35">
      <c r="A766" s="22"/>
      <c r="D766" s="22"/>
      <c r="F766" s="23" t="str">
        <f>IF(Corrections[[#This Row],[Date Added]]="","",_xlfn.XLOOKUP(MONTH(Corrections[[#This Row],[Date Received]]),Dropdown!$D$4:$D$15,Dropdown!$A$4:$A$15,""))</f>
        <v/>
      </c>
      <c r="I766" s="8" t="str">
        <f>IF(Corrections[[#This Row],[Date Added]]="","",Corrections[[#This Row],[Date Received]]+Guidance!$C$25)</f>
        <v/>
      </c>
      <c r="J766" s="8" t="str">
        <f>IF(Corrections[[#This Row],[Date Added]]="","",Corrections[[#This Row],[Date Received]]+Guidance!$C$24)</f>
        <v/>
      </c>
      <c r="K766" s="52" t="b">
        <v>0</v>
      </c>
      <c r="L766" s="22"/>
      <c r="M766" s="9"/>
      <c r="N766" s="52" t="b">
        <v>0</v>
      </c>
      <c r="O766" s="23"/>
      <c r="Q766" s="52" t="b">
        <v>0</v>
      </c>
      <c r="R766" s="9"/>
      <c r="S766" s="52" t="b">
        <v>0</v>
      </c>
      <c r="T766" s="23"/>
      <c r="U766" s="9"/>
      <c r="V76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7" spans="1:24" ht="15" customHeight="1" x14ac:dyDescent="0.35">
      <c r="A767" s="22"/>
      <c r="D767" s="22"/>
      <c r="F767" s="23" t="str">
        <f>IF(Corrections[[#This Row],[Date Added]]="","",_xlfn.XLOOKUP(MONTH(Corrections[[#This Row],[Date Received]]),Dropdown!$D$4:$D$15,Dropdown!$A$4:$A$15,""))</f>
        <v/>
      </c>
      <c r="I767" s="8" t="str">
        <f>IF(Corrections[[#This Row],[Date Added]]="","",Corrections[[#This Row],[Date Received]]+Guidance!$C$25)</f>
        <v/>
      </c>
      <c r="J767" s="8" t="str">
        <f>IF(Corrections[[#This Row],[Date Added]]="","",Corrections[[#This Row],[Date Received]]+Guidance!$C$24)</f>
        <v/>
      </c>
      <c r="K767" s="52" t="b">
        <v>0</v>
      </c>
      <c r="L767" s="22"/>
      <c r="M767" s="9"/>
      <c r="N767" s="52" t="b">
        <v>0</v>
      </c>
      <c r="O767" s="23"/>
      <c r="Q767" s="52" t="b">
        <v>0</v>
      </c>
      <c r="R767" s="9"/>
      <c r="S767" s="52" t="b">
        <v>0</v>
      </c>
      <c r="T767" s="23"/>
      <c r="U767" s="9"/>
      <c r="V76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8" spans="1:24" ht="15" customHeight="1" x14ac:dyDescent="0.35">
      <c r="A768" s="22"/>
      <c r="D768" s="22"/>
      <c r="F768" s="23" t="str">
        <f>IF(Corrections[[#This Row],[Date Added]]="","",_xlfn.XLOOKUP(MONTH(Corrections[[#This Row],[Date Received]]),Dropdown!$D$4:$D$15,Dropdown!$A$4:$A$15,""))</f>
        <v/>
      </c>
      <c r="I768" s="8" t="str">
        <f>IF(Corrections[[#This Row],[Date Added]]="","",Corrections[[#This Row],[Date Received]]+Guidance!$C$25)</f>
        <v/>
      </c>
      <c r="J768" s="8" t="str">
        <f>IF(Corrections[[#This Row],[Date Added]]="","",Corrections[[#This Row],[Date Received]]+Guidance!$C$24)</f>
        <v/>
      </c>
      <c r="K768" s="52" t="b">
        <v>0</v>
      </c>
      <c r="L768" s="22"/>
      <c r="M768" s="9"/>
      <c r="N768" s="52" t="b">
        <v>0</v>
      </c>
      <c r="O768" s="23"/>
      <c r="Q768" s="52" t="b">
        <v>0</v>
      </c>
      <c r="R768" s="9"/>
      <c r="S768" s="52" t="b">
        <v>0</v>
      </c>
      <c r="T768" s="23"/>
      <c r="U768" s="9"/>
      <c r="V76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69" spans="1:24" ht="15" customHeight="1" x14ac:dyDescent="0.35">
      <c r="A769" s="22"/>
      <c r="D769" s="22"/>
      <c r="F769" s="23" t="str">
        <f>IF(Corrections[[#This Row],[Date Added]]="","",_xlfn.XLOOKUP(MONTH(Corrections[[#This Row],[Date Received]]),Dropdown!$D$4:$D$15,Dropdown!$A$4:$A$15,""))</f>
        <v/>
      </c>
      <c r="I769" s="8" t="str">
        <f>IF(Corrections[[#This Row],[Date Added]]="","",Corrections[[#This Row],[Date Received]]+Guidance!$C$25)</f>
        <v/>
      </c>
      <c r="J769" s="8" t="str">
        <f>IF(Corrections[[#This Row],[Date Added]]="","",Corrections[[#This Row],[Date Received]]+Guidance!$C$24)</f>
        <v/>
      </c>
      <c r="K769" s="52" t="b">
        <v>0</v>
      </c>
      <c r="L769" s="22"/>
      <c r="M769" s="9"/>
      <c r="N769" s="52" t="b">
        <v>0</v>
      </c>
      <c r="O769" s="23"/>
      <c r="Q769" s="52" t="b">
        <v>0</v>
      </c>
      <c r="R769" s="9"/>
      <c r="S769" s="52" t="b">
        <v>0</v>
      </c>
      <c r="T769" s="23"/>
      <c r="U769" s="9"/>
      <c r="V76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6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6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0" spans="1:24" ht="15" customHeight="1" x14ac:dyDescent="0.35">
      <c r="A770" s="22"/>
      <c r="D770" s="22"/>
      <c r="F770" s="23" t="str">
        <f>IF(Corrections[[#This Row],[Date Added]]="","",_xlfn.XLOOKUP(MONTH(Corrections[[#This Row],[Date Received]]),Dropdown!$D$4:$D$15,Dropdown!$A$4:$A$15,""))</f>
        <v/>
      </c>
      <c r="I770" s="8" t="str">
        <f>IF(Corrections[[#This Row],[Date Added]]="","",Corrections[[#This Row],[Date Received]]+Guidance!$C$25)</f>
        <v/>
      </c>
      <c r="J770" s="8" t="str">
        <f>IF(Corrections[[#This Row],[Date Added]]="","",Corrections[[#This Row],[Date Received]]+Guidance!$C$24)</f>
        <v/>
      </c>
      <c r="K770" s="52" t="b">
        <v>0</v>
      </c>
      <c r="L770" s="22"/>
      <c r="M770" s="9"/>
      <c r="N770" s="52" t="b">
        <v>0</v>
      </c>
      <c r="O770" s="23"/>
      <c r="Q770" s="52" t="b">
        <v>0</v>
      </c>
      <c r="R770" s="9"/>
      <c r="S770" s="52" t="b">
        <v>0</v>
      </c>
      <c r="T770" s="23"/>
      <c r="U770" s="9"/>
      <c r="V77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1" spans="1:24" ht="15" customHeight="1" x14ac:dyDescent="0.35">
      <c r="A771" s="22"/>
      <c r="D771" s="22"/>
      <c r="F771" s="23" t="str">
        <f>IF(Corrections[[#This Row],[Date Added]]="","",_xlfn.XLOOKUP(MONTH(Corrections[[#This Row],[Date Received]]),Dropdown!$D$4:$D$15,Dropdown!$A$4:$A$15,""))</f>
        <v/>
      </c>
      <c r="I771" s="8" t="str">
        <f>IF(Corrections[[#This Row],[Date Added]]="","",Corrections[[#This Row],[Date Received]]+Guidance!$C$25)</f>
        <v/>
      </c>
      <c r="J771" s="8" t="str">
        <f>IF(Corrections[[#This Row],[Date Added]]="","",Corrections[[#This Row],[Date Received]]+Guidance!$C$24)</f>
        <v/>
      </c>
      <c r="K771" s="52" t="b">
        <v>0</v>
      </c>
      <c r="L771" s="22"/>
      <c r="M771" s="9"/>
      <c r="N771" s="52" t="b">
        <v>0</v>
      </c>
      <c r="O771" s="22"/>
      <c r="Q771" s="52" t="b">
        <v>0</v>
      </c>
      <c r="R771" s="9"/>
      <c r="S771" s="52" t="b">
        <v>0</v>
      </c>
      <c r="T771" s="23"/>
      <c r="U771" s="9"/>
      <c r="V77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2" spans="1:24" ht="15" customHeight="1" x14ac:dyDescent="0.35">
      <c r="A772" s="22"/>
      <c r="D772" s="22"/>
      <c r="F772" s="23" t="str">
        <f>IF(Corrections[[#This Row],[Date Added]]="","",_xlfn.XLOOKUP(MONTH(Corrections[[#This Row],[Date Received]]),Dropdown!$D$4:$D$15,Dropdown!$A$4:$A$15,""))</f>
        <v/>
      </c>
      <c r="I772" s="8" t="str">
        <f>IF(Corrections[[#This Row],[Date Added]]="","",Corrections[[#This Row],[Date Received]]+Guidance!$C$25)</f>
        <v/>
      </c>
      <c r="J772" s="8" t="str">
        <f>IF(Corrections[[#This Row],[Date Added]]="","",Corrections[[#This Row],[Date Received]]+Guidance!$C$24)</f>
        <v/>
      </c>
      <c r="K772" s="52" t="b">
        <v>0</v>
      </c>
      <c r="L772" s="22"/>
      <c r="M772" s="9"/>
      <c r="N772" s="52" t="b">
        <v>0</v>
      </c>
      <c r="O772" s="23"/>
      <c r="Q772" s="52" t="b">
        <v>0</v>
      </c>
      <c r="R772" s="9"/>
      <c r="S772" s="52" t="b">
        <v>0</v>
      </c>
      <c r="T772" s="23"/>
      <c r="U772" s="9"/>
      <c r="V77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3" spans="1:24" ht="15" customHeight="1" x14ac:dyDescent="0.35">
      <c r="A773" s="22"/>
      <c r="D773" s="22"/>
      <c r="F773" s="23" t="str">
        <f>IF(Corrections[[#This Row],[Date Added]]="","",_xlfn.XLOOKUP(MONTH(Corrections[[#This Row],[Date Received]]),Dropdown!$D$4:$D$15,Dropdown!$A$4:$A$15,""))</f>
        <v/>
      </c>
      <c r="I773" s="8" t="str">
        <f>IF(Corrections[[#This Row],[Date Added]]="","",Corrections[[#This Row],[Date Received]]+Guidance!$C$25)</f>
        <v/>
      </c>
      <c r="J773" s="8" t="str">
        <f>IF(Corrections[[#This Row],[Date Added]]="","",Corrections[[#This Row],[Date Received]]+Guidance!$C$24)</f>
        <v/>
      </c>
      <c r="K773" s="52" t="b">
        <v>0</v>
      </c>
      <c r="L773" s="22"/>
      <c r="M773" s="9"/>
      <c r="N773" s="52" t="b">
        <v>0</v>
      </c>
      <c r="O773" s="23"/>
      <c r="Q773" s="52" t="b">
        <v>0</v>
      </c>
      <c r="R773" s="9"/>
      <c r="S773" s="52" t="b">
        <v>0</v>
      </c>
      <c r="T773" s="23"/>
      <c r="U773" s="9"/>
      <c r="V77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4" spans="1:24" ht="15" customHeight="1" x14ac:dyDescent="0.35">
      <c r="A774" s="22"/>
      <c r="D774" s="22"/>
      <c r="F774" s="23" t="str">
        <f>IF(Corrections[[#This Row],[Date Added]]="","",_xlfn.XLOOKUP(MONTH(Corrections[[#This Row],[Date Received]]),Dropdown!$D$4:$D$15,Dropdown!$A$4:$A$15,""))</f>
        <v/>
      </c>
      <c r="I774" s="8" t="str">
        <f>IF(Corrections[[#This Row],[Date Added]]="","",Corrections[[#This Row],[Date Received]]+Guidance!$C$25)</f>
        <v/>
      </c>
      <c r="J774" s="8" t="str">
        <f>IF(Corrections[[#This Row],[Date Added]]="","",Corrections[[#This Row],[Date Received]]+Guidance!$C$24)</f>
        <v/>
      </c>
      <c r="K774" s="52" t="b">
        <v>0</v>
      </c>
      <c r="L774" s="22"/>
      <c r="M774" s="9"/>
      <c r="N774" s="52" t="b">
        <v>0</v>
      </c>
      <c r="O774" s="23"/>
      <c r="Q774" s="52" t="b">
        <v>0</v>
      </c>
      <c r="R774" s="9"/>
      <c r="S774" s="52" t="b">
        <v>0</v>
      </c>
      <c r="T774" s="23"/>
      <c r="U774" s="9"/>
      <c r="V77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5" spans="1:24" ht="15" customHeight="1" x14ac:dyDescent="0.35">
      <c r="A775" s="22"/>
      <c r="D775" s="22"/>
      <c r="F775" s="23" t="str">
        <f>IF(Corrections[[#This Row],[Date Added]]="","",_xlfn.XLOOKUP(MONTH(Corrections[[#This Row],[Date Received]]),Dropdown!$D$4:$D$15,Dropdown!$A$4:$A$15,""))</f>
        <v/>
      </c>
      <c r="I775" s="8" t="str">
        <f>IF(Corrections[[#This Row],[Date Added]]="","",Corrections[[#This Row],[Date Received]]+Guidance!$C$25)</f>
        <v/>
      </c>
      <c r="J775" s="8" t="str">
        <f>IF(Corrections[[#This Row],[Date Added]]="","",Corrections[[#This Row],[Date Received]]+Guidance!$C$24)</f>
        <v/>
      </c>
      <c r="K775" s="52" t="b">
        <v>0</v>
      </c>
      <c r="L775" s="22"/>
      <c r="M775" s="9"/>
      <c r="N775" s="52" t="b">
        <v>0</v>
      </c>
      <c r="O775" s="23"/>
      <c r="Q775" s="52" t="b">
        <v>0</v>
      </c>
      <c r="R775" s="9"/>
      <c r="S775" s="52" t="b">
        <v>0</v>
      </c>
      <c r="T775" s="23"/>
      <c r="U775" s="9"/>
      <c r="V77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6" spans="1:24" ht="15" customHeight="1" x14ac:dyDescent="0.35">
      <c r="A776" s="22"/>
      <c r="D776" s="22"/>
      <c r="F776" s="23" t="str">
        <f>IF(Corrections[[#This Row],[Date Added]]="","",_xlfn.XLOOKUP(MONTH(Corrections[[#This Row],[Date Received]]),Dropdown!$D$4:$D$15,Dropdown!$A$4:$A$15,""))</f>
        <v/>
      </c>
      <c r="I776" s="8" t="str">
        <f>IF(Corrections[[#This Row],[Date Added]]="","",Corrections[[#This Row],[Date Received]]+Guidance!$C$25)</f>
        <v/>
      </c>
      <c r="J776" s="8" t="str">
        <f>IF(Corrections[[#This Row],[Date Added]]="","",Corrections[[#This Row],[Date Received]]+Guidance!$C$24)</f>
        <v/>
      </c>
      <c r="K776" s="52" t="b">
        <v>0</v>
      </c>
      <c r="L776" s="22"/>
      <c r="M776" s="9"/>
      <c r="N776" s="52" t="b">
        <v>0</v>
      </c>
      <c r="O776" s="23"/>
      <c r="Q776" s="52" t="b">
        <v>0</v>
      </c>
      <c r="R776" s="9"/>
      <c r="S776" s="52" t="b">
        <v>0</v>
      </c>
      <c r="T776" s="23"/>
      <c r="U776" s="9"/>
      <c r="V77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7" spans="1:24" ht="15" customHeight="1" x14ac:dyDescent="0.35">
      <c r="A777" s="22"/>
      <c r="D777" s="22"/>
      <c r="F777" s="23" t="str">
        <f>IF(Corrections[[#This Row],[Date Added]]="","",_xlfn.XLOOKUP(MONTH(Corrections[[#This Row],[Date Received]]),Dropdown!$D$4:$D$15,Dropdown!$A$4:$A$15,""))</f>
        <v/>
      </c>
      <c r="I777" s="8" t="str">
        <f>IF(Corrections[[#This Row],[Date Added]]="","",Corrections[[#This Row],[Date Received]]+Guidance!$C$25)</f>
        <v/>
      </c>
      <c r="J777" s="8" t="str">
        <f>IF(Corrections[[#This Row],[Date Added]]="","",Corrections[[#This Row],[Date Received]]+Guidance!$C$24)</f>
        <v/>
      </c>
      <c r="K777" s="52" t="b">
        <v>0</v>
      </c>
      <c r="L777" s="22"/>
      <c r="M777" s="9"/>
      <c r="N777" s="52" t="b">
        <v>0</v>
      </c>
      <c r="O777" s="23"/>
      <c r="Q777" s="52" t="b">
        <v>0</v>
      </c>
      <c r="R777" s="9"/>
      <c r="S777" s="52" t="b">
        <v>0</v>
      </c>
      <c r="T777" s="23"/>
      <c r="U777" s="9"/>
      <c r="V777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7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7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8" spans="1:24" ht="15" customHeight="1" x14ac:dyDescent="0.35">
      <c r="A778" s="22"/>
      <c r="D778" s="22"/>
      <c r="F778" s="23" t="str">
        <f>IF(Corrections[[#This Row],[Date Added]]="","",_xlfn.XLOOKUP(MONTH(Corrections[[#This Row],[Date Received]]),Dropdown!$D$4:$D$15,Dropdown!$A$4:$A$15,""))</f>
        <v/>
      </c>
      <c r="I778" s="8" t="str">
        <f>IF(Corrections[[#This Row],[Date Added]]="","",Corrections[[#This Row],[Date Received]]+Guidance!$C$25)</f>
        <v/>
      </c>
      <c r="J778" s="8" t="str">
        <f>IF(Corrections[[#This Row],[Date Added]]="","",Corrections[[#This Row],[Date Received]]+Guidance!$C$24)</f>
        <v/>
      </c>
      <c r="K778" s="52" t="b">
        <v>0</v>
      </c>
      <c r="L778" s="22"/>
      <c r="M778" s="9"/>
      <c r="N778" s="52" t="b">
        <v>0</v>
      </c>
      <c r="O778" s="23"/>
      <c r="Q778" s="52" t="b">
        <v>0</v>
      </c>
      <c r="R778" s="9"/>
      <c r="S778" s="52" t="b">
        <v>0</v>
      </c>
      <c r="T778" s="23"/>
      <c r="U778" s="9"/>
      <c r="V778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8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8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79" spans="1:24" ht="15" customHeight="1" x14ac:dyDescent="0.35">
      <c r="A779" s="22"/>
      <c r="D779" s="22"/>
      <c r="F779" s="23" t="str">
        <f>IF(Corrections[[#This Row],[Date Added]]="","",_xlfn.XLOOKUP(MONTH(Corrections[[#This Row],[Date Received]]),Dropdown!$D$4:$D$15,Dropdown!$A$4:$A$15,""))</f>
        <v/>
      </c>
      <c r="I779" s="8" t="str">
        <f>IF(Corrections[[#This Row],[Date Added]]="","",Corrections[[#This Row],[Date Received]]+Guidance!$C$25)</f>
        <v/>
      </c>
      <c r="J779" s="8" t="str">
        <f>IF(Corrections[[#This Row],[Date Added]]="","",Corrections[[#This Row],[Date Received]]+Guidance!$C$24)</f>
        <v/>
      </c>
      <c r="K779" s="52" t="b">
        <v>0</v>
      </c>
      <c r="L779" s="22"/>
      <c r="M779" s="9"/>
      <c r="N779" s="52" t="b">
        <v>0</v>
      </c>
      <c r="O779" s="23"/>
      <c r="Q779" s="52" t="b">
        <v>0</v>
      </c>
      <c r="R779" s="9"/>
      <c r="S779" s="52" t="b">
        <v>0</v>
      </c>
      <c r="T779" s="23"/>
      <c r="U779" s="9"/>
      <c r="V779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79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79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80" spans="1:24" ht="15" customHeight="1" x14ac:dyDescent="0.35">
      <c r="A780" s="22"/>
      <c r="D780" s="22"/>
      <c r="F780" s="23" t="str">
        <f>IF(Corrections[[#This Row],[Date Added]]="","",_xlfn.XLOOKUP(MONTH(Corrections[[#This Row],[Date Received]]),Dropdown!$D$4:$D$15,Dropdown!$A$4:$A$15,""))</f>
        <v/>
      </c>
      <c r="I780" s="8" t="str">
        <f>IF(Corrections[[#This Row],[Date Added]]="","",Corrections[[#This Row],[Date Received]]+Guidance!$C$25)</f>
        <v/>
      </c>
      <c r="J780" s="8" t="str">
        <f>IF(Corrections[[#This Row],[Date Added]]="","",Corrections[[#This Row],[Date Received]]+Guidance!$C$24)</f>
        <v/>
      </c>
      <c r="K780" s="52" t="b">
        <v>0</v>
      </c>
      <c r="L780" s="22"/>
      <c r="M780" s="9"/>
      <c r="N780" s="52" t="b">
        <v>0</v>
      </c>
      <c r="O780" s="23"/>
      <c r="Q780" s="52" t="b">
        <v>0</v>
      </c>
      <c r="R780" s="9"/>
      <c r="S780" s="52" t="b">
        <v>0</v>
      </c>
      <c r="T780" s="23"/>
      <c r="U780" s="9"/>
      <c r="V780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80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80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81" spans="1:24" ht="15" customHeight="1" x14ac:dyDescent="0.35">
      <c r="A781" s="22"/>
      <c r="D781" s="22"/>
      <c r="F781" s="23" t="str">
        <f>IF(Corrections[[#This Row],[Date Added]]="","",_xlfn.XLOOKUP(MONTH(Corrections[[#This Row],[Date Received]]),Dropdown!$D$4:$D$15,Dropdown!$A$4:$A$15,""))</f>
        <v/>
      </c>
      <c r="I781" s="8" t="str">
        <f>IF(Corrections[[#This Row],[Date Added]]="","",Corrections[[#This Row],[Date Received]]+Guidance!$C$25)</f>
        <v/>
      </c>
      <c r="J781" s="8" t="str">
        <f>IF(Corrections[[#This Row],[Date Added]]="","",Corrections[[#This Row],[Date Received]]+Guidance!$C$24)</f>
        <v/>
      </c>
      <c r="K781" s="52" t="b">
        <v>0</v>
      </c>
      <c r="L781" s="22"/>
      <c r="M781" s="9"/>
      <c r="N781" s="52" t="b">
        <v>0</v>
      </c>
      <c r="O781" s="23"/>
      <c r="Q781" s="52" t="b">
        <v>0</v>
      </c>
      <c r="R781" s="9"/>
      <c r="S781" s="52" t="b">
        <v>0</v>
      </c>
      <c r="T781" s="23"/>
      <c r="U781" s="9"/>
      <c r="V781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81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81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82" spans="1:24" ht="15" customHeight="1" x14ac:dyDescent="0.35">
      <c r="A782" s="22"/>
      <c r="D782" s="22"/>
      <c r="F782" s="23" t="str">
        <f>IF(Corrections[[#This Row],[Date Added]]="","",_xlfn.XLOOKUP(MONTH(Corrections[[#This Row],[Date Received]]),Dropdown!$D$4:$D$15,Dropdown!$A$4:$A$15,""))</f>
        <v/>
      </c>
      <c r="I782" s="8" t="str">
        <f>IF(Corrections[[#This Row],[Date Added]]="","",Corrections[[#This Row],[Date Received]]+Guidance!$C$25)</f>
        <v/>
      </c>
      <c r="J782" s="8" t="str">
        <f>IF(Corrections[[#This Row],[Date Added]]="","",Corrections[[#This Row],[Date Received]]+Guidance!$C$24)</f>
        <v/>
      </c>
      <c r="K782" s="52" t="b">
        <v>0</v>
      </c>
      <c r="L782" s="22"/>
      <c r="M782" s="9"/>
      <c r="N782" s="52" t="b">
        <v>0</v>
      </c>
      <c r="O782" s="23"/>
      <c r="Q782" s="52" t="b">
        <v>0</v>
      </c>
      <c r="R782" s="9"/>
      <c r="S782" s="52" t="b">
        <v>0</v>
      </c>
      <c r="T782" s="23"/>
      <c r="U782" s="9"/>
      <c r="V782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82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82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83" spans="1:24" ht="15" customHeight="1" x14ac:dyDescent="0.35">
      <c r="A783" s="22"/>
      <c r="D783" s="22"/>
      <c r="F783" s="23" t="str">
        <f>IF(Corrections[[#This Row],[Date Added]]="","",_xlfn.XLOOKUP(MONTH(Corrections[[#This Row],[Date Received]]),Dropdown!$D$4:$D$15,Dropdown!$A$4:$A$15,""))</f>
        <v/>
      </c>
      <c r="I783" s="8" t="str">
        <f>IF(Corrections[[#This Row],[Date Added]]="","",Corrections[[#This Row],[Date Received]]+Guidance!$C$25)</f>
        <v/>
      </c>
      <c r="J783" s="8" t="str">
        <f>IF(Corrections[[#This Row],[Date Added]]="","",Corrections[[#This Row],[Date Received]]+Guidance!$C$24)</f>
        <v/>
      </c>
      <c r="K783" s="52" t="b">
        <v>0</v>
      </c>
      <c r="L783" s="22"/>
      <c r="M783" s="9"/>
      <c r="N783" s="52" t="b">
        <v>0</v>
      </c>
      <c r="O783" s="23"/>
      <c r="Q783" s="52" t="b">
        <v>0</v>
      </c>
      <c r="R783" s="9"/>
      <c r="S783" s="52" t="b">
        <v>0</v>
      </c>
      <c r="T783" s="23"/>
      <c r="U783" s="9"/>
      <c r="V783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83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83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84" spans="1:24" ht="15" customHeight="1" x14ac:dyDescent="0.35">
      <c r="A784" s="22"/>
      <c r="B784" s="19"/>
      <c r="C784" s="19"/>
      <c r="D784" s="22"/>
      <c r="F784" s="56" t="str">
        <f>IF(Corrections[[#This Row],[Date Added]]="","",_xlfn.XLOOKUP(MONTH(Corrections[[#This Row],[Date Received]]),Dropdown!$D$4:$D$15,Dropdown!$A$4:$A$15,""))</f>
        <v/>
      </c>
      <c r="I784" s="8" t="str">
        <f>IF(Corrections[[#This Row],[Date Added]]="","",Corrections[[#This Row],[Date Received]]+Guidance!$C$25)</f>
        <v/>
      </c>
      <c r="J784" s="8" t="str">
        <f>IF(Corrections[[#This Row],[Date Added]]="","",Corrections[[#This Row],[Date Received]]+Guidance!$C$24)</f>
        <v/>
      </c>
      <c r="K784" s="52" t="b">
        <v>0</v>
      </c>
      <c r="L784" s="22"/>
      <c r="M784" s="9"/>
      <c r="N784" s="52" t="b">
        <v>0</v>
      </c>
      <c r="O784" s="22"/>
      <c r="Q784" s="52" t="b">
        <v>0</v>
      </c>
      <c r="R784" s="9"/>
      <c r="S784" s="52" t="b">
        <v>0</v>
      </c>
      <c r="T784" s="23"/>
      <c r="U784" s="9"/>
      <c r="V784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84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84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85" spans="1:24" ht="15" customHeight="1" x14ac:dyDescent="0.35">
      <c r="A785" s="6"/>
      <c r="C785" s="5"/>
      <c r="D785" s="22"/>
      <c r="F785" s="56" t="str">
        <f>IF(Corrections[[#This Row],[Date Added]]="","",_xlfn.XLOOKUP(MONTH(Corrections[[#This Row],[Date Received]]),Dropdown!$D$4:$D$15,Dropdown!$A$4:$A$15,""))</f>
        <v/>
      </c>
      <c r="I785" s="8" t="str">
        <f>IF(Corrections[[#This Row],[Date Added]]="","",Corrections[[#This Row],[Date Received]]+Guidance!$C$25)</f>
        <v/>
      </c>
      <c r="J785" s="8" t="str">
        <f>IF(Corrections[[#This Row],[Date Added]]="","",Corrections[[#This Row],[Date Received]]+Guidance!$C$24)</f>
        <v/>
      </c>
      <c r="K785" s="52" t="b">
        <v>0</v>
      </c>
      <c r="L785" s="22"/>
      <c r="M785" s="9"/>
      <c r="N785" s="52" t="b">
        <v>0</v>
      </c>
      <c r="O785" s="22"/>
      <c r="Q785" s="52" t="b">
        <v>0</v>
      </c>
      <c r="R785" s="9"/>
      <c r="S785" s="52" t="b">
        <v>0</v>
      </c>
      <c r="T785" s="23"/>
      <c r="U785" s="9"/>
      <c r="V785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85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85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86" spans="1:24" ht="15" customHeight="1" x14ac:dyDescent="0.35">
      <c r="A786" s="6"/>
      <c r="D786" s="22"/>
      <c r="F786" s="56" t="str">
        <f>IF(Corrections[[#This Row],[Date Added]]="","",_xlfn.XLOOKUP(MONTH(Corrections[[#This Row],[Date Received]]),Dropdown!$D$4:$D$15,Dropdown!$A$4:$A$15,""))</f>
        <v/>
      </c>
      <c r="I786" s="8" t="str">
        <f>IF(Corrections[[#This Row],[Date Added]]="","",Corrections[[#This Row],[Date Received]]+Guidance!$C$25)</f>
        <v/>
      </c>
      <c r="J786" s="8" t="str">
        <f>IF(Corrections[[#This Row],[Date Added]]="","",Corrections[[#This Row],[Date Received]]+Guidance!$C$24)</f>
        <v/>
      </c>
      <c r="K786" s="52" t="b">
        <v>0</v>
      </c>
      <c r="L786" s="22"/>
      <c r="M786" s="9"/>
      <c r="N786" s="52" t="b">
        <v>0</v>
      </c>
      <c r="O786" s="22"/>
      <c r="Q786" s="52" t="b">
        <v>0</v>
      </c>
      <c r="R786" s="9"/>
      <c r="S786" s="52" t="b">
        <v>0</v>
      </c>
      <c r="T786" s="23"/>
      <c r="U786" s="9"/>
      <c r="V786" t="str">
        <f>IF(Corrections[[#This Row],[Date Added]]="","",IF(AND(Corrections[[#This Row],[Initial Assessment Completed]]=TRUE,Corrections[[#This Row],[Date Due: Maker]]&gt;=Corrections[[#This Row],[Initial Assessment Completion Date]]),"Completed within date due",IF(AND(Corrections[[#This Row],[Initial Assessment Completed]]=TRUE,Corrections[[#This Row],[Date Due: Maker]]&lt;Corrections[[#This Row],[Initial Assessment Completion Date]]),"Completed past date due",IF(Corrections[[#This Row],[Date Due: Maker]]&lt;'Issuer Submissions'!$B$3,"Past date due","Not yet due"))))</f>
        <v/>
      </c>
      <c r="W786" t="str">
        <f>IF(Corrections[[#This Row],[Date Added]]="","",IF(AND(Corrections[[#This Row],[Review Completed]]=TRUE,Corrections[[#This Row],[Date Due: Checker]]&gt;=Corrections[[#This Row],[Review Completion Date]]),"Completed within date due",IF(AND(Corrections[[#This Row],[Review Completed]]=TRUE,Corrections[[#This Row],[Date Due: Checker]]&lt;Corrections[[#This Row],[Review Completion Date]]),"Completed past date due",IF(Corrections[[#This Row],[Date Due: Checker]]&lt;'Issuer Submissions'!$B$3,"Past date due","Not yet due"))))</f>
        <v/>
      </c>
      <c r="X786" t="str">
        <f>IF(Corrections[[#This Row],[Date Added]]="","",IF(AND(Corrections[[#This Row],[DI Update/Correction Completed]]=TRUE,Corrections[[#This Row],[Date Due: Checker]]&gt;=Corrections[[#This Row],[DI Update/Correction Completion Date]]),"Completed within date due",IF(AND(Corrections[[#This Row],[DI Update/Correction Completed]]=TRUE,Corrections[[#This Row],[Date Due: Checker]]&lt;Corrections[[#This Row],[DI Update/Correction Completion Date]]),"Completed past date due",IF(Corrections[[#This Row],[Date Due: Checker]]&lt;'Issuer Submissions'!$B$3,"Past date due","Not yet due"))))</f>
        <v/>
      </c>
    </row>
    <row r="791" spans="1:24" ht="15" customHeight="1" x14ac:dyDescent="0.35">
      <c r="V791" s="9"/>
    </row>
    <row r="795" spans="1:24" ht="15" customHeight="1" x14ac:dyDescent="0.35">
      <c r="A795" s="15"/>
      <c r="C795" s="15"/>
      <c r="D795" s="15"/>
      <c r="E795" s="15"/>
      <c r="F795" s="15"/>
      <c r="G795" s="15"/>
      <c r="J795" s="15"/>
    </row>
    <row r="796" spans="1:24" ht="15" customHeight="1" x14ac:dyDescent="0.35">
      <c r="A796" s="14"/>
      <c r="C796" s="14"/>
      <c r="D796" s="14"/>
      <c r="E796" s="14"/>
      <c r="F796" s="14"/>
      <c r="G796" s="14"/>
      <c r="I796" s="6"/>
      <c r="J796" s="14"/>
    </row>
    <row r="803" spans="1:23" s="9" customFormat="1" ht="15" customHeight="1" x14ac:dyDescent="0.3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 s="18"/>
    </row>
    <row r="818" spans="10:10" ht="15" customHeight="1" x14ac:dyDescent="0.35">
      <c r="J818" t="s">
        <v>1086</v>
      </c>
    </row>
  </sheetData>
  <conditionalFormatting sqref="A18:A21 D21 A24:K24 M24:N24 P24:S24 A25:F27 H25:U28 A28 D28:F28 A29:F30 H29:T32 E31:F32 C33:F33 H33:U33 E34:U37 D38:U39 E40:U43 A44 F44:U44 E45:U51 A52:U55 A56:B57 D56:U57 A58:U58 F59:U59 E60:U60 A61:U63 A64:A65 C64:U65 A66:U67 C68:U70 A68:A75 F71:U71 F72:Q74 S72:U74 F75:U75 A76:B76 D76:G76 H76:U82 A77:G78 A79:B79 D79:G79 A80:G83 H83:Q83 S83:U83 A84:U88 A89:B89 D89:U89 A90:U91 A92 E92:U92 A93:Q93 S93:U93 A94:U97 A98 E98:U98 A99:U105 A106:F106 D107:F107 A107:A108 B108:F108 A109:F109 I109:T112 A110 C110:F110 A111:F112">
    <cfRule type="expression" dxfId="68" priority="72">
      <formula>$A18=""</formula>
    </cfRule>
  </conditionalFormatting>
  <conditionalFormatting sqref="A31:A40 C40:D40">
    <cfRule type="expression" dxfId="67" priority="61">
      <formula>$A31=""</formula>
    </cfRule>
  </conditionalFormatting>
  <conditionalFormatting sqref="A118 C118:D118">
    <cfRule type="expression" dxfId="66" priority="11">
      <formula>$A118=""</formula>
    </cfRule>
  </conditionalFormatting>
  <conditionalFormatting sqref="A22:D22">
    <cfRule type="expression" dxfId="65" priority="71">
      <formula>$A22=""</formula>
    </cfRule>
  </conditionalFormatting>
  <conditionalFormatting sqref="A41:D43">
    <cfRule type="expression" dxfId="64" priority="57">
      <formula>$A41=""</formula>
    </cfRule>
  </conditionalFormatting>
  <conditionalFormatting sqref="A45:D51">
    <cfRule type="expression" dxfId="63" priority="50">
      <formula>$A45=""</formula>
    </cfRule>
  </conditionalFormatting>
  <conditionalFormatting sqref="A60:D60">
    <cfRule type="expression" dxfId="62" priority="45">
      <formula>$A60=""</formula>
    </cfRule>
  </conditionalFormatting>
  <conditionalFormatting sqref="A117:D117">
    <cfRule type="expression" dxfId="61" priority="14">
      <formula>$A117=""</formula>
    </cfRule>
  </conditionalFormatting>
  <conditionalFormatting sqref="A119:D120">
    <cfRule type="expression" dxfId="60" priority="6">
      <formula>$A119=""</formula>
    </cfRule>
  </conditionalFormatting>
  <conditionalFormatting sqref="A59:E59">
    <cfRule type="expression" dxfId="59" priority="48">
      <formula>$A59=""</formula>
    </cfRule>
  </conditionalFormatting>
  <conditionalFormatting sqref="A7:U15 A16:S17 T16:U22 D18:S20 E21:S22 E23:U23">
    <cfRule type="expression" dxfId="58" priority="95">
      <formula>$A7=""</formula>
    </cfRule>
  </conditionalFormatting>
  <conditionalFormatting sqref="B40">
    <cfRule type="expression" dxfId="57" priority="60">
      <formula>$A40=""</formula>
    </cfRule>
  </conditionalFormatting>
  <conditionalFormatting sqref="B59:B60">
    <cfRule type="expression" dxfId="56" priority="44">
      <formula>$A59=""</formula>
    </cfRule>
  </conditionalFormatting>
  <conditionalFormatting sqref="B68:B70">
    <cfRule type="expression" dxfId="55" priority="114">
      <formula>$A73=""</formula>
    </cfRule>
  </conditionalFormatting>
  <conditionalFormatting sqref="B92">
    <cfRule type="expression" dxfId="54" priority="36">
      <formula>$A92=""</formula>
    </cfRule>
  </conditionalFormatting>
  <conditionalFormatting sqref="B114">
    <cfRule type="expression" dxfId="53" priority="21">
      <formula>$A114=""</formula>
    </cfRule>
  </conditionalFormatting>
  <conditionalFormatting sqref="B117">
    <cfRule type="expression" dxfId="52" priority="13">
      <formula>$A117=""</formula>
    </cfRule>
  </conditionalFormatting>
  <conditionalFormatting sqref="B119:B120">
    <cfRule type="expression" dxfId="51" priority="5">
      <formula>$A119=""</formula>
    </cfRule>
  </conditionalFormatting>
  <conditionalFormatting sqref="B18:C19">
    <cfRule type="expression" dxfId="50" priority="73">
      <formula>$A18=""</formula>
    </cfRule>
  </conditionalFormatting>
  <conditionalFormatting sqref="B28:D28">
    <cfRule type="expression" dxfId="49" priority="102">
      <formula>#REF!=""</formula>
    </cfRule>
  </conditionalFormatting>
  <conditionalFormatting sqref="B92:D92">
    <cfRule type="expression" dxfId="48" priority="37">
      <formula>$A92=""</formula>
    </cfRule>
  </conditionalFormatting>
  <conditionalFormatting sqref="B98:D98">
    <cfRule type="expression" dxfId="47" priority="32">
      <formula>$A98=""</formula>
    </cfRule>
  </conditionalFormatting>
  <conditionalFormatting sqref="B114:D114">
    <cfRule type="expression" dxfId="46" priority="23">
      <formula>$A114=""</formula>
    </cfRule>
  </conditionalFormatting>
  <conditionalFormatting sqref="B44:E44">
    <cfRule type="expression" dxfId="45" priority="56">
      <formula>$A44=""</formula>
    </cfRule>
  </conditionalFormatting>
  <conditionalFormatting sqref="B113:F113 I113:J113">
    <cfRule type="expression" dxfId="44" priority="25">
      <formula>$A114=""</formula>
    </cfRule>
  </conditionalFormatting>
  <conditionalFormatting sqref="C56">
    <cfRule type="expression" dxfId="43" priority="49">
      <formula>$A56=""</formula>
    </cfRule>
  </conditionalFormatting>
  <conditionalFormatting sqref="C59:C60">
    <cfRule type="expression" dxfId="42" priority="43">
      <formula>$A59=""</formula>
    </cfRule>
  </conditionalFormatting>
  <conditionalFormatting sqref="C92">
    <cfRule type="expression" dxfId="41" priority="35">
      <formula>$A92=""</formula>
    </cfRule>
  </conditionalFormatting>
  <conditionalFormatting sqref="C114">
    <cfRule type="expression" dxfId="40" priority="22">
      <formula>$A114=""</formula>
    </cfRule>
  </conditionalFormatting>
  <conditionalFormatting sqref="C117:C120">
    <cfRule type="expression" dxfId="39" priority="4">
      <formula>$A117=""</formula>
    </cfRule>
  </conditionalFormatting>
  <conditionalFormatting sqref="D71:D75">
    <cfRule type="expression" dxfId="38" priority="42">
      <formula>$A71=""</formula>
    </cfRule>
  </conditionalFormatting>
  <conditionalFormatting sqref="G25:G33">
    <cfRule type="expression" dxfId="37" priority="63">
      <formula>$A25=""</formula>
    </cfRule>
  </conditionalFormatting>
  <conditionalFormatting sqref="G109:H123">
    <cfRule type="expression" dxfId="36" priority="1">
      <formula>$A109=""</formula>
    </cfRule>
  </conditionalFormatting>
  <conditionalFormatting sqref="K113 N113 Q113:S113">
    <cfRule type="expression" dxfId="35" priority="133">
      <formula>#REF!=""</formula>
    </cfRule>
  </conditionalFormatting>
  <conditionalFormatting sqref="K113:X113">
    <cfRule type="expression" dxfId="34" priority="142">
      <formula>#REF!=""</formula>
    </cfRule>
  </conditionalFormatting>
  <conditionalFormatting sqref="L24">
    <cfRule type="expression" dxfId="33" priority="67">
      <formula>$A24=""</formula>
    </cfRule>
  </conditionalFormatting>
  <conditionalFormatting sqref="O24">
    <cfRule type="expression" dxfId="32" priority="66">
      <formula>$A24=""</formula>
    </cfRule>
  </conditionalFormatting>
  <conditionalFormatting sqref="Q7:S71 K7:K112 N7:N112 Q72:Q74 S72:S74 Q75:S82 Q83 S83 Q84:S92 Q93 S93 Q94:S105 Q106:Q107 S106:S107 Q108:S112 Q114 S114 K114:K786 N114:N786 Q115:S786">
    <cfRule type="expression" dxfId="31" priority="96">
      <formula>$A7=""</formula>
    </cfRule>
  </conditionalFormatting>
  <conditionalFormatting sqref="R72">
    <cfRule type="expression" dxfId="30" priority="40">
      <formula>$A71=""</formula>
    </cfRule>
    <cfRule type="expression" dxfId="29" priority="41">
      <formula>$A71=""</formula>
    </cfRule>
  </conditionalFormatting>
  <conditionalFormatting sqref="R74">
    <cfRule type="expression" dxfId="28" priority="116">
      <formula>$A73=""</formula>
    </cfRule>
    <cfRule type="expression" dxfId="27" priority="118">
      <formula>$A73=""</formula>
    </cfRule>
  </conditionalFormatting>
  <conditionalFormatting sqref="R83">
    <cfRule type="expression" dxfId="26" priority="39">
      <formula>$A82=""</formula>
    </cfRule>
    <cfRule type="expression" dxfId="25" priority="38">
      <formula>$A82=""</formula>
    </cfRule>
  </conditionalFormatting>
  <conditionalFormatting sqref="R93">
    <cfRule type="expression" dxfId="24" priority="33">
      <formula>$A92=""</formula>
    </cfRule>
    <cfRule type="expression" dxfId="23" priority="34">
      <formula>$A92=""</formula>
    </cfRule>
  </conditionalFormatting>
  <conditionalFormatting sqref="R107">
    <cfRule type="expression" dxfId="22" priority="128">
      <formula>$A106=""</formula>
    </cfRule>
    <cfRule type="expression" dxfId="21" priority="130">
      <formula>$A106=""</formula>
    </cfRule>
  </conditionalFormatting>
  <conditionalFormatting sqref="R114">
    <cfRule type="expression" dxfId="20" priority="18">
      <formula>$A113=""</formula>
    </cfRule>
    <cfRule type="expression" dxfId="19" priority="19">
      <formula>$A113=""</formula>
    </cfRule>
  </conditionalFormatting>
  <conditionalFormatting sqref="T24">
    <cfRule type="expression" dxfId="18" priority="65">
      <formula>$A24=""</formula>
    </cfRule>
  </conditionalFormatting>
  <conditionalFormatting sqref="U24:U32">
    <cfRule type="expression" dxfId="17" priority="62">
      <formula>$A24=""</formula>
    </cfRule>
  </conditionalFormatting>
  <conditionalFormatting sqref="U107:U112">
    <cfRule type="expression" dxfId="16" priority="31">
      <formula>$A107=""</formula>
    </cfRule>
  </conditionalFormatting>
  <conditionalFormatting sqref="U114">
    <cfRule type="expression" dxfId="15" priority="17">
      <formula>$A114=""</formula>
    </cfRule>
  </conditionalFormatting>
  <conditionalFormatting sqref="V7:X112 A23 D23 S106:U106 G106:Q107 S107:T107 G108:T108 A114 E114:F114 I114:Q114 S114:T114 V114:X114 A115:F116 I115:X123 E117:F120 A121:F123 A124:X786">
    <cfRule type="expression" dxfId="14" priority="70">
      <formula>$A7=""</formula>
    </cfRule>
  </conditionalFormatting>
  <conditionalFormatting sqref="V7:X786">
    <cfRule type="cellIs" dxfId="13" priority="100" operator="equal">
      <formula>"Not yet due"</formula>
    </cfRule>
    <cfRule type="cellIs" dxfId="12" priority="99" operator="equal">
      <formula>"Completed within date due"</formula>
    </cfRule>
    <cfRule type="cellIs" dxfId="11" priority="98" operator="equal">
      <formula>"Past date due"</formula>
    </cfRule>
    <cfRule type="cellIs" dxfId="10" priority="97" operator="equal">
      <formula>"Completed past date due"</formula>
    </cfRule>
  </conditionalFormatting>
  <conditionalFormatting sqref="Y7:Y112 Y114:Y786">
    <cfRule type="cellIs" dxfId="9" priority="79" operator="equal">
      <formula>"Not yet due"</formula>
    </cfRule>
    <cfRule type="cellIs" dxfId="8" priority="77" operator="equal">
      <formula>"Past date due"</formula>
    </cfRule>
    <cfRule type="cellIs" dxfId="7" priority="76" operator="equal">
      <formula>"Completed past date due"</formula>
    </cfRule>
    <cfRule type="expression" dxfId="6" priority="75">
      <formula>$A7=""</formula>
    </cfRule>
    <cfRule type="cellIs" dxfId="5" priority="78" operator="equal">
      <formula>"Completed within date due"</formula>
    </cfRule>
  </conditionalFormatting>
  <conditionalFormatting sqref="Y113">
    <cfRule type="cellIs" dxfId="4" priority="161" operator="equal">
      <formula>"Not yet due"</formula>
    </cfRule>
    <cfRule type="expression" dxfId="3" priority="157">
      <formula>#REF!=""</formula>
    </cfRule>
    <cfRule type="cellIs" dxfId="2" priority="158" operator="equal">
      <formula>"Completed past date due"</formula>
    </cfRule>
    <cfRule type="cellIs" dxfId="1" priority="159" operator="equal">
      <formula>"Past date due"</formula>
    </cfRule>
    <cfRule type="cellIs" dxfId="0" priority="160" operator="equal">
      <formula>"Completed within date due"</formula>
    </cfRule>
  </conditionalFormatting>
  <dataValidations count="3">
    <dataValidation type="list" allowBlank="1" showInputMessage="1" showErrorMessage="1" error="Select only from the options available in the dropdown" sqref="I787" xr:uid="{402FEF6D-3EB8-42D7-8997-C8DFBF7EED80}">
      <formula1>#REF!</formula1>
    </dataValidation>
    <dataValidation type="textLength" operator="equal" allowBlank="1" showInputMessage="1" showErrorMessage="1" errorTitle="Input Error" error="Incorrect Issuer ID entered. Ensure correct text length (should be exactly 18 characters). Check for leading and trailing spaces." sqref="B7:B17 B22 B24 B26:B30 B41:B63 B66:B70 B76:B106 B108:B109 B111:B117 B119:B786" xr:uid="{6C5DB3DE-720B-4EC8-81CD-519082806174}">
      <formula1>18</formula1>
    </dataValidation>
    <dataValidation type="whole" allowBlank="1" showInputMessage="1" showErrorMessage="1" errorTitle="Input Error" error="Input whole number from 1 to 1,000 only" sqref="E7:E70 E76:E786" xr:uid="{D82A65AB-24FC-4567-9E58-47FD11378447}">
      <formula1>0</formula1>
      <formula2>1000</formula2>
    </dataValidation>
  </dataValidations>
  <pageMargins left="0.7" right="0.7" top="0.75" bottom="0.75" header="0.3" footer="0.3"/>
  <pageSetup orientation="portrait" r:id="rId1"/>
  <headerFooter>
    <oddFooter>&amp;C&amp;1#&amp;"Calibri"&amp;9&amp;K000000Information Classification: GENERAL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date" allowBlank="1" showInputMessage="1" showErrorMessage="1" xr:uid="{B4360287-7686-4E17-BC20-5ADE12869F1D}">
          <x14:formula1>
            <xm:f>Dropdown!$B$30</xm:f>
          </x14:formula1>
          <x14:formula2>
            <xm:f>Dropdown!$B$31</xm:f>
          </x14:formula2>
          <xm:sqref>D7:D30 D33 D38:D41 D43:D59 D61:D70 O7:O786 T7:T786 L7:L786 D76:D115 D117:D786</xm:sqref>
        </x14:dataValidation>
        <x14:dataValidation type="date" allowBlank="1" showInputMessage="1" showErrorMessage="1" errorTitle="Input Error" error="Date entered is not within accepted range." xr:uid="{F3D0668D-3F4B-44E6-BC2A-6886E8A9C88F}">
          <x14:formula1>
            <xm:f>Dropdown!$B$30</xm:f>
          </x14:formula1>
          <x14:formula2>
            <xm:f>Dropdown!$B$31</xm:f>
          </x14:formula2>
          <xm:sqref>D42 D60 A7:A112 D116 A114:A786</xm:sqref>
        </x14:dataValidation>
        <x14:dataValidation type="list" allowBlank="1" showInputMessage="1" showErrorMessage="1" error="Select only from the options available in the dropdown" xr:uid="{9AD6B377-FF91-401B-8C59-82C6F22E1A15}">
          <x14:formula1>
            <xm:f>Dropdown!$A$20:$A$26</xm:f>
          </x14:formula1>
          <xm:sqref>G7:H786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92AB-9AE9-4144-8CAE-0001CA95269C}">
  <sheetPr>
    <tabColor theme="0" tint="-0.249977111117893"/>
  </sheetPr>
  <dimension ref="A2:I41"/>
  <sheetViews>
    <sheetView tabSelected="1" workbookViewId="0">
      <selection activeCell="G11" sqref="G11"/>
    </sheetView>
  </sheetViews>
  <sheetFormatPr defaultRowHeight="14.5" x14ac:dyDescent="0.35"/>
  <cols>
    <col min="1" max="1" width="11.81640625" customWidth="1"/>
    <col min="2" max="3" width="18.54296875" customWidth="1"/>
    <col min="4" max="4" width="11" customWidth="1"/>
    <col min="5" max="5" width="18.54296875" customWidth="1"/>
    <col min="10" max="10" width="29.453125" customWidth="1"/>
  </cols>
  <sheetData>
    <row r="2" spans="1:9" x14ac:dyDescent="0.35">
      <c r="A2" s="3" t="s">
        <v>1127</v>
      </c>
      <c r="B2" s="3"/>
      <c r="C2" s="3"/>
    </row>
    <row r="3" spans="1:9" s="2" customFormat="1" ht="29" x14ac:dyDescent="0.35">
      <c r="A3" s="7" t="s">
        <v>54</v>
      </c>
      <c r="B3" s="7" t="s">
        <v>1128</v>
      </c>
      <c r="C3" s="7" t="s">
        <v>1129</v>
      </c>
      <c r="D3" s="7" t="s">
        <v>1130</v>
      </c>
      <c r="E3"/>
      <c r="I3" s="59"/>
    </row>
    <row r="4" spans="1:9" x14ac:dyDescent="0.35">
      <c r="A4" t="s">
        <v>1131</v>
      </c>
      <c r="B4" s="4">
        <v>45658</v>
      </c>
      <c r="C4" s="4">
        <v>45688</v>
      </c>
      <c r="D4">
        <v>1</v>
      </c>
    </row>
    <row r="5" spans="1:9" x14ac:dyDescent="0.35">
      <c r="A5" t="s">
        <v>1132</v>
      </c>
      <c r="B5" s="4">
        <v>45689</v>
      </c>
      <c r="C5" s="4">
        <v>45716</v>
      </c>
      <c r="D5">
        <v>2</v>
      </c>
    </row>
    <row r="6" spans="1:9" x14ac:dyDescent="0.35">
      <c r="A6" t="s">
        <v>1133</v>
      </c>
      <c r="B6" s="4">
        <v>45717</v>
      </c>
      <c r="C6" s="4">
        <v>45747</v>
      </c>
      <c r="D6">
        <v>3</v>
      </c>
    </row>
    <row r="7" spans="1:9" x14ac:dyDescent="0.35">
      <c r="A7" t="s">
        <v>1134</v>
      </c>
      <c r="B7" s="4">
        <v>45748</v>
      </c>
      <c r="C7" s="4">
        <v>45777</v>
      </c>
      <c r="D7">
        <v>4</v>
      </c>
    </row>
    <row r="8" spans="1:9" x14ac:dyDescent="0.35">
      <c r="A8" t="s">
        <v>1135</v>
      </c>
      <c r="B8" s="4">
        <v>45778</v>
      </c>
      <c r="C8" s="4">
        <v>45808</v>
      </c>
      <c r="D8">
        <v>5</v>
      </c>
    </row>
    <row r="9" spans="1:9" x14ac:dyDescent="0.35">
      <c r="A9" t="s">
        <v>1136</v>
      </c>
      <c r="B9" s="4">
        <v>45809</v>
      </c>
      <c r="C9" s="4">
        <v>45838</v>
      </c>
      <c r="D9">
        <v>6</v>
      </c>
    </row>
    <row r="10" spans="1:9" x14ac:dyDescent="0.35">
      <c r="A10" t="s">
        <v>1137</v>
      </c>
      <c r="B10" s="4">
        <v>45839</v>
      </c>
      <c r="C10" s="4">
        <v>45869</v>
      </c>
      <c r="D10">
        <v>7</v>
      </c>
    </row>
    <row r="11" spans="1:9" x14ac:dyDescent="0.35">
      <c r="A11" t="s">
        <v>1138</v>
      </c>
      <c r="B11" s="4">
        <v>45870</v>
      </c>
      <c r="C11" s="4">
        <v>45900</v>
      </c>
      <c r="D11">
        <v>8</v>
      </c>
    </row>
    <row r="12" spans="1:9" x14ac:dyDescent="0.35">
      <c r="A12" t="s">
        <v>1139</v>
      </c>
      <c r="B12" s="4">
        <v>45901</v>
      </c>
      <c r="C12" s="4">
        <v>45930</v>
      </c>
      <c r="D12">
        <v>9</v>
      </c>
    </row>
    <row r="13" spans="1:9" x14ac:dyDescent="0.35">
      <c r="A13" t="s">
        <v>1140</v>
      </c>
      <c r="B13" s="4">
        <v>45931</v>
      </c>
      <c r="C13" s="4">
        <v>45961</v>
      </c>
      <c r="D13">
        <v>10</v>
      </c>
    </row>
    <row r="14" spans="1:9" x14ac:dyDescent="0.35">
      <c r="A14" t="s">
        <v>1141</v>
      </c>
      <c r="B14" s="4">
        <v>45962</v>
      </c>
      <c r="C14" s="4">
        <v>45991</v>
      </c>
      <c r="D14">
        <v>11</v>
      </c>
    </row>
    <row r="15" spans="1:9" x14ac:dyDescent="0.35">
      <c r="A15" t="s">
        <v>1142</v>
      </c>
      <c r="B15" s="4">
        <v>45992</v>
      </c>
      <c r="C15" s="4">
        <v>46022</v>
      </c>
      <c r="D15">
        <v>12</v>
      </c>
    </row>
    <row r="16" spans="1:9" x14ac:dyDescent="0.35">
      <c r="B16" s="4"/>
      <c r="C16" s="4"/>
    </row>
    <row r="17" spans="1:3" x14ac:dyDescent="0.35">
      <c r="B17" s="4"/>
      <c r="C17" s="4"/>
    </row>
    <row r="18" spans="1:3" x14ac:dyDescent="0.35">
      <c r="B18" s="4"/>
      <c r="C18" s="4"/>
    </row>
    <row r="19" spans="1:3" x14ac:dyDescent="0.35">
      <c r="A19" s="3" t="s">
        <v>1143</v>
      </c>
      <c r="B19" s="4"/>
      <c r="C19" s="4"/>
    </row>
    <row r="20" spans="1:3" x14ac:dyDescent="0.35">
      <c r="A20" t="s">
        <v>33</v>
      </c>
      <c r="B20" s="4"/>
      <c r="C20" s="4"/>
    </row>
    <row r="21" spans="1:3" x14ac:dyDescent="0.35">
      <c r="A21" t="s">
        <v>26</v>
      </c>
      <c r="B21" s="4"/>
      <c r="C21" s="4"/>
    </row>
    <row r="22" spans="1:3" x14ac:dyDescent="0.35">
      <c r="A22" t="s">
        <v>23</v>
      </c>
      <c r="B22" s="4"/>
      <c r="C22" s="4"/>
    </row>
    <row r="23" spans="1:3" x14ac:dyDescent="0.35">
      <c r="A23" t="s">
        <v>22</v>
      </c>
      <c r="B23" s="4"/>
      <c r="C23" s="4"/>
    </row>
    <row r="24" spans="1:3" x14ac:dyDescent="0.35">
      <c r="A24" t="s">
        <v>1144</v>
      </c>
      <c r="B24" s="4"/>
      <c r="C24" s="4"/>
    </row>
    <row r="25" spans="1:3" x14ac:dyDescent="0.35">
      <c r="A25" t="s">
        <v>25</v>
      </c>
      <c r="B25" s="4"/>
      <c r="C25" s="4"/>
    </row>
    <row r="26" spans="1:3" x14ac:dyDescent="0.35">
      <c r="B26" s="4"/>
      <c r="C26" s="4"/>
    </row>
    <row r="27" spans="1:3" x14ac:dyDescent="0.35">
      <c r="B27" s="4"/>
      <c r="C27" s="4"/>
    </row>
    <row r="29" spans="1:3" x14ac:dyDescent="0.35">
      <c r="A29" s="3" t="s">
        <v>1145</v>
      </c>
    </row>
    <row r="30" spans="1:3" x14ac:dyDescent="0.35">
      <c r="A30" s="3" t="s">
        <v>1146</v>
      </c>
      <c r="B30" s="6">
        <v>45292</v>
      </c>
    </row>
    <row r="31" spans="1:3" x14ac:dyDescent="0.35">
      <c r="A31" s="3" t="s">
        <v>1147</v>
      </c>
      <c r="B31" s="6">
        <v>46387</v>
      </c>
    </row>
    <row r="41" spans="1:1" x14ac:dyDescent="0.35">
      <c r="A41" s="3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B6DF015635E40BB4B3670AEDC7A9C" ma:contentTypeVersion="16" ma:contentTypeDescription="Create a new document." ma:contentTypeScope="" ma:versionID="fc2ff67c2abd413da708bb268a25f4b5">
  <xsd:schema xmlns:xsd="http://www.w3.org/2001/XMLSchema" xmlns:xs="http://www.w3.org/2001/XMLSchema" xmlns:p="http://schemas.microsoft.com/office/2006/metadata/properties" xmlns:ns3="5b614d38-f369-4e43-b0e1-698effaad2aa" xmlns:ns4="7fb70d62-0431-4bc8-808e-95c8c2e69a65" targetNamespace="http://schemas.microsoft.com/office/2006/metadata/properties" ma:root="true" ma:fieldsID="14d56cad566ff18edfe99cbc1cfce0f8" ns3:_="" ns4:_="">
    <xsd:import namespace="5b614d38-f369-4e43-b0e1-698effaad2aa"/>
    <xsd:import namespace="7fb70d62-0431-4bc8-808e-95c8c2e69a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14d38-f369-4e43-b0e1-698effaad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70d62-0431-4bc8-808e-95c8c2e69a6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614d38-f369-4e43-b0e1-698effaad2aa" xsi:nil="true"/>
  </documentManagement>
</p:properties>
</file>

<file path=customXml/itemProps1.xml><?xml version="1.0" encoding="utf-8"?>
<ds:datastoreItem xmlns:ds="http://schemas.openxmlformats.org/officeDocument/2006/customXml" ds:itemID="{FFC0844F-B6C9-4BC8-B4F3-9F60F3B3E1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14d38-f369-4e43-b0e1-698effaad2aa"/>
    <ds:schemaRef ds:uri="7fb70d62-0431-4bc8-808e-95c8c2e69a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9058FE-E7ED-4103-8FA4-271FCE6AB7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8370B3-4A79-4593-BD0D-CD4F95994527}">
  <ds:schemaRefs>
    <ds:schemaRef ds:uri="http://schemas.microsoft.com/office/2006/metadata/properties"/>
    <ds:schemaRef ds:uri="http://schemas.microsoft.com/office/infopath/2007/PartnerControls"/>
    <ds:schemaRef ds:uri="5b614d38-f369-4e43-b0e1-698effaad2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Issuer Submissions</vt:lpstr>
      <vt:lpstr>Corrections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Chavez Jr, Reynaldo</dc:creator>
  <cp:keywords/>
  <dc:description/>
  <cp:lastModifiedBy>Gowda, Namrata</cp:lastModifiedBy>
  <cp:revision/>
  <dcterms:created xsi:type="dcterms:W3CDTF">2023-06-16T02:22:24Z</dcterms:created>
  <dcterms:modified xsi:type="dcterms:W3CDTF">2025-07-04T17:38:14Z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0x010100798B6DF015635E40BB4B3670AEDC7A9C</vt:lpwstr>
  </property>
  <property fmtid="{D5CDD505-2E9C-101B-9397-08002B2CF9AE}" pid="3" name="MediaServiceImageTags">
    <vt:lpwstr/>
  </property>
  <property fmtid="{D5CDD505-2E9C-101B-9397-08002B2CF9AE}" pid="4" name="MSIP_Label_b60f8386-55a0-404e-9dce-4d5bc8b309d8_Enabled">
    <vt:lpwstr>true</vt:lpwstr>
  </property>
  <property fmtid="{D5CDD505-2E9C-101B-9397-08002B2CF9AE}" pid="5" name="MSIP_Label_b60f8386-55a0-404e-9dce-4d5bc8b309d8_SetDate">
    <vt:lpwstr>2025-06-16T07:10:03Z</vt:lpwstr>
  </property>
  <property fmtid="{D5CDD505-2E9C-101B-9397-08002B2CF9AE}" pid="6" name="MSIP_Label_b60f8386-55a0-404e-9dce-4d5bc8b309d8_Method">
    <vt:lpwstr>Standard</vt:lpwstr>
  </property>
  <property fmtid="{D5CDD505-2E9C-101B-9397-08002B2CF9AE}" pid="7" name="MSIP_Label_b60f8386-55a0-404e-9dce-4d5bc8b309d8_Name">
    <vt:lpwstr>b60f8386-55a0-404e-9dce-4d5bc8b309d8</vt:lpwstr>
  </property>
  <property fmtid="{D5CDD505-2E9C-101B-9397-08002B2CF9AE}" pid="8" name="MSIP_Label_b60f8386-55a0-404e-9dce-4d5bc8b309d8_SiteId">
    <vt:lpwstr>7a9376d4-7c43-480f-82ba-a090647f651d</vt:lpwstr>
  </property>
  <property fmtid="{D5CDD505-2E9C-101B-9397-08002B2CF9AE}" pid="9" name="MSIP_Label_b60f8386-55a0-404e-9dce-4d5bc8b309d8_ActionId">
    <vt:lpwstr>74dc2562-ac3a-4383-903a-a166ecadcbab</vt:lpwstr>
  </property>
  <property fmtid="{D5CDD505-2E9C-101B-9397-08002B2CF9AE}" pid="10" name="MSIP_Label_b60f8386-55a0-404e-9dce-4d5bc8b309d8_ContentBits">
    <vt:lpwstr>2</vt:lpwstr>
  </property>
  <property fmtid="{D5CDD505-2E9C-101B-9397-08002B2CF9AE}" pid="11" name="MSIP_Label_b60f8386-55a0-404e-9dce-4d5bc8b309d8_Tag">
    <vt:lpwstr>10, 3, 0, 2</vt:lpwstr>
  </property>
</Properties>
</file>