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01_HUO Docs\HUO PORTFOLIO\"/>
    </mc:Choice>
  </mc:AlternateContent>
  <xr:revisionPtr revIDLastSave="0" documentId="13_ncr:1_{50983080-5D27-4022-830C-F14DBEEAF053}" xr6:coauthVersionLast="47" xr6:coauthVersionMax="47" xr10:uidLastSave="{00000000-0000-0000-0000-000000000000}"/>
  <bookViews>
    <workbookView xWindow="-108" yWindow="-108" windowWidth="23256" windowHeight="12456" tabRatio="671" xr2:uid="{00000000-000D-0000-FFFF-FFFF00000000}"/>
  </bookViews>
  <sheets>
    <sheet name="IF Statement, Nested Formula" sheetId="4" r:id="rId1"/>
    <sheet name="Holidays" sheetId="11" state="hidden" r:id="rId2"/>
  </sheets>
  <definedNames>
    <definedName name="_xlnm.Print_Area" localSheetId="0">'IF Statement, Nested Formula'!$A$1:$W$37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" i="4" l="1"/>
  <c r="Z17" i="4" l="1"/>
  <c r="Z22" i="4"/>
  <c r="Z26" i="4"/>
  <c r="Z21" i="4"/>
  <c r="Z25" i="4"/>
  <c r="Z20" i="4"/>
  <c r="A5" i="4"/>
  <c r="B5" i="4" s="1"/>
  <c r="C5" i="4" s="1"/>
  <c r="D5" i="4" s="1"/>
  <c r="E5" i="4" s="1"/>
  <c r="F5" i="4" s="1"/>
  <c r="G5" i="4" s="1"/>
  <c r="Z19" i="4"/>
  <c r="Z16" i="4"/>
  <c r="Z24" i="4"/>
  <c r="Z23" i="4"/>
  <c r="Z18" i="4"/>
  <c r="Z15" i="4"/>
  <c r="A1" i="4"/>
  <c r="A3" i="4"/>
  <c r="I5" i="4" s="1"/>
  <c r="J5" i="4" s="1"/>
  <c r="K5" i="4" s="1"/>
  <c r="L5" i="4" s="1"/>
  <c r="M5" i="4" s="1"/>
  <c r="N5" i="4" s="1"/>
  <c r="O5" i="4" s="1"/>
  <c r="I3" i="4" l="1"/>
  <c r="Q5" i="4" s="1"/>
  <c r="R5" i="4" s="1"/>
  <c r="S5" i="4" s="1"/>
  <c r="T5" i="4" s="1"/>
  <c r="U5" i="4" s="1"/>
  <c r="V5" i="4" s="1"/>
  <c r="W5" i="4" s="1"/>
  <c r="Q3" i="4" l="1"/>
  <c r="A14" i="4" s="1"/>
  <c r="B14" i="4" s="1"/>
  <c r="C14" i="4" s="1"/>
  <c r="D14" i="4" s="1"/>
  <c r="E14" i="4" s="1"/>
  <c r="F14" i="4" s="1"/>
  <c r="G14" i="4" s="1"/>
  <c r="A12" i="4" l="1"/>
  <c r="I14" i="4" s="1"/>
  <c r="J14" i="4" s="1"/>
  <c r="K14" i="4" s="1"/>
  <c r="L14" i="4" s="1"/>
  <c r="M14" i="4" s="1"/>
  <c r="N14" i="4" s="1"/>
  <c r="O14" i="4" s="1"/>
  <c r="I12" i="4" l="1"/>
  <c r="Q14" i="4" s="1"/>
  <c r="R14" i="4" s="1"/>
  <c r="S14" i="4" s="1"/>
  <c r="T14" i="4" s="1"/>
  <c r="U14" i="4" s="1"/>
  <c r="V14" i="4" s="1"/>
  <c r="W14" i="4" s="1"/>
  <c r="A6" i="4"/>
  <c r="B6" i="4" l="1"/>
  <c r="A4" i="4"/>
  <c r="Q12" i="4"/>
  <c r="A23" i="4" s="1"/>
  <c r="B23" i="4" s="1"/>
  <c r="C23" i="4" s="1"/>
  <c r="D23" i="4" s="1"/>
  <c r="E23" i="4" s="1"/>
  <c r="F23" i="4" s="1"/>
  <c r="G23" i="4" s="1"/>
  <c r="C6" i="4" l="1"/>
  <c r="B4" i="4"/>
  <c r="A21" i="4"/>
  <c r="I23" i="4" s="1"/>
  <c r="J23" i="4" s="1"/>
  <c r="K23" i="4" s="1"/>
  <c r="L23" i="4" s="1"/>
  <c r="M23" i="4" s="1"/>
  <c r="N23" i="4" s="1"/>
  <c r="O23" i="4" s="1"/>
  <c r="D6" i="4" l="1"/>
  <c r="C4" i="4"/>
  <c r="I21" i="4"/>
  <c r="Q23" i="4" s="1"/>
  <c r="R23" i="4" s="1"/>
  <c r="S23" i="4" s="1"/>
  <c r="T23" i="4" s="1"/>
  <c r="U23" i="4" s="1"/>
  <c r="V23" i="4" s="1"/>
  <c r="W23" i="4" s="1"/>
  <c r="E6" i="4" l="1"/>
  <c r="D4" i="4"/>
  <c r="Q21" i="4"/>
  <c r="A32" i="4" s="1"/>
  <c r="B32" i="4" s="1"/>
  <c r="C32" i="4" s="1"/>
  <c r="D32" i="4" s="1"/>
  <c r="E32" i="4" s="1"/>
  <c r="F32" i="4" s="1"/>
  <c r="G32" i="4" s="1"/>
  <c r="I6" i="4"/>
  <c r="O4" i="4"/>
  <c r="F6" i="4" l="1"/>
  <c r="E4" i="4"/>
  <c r="A30" i="4"/>
  <c r="I32" i="4" s="1"/>
  <c r="J32" i="4" s="1"/>
  <c r="K32" i="4" s="1"/>
  <c r="L32" i="4" s="1"/>
  <c r="M32" i="4" s="1"/>
  <c r="N32" i="4" s="1"/>
  <c r="O32" i="4" s="1"/>
  <c r="J6" i="4"/>
  <c r="I4" i="4"/>
  <c r="Q6" i="4"/>
  <c r="R6" i="4" l="1"/>
  <c r="Q4" i="4"/>
  <c r="K6" i="4"/>
  <c r="J4" i="4"/>
  <c r="I30" i="4"/>
  <c r="Q32" i="4" s="1"/>
  <c r="R32" i="4" s="1"/>
  <c r="S32" i="4" s="1"/>
  <c r="T32" i="4" s="1"/>
  <c r="U32" i="4" s="1"/>
  <c r="V32" i="4" s="1"/>
  <c r="W32" i="4" s="1"/>
  <c r="A15" i="4"/>
  <c r="G6" i="4"/>
  <c r="F4" i="4"/>
  <c r="A7" i="4" l="1"/>
  <c r="B7" i="4" s="1"/>
  <c r="C7" i="4" s="1"/>
  <c r="D7" i="4" s="1"/>
  <c r="E7" i="4" s="1"/>
  <c r="F7" i="4" s="1"/>
  <c r="G7" i="4" s="1"/>
  <c r="A8" i="4" s="1"/>
  <c r="B8" i="4" s="1"/>
  <c r="C8" i="4" s="1"/>
  <c r="D8" i="4" s="1"/>
  <c r="E8" i="4" s="1"/>
  <c r="F8" i="4" s="1"/>
  <c r="G8" i="4" s="1"/>
  <c r="A9" i="4" s="1"/>
  <c r="B9" i="4" s="1"/>
  <c r="C9" i="4" s="1"/>
  <c r="D9" i="4" s="1"/>
  <c r="E9" i="4" s="1"/>
  <c r="F9" i="4" s="1"/>
  <c r="G9" i="4" s="1"/>
  <c r="A10" i="4" s="1"/>
  <c r="B10" i="4" s="1"/>
  <c r="C10" i="4" s="1"/>
  <c r="D10" i="4" s="1"/>
  <c r="E10" i="4" s="1"/>
  <c r="F10" i="4" s="1"/>
  <c r="G10" i="4" s="1"/>
  <c r="G4" i="4"/>
  <c r="L6" i="4"/>
  <c r="K4" i="4"/>
  <c r="S6" i="4"/>
  <c r="R4" i="4"/>
  <c r="B15" i="4"/>
  <c r="A13" i="4"/>
  <c r="I15" i="4"/>
  <c r="Q30" i="4"/>
  <c r="M6" i="4" l="1"/>
  <c r="L4" i="4"/>
  <c r="T6" i="4"/>
  <c r="S4" i="4"/>
  <c r="J15" i="4"/>
  <c r="I13" i="4"/>
  <c r="Q15" i="4"/>
  <c r="C15" i="4"/>
  <c r="B13" i="4"/>
  <c r="N6" i="4" l="1"/>
  <c r="M4" i="4"/>
  <c r="K15" i="4"/>
  <c r="J13" i="4"/>
  <c r="U6" i="4"/>
  <c r="T4" i="4"/>
  <c r="A24" i="4"/>
  <c r="R15" i="4"/>
  <c r="Q13" i="4"/>
  <c r="D15" i="4"/>
  <c r="C13" i="4"/>
  <c r="O6" i="4" l="1"/>
  <c r="I7" i="4" s="1"/>
  <c r="J7" i="4" s="1"/>
  <c r="K7" i="4" s="1"/>
  <c r="L7" i="4" s="1"/>
  <c r="M7" i="4" s="1"/>
  <c r="N7" i="4" s="1"/>
  <c r="O7" i="4" s="1"/>
  <c r="I8" i="4" s="1"/>
  <c r="J8" i="4" s="1"/>
  <c r="K8" i="4" s="1"/>
  <c r="L8" i="4" s="1"/>
  <c r="M8" i="4" s="1"/>
  <c r="N8" i="4" s="1"/>
  <c r="O8" i="4" s="1"/>
  <c r="I9" i="4" s="1"/>
  <c r="J9" i="4" s="1"/>
  <c r="K9" i="4" s="1"/>
  <c r="L9" i="4" s="1"/>
  <c r="M9" i="4" s="1"/>
  <c r="N9" i="4" s="1"/>
  <c r="O9" i="4" s="1"/>
  <c r="I10" i="4" s="1"/>
  <c r="J10" i="4" s="1"/>
  <c r="K10" i="4" s="1"/>
  <c r="L10" i="4" s="1"/>
  <c r="M10" i="4" s="1"/>
  <c r="N10" i="4" s="1"/>
  <c r="O10" i="4" s="1"/>
  <c r="N4" i="4"/>
  <c r="L15" i="4"/>
  <c r="K13" i="4"/>
  <c r="V6" i="4"/>
  <c r="U4" i="4"/>
  <c r="S15" i="4"/>
  <c r="R13" i="4"/>
  <c r="E15" i="4"/>
  <c r="D13" i="4"/>
  <c r="I24" i="4"/>
  <c r="B24" i="4"/>
  <c r="A22" i="4"/>
  <c r="W6" i="4" l="1"/>
  <c r="V4" i="4"/>
  <c r="M15" i="4"/>
  <c r="L13" i="4"/>
  <c r="J24" i="4"/>
  <c r="I22" i="4"/>
  <c r="F15" i="4"/>
  <c r="E13" i="4"/>
  <c r="C24" i="4"/>
  <c r="B22" i="4"/>
  <c r="Q24" i="4"/>
  <c r="T15" i="4"/>
  <c r="S13" i="4"/>
  <c r="N15" i="4" l="1"/>
  <c r="M13" i="4"/>
  <c r="Q7" i="4"/>
  <c r="R7" i="4" s="1"/>
  <c r="S7" i="4" s="1"/>
  <c r="T7" i="4" s="1"/>
  <c r="U7" i="4" s="1"/>
  <c r="V7" i="4" s="1"/>
  <c r="W7" i="4" s="1"/>
  <c r="Q8" i="4" s="1"/>
  <c r="R8" i="4" s="1"/>
  <c r="S8" i="4" s="1"/>
  <c r="T8" i="4" s="1"/>
  <c r="U8" i="4" s="1"/>
  <c r="V8" i="4" s="1"/>
  <c r="W8" i="4" s="1"/>
  <c r="Q9" i="4" s="1"/>
  <c r="R9" i="4" s="1"/>
  <c r="S9" i="4" s="1"/>
  <c r="T9" i="4" s="1"/>
  <c r="U9" i="4" s="1"/>
  <c r="V9" i="4" s="1"/>
  <c r="W9" i="4" s="1"/>
  <c r="Q10" i="4" s="1"/>
  <c r="R10" i="4" s="1"/>
  <c r="S10" i="4" s="1"/>
  <c r="T10" i="4" s="1"/>
  <c r="U10" i="4" s="1"/>
  <c r="V10" i="4" s="1"/>
  <c r="W10" i="4" s="1"/>
  <c r="W4" i="4"/>
  <c r="G15" i="4"/>
  <c r="F13" i="4"/>
  <c r="U15" i="4"/>
  <c r="T13" i="4"/>
  <c r="K24" i="4"/>
  <c r="J22" i="4"/>
  <c r="A33" i="4"/>
  <c r="R24" i="4"/>
  <c r="Q22" i="4"/>
  <c r="D24" i="4"/>
  <c r="C22" i="4"/>
  <c r="O15" i="4" l="1"/>
  <c r="N13" i="4"/>
  <c r="A16" i="4"/>
  <c r="B16" i="4" s="1"/>
  <c r="C16" i="4" s="1"/>
  <c r="D16" i="4" s="1"/>
  <c r="E16" i="4" s="1"/>
  <c r="F16" i="4" s="1"/>
  <c r="G16" i="4" s="1"/>
  <c r="A17" i="4" s="1"/>
  <c r="B17" i="4" s="1"/>
  <c r="C17" i="4" s="1"/>
  <c r="D17" i="4" s="1"/>
  <c r="E17" i="4" s="1"/>
  <c r="F17" i="4" s="1"/>
  <c r="G17" i="4" s="1"/>
  <c r="A18" i="4" s="1"/>
  <c r="B18" i="4" s="1"/>
  <c r="G13" i="4"/>
  <c r="L24" i="4"/>
  <c r="K22" i="4"/>
  <c r="V15" i="4"/>
  <c r="U13" i="4"/>
  <c r="S24" i="4"/>
  <c r="R22" i="4"/>
  <c r="B33" i="4"/>
  <c r="A31" i="4"/>
  <c r="E24" i="4"/>
  <c r="D22" i="4"/>
  <c r="I33" i="4"/>
  <c r="C18" i="4" l="1"/>
  <c r="D18" i="4" s="1"/>
  <c r="E18" i="4" s="1"/>
  <c r="F18" i="4" s="1"/>
  <c r="G18" i="4" s="1"/>
  <c r="A19" i="4" s="1"/>
  <c r="B19" i="4" s="1"/>
  <c r="C19" i="4" s="1"/>
  <c r="D19" i="4" s="1"/>
  <c r="E19" i="4" s="1"/>
  <c r="F19" i="4" s="1"/>
  <c r="G19" i="4" s="1"/>
  <c r="I16" i="4"/>
  <c r="J16" i="4" s="1"/>
  <c r="K16" i="4" s="1"/>
  <c r="L16" i="4" s="1"/>
  <c r="M16" i="4" s="1"/>
  <c r="N16" i="4" s="1"/>
  <c r="O16" i="4" s="1"/>
  <c r="I17" i="4" s="1"/>
  <c r="J17" i="4" s="1"/>
  <c r="K17" i="4" s="1"/>
  <c r="L17" i="4" s="1"/>
  <c r="M17" i="4" s="1"/>
  <c r="N17" i="4" s="1"/>
  <c r="O17" i="4" s="1"/>
  <c r="I18" i="4" s="1"/>
  <c r="J18" i="4" s="1"/>
  <c r="K18" i="4" s="1"/>
  <c r="L18" i="4" s="1"/>
  <c r="M18" i="4" s="1"/>
  <c r="N18" i="4" s="1"/>
  <c r="O18" i="4" s="1"/>
  <c r="I19" i="4" s="1"/>
  <c r="J19" i="4" s="1"/>
  <c r="K19" i="4" s="1"/>
  <c r="L19" i="4" s="1"/>
  <c r="M19" i="4" s="1"/>
  <c r="N19" i="4" s="1"/>
  <c r="O19" i="4" s="1"/>
  <c r="O13" i="4"/>
  <c r="M24" i="4"/>
  <c r="L22" i="4"/>
  <c r="W15" i="4"/>
  <c r="V13" i="4"/>
  <c r="J33" i="4"/>
  <c r="I31" i="4"/>
  <c r="T24" i="4"/>
  <c r="S22" i="4"/>
  <c r="F24" i="4"/>
  <c r="E22" i="4"/>
  <c r="Q33" i="4"/>
  <c r="C33" i="4"/>
  <c r="B31" i="4"/>
  <c r="Q16" i="4" l="1"/>
  <c r="R16" i="4" s="1"/>
  <c r="S16" i="4" s="1"/>
  <c r="T16" i="4" s="1"/>
  <c r="U16" i="4" s="1"/>
  <c r="V16" i="4" s="1"/>
  <c r="W16" i="4" s="1"/>
  <c r="Q17" i="4" s="1"/>
  <c r="R17" i="4" s="1"/>
  <c r="S17" i="4" s="1"/>
  <c r="T17" i="4" s="1"/>
  <c r="U17" i="4" s="1"/>
  <c r="V17" i="4" s="1"/>
  <c r="W17" i="4" s="1"/>
  <c r="Q18" i="4" s="1"/>
  <c r="R18" i="4" s="1"/>
  <c r="S18" i="4" s="1"/>
  <c r="T18" i="4" s="1"/>
  <c r="U18" i="4" s="1"/>
  <c r="V18" i="4" s="1"/>
  <c r="W18" i="4" s="1"/>
  <c r="Q19" i="4" s="1"/>
  <c r="R19" i="4" s="1"/>
  <c r="S19" i="4" s="1"/>
  <c r="T19" i="4" s="1"/>
  <c r="U19" i="4" s="1"/>
  <c r="V19" i="4" s="1"/>
  <c r="W19" i="4" s="1"/>
  <c r="W13" i="4"/>
  <c r="N24" i="4"/>
  <c r="M22" i="4"/>
  <c r="G24" i="4"/>
  <c r="F22" i="4"/>
  <c r="D33" i="4"/>
  <c r="C31" i="4"/>
  <c r="R33" i="4"/>
  <c r="Q31" i="4"/>
  <c r="K33" i="4"/>
  <c r="J31" i="4"/>
  <c r="U24" i="4"/>
  <c r="T22" i="4"/>
  <c r="A25" i="4" l="1"/>
  <c r="B25" i="4" s="1"/>
  <c r="C25" i="4" s="1"/>
  <c r="D25" i="4" s="1"/>
  <c r="E25" i="4" s="1"/>
  <c r="F25" i="4" s="1"/>
  <c r="G25" i="4" s="1"/>
  <c r="A26" i="4" s="1"/>
  <c r="B26" i="4" s="1"/>
  <c r="C26" i="4" s="1"/>
  <c r="D26" i="4" s="1"/>
  <c r="E26" i="4" s="1"/>
  <c r="F26" i="4" s="1"/>
  <c r="G26" i="4" s="1"/>
  <c r="A27" i="4" s="1"/>
  <c r="B27" i="4" s="1"/>
  <c r="C27" i="4" s="1"/>
  <c r="D27" i="4" s="1"/>
  <c r="E27" i="4" s="1"/>
  <c r="F27" i="4" s="1"/>
  <c r="G27" i="4" s="1"/>
  <c r="A28" i="4" s="1"/>
  <c r="B28" i="4" s="1"/>
  <c r="C28" i="4" s="1"/>
  <c r="D28" i="4" s="1"/>
  <c r="E28" i="4" s="1"/>
  <c r="F28" i="4" s="1"/>
  <c r="G28" i="4" s="1"/>
  <c r="G22" i="4"/>
  <c r="O24" i="4"/>
  <c r="N22" i="4"/>
  <c r="L33" i="4"/>
  <c r="K31" i="4"/>
  <c r="V24" i="4"/>
  <c r="U22" i="4"/>
  <c r="E33" i="4"/>
  <c r="D31" i="4"/>
  <c r="S33" i="4"/>
  <c r="R31" i="4"/>
  <c r="I25" i="4" l="1"/>
  <c r="J25" i="4" s="1"/>
  <c r="K25" i="4" s="1"/>
  <c r="L25" i="4" s="1"/>
  <c r="M25" i="4" s="1"/>
  <c r="N25" i="4" s="1"/>
  <c r="O25" i="4" s="1"/>
  <c r="I26" i="4" s="1"/>
  <c r="J26" i="4" s="1"/>
  <c r="K26" i="4" s="1"/>
  <c r="L26" i="4" s="1"/>
  <c r="M26" i="4" s="1"/>
  <c r="N26" i="4" s="1"/>
  <c r="O26" i="4" s="1"/>
  <c r="I27" i="4" s="1"/>
  <c r="J27" i="4" s="1"/>
  <c r="K27" i="4" s="1"/>
  <c r="L27" i="4" s="1"/>
  <c r="M27" i="4" s="1"/>
  <c r="N27" i="4" s="1"/>
  <c r="O27" i="4" s="1"/>
  <c r="I28" i="4" s="1"/>
  <c r="J28" i="4" s="1"/>
  <c r="K28" i="4" s="1"/>
  <c r="L28" i="4" s="1"/>
  <c r="M28" i="4" s="1"/>
  <c r="N28" i="4" s="1"/>
  <c r="O28" i="4" s="1"/>
  <c r="O22" i="4"/>
  <c r="W24" i="4"/>
  <c r="V22" i="4"/>
  <c r="M33" i="4"/>
  <c r="L31" i="4"/>
  <c r="F33" i="4"/>
  <c r="E31" i="4"/>
  <c r="T33" i="4"/>
  <c r="S31" i="4"/>
  <c r="Q25" i="4" l="1"/>
  <c r="R25" i="4" s="1"/>
  <c r="S25" i="4" s="1"/>
  <c r="T25" i="4" s="1"/>
  <c r="U25" i="4" s="1"/>
  <c r="V25" i="4" s="1"/>
  <c r="W25" i="4" s="1"/>
  <c r="Q26" i="4" s="1"/>
  <c r="R26" i="4" s="1"/>
  <c r="S26" i="4" s="1"/>
  <c r="T26" i="4" s="1"/>
  <c r="U26" i="4" s="1"/>
  <c r="V26" i="4" s="1"/>
  <c r="W26" i="4" s="1"/>
  <c r="Q27" i="4" s="1"/>
  <c r="R27" i="4" s="1"/>
  <c r="S27" i="4" s="1"/>
  <c r="T27" i="4" s="1"/>
  <c r="U27" i="4" s="1"/>
  <c r="V27" i="4" s="1"/>
  <c r="W27" i="4" s="1"/>
  <c r="Q28" i="4" s="1"/>
  <c r="R28" i="4" s="1"/>
  <c r="S28" i="4" s="1"/>
  <c r="T28" i="4" s="1"/>
  <c r="U28" i="4" s="1"/>
  <c r="V28" i="4" s="1"/>
  <c r="W28" i="4" s="1"/>
  <c r="W22" i="4"/>
  <c r="N33" i="4"/>
  <c r="M31" i="4"/>
  <c r="U33" i="4"/>
  <c r="T31" i="4"/>
  <c r="G33" i="4"/>
  <c r="F31" i="4"/>
  <c r="A34" i="4" l="1"/>
  <c r="B34" i="4" s="1"/>
  <c r="C34" i="4" s="1"/>
  <c r="D34" i="4" s="1"/>
  <c r="E34" i="4" s="1"/>
  <c r="F34" i="4" s="1"/>
  <c r="G34" i="4" s="1"/>
  <c r="A35" i="4" s="1"/>
  <c r="B35" i="4" s="1"/>
  <c r="C35" i="4" s="1"/>
  <c r="D35" i="4" s="1"/>
  <c r="E35" i="4" s="1"/>
  <c r="F35" i="4" s="1"/>
  <c r="G35" i="4" s="1"/>
  <c r="A36" i="4" s="1"/>
  <c r="B36" i="4" s="1"/>
  <c r="C36" i="4" s="1"/>
  <c r="D36" i="4" s="1"/>
  <c r="E36" i="4" s="1"/>
  <c r="F36" i="4" s="1"/>
  <c r="G36" i="4" s="1"/>
  <c r="A37" i="4" s="1"/>
  <c r="B37" i="4" s="1"/>
  <c r="C37" i="4" s="1"/>
  <c r="D37" i="4" s="1"/>
  <c r="E37" i="4" s="1"/>
  <c r="F37" i="4" s="1"/>
  <c r="G37" i="4" s="1"/>
  <c r="G31" i="4"/>
  <c r="O33" i="4"/>
  <c r="N31" i="4"/>
  <c r="V33" i="4"/>
  <c r="U31" i="4"/>
  <c r="I34" i="4" l="1"/>
  <c r="J34" i="4" s="1"/>
  <c r="K34" i="4" s="1"/>
  <c r="L34" i="4" s="1"/>
  <c r="M34" i="4" s="1"/>
  <c r="N34" i="4" s="1"/>
  <c r="O34" i="4" s="1"/>
  <c r="I35" i="4" s="1"/>
  <c r="J35" i="4" s="1"/>
  <c r="K35" i="4" s="1"/>
  <c r="L35" i="4" s="1"/>
  <c r="M35" i="4" s="1"/>
  <c r="N35" i="4" s="1"/>
  <c r="O35" i="4" s="1"/>
  <c r="I36" i="4" s="1"/>
  <c r="J36" i="4" s="1"/>
  <c r="K36" i="4" s="1"/>
  <c r="L36" i="4" s="1"/>
  <c r="M36" i="4" s="1"/>
  <c r="N36" i="4" s="1"/>
  <c r="O36" i="4" s="1"/>
  <c r="I37" i="4" s="1"/>
  <c r="J37" i="4" s="1"/>
  <c r="K37" i="4" s="1"/>
  <c r="L37" i="4" s="1"/>
  <c r="M37" i="4" s="1"/>
  <c r="N37" i="4" s="1"/>
  <c r="O37" i="4" s="1"/>
  <c r="O31" i="4"/>
  <c r="W33" i="4"/>
  <c r="V31" i="4"/>
  <c r="Q34" i="4" l="1"/>
  <c r="R34" i="4" s="1"/>
  <c r="S34" i="4" s="1"/>
  <c r="T34" i="4" s="1"/>
  <c r="U34" i="4" s="1"/>
  <c r="V34" i="4" s="1"/>
  <c r="W34" i="4" s="1"/>
  <c r="Q35" i="4" s="1"/>
  <c r="R35" i="4" s="1"/>
  <c r="S35" i="4" s="1"/>
  <c r="T35" i="4" s="1"/>
  <c r="U35" i="4" s="1"/>
  <c r="V35" i="4" s="1"/>
  <c r="W35" i="4" s="1"/>
  <c r="Q36" i="4" s="1"/>
  <c r="R36" i="4" s="1"/>
  <c r="S36" i="4" s="1"/>
  <c r="T36" i="4" s="1"/>
  <c r="U36" i="4" s="1"/>
  <c r="V36" i="4" s="1"/>
  <c r="W36" i="4" s="1"/>
  <c r="Q37" i="4" s="1"/>
  <c r="R37" i="4" s="1"/>
  <c r="S37" i="4" s="1"/>
  <c r="T37" i="4" s="1"/>
  <c r="U37" i="4" s="1"/>
  <c r="V37" i="4" s="1"/>
  <c r="W37" i="4" s="1"/>
  <c r="W31" i="4"/>
</calcChain>
</file>

<file path=xl/sharedStrings.xml><?xml version="1.0" encoding="utf-8"?>
<sst xmlns="http://schemas.openxmlformats.org/spreadsheetml/2006/main" count="28" uniqueCount="14">
  <si>
    <t>New Year's Day</t>
  </si>
  <si>
    <t>Maundy Thursday</t>
  </si>
  <si>
    <t>Good Friday</t>
  </si>
  <si>
    <t>Independence Day</t>
  </si>
  <si>
    <t>All Saint's Day</t>
  </si>
  <si>
    <t>Bonifacio Day</t>
  </si>
  <si>
    <t>Christmas Day</t>
  </si>
  <si>
    <t>Philippine Holidays</t>
  </si>
  <si>
    <t>Lunar New Year</t>
  </si>
  <si>
    <t>Day of Valor</t>
  </si>
  <si>
    <t>Labour Day</t>
  </si>
  <si>
    <t>National Hero's Day</t>
  </si>
  <si>
    <t>Feast of Immaculate</t>
  </si>
  <si>
    <t>Rizal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</si>
</sst>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09]d\-mmm\-yy;@"/>
    <numFmt numFmtId="165" formatCode="ddd"/>
    <numFmt numFmtId="166" formatCode="mmmm"/>
    <numFmt numFmtId="167" formatCode="d"/>
    <numFmt numFmtId="168" formatCode="yyyy"/>
    <numFmt numFmtId="169" formatCode="d\ mmmm\ yyyy"/>
    <numFmt numFmtId="170" formatCode="d\ mmm\ yy"/>
    <numFmt numFmtId="171" formatCode="mmmm\ yyyy"/>
    <numFmt numFmtId="172" formatCode="__mmmm\ yyyy"/>
    <numFmt numFmtId="173" formatCode="__@"/>
    <numFmt numFmtId="174" formatCode="dd\ mmmm\ yyyy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26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48"/>
      <color indexed="12"/>
      <name val="Bernard MT Condensed"/>
      <family val="1"/>
    </font>
    <font>
      <b/>
      <i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9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7" fontId="9" fillId="2" borderId="2" xfId="0" applyNumberFormat="1" applyFont="1" applyFill="1" applyBorder="1" applyAlignment="1" applyProtection="1">
      <alignment horizontal="center" vertical="center"/>
      <protection hidden="1"/>
    </xf>
    <xf numFmtId="167" fontId="11" fillId="3" borderId="2" xfId="0" applyNumberFormat="1" applyFont="1" applyFill="1" applyBorder="1" applyAlignment="1" applyProtection="1">
      <alignment horizontal="center" vertical="center"/>
      <protection hidden="1"/>
    </xf>
    <xf numFmtId="165" fontId="15" fillId="4" borderId="2" xfId="0" applyNumberFormat="1" applyFont="1" applyFill="1" applyBorder="1" applyAlignment="1" applyProtection="1">
      <alignment horizontal="center" vertical="center"/>
      <protection hidden="1"/>
    </xf>
    <xf numFmtId="165" fontId="12" fillId="5" borderId="2" xfId="0" applyNumberFormat="1" applyFont="1" applyFill="1" applyBorder="1" applyAlignment="1" applyProtection="1">
      <alignment horizontal="center" vertical="center"/>
      <protection hidden="1"/>
    </xf>
    <xf numFmtId="167" fontId="9" fillId="2" borderId="2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168" fontId="8" fillId="0" borderId="0" xfId="0" applyNumberFormat="1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70" fontId="6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" fontId="6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9" fontId="5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169" fontId="7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171" fontId="5" fillId="0" borderId="0" xfId="0" applyNumberFormat="1" applyFont="1" applyAlignment="1" applyProtection="1">
      <alignment horizontal="center" vertical="center"/>
      <protection locked="0"/>
    </xf>
    <xf numFmtId="16" fontId="5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72" fontId="6" fillId="0" borderId="0" xfId="0" applyNumberFormat="1" applyFont="1" applyAlignment="1" applyProtection="1">
      <alignment horizontal="left" vertical="center"/>
      <protection locked="0"/>
    </xf>
    <xf numFmtId="170" fontId="6" fillId="0" borderId="1" xfId="0" applyNumberFormat="1" applyFont="1" applyBorder="1" applyAlignment="1" applyProtection="1">
      <alignment horizontal="center" vertical="center"/>
      <protection hidden="1"/>
    </xf>
    <xf numFmtId="173" fontId="6" fillId="0" borderId="1" xfId="0" applyNumberFormat="1" applyFont="1" applyBorder="1" applyAlignment="1" applyProtection="1">
      <alignment horizontal="left" vertical="center"/>
      <protection locked="0"/>
    </xf>
    <xf numFmtId="174" fontId="1" fillId="0" borderId="0" xfId="0" applyNumberFormat="1" applyFont="1" applyAlignment="1" applyProtection="1">
      <alignment horizontal="center" vertical="center"/>
      <protection hidden="1"/>
    </xf>
    <xf numFmtId="169" fontId="17" fillId="0" borderId="0" xfId="0" applyNumberFormat="1" applyFont="1" applyAlignment="1" applyProtection="1">
      <alignment horizontal="center" vertical="center"/>
      <protection locked="0"/>
    </xf>
    <xf numFmtId="167" fontId="11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8" fontId="16" fillId="0" borderId="0" xfId="0" applyNumberFormat="1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lor rgb="FF002060"/>
      </font>
      <fill>
        <patternFill>
          <bgColor rgb="FF66FF33"/>
        </patternFill>
      </fill>
    </dxf>
    <dxf>
      <font>
        <b/>
        <i val="0"/>
        <u/>
        <color indexed="12"/>
      </font>
      <fill>
        <patternFill>
          <bgColor indexed="9"/>
        </patternFill>
      </fill>
    </dxf>
    <dxf>
      <font>
        <b/>
        <i val="0"/>
        <condense val="0"/>
        <extend val="0"/>
        <color indexed="12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66FF33"/>
      <color rgb="FF0000CC"/>
      <color rgb="FF99FF33"/>
      <color rgb="FFCC0099"/>
      <color rgb="FFCCFF33"/>
      <color rgb="FFFFCCFF"/>
      <color rgb="FFFFCCCC"/>
      <color rgb="FFFFFFFF"/>
      <color rgb="FFCCFF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5</xdr:row>
      <xdr:rowOff>28576</xdr:rowOff>
    </xdr:from>
    <xdr:to>
      <xdr:col>25</xdr:col>
      <xdr:colOff>190500</xdr:colOff>
      <xdr:row>10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105650" y="1485901"/>
          <a:ext cx="2343150" cy="1304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200" b="1"/>
            <a:t>This is an automatic calendar.</a:t>
          </a:r>
          <a:r>
            <a:rPr lang="en-US" sz="1200" b="1" baseline="0"/>
            <a:t> All you have to do is to replace this date (dd/mm/yyyy) with any dates of the future or even from the past.  Go ahead and try it and see how it works.</a:t>
          </a:r>
          <a:endParaRPr lang="en-US" sz="1200" b="1"/>
        </a:p>
      </xdr:txBody>
    </xdr:sp>
    <xdr:clientData/>
  </xdr:twoCellAnchor>
  <xdr:twoCellAnchor>
    <xdr:from>
      <xdr:col>24</xdr:col>
      <xdr:colOff>600075</xdr:colOff>
      <xdr:row>1</xdr:row>
      <xdr:rowOff>0</xdr:rowOff>
    </xdr:from>
    <xdr:to>
      <xdr:col>24</xdr:col>
      <xdr:colOff>1666875</xdr:colOff>
      <xdr:row>4</xdr:row>
      <xdr:rowOff>209550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43825" y="552450"/>
          <a:ext cx="1066800" cy="8477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46"/>
  <sheetViews>
    <sheetView showGridLines="0" tabSelected="1" workbookViewId="0">
      <selection activeCell="C18" sqref="C18"/>
    </sheetView>
  </sheetViews>
  <sheetFormatPr defaultColWidth="5.109375" defaultRowHeight="24" customHeight="1" x14ac:dyDescent="0.25"/>
  <cols>
    <col min="1" max="1" width="4.5546875" style="8" customWidth="1"/>
    <col min="2" max="7" width="4.5546875" style="6" customWidth="1"/>
    <col min="8" max="8" width="3" style="6" customWidth="1"/>
    <col min="9" max="9" width="4.5546875" style="8" customWidth="1"/>
    <col min="10" max="15" width="4.5546875" style="6" customWidth="1"/>
    <col min="16" max="16" width="3" style="6" customWidth="1"/>
    <col min="17" max="23" width="4.5546875" style="6" customWidth="1"/>
    <col min="24" max="24" width="5.109375" style="6" customWidth="1"/>
    <col min="25" max="25" width="31.6640625" style="22" customWidth="1"/>
    <col min="26" max="26" width="9" style="22" customWidth="1"/>
    <col min="27" max="27" width="19.109375" style="6" customWidth="1"/>
    <col min="28" max="16384" width="5.109375" style="6"/>
  </cols>
  <sheetData>
    <row r="1" spans="1:31" ht="43.5" customHeight="1" x14ac:dyDescent="0.25">
      <c r="A1" s="39">
        <f>Y1</f>
        <v>45292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Y1" s="35">
        <v>45292</v>
      </c>
      <c r="Z1" s="7"/>
      <c r="AA1" s="34"/>
      <c r="AC1" s="8"/>
      <c r="AD1" s="8"/>
      <c r="AE1" s="8"/>
    </row>
    <row r="2" spans="1:31" ht="1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Y2" s="10"/>
      <c r="Z2" s="10"/>
      <c r="AA2" s="10"/>
    </row>
    <row r="3" spans="1:31" s="11" customFormat="1" ht="21.75" customHeight="1" x14ac:dyDescent="0.25">
      <c r="A3" s="38" t="str">
        <f>UPPER(TEXT(Y1,"mmmm yyyy"))</f>
        <v>JANUARY 2024</v>
      </c>
      <c r="B3" s="38"/>
      <c r="C3" s="38"/>
      <c r="D3" s="38"/>
      <c r="E3" s="38"/>
      <c r="F3" s="38"/>
      <c r="G3" s="38"/>
      <c r="I3" s="38" t="str">
        <f>UPPER(TEXT((EOMONTH(A3,0)+1),"MMMM YYYY"))</f>
        <v>FEBRUARY 2024</v>
      </c>
      <c r="J3" s="38"/>
      <c r="K3" s="38"/>
      <c r="L3" s="38"/>
      <c r="M3" s="38"/>
      <c r="N3" s="38"/>
      <c r="O3" s="38"/>
      <c r="Q3" s="38" t="str">
        <f>UPPER(TEXT((EOMONTH(I3,0)+1),"MMMM YYYY"))</f>
        <v>MARCH 2024</v>
      </c>
      <c r="R3" s="38"/>
      <c r="S3" s="38"/>
      <c r="T3" s="38"/>
      <c r="U3" s="38"/>
      <c r="V3" s="38"/>
      <c r="W3" s="38"/>
      <c r="Y3" s="12"/>
      <c r="Z3" s="37"/>
      <c r="AA3" s="37"/>
    </row>
    <row r="4" spans="1:31" s="13" customFormat="1" ht="15.75" customHeight="1" x14ac:dyDescent="0.25">
      <c r="A4" s="4" t="str">
        <f t="shared" ref="A4:G4" si="0">UPPER(TEXT(IF(A5="",A6,A5),"DDD"))</f>
        <v>MON</v>
      </c>
      <c r="B4" s="4" t="str">
        <f t="shared" si="0"/>
        <v>TUE</v>
      </c>
      <c r="C4" s="4" t="str">
        <f t="shared" si="0"/>
        <v>WED</v>
      </c>
      <c r="D4" s="4" t="str">
        <f t="shared" si="0"/>
        <v>THU</v>
      </c>
      <c r="E4" s="4" t="str">
        <f t="shared" si="0"/>
        <v>FRI</v>
      </c>
      <c r="F4" s="3" t="str">
        <f t="shared" si="0"/>
        <v>SAT</v>
      </c>
      <c r="G4" s="3" t="str">
        <f t="shared" si="0"/>
        <v>SUN</v>
      </c>
      <c r="I4" s="4" t="str">
        <f t="shared" ref="I4:O4" si="1">UPPER(TEXT(IF(I5="",I6,I5),"DDD"))</f>
        <v>MON</v>
      </c>
      <c r="J4" s="4" t="str">
        <f t="shared" si="1"/>
        <v>TUE</v>
      </c>
      <c r="K4" s="4" t="str">
        <f t="shared" si="1"/>
        <v>WED</v>
      </c>
      <c r="L4" s="4" t="str">
        <f t="shared" si="1"/>
        <v>THU</v>
      </c>
      <c r="M4" s="4" t="str">
        <f t="shared" si="1"/>
        <v>FRI</v>
      </c>
      <c r="N4" s="3" t="str">
        <f t="shared" si="1"/>
        <v>SAT</v>
      </c>
      <c r="O4" s="3" t="str">
        <f t="shared" si="1"/>
        <v>SUN</v>
      </c>
      <c r="Q4" s="4" t="str">
        <f t="shared" ref="Q4:W4" si="2">UPPER(TEXT(IF(Q5="",Q6,Q5),"DDD"))</f>
        <v>MON</v>
      </c>
      <c r="R4" s="4" t="str">
        <f t="shared" si="2"/>
        <v>TUE</v>
      </c>
      <c r="S4" s="4" t="str">
        <f t="shared" si="2"/>
        <v>WED</v>
      </c>
      <c r="T4" s="4" t="str">
        <f t="shared" si="2"/>
        <v>THU</v>
      </c>
      <c r="U4" s="4" t="str">
        <f t="shared" si="2"/>
        <v>FRI</v>
      </c>
      <c r="V4" s="3" t="str">
        <f t="shared" si="2"/>
        <v>SAT</v>
      </c>
      <c r="W4" s="3" t="str">
        <f t="shared" si="2"/>
        <v>SUN</v>
      </c>
      <c r="Y4" s="14"/>
      <c r="Z4" s="14"/>
      <c r="AA4" s="14"/>
    </row>
    <row r="5" spans="1:31" s="15" customFormat="1" ht="21" customHeight="1" x14ac:dyDescent="0.25">
      <c r="A5" s="5">
        <f>IF(AND(WEEKDAY($Y$1)=2,$Y$1&lt;EOMONTH($Y$1,0)),$Y$1,"")</f>
        <v>45292</v>
      </c>
      <c r="B5" s="5">
        <f>IF(A5="",IF(AND(WEEKDAY($Y$1)=3,$Y$1&lt;EOMONTH($Y$1,0)),$Y$1,""),A5+1)</f>
        <v>45293</v>
      </c>
      <c r="C5" s="5">
        <f>IF(B5="",IF(AND(WEEKDAY($Y$1)=4,$Y$1&lt;EOMONTH($Y$1,0)),$Y$1,""),B5+1)</f>
        <v>45294</v>
      </c>
      <c r="D5" s="5">
        <f>IF(C5="",IF(AND(WEEKDAY($Y$1)=5,$Y$1&lt;EOMONTH($Y$1,0)),$Y$1,""),C5+1)</f>
        <v>45295</v>
      </c>
      <c r="E5" s="5">
        <f>IF(D5="",IF(AND(WEEKDAY($Y$1)=6,$Y$1&lt;EOMONTH($Y$1,0)),$Y$1,""),D5+1)</f>
        <v>45296</v>
      </c>
      <c r="F5" s="36">
        <f>IF(E5="",IF(AND(WEEKDAY($Y$1)=7,$Y$1&lt;EOMONTH($Y$1,0)),$Y$1,""),E5+1)</f>
        <v>45297</v>
      </c>
      <c r="G5" s="36">
        <f>IF(F5="",IF(AND(WEEKDAY($Y$1)=1,$Y$1&lt;EOMONTH($Y$1,0)),$Y$1,""),F5+1)</f>
        <v>45298</v>
      </c>
      <c r="I5" s="1" t="str">
        <f>IF(AND(WEEKDAY(((EOMONTH($A$3,0))+1))=2,((EOMONTH($A$3,0))+1)&lt;EOMONTH(((EOMONTH($A$3,0))+1),0)),((EOMONTH($A$3,0))+1),"")</f>
        <v/>
      </c>
      <c r="J5" s="1" t="str">
        <f>IF(I5="",IF(AND(WEEKDAY(((EOMONTH($A$3,0))+1))=3,((EOMONTH($A$3,0))+1)&lt;EOMONTH(((EOMONTH($A$3,0))+1),0)),((EOMONTH($A$3,0))+1),""),I5+1)</f>
        <v/>
      </c>
      <c r="K5" s="1" t="str">
        <f>IF(J5="",IF(AND(WEEKDAY(((EOMONTH($A$3,0))+1))=4,((EOMONTH($A$3,0))+1)&lt;EOMONTH(((EOMONTH($A$3,0))+1),0)),((EOMONTH($A$3,0))+1),""),J5+1)</f>
        <v/>
      </c>
      <c r="L5" s="1">
        <f>IF(K5="",IF(AND(WEEKDAY(((EOMONTH($A$3,0))+1))=5,((EOMONTH($A$3,0))+1)&lt;EOMONTH(((EOMONTH($A$3,0))+1),0)),((EOMONTH($A$3,0))+1),""),K5+1)</f>
        <v>45323</v>
      </c>
      <c r="M5" s="1">
        <f>IF(L5="",IF(AND(WEEKDAY(((EOMONTH($A$3,0))+1))=6,((EOMONTH($A$3,0))+1)&lt;EOMONTH(((EOMONTH($A$3,0))+1),0)),((EOMONTH($A$3,0))+1),""),L5+1)</f>
        <v>45324</v>
      </c>
      <c r="N5" s="2">
        <f>IF(M5="",IF(AND(WEEKDAY(((EOMONTH($A$3,0))+1))=7,((EOMONTH($A$3,0))+1)&lt;EOMONTH(((EOMONTH($A$3,0))+1),0)),((EOMONTH($A$3,0))+1),""),M5+1)</f>
        <v>45325</v>
      </c>
      <c r="O5" s="2">
        <f>IF(N5="",IF(AND(WEEKDAY(((EOMONTH($A$3,0))+1))=1,((EOMONTH($A$3,0))+1)&lt;EOMONTH(((EOMONTH($A$3,0))+1),0)),((EOMONTH($A$3,0))+1),""),N5+1)</f>
        <v>45326</v>
      </c>
      <c r="Q5" s="1" t="str">
        <f>IF(AND(WEEKDAY((EOMONTH(I3,0))+1)=2,((EOMONTH(I3,0))+1)&lt;EOMONTH(((EOMONTH(I3,0))+1),0)),((EOMONTH(I3,0))+1),"")</f>
        <v/>
      </c>
      <c r="R5" s="1" t="str">
        <f>IF(Q5="",IF(AND(WEEKDAY((EOMONTH(I3,0))+1)=3,((EOMONTH(I3,0))+1)&lt;EOMONTH(((EOMONTH(I3,0))+1),0)),((EOMONTH(I3,0))+1),""),Q5+1)</f>
        <v/>
      </c>
      <c r="S5" s="1" t="str">
        <f>IF(R5="",IF(AND(WEEKDAY((EOMONTH(I3,0))+1)=4,((EOMONTH(I3,0))+1)&lt;EOMONTH(((EOMONTH(I3,0))+1),0)),((EOMONTH(I3,0))+1),""),R5+1)</f>
        <v/>
      </c>
      <c r="T5" s="1" t="str">
        <f>IF(S5="",IF(AND(WEEKDAY((EOMONTH(I3,0))+1)=5,((EOMONTH(I3,0))+1)&lt;EOMONTH(((EOMONTH(I3,0))+1),0)),((EOMONTH(I3,0))+1),""),S5+1)</f>
        <v/>
      </c>
      <c r="U5" s="1">
        <f>IF(T5="",IF(AND(WEEKDAY((EOMONTH(I3,0))+1)=6,((EOMONTH(I3,0))+1)&lt;EOMONTH(((EOMONTH(I3,0))+1),0)),((EOMONTH(I3,0))+1),""),T5+1)</f>
        <v>45352</v>
      </c>
      <c r="V5" s="2">
        <f>IF(U5="",IF(AND(WEEKDAY((EOMONTH(I3,0))+1)=7,((EOMONTH(I3,0))+1)&lt;EOMONTH(((EOMONTH(I3,0))+1),0)),((EOMONTH(I3,0))+1),""),U5+1)</f>
        <v>45353</v>
      </c>
      <c r="W5" s="2">
        <f>IF(V5="",IF(AND(WEEKDAY((EOMONTH(I3,0))+1)=1,((EOMONTH(I3,0))+1)&lt;EOMONTH(((EOMONTH(I3,0))+1),0)),((EOMONTH(I3,0))+1),""),V5+1)</f>
        <v>45354</v>
      </c>
      <c r="Y5" s="16"/>
      <c r="Z5" s="17"/>
      <c r="AA5" s="17"/>
      <c r="AB5" s="18"/>
      <c r="AC5" s="18"/>
      <c r="AD5" s="18"/>
    </row>
    <row r="6" spans="1:31" s="15" customFormat="1" ht="21" customHeight="1" x14ac:dyDescent="0.25">
      <c r="A6" s="5">
        <f>IF(OR(G5&gt;EOMONTH($Y$1,0),G5=EOMONTH($Y$1,0)),"",G5+1)</f>
        <v>45299</v>
      </c>
      <c r="B6" s="5">
        <f t="shared" ref="B6:G10" si="3">IF(OR(A6&gt;EOMONTH($Y$1,0),A6=EOMONTH($Y$1,0)),"",A6+1)</f>
        <v>45300</v>
      </c>
      <c r="C6" s="5">
        <f t="shared" si="3"/>
        <v>45301</v>
      </c>
      <c r="D6" s="5">
        <f t="shared" si="3"/>
        <v>45302</v>
      </c>
      <c r="E6" s="5">
        <f t="shared" si="3"/>
        <v>45303</v>
      </c>
      <c r="F6" s="36">
        <f t="shared" si="3"/>
        <v>45304</v>
      </c>
      <c r="G6" s="36">
        <f t="shared" si="3"/>
        <v>45305</v>
      </c>
      <c r="I6" s="1">
        <f>IF(OR(O5&gt;EOMONTH(((EOMONTH($A$3,0))+1),0),O5=EOMONTH(((EOMONTH($A$3,0))+1),0)),"",O5+1)</f>
        <v>45327</v>
      </c>
      <c r="J6" s="1">
        <f t="shared" ref="J6:O10" si="4">IF(OR(I6&gt;EOMONTH(((EOMONTH($A$3,0))+1),0),I6=EOMONTH(((EOMONTH($A$3,0))+1),0)),"",I6+1)</f>
        <v>45328</v>
      </c>
      <c r="K6" s="1">
        <f t="shared" si="4"/>
        <v>45329</v>
      </c>
      <c r="L6" s="1">
        <f t="shared" si="4"/>
        <v>45330</v>
      </c>
      <c r="M6" s="1">
        <f t="shared" si="4"/>
        <v>45331</v>
      </c>
      <c r="N6" s="2">
        <f t="shared" si="4"/>
        <v>45332</v>
      </c>
      <c r="O6" s="2">
        <f t="shared" si="4"/>
        <v>45333</v>
      </c>
      <c r="Q6" s="1">
        <f>IF(OR(W5&gt;EOMONTH(((EOMONTH(I3,0))+1),0),W5=EOMONTH(((EOMONTH(I3,0))+1),0)),"",W5+1)</f>
        <v>45355</v>
      </c>
      <c r="R6" s="1">
        <f>IF(OR(Q6&gt;EOMONTH(((EOMONTH(I3,0))+1),0),Q6=EOMONTH(((EOMONTH(I3,0))+1),0)),"",Q6+1)</f>
        <v>45356</v>
      </c>
      <c r="S6" s="1">
        <f>IF(OR(R6&gt;EOMONTH(((EOMONTH(I3,0))+1),0),R6=EOMONTH(((EOMONTH(I3,0))+1),0)),"",R6+1)</f>
        <v>45357</v>
      </c>
      <c r="T6" s="1">
        <f>IF(OR(S6&gt;EOMONTH(((EOMONTH(I3,0))+1),0),S6=EOMONTH(((EOMONTH(I3,0))+1),0)),"",S6+1)</f>
        <v>45358</v>
      </c>
      <c r="U6" s="1">
        <f>IF(OR(T6&gt;EOMONTH(((EOMONTH(I3,0))+1),0),T6=EOMONTH(((EOMONTH(I3,0))+1),0)),"",T6+1)</f>
        <v>45359</v>
      </c>
      <c r="V6" s="2">
        <f>IF(OR(U6&gt;EOMONTH(((EOMONTH(I3,0))+1),0),U6=EOMONTH(((EOMONTH(I3,0))+1),0)),"",U6+1)</f>
        <v>45360</v>
      </c>
      <c r="W6" s="2">
        <f>IF(OR(V6&gt;EOMONTH(((EOMONTH(I3,0))+1),0),V6=EOMONTH(((EOMONTH(I3,0))+1),0)),"",V6+1)</f>
        <v>45361</v>
      </c>
      <c r="Y6" s="16"/>
      <c r="Z6" s="17"/>
      <c r="AA6" s="17"/>
    </row>
    <row r="7" spans="1:31" s="15" customFormat="1" ht="21" customHeight="1" x14ac:dyDescent="0.25">
      <c r="A7" s="5">
        <f>IF(OR(G6&gt;EOMONTH($Y$1,0),G6=EOMONTH($Y$1,0)),"",G6+1)</f>
        <v>45306</v>
      </c>
      <c r="B7" s="5">
        <f t="shared" si="3"/>
        <v>45307</v>
      </c>
      <c r="C7" s="5">
        <f t="shared" si="3"/>
        <v>45308</v>
      </c>
      <c r="D7" s="5">
        <f t="shared" si="3"/>
        <v>45309</v>
      </c>
      <c r="E7" s="5">
        <f t="shared" si="3"/>
        <v>45310</v>
      </c>
      <c r="F7" s="36">
        <f t="shared" si="3"/>
        <v>45311</v>
      </c>
      <c r="G7" s="36">
        <f t="shared" si="3"/>
        <v>45312</v>
      </c>
      <c r="I7" s="1">
        <f>IF(OR(O6&gt;EOMONTH(((EOMONTH($A$3,0))+1),0),O6=EOMONTH(((EOMONTH($A$3,0))+1),0)),"",O6+1)</f>
        <v>45334</v>
      </c>
      <c r="J7" s="1">
        <f t="shared" si="4"/>
        <v>45335</v>
      </c>
      <c r="K7" s="1">
        <f t="shared" si="4"/>
        <v>45336</v>
      </c>
      <c r="L7" s="1">
        <f t="shared" si="4"/>
        <v>45337</v>
      </c>
      <c r="M7" s="1">
        <f t="shared" si="4"/>
        <v>45338</v>
      </c>
      <c r="N7" s="2">
        <f t="shared" si="4"/>
        <v>45339</v>
      </c>
      <c r="O7" s="2">
        <f t="shared" si="4"/>
        <v>45340</v>
      </c>
      <c r="Q7" s="1">
        <f>IF(OR(W6&gt;EOMONTH(((EOMONTH(I3,0))+1),0),W6=EOMONTH(((EOMONTH(I3,0))+1),0)),"",W6+1)</f>
        <v>45362</v>
      </c>
      <c r="R7" s="1">
        <f>IF(OR(Q7&gt;EOMONTH(((EOMONTH(I3,0))+1),0),Q7=EOMONTH(((EOMONTH(I3,0))+1),0)),"",Q7+1)</f>
        <v>45363</v>
      </c>
      <c r="S7" s="1">
        <f>IF(OR(R7&gt;EOMONTH(((EOMONTH(I3,0))+1),0),R7=EOMONTH(((EOMONTH(I3,0))+1),0)),"",R7+1)</f>
        <v>45364</v>
      </c>
      <c r="T7" s="1">
        <f>IF(OR(S7&gt;EOMONTH(((EOMONTH(I3,0))+1),0),S7=EOMONTH(((EOMONTH(I3,0))+1),0)),"",S7+1)</f>
        <v>45365</v>
      </c>
      <c r="U7" s="1">
        <f>IF(OR(T7&gt;EOMONTH(((EOMONTH(I3,0))+1),0),T7=EOMONTH(((EOMONTH(I3,0))+1),0)),"",T7+1)</f>
        <v>45366</v>
      </c>
      <c r="V7" s="2">
        <f>IF(OR(U7&gt;EOMONTH(((EOMONTH(I3,0))+1),0),U7=EOMONTH(((EOMONTH(I3,0))+1),0)),"",U7+1)</f>
        <v>45367</v>
      </c>
      <c r="W7" s="2">
        <f>IF(OR(V7&gt;EOMONTH(((EOMONTH(I3,0))+1),0),V7=EOMONTH(((EOMONTH(I3,0))+1),0)),"",V7+1)</f>
        <v>45368</v>
      </c>
      <c r="Y7" s="16"/>
      <c r="Z7" s="17"/>
      <c r="AA7" s="17"/>
    </row>
    <row r="8" spans="1:31" s="15" customFormat="1" ht="21" customHeight="1" x14ac:dyDescent="0.25">
      <c r="A8" s="5">
        <f>IF(OR(G7&gt;EOMONTH($Y$1,0),G7=EOMONTH($Y$1,0)),"",G7+1)</f>
        <v>45313</v>
      </c>
      <c r="B8" s="5">
        <f t="shared" si="3"/>
        <v>45314</v>
      </c>
      <c r="C8" s="5">
        <f t="shared" si="3"/>
        <v>45315</v>
      </c>
      <c r="D8" s="5">
        <f t="shared" si="3"/>
        <v>45316</v>
      </c>
      <c r="E8" s="5">
        <f t="shared" si="3"/>
        <v>45317</v>
      </c>
      <c r="F8" s="36">
        <f t="shared" si="3"/>
        <v>45318</v>
      </c>
      <c r="G8" s="36">
        <f t="shared" si="3"/>
        <v>45319</v>
      </c>
      <c r="I8" s="1">
        <f>IF(OR(O7&gt;EOMONTH(((EOMONTH($A$3,0))+1),0),O7=EOMONTH(((EOMONTH($A$3,0))+1),0)),"",O7+1)</f>
        <v>45341</v>
      </c>
      <c r="J8" s="1">
        <f t="shared" si="4"/>
        <v>45342</v>
      </c>
      <c r="K8" s="1">
        <f t="shared" si="4"/>
        <v>45343</v>
      </c>
      <c r="L8" s="1">
        <f t="shared" si="4"/>
        <v>45344</v>
      </c>
      <c r="M8" s="1">
        <f t="shared" si="4"/>
        <v>45345</v>
      </c>
      <c r="N8" s="2">
        <f t="shared" si="4"/>
        <v>45346</v>
      </c>
      <c r="O8" s="2">
        <f t="shared" si="4"/>
        <v>45347</v>
      </c>
      <c r="Q8" s="1">
        <f>IF(OR(W7&gt;EOMONTH(((EOMONTH(I3,0))+1),0),W7=EOMONTH(((EOMONTH(I3,0))+1),0)),"",W7+1)</f>
        <v>45369</v>
      </c>
      <c r="R8" s="1">
        <f>IF(OR(Q8&gt;EOMONTH(((EOMONTH(I3,0))+1),0),Q8=EOMONTH(((EOMONTH(I3,0))+1),0)),"",Q8+1)</f>
        <v>45370</v>
      </c>
      <c r="S8" s="1">
        <f>IF(OR(R8&gt;EOMONTH(((EOMONTH(I3,0))+1),0),R8=EOMONTH(((EOMONTH(I3,0))+1),0)),"",R8+1)</f>
        <v>45371</v>
      </c>
      <c r="T8" s="1">
        <f>IF(OR(S8&gt;EOMONTH(((EOMONTH(I3,0))+1),0),S8=EOMONTH(((EOMONTH(I3,0))+1),0)),"",S8+1)</f>
        <v>45372</v>
      </c>
      <c r="U8" s="1">
        <f>IF(OR(T8&gt;EOMONTH(((EOMONTH(I3,0))+1),0),T8=EOMONTH(((EOMONTH(I3,0))+1),0)),"",T8+1)</f>
        <v>45373</v>
      </c>
      <c r="V8" s="2">
        <f>IF(OR(U8&gt;EOMONTH(((EOMONTH(I3,0))+1),0),U8=EOMONTH(((EOMONTH(I3,0))+1),0)),"",U8+1)</f>
        <v>45374</v>
      </c>
      <c r="W8" s="2">
        <f>IF(OR(V8&gt;EOMONTH(((EOMONTH(I3,0))+1),0),V8=EOMONTH(((EOMONTH(I3,0))+1),0)),"",V8+1)</f>
        <v>45375</v>
      </c>
      <c r="Z8" s="17"/>
    </row>
    <row r="9" spans="1:31" s="15" customFormat="1" ht="21" customHeight="1" x14ac:dyDescent="0.25">
      <c r="A9" s="5">
        <f>IF(OR(G8&gt;EOMONTH($Y$1,0),G8=EOMONTH($Y$1,0)),"",G8+1)</f>
        <v>45320</v>
      </c>
      <c r="B9" s="5">
        <f t="shared" si="3"/>
        <v>45321</v>
      </c>
      <c r="C9" s="5">
        <f t="shared" si="3"/>
        <v>45322</v>
      </c>
      <c r="D9" s="5" t="str">
        <f t="shared" si="3"/>
        <v/>
      </c>
      <c r="E9" s="5" t="str">
        <f t="shared" si="3"/>
        <v/>
      </c>
      <c r="F9" s="36" t="str">
        <f t="shared" si="3"/>
        <v/>
      </c>
      <c r="G9" s="36" t="str">
        <f t="shared" si="3"/>
        <v/>
      </c>
      <c r="I9" s="1">
        <f>IF(OR(O8&gt;EOMONTH(((EOMONTH($A$3,0))+1),0),O8=EOMONTH(((EOMONTH($A$3,0))+1),0)),"",O8+1)</f>
        <v>45348</v>
      </c>
      <c r="J9" s="1">
        <f t="shared" si="4"/>
        <v>45349</v>
      </c>
      <c r="K9" s="1">
        <f t="shared" si="4"/>
        <v>45350</v>
      </c>
      <c r="L9" s="1">
        <f t="shared" si="4"/>
        <v>45351</v>
      </c>
      <c r="M9" s="1" t="str">
        <f t="shared" si="4"/>
        <v/>
      </c>
      <c r="N9" s="2" t="str">
        <f t="shared" si="4"/>
        <v/>
      </c>
      <c r="O9" s="2" t="str">
        <f t="shared" si="4"/>
        <v/>
      </c>
      <c r="Q9" s="1">
        <f>IF(OR(W8&gt;EOMONTH(((EOMONTH(I3,0))+1),0),W8=EOMONTH(((EOMONTH(I3,0))+1),0)),"",W8+1)</f>
        <v>45376</v>
      </c>
      <c r="R9" s="1">
        <f>IF(OR(Q9&gt;EOMONTH(((EOMONTH(I3,0))+1),0),Q9=EOMONTH(((EOMONTH(I3,0))+1),0)),"",Q9+1)</f>
        <v>45377</v>
      </c>
      <c r="S9" s="1">
        <f>IF(OR(R9&gt;EOMONTH(((EOMONTH(I3,0))+1),0),R9=EOMONTH(((EOMONTH(I3,0))+1),0)),"",R9+1)</f>
        <v>45378</v>
      </c>
      <c r="T9" s="1">
        <f>IF(OR(S9&gt;EOMONTH(((EOMONTH(I3,0))+1),0),S9=EOMONTH(((EOMONTH(I3,0))+1),0)),"",S9+1)</f>
        <v>45379</v>
      </c>
      <c r="U9" s="1">
        <f>IF(OR(T9&gt;EOMONTH(((EOMONTH(I3,0))+1),0),T9=EOMONTH(((EOMONTH(I3,0))+1),0)),"",T9+1)</f>
        <v>45380</v>
      </c>
      <c r="V9" s="2">
        <f>IF(OR(U9&gt;EOMONTH(((EOMONTH(I3,0))+1),0),U9=EOMONTH(((EOMONTH(I3,0))+1),0)),"",U9+1)</f>
        <v>45381</v>
      </c>
      <c r="W9" s="2">
        <f>IF(OR(V9&gt;EOMONTH(((EOMONTH(I3,0))+1),0),V9=EOMONTH(((EOMONTH(I3,0))+1),0)),"",V9+1)</f>
        <v>45382</v>
      </c>
      <c r="Y9" s="19"/>
    </row>
    <row r="10" spans="1:31" s="15" customFormat="1" ht="21" customHeight="1" x14ac:dyDescent="0.25">
      <c r="A10" s="5" t="str">
        <f>IF(OR(G9&gt;EOMONTH($Y$1,0),G9=EOMONTH($Y$1,0)),"",G9+1)</f>
        <v/>
      </c>
      <c r="B10" s="5" t="str">
        <f t="shared" si="3"/>
        <v/>
      </c>
      <c r="C10" s="5" t="str">
        <f t="shared" si="3"/>
        <v/>
      </c>
      <c r="D10" s="5" t="str">
        <f t="shared" si="3"/>
        <v/>
      </c>
      <c r="E10" s="5" t="str">
        <f t="shared" si="3"/>
        <v/>
      </c>
      <c r="F10" s="36" t="str">
        <f t="shared" si="3"/>
        <v/>
      </c>
      <c r="G10" s="36" t="str">
        <f t="shared" si="3"/>
        <v/>
      </c>
      <c r="I10" s="1" t="str">
        <f>IF(OR(O9&gt;EOMONTH(((EOMONTH($A$3,0))+1),0),O9=EOMONTH(((EOMONTH($A$3,0))+1),0)),"",O9+1)</f>
        <v/>
      </c>
      <c r="J10" s="1" t="str">
        <f t="shared" si="4"/>
        <v/>
      </c>
      <c r="K10" s="1" t="str">
        <f t="shared" si="4"/>
        <v/>
      </c>
      <c r="L10" s="1" t="str">
        <f t="shared" si="4"/>
        <v/>
      </c>
      <c r="M10" s="1" t="str">
        <f t="shared" si="4"/>
        <v/>
      </c>
      <c r="N10" s="2" t="str">
        <f t="shared" si="4"/>
        <v/>
      </c>
      <c r="O10" s="2" t="str">
        <f t="shared" si="4"/>
        <v/>
      </c>
      <c r="Q10" s="1" t="str">
        <f>IF(OR(W9&gt;EOMONTH(((EOMONTH(I3,0))+1),0),W9=EOMONTH(((EOMONTH(I3,0))+1),0)),"",W9+1)</f>
        <v/>
      </c>
      <c r="R10" s="1" t="str">
        <f>IF(OR(Q10&gt;EOMONTH(((EOMONTH(I3,0))+1),0),Q10=EOMONTH(((EOMONTH(I3,0))+1),0)),"",Q10+1)</f>
        <v/>
      </c>
      <c r="S10" s="1" t="str">
        <f>IF(OR(R10&gt;EOMONTH(((EOMONTH(I3,0))+1),0),R10=EOMONTH(((EOMONTH(I3,0))+1),0)),"",R10+1)</f>
        <v/>
      </c>
      <c r="T10" s="1" t="str">
        <f>IF(OR(S10&gt;EOMONTH(((EOMONTH(I3,0))+1),0),S10=EOMONTH(((EOMONTH(I3,0))+1),0)),"",S10+1)</f>
        <v/>
      </c>
      <c r="U10" s="1" t="str">
        <f>IF(OR(T10&gt;EOMONTH(((EOMONTH(I3,0))+1),0),T10=EOMONTH(((EOMONTH(I3,0))+1),0)),"",T10+1)</f>
        <v/>
      </c>
      <c r="V10" s="2" t="str">
        <f>IF(OR(U10&gt;EOMONTH(((EOMONTH(I3,0))+1),0),U10=EOMONTH(((EOMONTH(I3,0))+1),0)),"",U10+1)</f>
        <v/>
      </c>
      <c r="W10" s="2" t="str">
        <f>IF(OR(V10&gt;EOMONTH(((EOMONTH(I3,0))+1),0),V10=EOMONTH(((EOMONTH(I3,0))+1),0)),"",V10+1)</f>
        <v/>
      </c>
      <c r="Y10" s="20"/>
      <c r="Z10" s="21"/>
    </row>
    <row r="11" spans="1:31" ht="15" customHeight="1" x14ac:dyDescent="0.25">
      <c r="Z11" s="23"/>
    </row>
    <row r="12" spans="1:31" s="11" customFormat="1" ht="21.75" customHeight="1" x14ac:dyDescent="0.25">
      <c r="A12" s="38" t="str">
        <f>UPPER(TEXT((EOMONTH(Q3,0)+1),"MMMM YYYY"))</f>
        <v>APRIL 2024</v>
      </c>
      <c r="B12" s="38"/>
      <c r="C12" s="38"/>
      <c r="D12" s="38"/>
      <c r="E12" s="38"/>
      <c r="F12" s="38"/>
      <c r="G12" s="38"/>
      <c r="I12" s="38" t="str">
        <f>UPPER(TEXT((EOMONTH(A12,0)+1),"MMMM YYYY"))</f>
        <v>MAY 2024</v>
      </c>
      <c r="J12" s="38"/>
      <c r="K12" s="38"/>
      <c r="L12" s="38"/>
      <c r="M12" s="38"/>
      <c r="N12" s="38"/>
      <c r="O12" s="38"/>
      <c r="Q12" s="38" t="str">
        <f>UPPER(TEXT((EOMONTH(I12,0)+1),"MMMM YYYY"))</f>
        <v>JUNE 2024</v>
      </c>
      <c r="R12" s="38"/>
      <c r="S12" s="38"/>
      <c r="T12" s="38"/>
      <c r="U12" s="38"/>
      <c r="V12" s="38"/>
      <c r="W12" s="38"/>
      <c r="Y12" s="24"/>
      <c r="Z12" s="25"/>
    </row>
    <row r="13" spans="1:31" s="26" customFormat="1" ht="15.75" customHeight="1" x14ac:dyDescent="0.25">
      <c r="A13" s="4" t="str">
        <f t="shared" ref="A13:G13" si="5">UPPER(TEXT(IF(A14="",A15,A14),"DDD"))</f>
        <v>MON</v>
      </c>
      <c r="B13" s="4" t="str">
        <f t="shared" si="5"/>
        <v>TUE</v>
      </c>
      <c r="C13" s="4" t="str">
        <f t="shared" si="5"/>
        <v>WED</v>
      </c>
      <c r="D13" s="4" t="str">
        <f t="shared" si="5"/>
        <v>THU</v>
      </c>
      <c r="E13" s="4" t="str">
        <f t="shared" si="5"/>
        <v>FRI</v>
      </c>
      <c r="F13" s="3" t="str">
        <f t="shared" si="5"/>
        <v>SAT</v>
      </c>
      <c r="G13" s="3" t="str">
        <f t="shared" si="5"/>
        <v>SUN</v>
      </c>
      <c r="I13" s="4" t="str">
        <f t="shared" ref="I13:O13" si="6">UPPER(TEXT(IF(I14="",I15,I14),"DDD"))</f>
        <v>MON</v>
      </c>
      <c r="J13" s="4" t="str">
        <f t="shared" si="6"/>
        <v>TUE</v>
      </c>
      <c r="K13" s="4" t="str">
        <f t="shared" si="6"/>
        <v>WED</v>
      </c>
      <c r="L13" s="4" t="str">
        <f t="shared" si="6"/>
        <v>THU</v>
      </c>
      <c r="M13" s="4" t="str">
        <f t="shared" si="6"/>
        <v>FRI</v>
      </c>
      <c r="N13" s="3" t="str">
        <f t="shared" si="6"/>
        <v>SAT</v>
      </c>
      <c r="O13" s="3" t="str">
        <f t="shared" si="6"/>
        <v>SUN</v>
      </c>
      <c r="Q13" s="4" t="str">
        <f t="shared" ref="Q13:W13" si="7">UPPER(TEXT(IF(Q14="",Q15,Q14),"DDD"))</f>
        <v>MON</v>
      </c>
      <c r="R13" s="4" t="str">
        <f t="shared" si="7"/>
        <v>TUE</v>
      </c>
      <c r="S13" s="4" t="str">
        <f t="shared" si="7"/>
        <v>WED</v>
      </c>
      <c r="T13" s="4" t="str">
        <f t="shared" si="7"/>
        <v>THU</v>
      </c>
      <c r="U13" s="4" t="str">
        <f t="shared" si="7"/>
        <v>FRI</v>
      </c>
      <c r="V13" s="3" t="str">
        <f t="shared" si="7"/>
        <v>SAT</v>
      </c>
      <c r="W13" s="3" t="str">
        <f t="shared" si="7"/>
        <v>SUN</v>
      </c>
      <c r="Y13" s="40" t="s">
        <v>7</v>
      </c>
      <c r="Z13" s="41"/>
    </row>
    <row r="14" spans="1:31" s="15" customFormat="1" ht="21" customHeight="1" x14ac:dyDescent="0.25">
      <c r="A14" s="1">
        <f>IF(AND(WEEKDAY(((EOMONTH(Q3,0))+1))=2,((EOMONTH(Q3,0))+1)&lt;EOMONTH(((EOMONTH(Q3,0))+1),0)),((EOMONTH(Q3,0))+1),"")</f>
        <v>45383</v>
      </c>
      <c r="B14" s="1">
        <f>IF(A14="",IF(AND(WEEKDAY(((EOMONTH(Q3,0))+1))=3,((EOMONTH(Q3,0))+1)&lt;EOMONTH(((EOMONTH(Q3,0))+1),0)),((EOMONTH(Q3,0))+1),""),A14+1)</f>
        <v>45384</v>
      </c>
      <c r="C14" s="1">
        <f>IF(B14="",IF(AND(WEEKDAY(((EOMONTH(Q3,0))+1))=4,((EOMONTH(Q3,0))+1)&lt;EOMONTH(((EOMONTH(Q3,0))+1),0)),((EOMONTH(Q3,0))+1),""),B14+1)</f>
        <v>45385</v>
      </c>
      <c r="D14" s="1">
        <f>IF(C14="",IF(AND(WEEKDAY(((EOMONTH(Q3,0))+1))=5,((EOMONTH(Q3,0))+1)&lt;EOMONTH(((EOMONTH(Q3,0))+1),0)),((EOMONTH(Q3,0))+1),""),C14+1)</f>
        <v>45386</v>
      </c>
      <c r="E14" s="1">
        <f>IF(D14="",IF(AND(WEEKDAY(((EOMONTH(Q3,0))+1))=6,((EOMONTH(Q3,0))+1)&lt;EOMONTH(((EOMONTH(Q3,0))+1),0)),((EOMONTH(Q3,0))+1),""),D14+1)</f>
        <v>45387</v>
      </c>
      <c r="F14" s="2">
        <f>IF(E14="",IF(AND(WEEKDAY(((EOMONTH(Q3,0))+1))=7,((EOMONTH(Q3,0))+1)&lt;EOMONTH(((EOMONTH(Q3,0))+1),0)),((EOMONTH(Q3,0))+1),""),E14+1)</f>
        <v>45388</v>
      </c>
      <c r="G14" s="2">
        <f>IF(F14="",IF(AND(WEEKDAY(((EOMONTH(Q3,0))+1))=1,((EOMONTH(Q3,0))+1)&lt;EOMONTH(((EOMONTH(Q3,0))+1),0)),((EOMONTH(Q3,0))+1),""),F14+1)</f>
        <v>45389</v>
      </c>
      <c r="I14" s="1" t="str">
        <f>IF(AND(WEEKDAY((EOMONTH(A12,0))+1)=2,((EOMONTH(A12,0))+1)&lt;EOMONTH(((EOMONTH(A12,0))+1),0)),((EOMONTH(A12,0))+1),"")</f>
        <v/>
      </c>
      <c r="J14" s="1" t="str">
        <f>IF(I14="",IF(AND(WEEKDAY((EOMONTH(A12,0))+1)=3,((EOMONTH(A12,0))+1)&lt;EOMONTH(((EOMONTH(A12,0))+1),0)),((EOMONTH(A12,0))+1),""),I14+1)</f>
        <v/>
      </c>
      <c r="K14" s="1">
        <f>IF(J14="",IF(AND(WEEKDAY((EOMONTH(A12,0))+1)=4,((EOMONTH(A12,0))+1)&lt;EOMONTH(((EOMONTH(A12,0))+1),0)),((EOMONTH(A12,0))+1),""),J14+1)</f>
        <v>45413</v>
      </c>
      <c r="L14" s="1">
        <f>IF(K14="",IF(AND(WEEKDAY((EOMONTH(A12,0))+1)=5,((EOMONTH(A12,0))+1)&lt;EOMONTH(((EOMONTH(A12,0))+1),0)),((EOMONTH(A12,0))+1),""),K14+1)</f>
        <v>45414</v>
      </c>
      <c r="M14" s="1">
        <f>IF(L14="",IF(AND(WEEKDAY((EOMONTH(A12,0))+1)=6,((EOMONTH(A12,0))+1)&lt;EOMONTH(((EOMONTH(A12,0))+1),0)),((EOMONTH(A12,0))+1),""),L14+1)</f>
        <v>45415</v>
      </c>
      <c r="N14" s="2">
        <f>IF(M14="",IF(AND(WEEKDAY((EOMONTH(A12,0))+1)=7,((EOMONTH(A12,0))+1)&lt;EOMONTH(((EOMONTH(A12,0))+1),0)),((EOMONTH(A12,0))+1),""),M14+1)</f>
        <v>45416</v>
      </c>
      <c r="O14" s="2">
        <f>IF(N14="",IF(AND(WEEKDAY((EOMONTH(A12,0))+1)=1,((EOMONTH(A12,0))+1)&lt;EOMONTH(((EOMONTH(A12,0))+1),0)),((EOMONTH(A12,0))+1),""),N14+1)</f>
        <v>45417</v>
      </c>
      <c r="Q14" s="1" t="str">
        <f>IF(AND(WEEKDAY(((EOMONTH(I12,0))+1))=2,((EOMONTH(I12,0))+1)&lt;EOMONTH(((EOMONTH(I12,0))+1),0)),((EOMONTH(I12,0))+1),"")</f>
        <v/>
      </c>
      <c r="R14" s="1" t="str">
        <f>IF(Q14="",IF(AND(WEEKDAY(((EOMONTH(I12,0))+1))=3,((EOMONTH(I12,0))+1)&lt;EOMONTH(((EOMONTH(I12,0))+1),0)),((EOMONTH(I12,0))+1),""),Q14+1)</f>
        <v/>
      </c>
      <c r="S14" s="1" t="str">
        <f>IF(R14="",IF(AND(WEEKDAY(((EOMONTH(I12,0))+1))=4,((EOMONTH(I12,0))+1)&lt;EOMONTH(((EOMONTH(I12,0))+1),0)),((EOMONTH(I12,0))+1),""),R14+1)</f>
        <v/>
      </c>
      <c r="T14" s="1" t="str">
        <f>IF(S14="",IF(AND(WEEKDAY(((EOMONTH(I12,0))+1))=5,((EOMONTH(I12,0))+1)&lt;EOMONTH(((EOMONTH(I12,0))+1),0)),((EOMONTH(I12,0))+1),""),S14+1)</f>
        <v/>
      </c>
      <c r="U14" s="1" t="str">
        <f>IF(T14="",IF(AND(WEEKDAY(((EOMONTH(I12,0))+1))=6,((EOMONTH(I12,0))+1)&lt;EOMONTH(((EOMONTH(I12,0))+1),0)),((EOMONTH(I12,0))+1),""),T14+1)</f>
        <v/>
      </c>
      <c r="V14" s="2">
        <f>IF(U14="",IF(AND(WEEKDAY(((EOMONTH(I12,0))+1))=7,((EOMONTH(I12,0))+1)&lt;EOMONTH(((EOMONTH(I12,0))+1),0)),((EOMONTH(I12,0))+1),""),U14+1)</f>
        <v>45444</v>
      </c>
      <c r="W14" s="2">
        <f>IF(V14="",IF(AND(WEEKDAY(((EOMONTH(I12,0))+1))=1,((EOMONTH(I12,0))+1)&lt;EOMONTH(((EOMONTH(I12,0))+1),0)),((EOMONTH(I12,0))+1),""),V14+1)</f>
        <v>45445</v>
      </c>
      <c r="Y14" s="33" t="s">
        <v>0</v>
      </c>
      <c r="Z14" s="32">
        <f>DATE(YEAR($Y$1), MONTH(Holidays!$B2), DAY(Holidays!$B2))</f>
        <v>45292</v>
      </c>
    </row>
    <row r="15" spans="1:31" s="15" customFormat="1" ht="21" customHeight="1" x14ac:dyDescent="0.25">
      <c r="A15" s="1">
        <f>IF(OR(G14&gt;EOMONTH(((EOMONTH(Q3,0))+1),0),G14=EOMONTH(((EOMONTH(Q3,0))+1),0)),"",G14+1)</f>
        <v>45390</v>
      </c>
      <c r="B15" s="1">
        <f>IF(OR(A15&gt;EOMONTH(((EOMONTH(Q3,0))+1),0),A15=EOMONTH(((EOMONTH(Q3,0))+1),0)),"",A15+1)</f>
        <v>45391</v>
      </c>
      <c r="C15" s="1">
        <f>IF(OR(B15&gt;EOMONTH(((EOMONTH(Q3,0))+1),0),B15=EOMONTH(((EOMONTH(Q3,0))+1),0)),"",B15+1)</f>
        <v>45392</v>
      </c>
      <c r="D15" s="1">
        <f>IF(OR(C15&gt;EOMONTH(((EOMONTH(Q3,0))+1),0),C15=EOMONTH(((EOMONTH(Q3,0))+1),0)),"",C15+1)</f>
        <v>45393</v>
      </c>
      <c r="E15" s="1">
        <f>IF(OR(D15&gt;EOMONTH(((EOMONTH(Q3,0))+1),0),D15=EOMONTH(((EOMONTH(Q3,0))+1),0)),"",D15+1)</f>
        <v>45394</v>
      </c>
      <c r="F15" s="2">
        <f>IF(OR(E15&gt;EOMONTH(((EOMONTH(Q3,0))+1),0),E15=EOMONTH(((EOMONTH(Q3,0))+1),0)),"",E15+1)</f>
        <v>45395</v>
      </c>
      <c r="G15" s="2">
        <f>IF(OR(F15&gt;EOMONTH(((EOMONTH(Q3,0))+1),0),F15=EOMONTH(((EOMONTH(Q3,0))+1),0)),"",F15+1)</f>
        <v>45396</v>
      </c>
      <c r="I15" s="1">
        <f>IF(OR(O14&gt;EOMONTH(((EOMONTH(A12,0))+1),0),O14=EOMONTH(((EOMONTH(A12,0))+1),0)),"",O14+1)</f>
        <v>45418</v>
      </c>
      <c r="J15" s="1">
        <f>IF(OR(I15&gt;EOMONTH(((EOMONTH(A12,0))+1),0),I15=EOMONTH(((EOMONTH(A12,0))+1),0)),"",I15+1)</f>
        <v>45419</v>
      </c>
      <c r="K15" s="1">
        <f>IF(OR(J15&gt;EOMONTH(((EOMONTH(A12,0))+1),0),J15=EOMONTH(((EOMONTH(A12,0))+1),0)),"",J15+1)</f>
        <v>45420</v>
      </c>
      <c r="L15" s="1">
        <f>IF(OR(K15&gt;EOMONTH(((EOMONTH(A12,0))+1),0),K15=EOMONTH(((EOMONTH(A12,0))+1),0)),"",K15+1)</f>
        <v>45421</v>
      </c>
      <c r="M15" s="1">
        <f>IF(OR(L15&gt;EOMONTH(((EOMONTH(A12,0))+1),0),L15=EOMONTH(((EOMONTH(A12,0))+1),0)),"",L15+1)</f>
        <v>45422</v>
      </c>
      <c r="N15" s="2">
        <f>IF(OR(M15&gt;EOMONTH(((EOMONTH(A12,0))+1),0),M15=EOMONTH(((EOMONTH(A12,0))+1),0)),"",M15+1)</f>
        <v>45423</v>
      </c>
      <c r="O15" s="2">
        <f>IF(OR(N15&gt;EOMONTH(((EOMONTH(A12,0))+1),0),N15=EOMONTH(((EOMONTH(A12,0))+1),0)),"",N15+1)</f>
        <v>45424</v>
      </c>
      <c r="Q15" s="1">
        <f>IF(OR(W14&gt;EOMONTH(((EOMONTH(I12,0))+1),0),W14=EOMONTH(((EOMONTH(I12,0))+1),0)),"",W14+1)</f>
        <v>45446</v>
      </c>
      <c r="R15" s="1">
        <f>IF(OR(Q15&gt;EOMONTH(((EOMONTH(I12,0))+1),0),Q15=EOMONTH(((EOMONTH(I12,0))+1),0)),"",Q15+1)</f>
        <v>45447</v>
      </c>
      <c r="S15" s="1">
        <f>IF(OR(R15&gt;EOMONTH(((EOMONTH(I12,0))+1),0),R15=EOMONTH(((EOMONTH(I12,0))+1),0)),"",R15+1)</f>
        <v>45448</v>
      </c>
      <c r="T15" s="1">
        <f>IF(OR(S15&gt;EOMONTH(((EOMONTH(I12,0))+1),0),S15=EOMONTH(((EOMONTH(I12,0))+1),0)),"",S15+1)</f>
        <v>45449</v>
      </c>
      <c r="U15" s="1">
        <f>IF(OR(T15&gt;EOMONTH(((EOMONTH(I12,0))+1),0),T15=EOMONTH(((EOMONTH(I12,0))+1),0)),"",T15+1)</f>
        <v>45450</v>
      </c>
      <c r="V15" s="2">
        <f>IF(OR(U15&gt;EOMONTH(((EOMONTH(I12,0))+1),0),U15=EOMONTH(((EOMONTH(I12,0))+1),0)),"",U15+1)</f>
        <v>45451</v>
      </c>
      <c r="W15" s="2">
        <f>IF(OR(V15&gt;EOMONTH(((EOMONTH(I12,0))+1),0),V15=EOMONTH(((EOMONTH(I12,0))+1),0)),"",V15+1)</f>
        <v>45452</v>
      </c>
      <c r="Y15" s="33" t="s">
        <v>8</v>
      </c>
      <c r="Z15" s="32">
        <f>DATE(YEAR($Y$1), MONTH(Holidays!$B3), DAY(Holidays!$B3))</f>
        <v>45313</v>
      </c>
    </row>
    <row r="16" spans="1:31" s="15" customFormat="1" ht="21" customHeight="1" x14ac:dyDescent="0.25">
      <c r="A16" s="1">
        <f>IF(OR(G15&gt;EOMONTH(((EOMONTH(Q3,0))+1),0),G15=EOMONTH(((EOMONTH(Q3,0))+1),0)),"",G15+1)</f>
        <v>45397</v>
      </c>
      <c r="B16" s="1">
        <f>IF(OR(A16&gt;EOMONTH(((EOMONTH(Q3,0))+1),0),A16=EOMONTH(((EOMONTH(Q3,0))+1),0)),"",A16+1)</f>
        <v>45398</v>
      </c>
      <c r="C16" s="1">
        <f>IF(OR(B16&gt;EOMONTH(((EOMONTH(Q3,0))+1),0),B16=EOMONTH(((EOMONTH(Q3,0))+1),0)),"",B16+1)</f>
        <v>45399</v>
      </c>
      <c r="D16" s="1">
        <f>IF(OR(C16&gt;EOMONTH(((EOMONTH(Q3,0))+1),0),C16=EOMONTH(((EOMONTH(Q3,0))+1),0)),"",C16+1)</f>
        <v>45400</v>
      </c>
      <c r="E16" s="1">
        <f>IF(OR(D16&gt;EOMONTH(((EOMONTH(Q3,0))+1),0),D16=EOMONTH(((EOMONTH(Q3,0))+1),0)),"",D16+1)</f>
        <v>45401</v>
      </c>
      <c r="F16" s="2">
        <f>IF(OR(E16&gt;EOMONTH(((EOMONTH(Q3,0))+1),0),E16=EOMONTH(((EOMONTH(Q3,0))+1),0)),"",E16+1)</f>
        <v>45402</v>
      </c>
      <c r="G16" s="2">
        <f>IF(OR(F16&gt;EOMONTH(((EOMONTH(Q3,0))+1),0),F16=EOMONTH(((EOMONTH(Q3,0))+1),0)),"",F16+1)</f>
        <v>45403</v>
      </c>
      <c r="I16" s="1">
        <f>IF(OR(O15&gt;EOMONTH(((EOMONTH(A12,0))+1),0),O15=EOMONTH(((EOMONTH(A12,0))+1),0)),"",O15+1)</f>
        <v>45425</v>
      </c>
      <c r="J16" s="1">
        <f>IF(OR(I16&gt;EOMONTH(((EOMONTH(A12,0))+1),0),I16=EOMONTH(((EOMONTH(A12,0))+1),0)),"",I16+1)</f>
        <v>45426</v>
      </c>
      <c r="K16" s="1">
        <f>IF(OR(J16&gt;EOMONTH(((EOMONTH(A12,0))+1),0),J16=EOMONTH(((EOMONTH(A12,0))+1),0)),"",J16+1)</f>
        <v>45427</v>
      </c>
      <c r="L16" s="1">
        <f>IF(OR(K16&gt;EOMONTH(((EOMONTH(A12,0))+1),0),K16=EOMONTH(((EOMONTH(A12,0))+1),0)),"",K16+1)</f>
        <v>45428</v>
      </c>
      <c r="M16" s="1">
        <f>IF(OR(L16&gt;EOMONTH(((EOMONTH(A12,0))+1),0),L16=EOMONTH(((EOMONTH(A12,0))+1),0)),"",L16+1)</f>
        <v>45429</v>
      </c>
      <c r="N16" s="2">
        <f>IF(OR(M16&gt;EOMONTH(((EOMONTH(A12,0))+1),0),M16=EOMONTH(((EOMONTH(A12,0))+1),0)),"",M16+1)</f>
        <v>45430</v>
      </c>
      <c r="O16" s="2">
        <f>IF(OR(N16&gt;EOMONTH(((EOMONTH(A12,0))+1),0),N16=EOMONTH(((EOMONTH(A12,0))+1),0)),"",N16+1)</f>
        <v>45431</v>
      </c>
      <c r="Q16" s="1">
        <f>IF(OR(W15&gt;EOMONTH(((EOMONTH(I12,0))+1),0),W15=EOMONTH(((EOMONTH(I12,0))+1),0)),"",W15+1)</f>
        <v>45453</v>
      </c>
      <c r="R16" s="1">
        <f>IF(OR(Q16&gt;EOMONTH(((EOMONTH(I12,0))+1),0),Q16=EOMONTH(((EOMONTH(I12,0))+1),0)),"",Q16+1)</f>
        <v>45454</v>
      </c>
      <c r="S16" s="1">
        <f>IF(OR(R16&gt;EOMONTH(((EOMONTH(I12,0))+1),0),R16=EOMONTH(((EOMONTH(I12,0))+1),0)),"",R16+1)</f>
        <v>45455</v>
      </c>
      <c r="T16" s="1">
        <f>IF(OR(S16&gt;EOMONTH(((EOMONTH(I12,0))+1),0),S16=EOMONTH(((EOMONTH(I12,0))+1),0)),"",S16+1)</f>
        <v>45456</v>
      </c>
      <c r="U16" s="1">
        <f>IF(OR(T16&gt;EOMONTH(((EOMONTH(I12,0))+1),0),T16=EOMONTH(((EOMONTH(I12,0))+1),0)),"",T16+1)</f>
        <v>45457</v>
      </c>
      <c r="V16" s="2">
        <f>IF(OR(U16&gt;EOMONTH(((EOMONTH(I12,0))+1),0),U16=EOMONTH(((EOMONTH(I12,0))+1),0)),"",U16+1)</f>
        <v>45458</v>
      </c>
      <c r="W16" s="2">
        <f>IF(OR(V16&gt;EOMONTH(((EOMONTH(I12,0))+1),0),V16=EOMONTH(((EOMONTH(I12,0))+1),0)),"",V16+1)</f>
        <v>45459</v>
      </c>
      <c r="Y16" s="33" t="s">
        <v>1</v>
      </c>
      <c r="Z16" s="32">
        <f>DATE(YEAR($Y$1), MONTH(Holidays!$B4), DAY(Holidays!$B4))</f>
        <v>45388</v>
      </c>
    </row>
    <row r="17" spans="1:26" s="15" customFormat="1" ht="21" customHeight="1" x14ac:dyDescent="0.25">
      <c r="A17" s="1">
        <f>IF(OR(G16&gt;EOMONTH(((EOMONTH(Q3,0))+1),0),G16=EOMONTH(((EOMONTH(Q3,0))+1),0)),"",G16+1)</f>
        <v>45404</v>
      </c>
      <c r="B17" s="1">
        <f>IF(OR(A17&gt;EOMONTH(((EOMONTH(Q3,0))+1),0),A17=EOMONTH(((EOMONTH(Q3,0))+1),0)),"",A17+1)</f>
        <v>45405</v>
      </c>
      <c r="C17" s="1">
        <f>IF(OR(B17&gt;EOMONTH(((EOMONTH(Q3,0))+1),0),B17=EOMONTH(((EOMONTH(Q3,0))+1),0)),"",B17+1)</f>
        <v>45406</v>
      </c>
      <c r="D17" s="1">
        <f>IF(OR(C17&gt;EOMONTH(((EOMONTH(Q3,0))+1),0),C17=EOMONTH(((EOMONTH(Q3,0))+1),0)),"",C17+1)</f>
        <v>45407</v>
      </c>
      <c r="E17" s="1">
        <f>IF(OR(D17&gt;EOMONTH(((EOMONTH(Q3,0))+1),0),D17=EOMONTH(((EOMONTH(Q3,0))+1),0)),"",D17+1)</f>
        <v>45408</v>
      </c>
      <c r="F17" s="2">
        <f>IF(OR(E17&gt;EOMONTH(((EOMONTH(Q3,0))+1),0),E17=EOMONTH(((EOMONTH(Q3,0))+1),0)),"",E17+1)</f>
        <v>45409</v>
      </c>
      <c r="G17" s="2">
        <f>IF(OR(F17&gt;EOMONTH(((EOMONTH(Q3,0))+1),0),F17=EOMONTH(((EOMONTH(Q3,0))+1),0)),"",F17+1)</f>
        <v>45410</v>
      </c>
      <c r="I17" s="1">
        <f>IF(OR(O16&gt;EOMONTH(((EOMONTH(A12,0))+1),0),O16=EOMONTH(((EOMONTH(A12,0))+1),0)),"",O16+1)</f>
        <v>45432</v>
      </c>
      <c r="J17" s="1">
        <f>IF(OR(I17&gt;EOMONTH(((EOMONTH(A12,0))+1),0),I17=EOMONTH(((EOMONTH(A12,0))+1),0)),"",I17+1)</f>
        <v>45433</v>
      </c>
      <c r="K17" s="1">
        <f>IF(OR(J17&gt;EOMONTH(((EOMONTH(A12,0))+1),0),J17=EOMONTH(((EOMONTH(A12,0))+1),0)),"",J17+1)</f>
        <v>45434</v>
      </c>
      <c r="L17" s="1">
        <f>IF(OR(K17&gt;EOMONTH(((EOMONTH(A12,0))+1),0),K17=EOMONTH(((EOMONTH(A12,0))+1),0)),"",K17+1)</f>
        <v>45435</v>
      </c>
      <c r="M17" s="1">
        <f>IF(OR(L17&gt;EOMONTH(((EOMONTH(A12,0))+1),0),L17=EOMONTH(((EOMONTH(A12,0))+1),0)),"",L17+1)</f>
        <v>45436</v>
      </c>
      <c r="N17" s="2">
        <f>IF(OR(M17&gt;EOMONTH(((EOMONTH(A12,0))+1),0),M17=EOMONTH(((EOMONTH(A12,0))+1),0)),"",M17+1)</f>
        <v>45437</v>
      </c>
      <c r="O17" s="2">
        <f>IF(OR(N17&gt;EOMONTH(((EOMONTH(A12,0))+1),0),N17=EOMONTH(((EOMONTH(A12,0))+1),0)),"",N17+1)</f>
        <v>45438</v>
      </c>
      <c r="Q17" s="1">
        <f>IF(OR(W16&gt;EOMONTH(((EOMONTH(I12,0))+1),0),W16=EOMONTH(((EOMONTH(I12,0))+1),0)),"",W16+1)</f>
        <v>45460</v>
      </c>
      <c r="R17" s="1">
        <f>IF(OR(Q17&gt;EOMONTH(((EOMONTH(I12,0))+1),0),Q17=EOMONTH(((EOMONTH(I12,0))+1),0)),"",Q17+1)</f>
        <v>45461</v>
      </c>
      <c r="S17" s="1">
        <f>IF(OR(R17&gt;EOMONTH(((EOMONTH(I12,0))+1),0),R17=EOMONTH(((EOMONTH(I12,0))+1),0)),"",R17+1)</f>
        <v>45462</v>
      </c>
      <c r="T17" s="1">
        <f>IF(OR(S17&gt;EOMONTH(((EOMONTH(I12,0))+1),0),S17=EOMONTH(((EOMONTH(I12,0))+1),0)),"",S17+1)</f>
        <v>45463</v>
      </c>
      <c r="U17" s="1">
        <f>IF(OR(T17&gt;EOMONTH(((EOMONTH(I12,0))+1),0),T17=EOMONTH(((EOMONTH(I12,0))+1),0)),"",T17+1)</f>
        <v>45464</v>
      </c>
      <c r="V17" s="2">
        <f>IF(OR(U17&gt;EOMONTH(((EOMONTH(I12,0))+1),0),U17=EOMONTH(((EOMONTH(I12,0))+1),0)),"",U17+1)</f>
        <v>45465</v>
      </c>
      <c r="W17" s="2">
        <f>IF(OR(V17&gt;EOMONTH(((EOMONTH(I12,0))+1),0),V17=EOMONTH(((EOMONTH(I12,0))+1),0)),"",V17+1)</f>
        <v>45466</v>
      </c>
      <c r="Y17" s="33" t="s">
        <v>2</v>
      </c>
      <c r="Z17" s="32">
        <f>DATE(YEAR($Y$1), MONTH(Holidays!$B5), DAY(Holidays!$B5))</f>
        <v>45389</v>
      </c>
    </row>
    <row r="18" spans="1:26" s="15" customFormat="1" ht="21" customHeight="1" x14ac:dyDescent="0.25">
      <c r="A18" s="1">
        <f>IF(OR(G17&gt;EOMONTH(((EOMONTH(Q3,0))+1),0),G17=EOMONTH(((EOMONTH(Q3,0))+1),0)),"",G17+1)</f>
        <v>45411</v>
      </c>
      <c r="B18" s="1">
        <f>IF(OR(A18&gt;EOMONTH(((EOMONTH(Q3,0))+1),0),A18=EOMONTH(((EOMONTH(Q3,0))+1),0)),"",A18+1)</f>
        <v>45412</v>
      </c>
      <c r="C18" s="1" t="str">
        <f>IF(OR(B18&gt;EOMONTH(((EOMONTH(Q3,0))+1),0),B18=EOMONTH(((EOMONTH(Q3,0))+1),0)),"",B18+1)</f>
        <v/>
      </c>
      <c r="D18" s="1" t="str">
        <f>IF(OR(C18&gt;EOMONTH(((EOMONTH(Q3,0))+1),0),C18=EOMONTH(((EOMONTH(Q3,0))+1),0)),"",C18+1)</f>
        <v/>
      </c>
      <c r="E18" s="1" t="str">
        <f>IF(OR(D18&gt;EOMONTH(((EOMONTH(Q3,0))+1),0),D18=EOMONTH(((EOMONTH(Q3,0))+1),0)),"",D18+1)</f>
        <v/>
      </c>
      <c r="F18" s="2" t="str">
        <f>IF(OR(E18&gt;EOMONTH(((EOMONTH(Q3,0))+1),0),E18=EOMONTH(((EOMONTH(Q3,0))+1),0)),"",E18+1)</f>
        <v/>
      </c>
      <c r="G18" s="2" t="str">
        <f>IF(OR(F18&gt;EOMONTH(((EOMONTH(Q3,0))+1),0),F18=EOMONTH(((EOMONTH(Q3,0))+1),0)),"",F18+1)</f>
        <v/>
      </c>
      <c r="I18" s="1">
        <f>IF(OR(O17&gt;EOMONTH(((EOMONTH(A12,0))+1),0),O17=EOMONTH(((EOMONTH(A12,0))+1),0)),"",O17+1)</f>
        <v>45439</v>
      </c>
      <c r="J18" s="1">
        <f>IF(OR(I18&gt;EOMONTH(((EOMONTH(A12,0))+1),0),I18=EOMONTH(((EOMONTH(A12,0))+1),0)),"",I18+1)</f>
        <v>45440</v>
      </c>
      <c r="K18" s="1">
        <f>IF(OR(J18&gt;EOMONTH(((EOMONTH(A12,0))+1),0),J18=EOMONTH(((EOMONTH(A12,0))+1),0)),"",J18+1)</f>
        <v>45441</v>
      </c>
      <c r="L18" s="1">
        <f>IF(OR(K18&gt;EOMONTH(((EOMONTH(A12,0))+1),0),K18=EOMONTH(((EOMONTH(A12,0))+1),0)),"",K18+1)</f>
        <v>45442</v>
      </c>
      <c r="M18" s="1">
        <f>IF(OR(L18&gt;EOMONTH(((EOMONTH(A12,0))+1),0),L18=EOMONTH(((EOMONTH(A12,0))+1),0)),"",L18+1)</f>
        <v>45443</v>
      </c>
      <c r="N18" s="2" t="str">
        <f>IF(OR(M18&gt;EOMONTH(((EOMONTH(A12,0))+1),0),M18=EOMONTH(((EOMONTH(A12,0))+1),0)),"",M18+1)</f>
        <v/>
      </c>
      <c r="O18" s="2" t="str">
        <f>IF(OR(N18&gt;EOMONTH(((EOMONTH(A12,0))+1),0),N18=EOMONTH(((EOMONTH(A12,0))+1),0)),"",N18+1)</f>
        <v/>
      </c>
      <c r="Q18" s="1">
        <f>IF(OR(W17&gt;EOMONTH(((EOMONTH(I12,0))+1),0),W17=EOMONTH(((EOMONTH(I12,0))+1),0)),"",W17+1)</f>
        <v>45467</v>
      </c>
      <c r="R18" s="1">
        <f>IF(OR(Q18&gt;EOMONTH(((EOMONTH(I12,0))+1),0),Q18=EOMONTH(((EOMONTH(I12,0))+1),0)),"",Q18+1)</f>
        <v>45468</v>
      </c>
      <c r="S18" s="1">
        <f>IF(OR(R18&gt;EOMONTH(((EOMONTH(I12,0))+1),0),R18=EOMONTH(((EOMONTH($A$3,0))+1),0)),"",R18+1)</f>
        <v>45469</v>
      </c>
      <c r="T18" s="1">
        <f>IF(OR(S18&gt;EOMONTH(((EOMONTH(I12,0))+1),0),S18=EOMONTH(((EOMONTH(I12,0))+1),0)),"",S18+1)</f>
        <v>45470</v>
      </c>
      <c r="U18" s="1">
        <f>IF(OR(T18&gt;EOMONTH(((EOMONTH(I12,0))+1),0),T18=EOMONTH(((EOMONTH(I12,0))+1),0)),"",T18+1)</f>
        <v>45471</v>
      </c>
      <c r="V18" s="2">
        <f>IF(OR(U18&gt;EOMONTH(((EOMONTH(I12,0))+1),0),U18=EOMONTH(((EOMONTH(I12,0))+1),0)),"",U18+1)</f>
        <v>45472</v>
      </c>
      <c r="W18" s="2">
        <f>IF(OR(V18&gt;EOMONTH(((EOMONTH(I12,0))+1),0),V18=EOMONTH(((EOMONTH(I12,0))+1),0)),"",V18+1)</f>
        <v>45473</v>
      </c>
      <c r="Y18" s="33" t="s">
        <v>9</v>
      </c>
      <c r="Z18" s="32">
        <f>DATE(YEAR($Y$1), MONTH(Holidays!$B6), DAY(Holidays!$B6))</f>
        <v>45391</v>
      </c>
    </row>
    <row r="19" spans="1:26" s="15" customFormat="1" ht="21" customHeight="1" x14ac:dyDescent="0.25">
      <c r="A19" s="1" t="str">
        <f>IF(OR(G18&gt;EOMONTH(((EOMONTH(Q3,0))+1),0),G18=EOMONTH(((EOMONTH(Q3,0))+1),0)),"",G18+1)</f>
        <v/>
      </c>
      <c r="B19" s="1" t="str">
        <f>IF(OR(A19&gt;EOMONTH(((EOMONTH(Q3,0))+1),0),A19=EOMONTH(((EOMONTH(Q3,0))+1),0)),"",A19+1)</f>
        <v/>
      </c>
      <c r="C19" s="1" t="str">
        <f>IF(OR(B19&gt;EOMONTH(((EOMONTH(Q3,0))+1),0),B19=EOMONTH(((EOMONTH(Q3,0))+1),0)),"",B19+1)</f>
        <v/>
      </c>
      <c r="D19" s="1" t="str">
        <f>IF(OR(C19&gt;EOMONTH(((EOMONTH(Q3,0))+1),0),C19=EOMONTH(((EOMONTH(Q3,0))+1),0)),"",C19+1)</f>
        <v/>
      </c>
      <c r="E19" s="1" t="str">
        <f>IF(OR(D19&gt;EOMONTH(((EOMONTH(Q3,0))+1),0),D19=EOMONTH(((EOMONTH(Q3,0))+1),0)),"",D19+1)</f>
        <v/>
      </c>
      <c r="F19" s="2" t="str">
        <f>IF(OR(E19&gt;EOMONTH(((EOMONTH(Q3,0))+1),0),E19=EOMONTH(((EOMONTH(Q3,0))+1),0)),"",E19+1)</f>
        <v/>
      </c>
      <c r="G19" s="2" t="str">
        <f>IF(OR(F19&gt;EOMONTH(((EOMONTH(Q3,0))+1),0),F19=EOMONTH(((EOMONTH(Q3,0))+1),0)),"",F19+1)</f>
        <v/>
      </c>
      <c r="I19" s="1" t="str">
        <f>IF(OR(O18&gt;EOMONTH(((EOMONTH(A12,0))+1),0),O18=EOMONTH(((EOMONTH(A12,0))+1),0)),"",O18+1)</f>
        <v/>
      </c>
      <c r="J19" s="1" t="str">
        <f>IF(OR(I19&gt;EOMONTH(((EOMONTH(A12,0))+1),0),I19=EOMONTH(((EOMONTH(A12,0))+1),0)),"",I19+1)</f>
        <v/>
      </c>
      <c r="K19" s="1" t="str">
        <f>IF(OR(J19&gt;EOMONTH(((EOMONTH(A12,0))+1),0),J19=EOMONTH(((EOMONTH(A12,0))+1),0)),"",J19+1)</f>
        <v/>
      </c>
      <c r="L19" s="1" t="str">
        <f>IF(OR(K19&gt;EOMONTH(((EOMONTH(A12,0))+1),0),K19=EOMONTH(((EOMONTH(A12,0))+1),0)),"",K19+1)</f>
        <v/>
      </c>
      <c r="M19" s="1" t="str">
        <f>IF(OR(L19&gt;EOMONTH(((EOMONTH(A12,0))+1),0),L19=EOMONTH(((EOMONTH(A12,0))+1),0)),"",L19+1)</f>
        <v/>
      </c>
      <c r="N19" s="2" t="str">
        <f>IF(OR(M19&gt;EOMONTH(((EOMONTH(A12,0))+1),0),M19=EOMONTH(((EOMONTH(A12,0))+1),0)),"",M19+1)</f>
        <v/>
      </c>
      <c r="O19" s="2" t="str">
        <f>IF(OR(N19&gt;EOMONTH(((EOMONTH(A12,0))+1),0),N19=EOMONTH(((EOMONTH(A12,0))+1),0)),"",N19+1)</f>
        <v/>
      </c>
      <c r="Q19" s="1" t="str">
        <f>IF(OR(W18&gt;EOMONTH(((EOMONTH(I12,0))+1),0),W18=EOMONTH(((EOMONTH(I12,0))+1),0)),"",W18+1)</f>
        <v/>
      </c>
      <c r="R19" s="1" t="str">
        <f>IF(OR(Q19&gt;EOMONTH(((EOMONTH(I12,0))+1),0),Q19=EOMONTH(((EOMONTH(I12,0))+1),0)),"",Q19+1)</f>
        <v/>
      </c>
      <c r="S19" s="1" t="str">
        <f>IF(OR(R19&gt;EOMONTH(((EOMONTH(I12,0))+1),0),R19=EOMONTH(((EOMONTH(I12,0))+1),0)),"",R19+1)</f>
        <v/>
      </c>
      <c r="T19" s="1" t="str">
        <f>IF(OR(S19&gt;EOMONTH(((EOMONTH(I12,0))+1),0),S19=EOMONTH(((EOMONTH(I12,0))+1),0)),"",S19+1)</f>
        <v/>
      </c>
      <c r="U19" s="1" t="str">
        <f>IF(OR(T19&gt;EOMONTH(((EOMONTH(I12,0))+1),0),T19=EOMONTH(((EOMONTH(I12,0))+1),0)),"",T19+1)</f>
        <v/>
      </c>
      <c r="V19" s="2" t="str">
        <f>IF(OR(U19&gt;EOMONTH(((EOMONTH(I12,0))+1),0),U19=EOMONTH(((EOMONTH(I12,0))+1),0)),"",U19+1)</f>
        <v/>
      </c>
      <c r="W19" s="2" t="str">
        <f>IF(OR(V19&gt;EOMONTH(((EOMONTH(I12,0))+1),0),V19=EOMONTH(((EOMONTH(I12,0))+1),0)),"",V19+1)</f>
        <v/>
      </c>
      <c r="Y19" s="33" t="s">
        <v>10</v>
      </c>
      <c r="Z19" s="32">
        <f>DATE(YEAR($Y$1), MONTH(Holidays!$B7), DAY(Holidays!$B7))</f>
        <v>45413</v>
      </c>
    </row>
    <row r="20" spans="1:26" ht="15" customHeight="1" x14ac:dyDescent="0.25">
      <c r="Y20" s="33" t="s">
        <v>3</v>
      </c>
      <c r="Z20" s="32">
        <f>DATE(YEAR($Y$1), MONTH(Holidays!$B8), DAY(Holidays!$B8))</f>
        <v>45455</v>
      </c>
    </row>
    <row r="21" spans="1:26" s="11" customFormat="1" ht="21.75" customHeight="1" x14ac:dyDescent="0.25">
      <c r="A21" s="38" t="str">
        <f>UPPER(TEXT((EOMONTH(Q12,0)+1),"MMMM YYYY"))</f>
        <v>JULY 2024</v>
      </c>
      <c r="B21" s="38"/>
      <c r="C21" s="38"/>
      <c r="D21" s="38"/>
      <c r="E21" s="38"/>
      <c r="F21" s="38"/>
      <c r="G21" s="38"/>
      <c r="I21" s="38" t="str">
        <f>UPPER(TEXT((EOMONTH(A21,0)+1),"MMMM YYYY"))</f>
        <v>AUGUST 2024</v>
      </c>
      <c r="J21" s="38"/>
      <c r="K21" s="38"/>
      <c r="L21" s="38"/>
      <c r="M21" s="38"/>
      <c r="N21" s="38"/>
      <c r="O21" s="38"/>
      <c r="Q21" s="38" t="str">
        <f>UPPER(TEXT((EOMONTH(I21,0)+1),"MMMM YYYY"))</f>
        <v>SEPTEMBER 2024</v>
      </c>
      <c r="R21" s="38"/>
      <c r="S21" s="38"/>
      <c r="T21" s="38"/>
      <c r="U21" s="38"/>
      <c r="V21" s="38"/>
      <c r="W21" s="38"/>
      <c r="Y21" s="33" t="s">
        <v>11</v>
      </c>
      <c r="Z21" s="32">
        <f>DATE(YEAR($Y$1), MONTH(Holidays!$B9), DAY(Holidays!$B9))</f>
        <v>45532</v>
      </c>
    </row>
    <row r="22" spans="1:26" s="26" customFormat="1" ht="15.75" customHeight="1" x14ac:dyDescent="0.25">
      <c r="A22" s="4" t="str">
        <f t="shared" ref="A22:G22" si="8">UPPER(TEXT(IF(A23="",A24,A23),"DDD"))</f>
        <v>MON</v>
      </c>
      <c r="B22" s="4" t="str">
        <f t="shared" si="8"/>
        <v>TUE</v>
      </c>
      <c r="C22" s="4" t="str">
        <f t="shared" si="8"/>
        <v>WED</v>
      </c>
      <c r="D22" s="4" t="str">
        <f t="shared" si="8"/>
        <v>THU</v>
      </c>
      <c r="E22" s="4" t="str">
        <f t="shared" si="8"/>
        <v>FRI</v>
      </c>
      <c r="F22" s="3" t="str">
        <f t="shared" si="8"/>
        <v>SAT</v>
      </c>
      <c r="G22" s="3" t="str">
        <f t="shared" si="8"/>
        <v>SUN</v>
      </c>
      <c r="I22" s="4" t="str">
        <f t="shared" ref="I22:O22" si="9">UPPER(TEXT(IF(I23="",I24,I23),"DDD"))</f>
        <v>MON</v>
      </c>
      <c r="J22" s="4" t="str">
        <f t="shared" si="9"/>
        <v>TUE</v>
      </c>
      <c r="K22" s="4" t="str">
        <f t="shared" si="9"/>
        <v>WED</v>
      </c>
      <c r="L22" s="4" t="str">
        <f t="shared" si="9"/>
        <v>THU</v>
      </c>
      <c r="M22" s="4" t="str">
        <f t="shared" si="9"/>
        <v>FRI</v>
      </c>
      <c r="N22" s="3" t="str">
        <f t="shared" si="9"/>
        <v>SAT</v>
      </c>
      <c r="O22" s="3" t="str">
        <f t="shared" si="9"/>
        <v>SUN</v>
      </c>
      <c r="Q22" s="4" t="str">
        <f t="shared" ref="Q22:W22" si="10">UPPER(TEXT(IF(Q23="",Q24,Q23),"DDD"))</f>
        <v>MON</v>
      </c>
      <c r="R22" s="4" t="str">
        <f t="shared" si="10"/>
        <v>TUE</v>
      </c>
      <c r="S22" s="4" t="str">
        <f t="shared" si="10"/>
        <v>WED</v>
      </c>
      <c r="T22" s="4" t="str">
        <f t="shared" si="10"/>
        <v>THU</v>
      </c>
      <c r="U22" s="4" t="str">
        <f t="shared" si="10"/>
        <v>FRI</v>
      </c>
      <c r="V22" s="3" t="str">
        <f t="shared" si="10"/>
        <v>SAT</v>
      </c>
      <c r="W22" s="3" t="str">
        <f t="shared" si="10"/>
        <v>SUN</v>
      </c>
      <c r="Y22" s="33" t="s">
        <v>4</v>
      </c>
      <c r="Z22" s="32">
        <f>DATE(YEAR($Y$1), MONTH(Holidays!$B10), DAY(Holidays!$B10))</f>
        <v>45597</v>
      </c>
    </row>
    <row r="23" spans="1:26" s="15" customFormat="1" ht="21" customHeight="1" x14ac:dyDescent="0.25">
      <c r="A23" s="1">
        <f>IF(AND(WEEKDAY((EOMONTH(Q12,0))+1)=2,((EOMONTH(Q12,0))+1)&lt;EOMONTH(((EOMONTH(Q12,0))+1),0)),((EOMONTH(Q12,0))+1),"")</f>
        <v>45474</v>
      </c>
      <c r="B23" s="1">
        <f>IF(A23="",IF(AND(WEEKDAY((EOMONTH(Q12,0))+1)=3,((EOMONTH(Q12,0))+1)&lt;EOMONTH(((EOMONTH(Q12,0))+1),0)),((EOMONTH(Q12,0))+1),""),A23+1)</f>
        <v>45475</v>
      </c>
      <c r="C23" s="1">
        <f>IF(B23="",IF(AND(WEEKDAY((EOMONTH(Q12,0))+1)=4,((EOMONTH(Q12,0))+1)&lt;EOMONTH(((EOMONTH(Q12,0))+1),0)),((EOMONTH(Q12,0))+1),""),B23+1)</f>
        <v>45476</v>
      </c>
      <c r="D23" s="1">
        <f>IF(C23="",IF(AND(WEEKDAY((EOMONTH(Q12,0))+1)=5,((EOMONTH(Q12,0))+1)&lt;EOMONTH(((EOMONTH(Q12,0))+1),0)),((EOMONTH(Q12,0))+1),""),C23+1)</f>
        <v>45477</v>
      </c>
      <c r="E23" s="1">
        <f>IF(D23="",IF(AND(WEEKDAY((EOMONTH(Q12,0))+1)=6,((EOMONTH(Q12,0))+1)&lt;EOMONTH(((EOMONTH(Q12,0))+1),0)),((EOMONTH(Q12,0))+1),""),D23+1)</f>
        <v>45478</v>
      </c>
      <c r="F23" s="2">
        <f>IF(E23="",IF(AND(WEEKDAY((EOMONTH(Q12,0))+1)=7,((EOMONTH(Q12,0))+1)&lt;EOMONTH(((EOMONTH(Q12,0))+1),0)),((EOMONTH(Q12,0))+1),""),E23+1)</f>
        <v>45479</v>
      </c>
      <c r="G23" s="2">
        <f>IF(F23="",IF(AND(WEEKDAY((EOMONTH(Q12,0))+1)=1,((EOMONTH(Q12,0))+1)&lt;EOMONTH(((EOMONTH(Q12,0))+1),0)),((EOMONTH(Q12,0))+1),""),F23+1)</f>
        <v>45480</v>
      </c>
      <c r="I23" s="1" t="str">
        <f>IF(AND(WEEKDAY(((EOMONTH(A21,0))+1))=2,((EOMONTH(A21,0))+1)&lt;EOMONTH(((EOMONTH(A21,0))+1),0)),((EOMONTH(A21,0))+1),"")</f>
        <v/>
      </c>
      <c r="J23" s="1" t="str">
        <f>IF(I23="",IF(AND(WEEKDAY(((EOMONTH(A21,0))+1))=3,((EOMONTH(A21,0))+1)&lt;EOMONTH(((EOMONTH(A21,0))+1),0)),((EOMONTH(A21,0))+1),""),I23+1)</f>
        <v/>
      </c>
      <c r="K23" s="1" t="str">
        <f>IF(J23="",IF(AND(WEEKDAY(((EOMONTH(A21,0))+1))=4,((EOMONTH(A21,0))+1)&lt;EOMONTH(((EOMONTH(A21,0))+1),0)),((EOMONTH(A21,0))+1),""),J23+1)</f>
        <v/>
      </c>
      <c r="L23" s="1">
        <f>IF(K23="",IF(AND(WEEKDAY(((EOMONTH(A21,0))+1))=5,((EOMONTH(A21,0))+1)&lt;EOMONTH(((EOMONTH(A21,0))+1),0)),((EOMONTH(A21,0))+1),""),K23+1)</f>
        <v>45505</v>
      </c>
      <c r="M23" s="1">
        <f>IF(L23="",IF(AND(WEEKDAY(((EOMONTH(A21,0))+1))=6,((EOMONTH(A21,0))+1)&lt;EOMONTH(((EOMONTH(A21,0))+1),0)),((EOMONTH(A21,0))+1),""),L23+1)</f>
        <v>45506</v>
      </c>
      <c r="N23" s="2">
        <f>IF(M23="",IF(AND(WEEKDAY(((EOMONTH(A21,0))+1))=7,((EOMONTH(A21,0))+1)&lt;EOMONTH(((EOMONTH(A21,0))+1),0)),((EOMONTH(A21,0))+1),""),M23+1)</f>
        <v>45507</v>
      </c>
      <c r="O23" s="2">
        <f>IF(N23="",IF(AND(WEEKDAY(((EOMONTH(A21,0))+1))=1,((EOMONTH(A21,0))+1)&lt;EOMONTH(((EOMONTH(A21,0))+1),0)),((EOMONTH(A21,0))+1),""),N23+1)</f>
        <v>45508</v>
      </c>
      <c r="Q23" s="1" t="str">
        <f>IF(AND(WEEKDAY((EOMONTH(I21,0))+1)=2,((EOMONTH(I21,0))+1)&lt;EOMONTH(((EOMONTH(I21,0))+1),0)),((EOMONTH(I21,0))+1),"")</f>
        <v/>
      </c>
      <c r="R23" s="1" t="str">
        <f>IF(Q23="",IF(AND(WEEKDAY((EOMONTH(I21,0))+1)=3,((EOMONTH(I21,0))+1)&lt;EOMONTH(((EOMONTH(I21,0))+1),0)),((EOMONTH(I21,0))+1),""),Q23+1)</f>
        <v/>
      </c>
      <c r="S23" s="1" t="str">
        <f>IF(R23="",IF(AND(WEEKDAY((EOMONTH(I21,0))+1)=4,((EOMONTH(I21,0))+1)&lt;EOMONTH(((EOMONTH(I21,0))+1),0)),((EOMONTH(I21,0))+1),""),R23+1)</f>
        <v/>
      </c>
      <c r="T23" s="1" t="str">
        <f>IF(S23="",IF(AND(WEEKDAY((EOMONTH(I21,0))+1)=5,((EOMONTH(I21,0))+1)&lt;EOMONTH(((EOMONTH(I21,0))+1),0)),((EOMONTH(I21,0))+1),""),S23+1)</f>
        <v/>
      </c>
      <c r="U23" s="1" t="str">
        <f>IF(T23="",IF(AND(WEEKDAY((EOMONTH(I21,0))+1)=6,((EOMONTH(I21,0))+1)&lt;EOMONTH(((EOMONTH(I21,0))+1),0)),((EOMONTH(I21,0))+1),""),T23+1)</f>
        <v/>
      </c>
      <c r="V23" s="2" t="str">
        <f>IF(U23="",IF(AND(WEEKDAY((EOMONTH(I21,0))+1)=7,((EOMONTH(I21,0))+1)&lt;EOMONTH(((EOMONTH(I21,0))+1),0)),((EOMONTH(I21,0))+1),""),U23+1)</f>
        <v/>
      </c>
      <c r="W23" s="2">
        <f>IF(V23="",IF(AND(WEEKDAY((EOMONTH(I21,0))+1)=1,((EOMONTH(I21,0))+1)&lt;EOMONTH(((EOMONTH(I21,0))+1),0)),((EOMONTH(I21,0))+1),""),V23+1)</f>
        <v>45536</v>
      </c>
      <c r="Y23" s="33" t="s">
        <v>5</v>
      </c>
      <c r="Z23" s="32">
        <f>DATE(YEAR($Y$1), MONTH(Holidays!$B11), DAY(Holidays!$B11))</f>
        <v>45626</v>
      </c>
    </row>
    <row r="24" spans="1:26" s="15" customFormat="1" ht="21" customHeight="1" x14ac:dyDescent="0.25">
      <c r="A24" s="1">
        <f>IF(OR(G23&gt;EOMONTH(((EOMONTH(Q12,0))+1),0),G23=EOMONTH(((EOMONTH(Q12,0))+1),0)),"",G23+1)</f>
        <v>45481</v>
      </c>
      <c r="B24" s="1">
        <f>IF(OR(A24&gt;EOMONTH(((EOMONTH(Q12,0))+1),0),A24=EOMONTH(((EOMONTH(Q12,0))+1),0)),"",A24+1)</f>
        <v>45482</v>
      </c>
      <c r="C24" s="1">
        <f>IF(OR(B24&gt;EOMONTH(((EOMONTH(Q12,0))+1),0),B24=EOMONTH(((EOMONTH(Q12,0))+1),0)),"",B24+1)</f>
        <v>45483</v>
      </c>
      <c r="D24" s="1">
        <f>IF(OR(C24&gt;EOMONTH(((EOMONTH(Q12,0))+1),0),C24=EOMONTH(((EOMONTH(Q12,0))+1),0)),"",C24+1)</f>
        <v>45484</v>
      </c>
      <c r="E24" s="1">
        <f>IF(OR(D24&gt;EOMONTH(((EOMONTH(Q12,0))+1),0),D24=EOMONTH(((EOMONTH(Q12,0))+1),0)),"",D24+1)</f>
        <v>45485</v>
      </c>
      <c r="F24" s="2">
        <f>IF(OR(E24&gt;EOMONTH(((EOMONTH(Q12,0))+1),0),E24=EOMONTH(((EOMONTH(Q12,0))+1),0)),"",E24+1)</f>
        <v>45486</v>
      </c>
      <c r="G24" s="2">
        <f>IF(OR(F24&gt;EOMONTH(((EOMONTH(Q12,0))+1),0),F24=EOMONTH(((EOMONTH(Q12,0))+1),0)),"",F24+1)</f>
        <v>45487</v>
      </c>
      <c r="I24" s="1">
        <f>IF(OR(O23&gt;EOMONTH(((EOMONTH(A21,0))+1),0),O23=EOMONTH(((EOMONTH(A21,0))+1),0)),"",O23+1)</f>
        <v>45509</v>
      </c>
      <c r="J24" s="1">
        <f>IF(OR(I24&gt;EOMONTH(((EOMONTH(A21,0))+1),0),I24=EOMONTH(((EOMONTH(A21,0))+1),0)),"",I24+1)</f>
        <v>45510</v>
      </c>
      <c r="K24" s="1">
        <f>IF(OR(J24&gt;EOMONTH(((EOMONTH(A21,0))+1),0),J24=EOMONTH(((EOMONTH(A21,0))+1),0)),"",J24+1)</f>
        <v>45511</v>
      </c>
      <c r="L24" s="1">
        <f>IF(OR(K24&gt;EOMONTH(((EOMONTH(A21,0))+1),0),K24=EOMONTH(((EOMONTH(A21,0))+1),0)),"",K24+1)</f>
        <v>45512</v>
      </c>
      <c r="M24" s="1">
        <f>IF(OR(L24&gt;EOMONTH(((EOMONTH(A21,0))+1),0),L24=EOMONTH(((EOMONTH(A21,0))+1),0)),"",L24+1)</f>
        <v>45513</v>
      </c>
      <c r="N24" s="2">
        <f>IF(OR(M24&gt;EOMONTH(((EOMONTH(A21,0))+1),0),M24=EOMONTH(((EOMONTH(A21,0))+1),0)),"",M24+1)</f>
        <v>45514</v>
      </c>
      <c r="O24" s="2">
        <f>IF(OR(N24&gt;EOMONTH(((EOMONTH(A21,0))+1),0),N24=EOMONTH(((EOMONTH(A21,0))+1),0)),"",N24+1)</f>
        <v>45515</v>
      </c>
      <c r="Q24" s="1">
        <f>IF(OR(W23&gt;EOMONTH(((EOMONTH(I21,0))+1),0),W23=EOMONTH(((EOMONTH(I21,0))+1),0)),"",W23+1)</f>
        <v>45537</v>
      </c>
      <c r="R24" s="1">
        <f>IF(OR(Q24&gt;EOMONTH(((EOMONTH(I21,0))+1),0),Q24=EOMONTH(((EOMONTH(I21,0))+1),0)),"",Q24+1)</f>
        <v>45538</v>
      </c>
      <c r="S24" s="1">
        <f>IF(OR(R24&gt;EOMONTH(((EOMONTH(I21,0))+1),0),R24=EOMONTH(((EOMONTH(I21,0))+1),0)),"",R24+1)</f>
        <v>45539</v>
      </c>
      <c r="T24" s="1">
        <f>IF(OR(S24&gt;EOMONTH(((EOMONTH(I21,0))+1),0),S24=EOMONTH(((EOMONTH(I21,0))+1),0)),"",S24+1)</f>
        <v>45540</v>
      </c>
      <c r="U24" s="1">
        <f>IF(OR(T24&gt;EOMONTH(((EOMONTH(I21,0))+1),0),T24=EOMONTH(((EOMONTH(I21,0))+1),0)),"",T24+1)</f>
        <v>45541</v>
      </c>
      <c r="V24" s="2">
        <f>IF(OR(U24&gt;EOMONTH(((EOMONTH(I21,0))+1),0),U24=EOMONTH(((EOMONTH(I21,0))+1),0)),"",U24+1)</f>
        <v>45542</v>
      </c>
      <c r="W24" s="2">
        <f>IF(OR(V24&gt;EOMONTH(((EOMONTH(I21,0))+1),0),V24=EOMONTH(((EOMONTH(I21,0))+1),0)),"",V24+1)</f>
        <v>45543</v>
      </c>
      <c r="Y24" s="33" t="s">
        <v>12</v>
      </c>
      <c r="Z24" s="32">
        <f>DATE(YEAR($Y$1), MONTH(Holidays!$B12), DAY(Holidays!$B12))</f>
        <v>45634</v>
      </c>
    </row>
    <row r="25" spans="1:26" s="15" customFormat="1" ht="21" customHeight="1" x14ac:dyDescent="0.25">
      <c r="A25" s="1">
        <f>IF(OR(G24&gt;EOMONTH(((EOMONTH(Q12,0))+1),0),G24=EOMONTH(((EOMONTH(Q12,0))+1),0)),"",G24+1)</f>
        <v>45488</v>
      </c>
      <c r="B25" s="1">
        <f>IF(OR(A25&gt;EOMONTH(((EOMONTH(Q12,0))+1),0),A25=EOMONTH(((EOMONTH(Q12,0))+1),0)),"",A25+1)</f>
        <v>45489</v>
      </c>
      <c r="C25" s="1">
        <f>IF(OR(B25&gt;EOMONTH(((EOMONTH(Q12,0))+1),0),B25=EOMONTH(((EOMONTH(Q12,0))+1),0)),"",B25+1)</f>
        <v>45490</v>
      </c>
      <c r="D25" s="1">
        <f>IF(OR(C25&gt;EOMONTH(((EOMONTH(Q12,0))+1),0),C25=EOMONTH(((EOMONTH(Q12,0))+1),0)),"",C25+1)</f>
        <v>45491</v>
      </c>
      <c r="E25" s="1">
        <f>IF(OR(D25&gt;EOMONTH(((EOMONTH(Q12,0))+1),0),D25=EOMONTH(((EOMONTH(Q12,0))+1),0)),"",D25+1)</f>
        <v>45492</v>
      </c>
      <c r="F25" s="2">
        <f>IF(OR(E25&gt;EOMONTH(((EOMONTH(Q12,0))+1),0),E25=EOMONTH(((EOMONTH(Q12,0))+1),0)),"",E25+1)</f>
        <v>45493</v>
      </c>
      <c r="G25" s="2">
        <f>IF(OR(F25&gt;EOMONTH(((EOMONTH(Q12,0))+1),0),F25=EOMONTH(((EOMONTH(Q12,0))+1),0)),"",F25+1)</f>
        <v>45494</v>
      </c>
      <c r="I25" s="1">
        <f>IF(OR(O24&gt;EOMONTH(((EOMONTH(A21,0))+1),0),O24=EOMONTH(((EOMONTH(A21,0))+1),0)),"",O24+1)</f>
        <v>45516</v>
      </c>
      <c r="J25" s="1">
        <f>IF(OR(I25&gt;EOMONTH(((EOMONTH(A21,0))+1),0),I25=EOMONTH(((EOMONTH(A21,0))+1),0)),"",I25+1)</f>
        <v>45517</v>
      </c>
      <c r="K25" s="1">
        <f>IF(OR(J25&gt;EOMONTH(((EOMONTH(A21,0))+1),0),J25=EOMONTH(((EOMONTH(A21,0))+1),0)),"",J25+1)</f>
        <v>45518</v>
      </c>
      <c r="L25" s="1">
        <f>IF(OR(K25&gt;EOMONTH(((EOMONTH(A21,0))+1),0),K25=EOMONTH(((EOMONTH(A21,0))+1),0)),"",K25+1)</f>
        <v>45519</v>
      </c>
      <c r="M25" s="1">
        <f>IF(OR(L25&gt;EOMONTH(((EOMONTH(A21,0))+1),0),L25=EOMONTH(((EOMONTH(A21,0))+1),0)),"",L25+1)</f>
        <v>45520</v>
      </c>
      <c r="N25" s="2">
        <f>IF(OR(M25&gt;EOMONTH(((EOMONTH(A21,0))+1),0),M25=EOMONTH(((EOMONTH(A21,0))+1),0)),"",M25+1)</f>
        <v>45521</v>
      </c>
      <c r="O25" s="2">
        <f>IF(OR(N25&gt;EOMONTH(((EOMONTH(A21,0))+1),0),N25=EOMONTH(((EOMONTH(A21,0))+1),0)),"",N25+1)</f>
        <v>45522</v>
      </c>
      <c r="Q25" s="1">
        <f>IF(OR(W24&gt;EOMONTH(((EOMONTH(I21,0))+1),0),W24=EOMONTH(((EOMONTH(I21,0))+1),0)),"",W24+1)</f>
        <v>45544</v>
      </c>
      <c r="R25" s="1">
        <f>IF(OR(Q25&gt;EOMONTH(((EOMONTH(I21,0))+1),0),Q25=EOMONTH(((EOMONTH(I21,0))+1),0)),"",Q25+1)</f>
        <v>45545</v>
      </c>
      <c r="S25" s="1">
        <f>IF(OR(R25&gt;EOMONTH(((EOMONTH(I21,0))+1),0),R25=EOMONTH(((EOMONTH(I21,0))+1),0)),"",R25+1)</f>
        <v>45546</v>
      </c>
      <c r="T25" s="1">
        <f>IF(OR(S25&gt;EOMONTH(((EOMONTH(I21,0))+1),0),S25=EOMONTH(((EOMONTH(I21,0))+1),0)),"",S25+1)</f>
        <v>45547</v>
      </c>
      <c r="U25" s="1">
        <f>IF(OR(T25&gt;EOMONTH(((EOMONTH(I21,0))+1),0),T25=EOMONTH(((EOMONTH(I21,0))+1),0)),"",T25+1)</f>
        <v>45548</v>
      </c>
      <c r="V25" s="2">
        <f>IF(OR(U25&gt;EOMONTH(((EOMONTH(I21,0))+1),0),U25=EOMONTH(((EOMONTH(I21,0))+1),0)),"",U25+1)</f>
        <v>45549</v>
      </c>
      <c r="W25" s="2">
        <f>IF(OR(V25&gt;EOMONTH(((EOMONTH(I21,0))+1),0),V25=EOMONTH(((EOMONTH(I21,0))+1),0)),"",V25+1)</f>
        <v>45550</v>
      </c>
      <c r="Y25" s="33" t="s">
        <v>6</v>
      </c>
      <c r="Z25" s="32">
        <f>DATE(YEAR($Y$1), MONTH(Holidays!$B13), DAY(Holidays!$B13))</f>
        <v>45651</v>
      </c>
    </row>
    <row r="26" spans="1:26" s="15" customFormat="1" ht="21" customHeight="1" x14ac:dyDescent="0.25">
      <c r="A26" s="1">
        <f>IF(OR(G25&gt;EOMONTH(((EOMONTH(Q12,0))+1),0),G25=EOMONTH(((EOMONTH(Q12,0))+1),0)),"",G25+1)</f>
        <v>45495</v>
      </c>
      <c r="B26" s="1">
        <f>IF(OR(A26&gt;EOMONTH(((EOMONTH(Q12,0))+1),0),A26=EOMONTH(((EOMONTH(Q12,0))+1),0)),"",A26+1)</f>
        <v>45496</v>
      </c>
      <c r="C26" s="1">
        <f>IF(OR(B26&gt;EOMONTH(((EOMONTH(Q12,0))+1),0),B26=EOMONTH(((EOMONTH(Q12,0))+1),0)),"",B26+1)</f>
        <v>45497</v>
      </c>
      <c r="D26" s="1">
        <f>IF(OR(C26&gt;EOMONTH(((EOMONTH(Q12,0))+1),0),C26=EOMONTH(((EOMONTH(Q12,0))+1),0)),"",C26+1)</f>
        <v>45498</v>
      </c>
      <c r="E26" s="1">
        <f>IF(OR(D26&gt;EOMONTH(((EOMONTH(Q12,0))+1),0),D26=EOMONTH(((EOMONTH(Q12,0))+1),0)),"",D26+1)</f>
        <v>45499</v>
      </c>
      <c r="F26" s="2">
        <f>IF(OR(E26&gt;EOMONTH(((EOMONTH(Q12,0))+1),0),E26=EOMONTH(((EOMONTH(Q12,0))+1),0)),"",E26+1)</f>
        <v>45500</v>
      </c>
      <c r="G26" s="2">
        <f>IF(OR(F26&gt;EOMONTH(((EOMONTH(Q12,0))+1),0),F26=EOMONTH(((EOMONTH(Q12,0))+1),0)),"",F26+1)</f>
        <v>45501</v>
      </c>
      <c r="I26" s="1">
        <f>IF(OR(O25&gt;EOMONTH(((EOMONTH(A21,0))+1),0),O25=EOMONTH(((EOMONTH(A21,0))+1),0)),"",O25+1)</f>
        <v>45523</v>
      </c>
      <c r="J26" s="1">
        <f>IF(OR(I26&gt;EOMONTH(((EOMONTH(A21,0))+1),0),I26=EOMONTH(((EOMONTH(A21,0))+1),0)),"",I26+1)</f>
        <v>45524</v>
      </c>
      <c r="K26" s="1">
        <f>IF(OR(J26&gt;EOMONTH(((EOMONTH(A21,0))+1),0),J26=EOMONTH(((EOMONTH(A21,0))+1),0)),"",J26+1)</f>
        <v>45525</v>
      </c>
      <c r="L26" s="1">
        <f>IF(OR(K26&gt;EOMONTH(((EOMONTH(A21,0))+1),0),K26=EOMONTH(((EOMONTH(A21,0))+1),0)),"",K26+1)</f>
        <v>45526</v>
      </c>
      <c r="M26" s="1">
        <f>IF(OR(L26&gt;EOMONTH(((EOMONTH(A21,0))+1),0),L26=EOMONTH(((EOMONTH(A21,0))+1),0)),"",L26+1)</f>
        <v>45527</v>
      </c>
      <c r="N26" s="2">
        <f>IF(OR(M26&gt;EOMONTH(((EOMONTH(A21,0))+1),0),M26=EOMONTH(((EOMONTH(A21,0))+1),0)),"",M26+1)</f>
        <v>45528</v>
      </c>
      <c r="O26" s="2">
        <f>IF(OR(N26&gt;EOMONTH(((EOMONTH(A21,0))+1),0),N26=EOMONTH(((EOMONTH(A21,0))+1),0)),"",N26+1)</f>
        <v>45529</v>
      </c>
      <c r="Q26" s="1">
        <f>IF(OR(W25&gt;EOMONTH(((EOMONTH(I21,0))+1),0),W25=EOMONTH(((EOMONTH(I21,0))+1),0)),"",W25+1)</f>
        <v>45551</v>
      </c>
      <c r="R26" s="1">
        <f>IF(OR(Q26&gt;EOMONTH(((EOMONTH(I21,0))+1),0),Q26=EOMONTH(((EOMONTH(I21,0))+1),0)),"",Q26+1)</f>
        <v>45552</v>
      </c>
      <c r="S26" s="1">
        <f>IF(OR(R26&gt;EOMONTH(((EOMONTH(I21,0))+1),0),R26=EOMONTH(((EOMONTH(I21,0))+1),0)),"",R26+1)</f>
        <v>45553</v>
      </c>
      <c r="T26" s="1">
        <f>IF(OR(S26&gt;EOMONTH(((EOMONTH(I21,0))+1),0),S26=EOMONTH(((EOMONTH(I21,0))+1),0)),"",S26+1)</f>
        <v>45554</v>
      </c>
      <c r="U26" s="1">
        <f>IF(OR(T26&gt;EOMONTH(((EOMONTH(I21,0))+1),0),T26=EOMONTH(((EOMONTH(I21,0))+1),0)),"",T26+1)</f>
        <v>45555</v>
      </c>
      <c r="V26" s="2">
        <f>IF(OR(U26&gt;EOMONTH(((EOMONTH(I21,0))+1),0),U26=EOMONTH(((EOMONTH(I21,0))+1),0)),"",U26+1)</f>
        <v>45556</v>
      </c>
      <c r="W26" s="2">
        <f>IF(OR(V26&gt;EOMONTH(((EOMONTH(I21,0))+1),0),V26=EOMONTH(((EOMONTH(I21,0))+1),0)),"",V26+1)</f>
        <v>45557</v>
      </c>
      <c r="Y26" s="33" t="s">
        <v>13</v>
      </c>
      <c r="Z26" s="32">
        <f>DATE(YEAR($Y$1), MONTH(Holidays!$B14), DAY(Holidays!$B14))</f>
        <v>45656</v>
      </c>
    </row>
    <row r="27" spans="1:26" s="15" customFormat="1" ht="21" customHeight="1" x14ac:dyDescent="0.25">
      <c r="A27" s="1">
        <f>IF(OR(G26&gt;EOMONTH(((EOMONTH(Q12,0))+1),0),G26=EOMONTH(((EOMONTH(Q12,0))+1),0)),"",G26+1)</f>
        <v>45502</v>
      </c>
      <c r="B27" s="1">
        <f>IF(OR(A27&gt;EOMONTH(((EOMONTH(Q12,0))+1),0),A27=EOMONTH(((EOMONTH(Q12,0))+1),0)),"",A27+1)</f>
        <v>45503</v>
      </c>
      <c r="C27" s="1">
        <f>IF(OR(B27&gt;EOMONTH(((EOMONTH(Q12,0))+1),0),B27=EOMONTH(((EOMONTH(Q12,0))+1),0)),"",B27+1)</f>
        <v>45504</v>
      </c>
      <c r="D27" s="1" t="str">
        <f>IF(OR(C27&gt;EOMONTH(((EOMONTH(Q12,0))+1),0),C27=EOMONTH(((EOMONTH(Q12,0))+1),0)),"",C27+1)</f>
        <v/>
      </c>
      <c r="E27" s="1" t="str">
        <f>IF(OR(D27&gt;EOMONTH(((EOMONTH(Q12,0))+1),0),D27=EOMONTH(((EOMONTH(Q12,0))+1),0)),"",D27+1)</f>
        <v/>
      </c>
      <c r="F27" s="2" t="str">
        <f>IF(OR(E27&gt;EOMONTH(((EOMONTH(Q12,0))+1),0),E27=EOMONTH(((EOMONTH(Q12,0))+1),0)),"",E27+1)</f>
        <v/>
      </c>
      <c r="G27" s="2" t="str">
        <f>IF(OR(F27&gt;EOMONTH(((EOMONTH(Q12,0))+1),0),F27=EOMONTH(((EOMONTH(Q12,0))+1),0)),"",F27+1)</f>
        <v/>
      </c>
      <c r="I27" s="1">
        <f>IF(OR(O26&gt;EOMONTH(((EOMONTH(A21,0))+1),0),O26=EOMONTH(((EOMONTH(A21,0))+1),0)),"",O26+1)</f>
        <v>45530</v>
      </c>
      <c r="J27" s="1">
        <f>IF(OR(I27&gt;EOMONTH(((EOMONTH(A21,0))+1),0),I27=EOMONTH(((EOMONTH(A21,0))+1),0)),"",I27+1)</f>
        <v>45531</v>
      </c>
      <c r="K27" s="1">
        <f>IF(OR(J27&gt;EOMONTH(((EOMONTH(A21,0))+1),0),J27=EOMONTH(((EOMONTH($A$3,0))+1),0)),"",J27+1)</f>
        <v>45532</v>
      </c>
      <c r="L27" s="1">
        <f>IF(OR(K27&gt;EOMONTH(((EOMONTH(A21,0))+1),0),K27=EOMONTH(((EOMONTH(A21,0))+1),0)),"",K27+1)</f>
        <v>45533</v>
      </c>
      <c r="M27" s="1">
        <f>IF(OR(L27&gt;EOMONTH(((EOMONTH(A21,0))+1),0),L27=EOMONTH(((EOMONTH(A21,0))+1),0)),"",L27+1)</f>
        <v>45534</v>
      </c>
      <c r="N27" s="2">
        <f>IF(OR(M27&gt;EOMONTH(((EOMONTH(A21,0))+1),0),M27=EOMONTH(((EOMONTH(A21,0))+1),0)),"",M27+1)</f>
        <v>45535</v>
      </c>
      <c r="O27" s="2" t="str">
        <f>IF(OR(N27&gt;EOMONTH(((EOMONTH(A21,0))+1),0),N27=EOMONTH(((EOMONTH(A21,0))+1),0)),"",N27+1)</f>
        <v/>
      </c>
      <c r="Q27" s="1">
        <f>IF(OR(W26&gt;EOMONTH(((EOMONTH(I21,0))+1),0),W26=EOMONTH(((EOMONTH(I21,0))+1),0)),"",W26+1)</f>
        <v>45558</v>
      </c>
      <c r="R27" s="1">
        <f>IF(OR(Q27&gt;EOMONTH(((EOMONTH(I21,0))+1),0),Q27=EOMONTH(((EOMONTH(I21,0))+1),0)),"",Q27+1)</f>
        <v>45559</v>
      </c>
      <c r="S27" s="1">
        <f>IF(OR(R27&gt;EOMONTH(((EOMONTH(I21,0))+1),0),R27=EOMONTH(((EOMONTH(I21,0))+1),0)),"",R27+1)</f>
        <v>45560</v>
      </c>
      <c r="T27" s="1">
        <f>IF(OR(S27&gt;EOMONTH(((EOMONTH(I21,0))+1),0),S27=EOMONTH(((EOMONTH(I21,0))+1),0)),"",S27+1)</f>
        <v>45561</v>
      </c>
      <c r="U27" s="1">
        <f>IF(OR(T27&gt;EOMONTH(((EOMONTH(I21,0))+1),0),T27=EOMONTH(((EOMONTH(I21,0))+1),0)),"",T27+1)</f>
        <v>45562</v>
      </c>
      <c r="V27" s="2">
        <f>IF(OR(U27&gt;EOMONTH(((EOMONTH(I21,0))+1),0),U27=EOMONTH(((EOMONTH(I21,0))+1),0)),"",U27+1)</f>
        <v>45563</v>
      </c>
      <c r="W27" s="2">
        <f>IF(OR(V27&gt;EOMONTH(((EOMONTH(I21,0))+1),0),V27=EOMONTH(((EOMONTH(I21,0))+1),0)),"",V27+1)</f>
        <v>45564</v>
      </c>
      <c r="Y27" s="27"/>
      <c r="Z27" s="20"/>
    </row>
    <row r="28" spans="1:26" s="15" customFormat="1" ht="21" customHeight="1" x14ac:dyDescent="0.25">
      <c r="A28" s="1" t="str">
        <f>IF(OR(G27&gt;EOMONTH(((EOMONTH(Q12,0))+1),0),G27=EOMONTH(((EOMONTH(Q12,0))+1),0)),"",G27+1)</f>
        <v/>
      </c>
      <c r="B28" s="1" t="str">
        <f>IF(OR(A28&gt;EOMONTH(((EOMONTH(Q12,0))+1),0),A28=EOMONTH(((EOMONTH(Q12,0))+1),0)),"",A28+1)</f>
        <v/>
      </c>
      <c r="C28" s="1" t="str">
        <f>IF(OR(B28&gt;EOMONTH(((EOMONTH(Q12,0))+1),0),B28=EOMONTH(((EOMONTH(Q12,0))+1),0)),"",B28+1)</f>
        <v/>
      </c>
      <c r="D28" s="1" t="str">
        <f>IF(OR(C28&gt;EOMONTH(((EOMONTH(Q12,0))+1),0),C28=EOMONTH(((EOMONTH(Q12,0))+1),0)),"",C28+1)</f>
        <v/>
      </c>
      <c r="E28" s="1" t="str">
        <f>IF(OR(D28&gt;EOMONTH(((EOMONTH(Q12,0))+1),0),D28=EOMONTH(((EOMONTH(Q12,0))+1),0)),"",D28+1)</f>
        <v/>
      </c>
      <c r="F28" s="2" t="str">
        <f>IF(OR(E28&gt;EOMONTH(((EOMONTH(Q12,0))+1),0),E28=EOMONTH(((EOMONTH(Q12,0))+1),0)),"",E28+1)</f>
        <v/>
      </c>
      <c r="G28" s="2" t="str">
        <f>IF(OR(F28&gt;EOMONTH(((EOMONTH(Q12,0))+1),0),F28=EOMONTH(((EOMONTH(Q12,0))+1),0)),"",F28+1)</f>
        <v/>
      </c>
      <c r="I28" s="1" t="str">
        <f>IF(OR(O27&gt;EOMONTH(((EOMONTH(A21,0))+1),0),O27=EOMONTH(((EOMONTH(A21,0))+1),0)),"",O27+1)</f>
        <v/>
      </c>
      <c r="J28" s="1" t="str">
        <f>IF(OR(I28&gt;EOMONTH(((EOMONTH(A21,0))+1),0),I28=EOMONTH(((EOMONTH(A21,0))+1),0)),"",I28+1)</f>
        <v/>
      </c>
      <c r="K28" s="1" t="str">
        <f>IF(OR(J28&gt;EOMONTH(((EOMONTH(A21,0))+1),0),J28=EOMONTH(((EOMONTH(A21,0))+1),0)),"",J28+1)</f>
        <v/>
      </c>
      <c r="L28" s="1" t="str">
        <f>IF(OR(K28&gt;EOMONTH(((EOMONTH(A21,0))+1),0),K28=EOMONTH(((EOMONTH(A21,0))+1),0)),"",K28+1)</f>
        <v/>
      </c>
      <c r="M28" s="1" t="str">
        <f>IF(OR(L28&gt;EOMONTH(((EOMONTH(A21,0))+1),0),L28=EOMONTH(((EOMONTH(A21,0))+1),0)),"",L28+1)</f>
        <v/>
      </c>
      <c r="N28" s="2" t="str">
        <f>IF(OR(M28&gt;EOMONTH(((EOMONTH(A21,0))+1),0),M28=EOMONTH(((EOMONTH(A21,0))+1),0)),"",M28+1)</f>
        <v/>
      </c>
      <c r="O28" s="2" t="str">
        <f>IF(OR(N28&gt;EOMONTH(((EOMONTH(A21,0))+1),0),N28=EOMONTH(((EOMONTH(A21,0))+1),0)),"",N28+1)</f>
        <v/>
      </c>
      <c r="Q28" s="1">
        <f>IF(OR(W27&gt;EOMONTH(((EOMONTH(I21,0))+1),0),W27=EOMONTH(((EOMONTH(I21,0))+1),0)),"",W27+1)</f>
        <v>45565</v>
      </c>
      <c r="R28" s="1" t="str">
        <f>IF(OR(Q28&gt;EOMONTH(((EOMONTH(I21,0))+1),0),Q28=EOMONTH(((EOMONTH(I21,0))+1),0)),"",Q28+1)</f>
        <v/>
      </c>
      <c r="S28" s="1" t="str">
        <f>IF(OR(R28&gt;EOMONTH(((EOMONTH(I21,0))+1),0),R28=EOMONTH(((EOMONTH(I21,0))+1),0)),"",R28+1)</f>
        <v/>
      </c>
      <c r="T28" s="1" t="str">
        <f>IF(OR(S28&gt;EOMONTH(((EOMONTH(I21,0))+1),0),S28=EOMONTH(((EOMONTH(I21,0))+1),0)),"",S28+1)</f>
        <v/>
      </c>
      <c r="U28" s="1" t="str">
        <f>IF(OR(T28&gt;EOMONTH(((EOMONTH(I21,0))+1),0),T28=EOMONTH(((EOMONTH(I21,0))+1),0)),"",T28+1)</f>
        <v/>
      </c>
      <c r="V28" s="2" t="str">
        <f>IF(OR(U28&gt;EOMONTH(((EOMONTH(I21,0))+1),0),U28=EOMONTH(((EOMONTH(I21,0))+1),0)),"",U28+1)</f>
        <v/>
      </c>
      <c r="W28" s="2" t="str">
        <f>IF(OR(V28&gt;EOMONTH(((EOMONTH(I21,0))+1),0),V28=EOMONTH(((EOMONTH(I21,0))+1),0)),"",V28+1)</f>
        <v/>
      </c>
      <c r="Y28" s="28"/>
      <c r="Z28" s="20"/>
    </row>
    <row r="29" spans="1:26" ht="15" customHeight="1" x14ac:dyDescent="0.25"/>
    <row r="30" spans="1:26" s="11" customFormat="1" ht="21.75" customHeight="1" x14ac:dyDescent="0.25">
      <c r="A30" s="38" t="str">
        <f>UPPER(TEXT((EOMONTH(Q21,0)+1),"MMMM YYYY"))</f>
        <v>OCTOBER 2024</v>
      </c>
      <c r="B30" s="38"/>
      <c r="C30" s="38"/>
      <c r="D30" s="38"/>
      <c r="E30" s="38"/>
      <c r="F30" s="38"/>
      <c r="G30" s="38"/>
      <c r="I30" s="38" t="str">
        <f>UPPER(TEXT((EOMONTH(A30,0)+1),"MMMM YYYY"))</f>
        <v>NOVEMBER 2024</v>
      </c>
      <c r="J30" s="38"/>
      <c r="K30" s="38"/>
      <c r="L30" s="38"/>
      <c r="M30" s="38"/>
      <c r="N30" s="38"/>
      <c r="O30" s="38"/>
      <c r="Q30" s="38" t="str">
        <f>UPPER(TEXT((EOMONTH(I30,0)+1),"MMMM YYYY"))</f>
        <v>DECEMBER 2024</v>
      </c>
      <c r="R30" s="38"/>
      <c r="S30" s="38"/>
      <c r="T30" s="38"/>
      <c r="U30" s="38"/>
      <c r="V30" s="38"/>
      <c r="W30" s="38"/>
      <c r="Y30" s="29"/>
      <c r="Z30" s="29"/>
    </row>
    <row r="31" spans="1:26" s="26" customFormat="1" ht="15.75" customHeight="1" x14ac:dyDescent="0.25">
      <c r="A31" s="4" t="str">
        <f t="shared" ref="A31:G31" si="11">UPPER(TEXT(IF(A32="",A33,A32),"DDD"))</f>
        <v>MON</v>
      </c>
      <c r="B31" s="4" t="str">
        <f t="shared" si="11"/>
        <v>TUE</v>
      </c>
      <c r="C31" s="4" t="str">
        <f t="shared" si="11"/>
        <v>WED</v>
      </c>
      <c r="D31" s="4" t="str">
        <f t="shared" si="11"/>
        <v>THU</v>
      </c>
      <c r="E31" s="4" t="str">
        <f t="shared" si="11"/>
        <v>FRI</v>
      </c>
      <c r="F31" s="3" t="str">
        <f t="shared" si="11"/>
        <v>SAT</v>
      </c>
      <c r="G31" s="3" t="str">
        <f t="shared" si="11"/>
        <v>SUN</v>
      </c>
      <c r="I31" s="4" t="str">
        <f t="shared" ref="I31:O31" si="12">UPPER(TEXT(IF(I32="",I33,I32),"DDD"))</f>
        <v>MON</v>
      </c>
      <c r="J31" s="4" t="str">
        <f t="shared" si="12"/>
        <v>TUE</v>
      </c>
      <c r="K31" s="4" t="str">
        <f t="shared" si="12"/>
        <v>WED</v>
      </c>
      <c r="L31" s="4" t="str">
        <f t="shared" si="12"/>
        <v>THU</v>
      </c>
      <c r="M31" s="4" t="str">
        <f t="shared" si="12"/>
        <v>FRI</v>
      </c>
      <c r="N31" s="3" t="str">
        <f t="shared" si="12"/>
        <v>SAT</v>
      </c>
      <c r="O31" s="3" t="str">
        <f t="shared" si="12"/>
        <v>SUN</v>
      </c>
      <c r="Q31" s="4" t="str">
        <f t="shared" ref="Q31:W31" si="13">UPPER(TEXT(IF(Q32="",Q33,Q32),"DDD"))</f>
        <v>MON</v>
      </c>
      <c r="R31" s="4" t="str">
        <f t="shared" si="13"/>
        <v>TUE</v>
      </c>
      <c r="S31" s="4" t="str">
        <f t="shared" si="13"/>
        <v>WED</v>
      </c>
      <c r="T31" s="4" t="str">
        <f t="shared" si="13"/>
        <v>THU</v>
      </c>
      <c r="U31" s="4" t="str">
        <f t="shared" si="13"/>
        <v>FRI</v>
      </c>
      <c r="V31" s="3" t="str">
        <f t="shared" si="13"/>
        <v>SAT</v>
      </c>
      <c r="W31" s="3" t="str">
        <f t="shared" si="13"/>
        <v>SUN</v>
      </c>
      <c r="Y31" s="30"/>
      <c r="Z31" s="30"/>
    </row>
    <row r="32" spans="1:26" s="15" customFormat="1" ht="21" customHeight="1" x14ac:dyDescent="0.25">
      <c r="A32" s="1" t="str">
        <f>IF(AND(WEEKDAY(((EOMONTH(Q21,0))+1))=2,((EOMONTH(Q21,0))+1)&lt;EOMONTH(((EOMONTH(Q21,0))+1),0)),((EOMONTH(Q21,0))+1),"")</f>
        <v/>
      </c>
      <c r="B32" s="1">
        <f>IF(A32="",IF(AND(WEEKDAY(((EOMONTH(Q21,0))+1))=3,((EOMONTH(Q21,0))+1)&lt;EOMONTH(((EOMONTH(Q21,0))+1),0)),((EOMONTH(Q21,0))+1),""),A32+1)</f>
        <v>45566</v>
      </c>
      <c r="C32" s="1">
        <f>IF(B32="",IF(AND(WEEKDAY(((EOMONTH(Q21,0))+1))=4,((EOMONTH(Q21,0))+1)&lt;EOMONTH(((EOMONTH(Q21,0))+1),0)),((EOMONTH(Q21,0))+1),""),B32+1)</f>
        <v>45567</v>
      </c>
      <c r="D32" s="1">
        <f>IF(C32="",IF(AND(WEEKDAY(((EOMONTH(Q21,0))+1))=5,((EOMONTH(Q21,0))+1)&lt;EOMONTH(((EOMONTH(Q21,0))+1),0)),((EOMONTH(Q21,0))+1),""),C32+1)</f>
        <v>45568</v>
      </c>
      <c r="E32" s="1">
        <f>IF(D32="",IF(AND(WEEKDAY(((EOMONTH(Q21,0))+1))=6,((EOMONTH(Q21,0))+1)&lt;EOMONTH(((EOMONTH(Q21,0))+1),0)),((EOMONTH(Q21,0))+1),""),D32+1)</f>
        <v>45569</v>
      </c>
      <c r="F32" s="2">
        <f>IF(E32="",IF(AND(WEEKDAY(((EOMONTH(Q21,0))+1))=7,((EOMONTH(Q21,0))+1)&lt;EOMONTH(((EOMONTH(Q21,0))+1),0)),((EOMONTH(Q21,0))+1),""),E32+1)</f>
        <v>45570</v>
      </c>
      <c r="G32" s="2">
        <f>IF(F32="",IF(AND(WEEKDAY(((EOMONTH(Q21,0))+1))=1,((EOMONTH(Q21,0))+1)&lt;EOMONTH(((EOMONTH(Q21,0))+1),0)),((EOMONTH(Q21,0))+1),""),F32+1)</f>
        <v>45571</v>
      </c>
      <c r="I32" s="1" t="str">
        <f>IF(AND(WEEKDAY((EOMONTH(A30,0))+1)=2,((EOMONTH(A30,0))+1)&lt;EOMONTH(((EOMONTH(A30,0))+1),0)),((EOMONTH(A30,0))+1),"")</f>
        <v/>
      </c>
      <c r="J32" s="1" t="str">
        <f>IF(I32="",IF(AND(WEEKDAY((EOMONTH(A30,0))+1)=3,((EOMONTH(A30,0))+1)&lt;EOMONTH(((EOMONTH(A30,0))+1),0)),((EOMONTH(A30,0))+1),""),I32+1)</f>
        <v/>
      </c>
      <c r="K32" s="1" t="str">
        <f>IF(J32="",IF(AND(WEEKDAY((EOMONTH(A30,0))+1)=4,((EOMONTH(A30,0))+1)&lt;EOMONTH(((EOMONTH(A30,0))+1),0)),((EOMONTH(A30,0))+1),""),J32+1)</f>
        <v/>
      </c>
      <c r="L32" s="1" t="str">
        <f>IF(K32="",IF(AND(WEEKDAY((EOMONTH(A30,0))+1)=5,((EOMONTH(A30,0))+1)&lt;EOMONTH(((EOMONTH(A30,0))+1),0)),((EOMONTH(A30,0))+1),""),K32+1)</f>
        <v/>
      </c>
      <c r="M32" s="1">
        <f>IF(L32="",IF(AND(WEEKDAY((EOMONTH(A30,0))+1)=6,((EOMONTH(A30,0))+1)&lt;EOMONTH(((EOMONTH(A30,0))+1),0)),((EOMONTH(A30,0))+1),""),L32+1)</f>
        <v>45597</v>
      </c>
      <c r="N32" s="2">
        <f>IF(M32="",IF(AND(WEEKDAY((EOMONTH(A30,0))+1)=7,((EOMONTH(A30,0))+1)&lt;EOMONTH(((EOMONTH(A30,0))+1),0)),((EOMONTH(A30,0))+1),""),M32+1)</f>
        <v>45598</v>
      </c>
      <c r="O32" s="2">
        <f>IF(N32="",IF(AND(WEEKDAY((EOMONTH(A30,0))+1)=1,((EOMONTH(A30,0))+1)&lt;EOMONTH(((EOMONTH(A30,0))+1),0)),((EOMONTH(A30,0))+1),""),N32+1)</f>
        <v>45599</v>
      </c>
      <c r="Q32" s="5" t="str">
        <f>IF(AND(WEEKDAY(((EOMONTH(I30,0))+1))=2,((EOMONTH(I30,0))+1)&lt;EOMONTH(((EOMONTH(I30,0))+1),0)),((EOMONTH(I30,0))+1),"")</f>
        <v/>
      </c>
      <c r="R32" s="5" t="str">
        <f>IF(Q32="",IF(AND(WEEKDAY(((EOMONTH(I30,0))+1))=3,((EOMONTH(I30,0))+1)&lt;EOMONTH(((EOMONTH(I30,0))+1),0)),((EOMONTH(I30,0))+1),""),Q32+1)</f>
        <v/>
      </c>
      <c r="S32" s="5" t="str">
        <f>IF(R32="",IF(AND(WEEKDAY(((EOMONTH(I30,0))+1))=4,((EOMONTH(I30,0))+1)&lt;EOMONTH(((EOMONTH(I30,0))+1),0)),((EOMONTH(I30,0))+1),""),R32+1)</f>
        <v/>
      </c>
      <c r="T32" s="5" t="str">
        <f>IF(S32="",IF(AND(WEEKDAY(((EOMONTH(I30,0))+1))=5,((EOMONTH(I30,0))+1)&lt;EOMONTH(((EOMONTH(I30,0))+1),0)),((EOMONTH(I30,0))+1),""),S32+1)</f>
        <v/>
      </c>
      <c r="U32" s="5" t="str">
        <f>IF(T32="",IF(AND(WEEKDAY(((EOMONTH(I30,0))+1))=6,((EOMONTH(I30,0))+1)&lt;EOMONTH(((EOMONTH(I30,0))+1),0)),((EOMONTH(I30,0))+1),""),T32+1)</f>
        <v/>
      </c>
      <c r="V32" s="36" t="str">
        <f>IF(U32="",IF(AND(WEEKDAY(((EOMONTH(I30,0))+1))=7,((EOMONTH(I30,0))+1)&lt;EOMONTH(((EOMONTH(I30,0))+1),0)),((EOMONTH(I30,0))+1),""),U32+1)</f>
        <v/>
      </c>
      <c r="W32" s="36">
        <f>IF(V32="",IF(AND(WEEKDAY(((EOMONTH(I30,0))+1))=1,((EOMONTH(I30,0))+1)&lt;EOMONTH(((EOMONTH(I30,0))+1),0)),((EOMONTH(I30,0))+1),""),V32+1)</f>
        <v>45627</v>
      </c>
      <c r="Y32" s="20"/>
      <c r="Z32" s="20"/>
    </row>
    <row r="33" spans="1:26" s="15" customFormat="1" ht="21" customHeight="1" x14ac:dyDescent="0.25">
      <c r="A33" s="1">
        <f>IF(OR(G32&gt;EOMONTH(((EOMONTH(Q21,0))+1),0),G32=EOMONTH(((EOMONTH(Q21,0))+1),0)),"",G32+1)</f>
        <v>45572</v>
      </c>
      <c r="B33" s="1">
        <f>IF(OR(A33&gt;EOMONTH(((EOMONTH(Q21,0))+1),0),A33=EOMONTH(((EOMONTH(Q21,0))+1),0)),"",A33+1)</f>
        <v>45573</v>
      </c>
      <c r="C33" s="1">
        <f>IF(OR(B33&gt;EOMONTH(((EOMONTH(Q21,0))+1),0),B33=EOMONTH(((EOMONTH(Q21,0))+1),0)),"",B33+1)</f>
        <v>45574</v>
      </c>
      <c r="D33" s="1">
        <f>IF(OR(C33&gt;EOMONTH(((EOMONTH(Q21,0))+1),0),C33=EOMONTH(((EOMONTH(Q21,0))+1),0)),"",C33+1)</f>
        <v>45575</v>
      </c>
      <c r="E33" s="1">
        <f>IF(OR(D33&gt;EOMONTH(((EOMONTH(Q21,0))+1),0),D33=EOMONTH(((EOMONTH(Q21,0))+1),0)),"",D33+1)</f>
        <v>45576</v>
      </c>
      <c r="F33" s="2">
        <f>IF(OR(E33&gt;EOMONTH(((EOMONTH(Q21,0))+1),0),E33=EOMONTH(((EOMONTH(Q21,0))+1),0)),"",E33+1)</f>
        <v>45577</v>
      </c>
      <c r="G33" s="2">
        <f>IF(OR(F33&gt;EOMONTH(((EOMONTH(Q21,0))+1),0),F33=EOMONTH(((EOMONTH(Q21,0))+1),0)),"",F33+1)</f>
        <v>45578</v>
      </c>
      <c r="I33" s="1">
        <f>IF(OR(O32&gt;EOMONTH(((EOMONTH(A30,0))+1),0),O32=EOMONTH(((EOMONTH(A30,0))+1),0)),"",O32+1)</f>
        <v>45600</v>
      </c>
      <c r="J33" s="1">
        <f>IF(OR(I33&gt;EOMONTH(((EOMONTH(A30,0))+1),0),I33=EOMONTH(((EOMONTH(A30,0))+1),0)),"",I33+1)</f>
        <v>45601</v>
      </c>
      <c r="K33" s="1">
        <f>IF(OR(J33&gt;EOMONTH(((EOMONTH(A30,0))+1),0),J33=EOMONTH(((EOMONTH(A30,0))+1),0)),"",J33+1)</f>
        <v>45602</v>
      </c>
      <c r="L33" s="1">
        <f>IF(OR(K33&gt;EOMONTH(((EOMONTH(A30,0))+1),0),K33=EOMONTH(((EOMONTH(A30,0))+1),0)),"",K33+1)</f>
        <v>45603</v>
      </c>
      <c r="M33" s="1">
        <f>IF(OR(L33&gt;EOMONTH(((EOMONTH(A30,0))+1),0),L33=EOMONTH(((EOMONTH(A30,0))+1),0)),"",L33+1)</f>
        <v>45604</v>
      </c>
      <c r="N33" s="2">
        <f>IF(OR(M33&gt;EOMONTH(((EOMONTH(A30,0))+1),0),M33=EOMONTH(((EOMONTH(A30,0))+1),0)),"",M33+1)</f>
        <v>45605</v>
      </c>
      <c r="O33" s="2">
        <f>IF(OR(N33&gt;EOMONTH(((EOMONTH(A30,0))+1),0),N33=EOMONTH(((EOMONTH(A30,0))+1),0)),"",N33+1)</f>
        <v>45606</v>
      </c>
      <c r="Q33" s="5">
        <f>IF(OR(W32&gt;EOMONTH(((EOMONTH(I30,0))+1),0),W32=EOMONTH(((EOMONTH(I30,0))+1),0)),"",W32+1)</f>
        <v>45628</v>
      </c>
      <c r="R33" s="5">
        <f>IF(OR(Q33&gt;EOMONTH(((EOMONTH(I30,0))+1),0),Q33=EOMONTH(((EOMONTH(I30,0))+1),0)),"",Q33+1)</f>
        <v>45629</v>
      </c>
      <c r="S33" s="5">
        <f>IF(OR(R33&gt;EOMONTH(((EOMONTH(I30,0))+1),0),R33=EOMONTH(((EOMONTH(I30,0))+1),0)),"",R33+1)</f>
        <v>45630</v>
      </c>
      <c r="T33" s="5">
        <f>IF(OR(S33&gt;EOMONTH(((EOMONTH(I30,0))+1),0),S33=EOMONTH(((EOMONTH(I30,0))+1),0)),"",S33+1)</f>
        <v>45631</v>
      </c>
      <c r="U33" s="5">
        <f>IF(OR(T33&gt;EOMONTH(((EOMONTH(I30,0))+1),0),T33=EOMONTH(((EOMONTH(I30,0))+1),0)),"",T33+1)</f>
        <v>45632</v>
      </c>
      <c r="V33" s="36">
        <f>IF(OR(U33&gt;EOMONTH(((EOMONTH(I30,0))+1),0),U33=EOMONTH(((EOMONTH(I30,0))+1),0)),"",U33+1)</f>
        <v>45633</v>
      </c>
      <c r="W33" s="36">
        <f>IF(OR(V33&gt;EOMONTH(((EOMONTH(I30,0))+1),0),V33=EOMONTH(((EOMONTH(I30,0))+1),0)),"",V33+1)</f>
        <v>45634</v>
      </c>
      <c r="Y33" s="20"/>
      <c r="Z33" s="20"/>
    </row>
    <row r="34" spans="1:26" s="15" customFormat="1" ht="21" customHeight="1" x14ac:dyDescent="0.25">
      <c r="A34" s="1">
        <f>IF(OR(G33&gt;EOMONTH(((EOMONTH(Q21,0))+1),0),G33=EOMONTH(((EOMONTH(Q21,0))+1),0)),"",G33+1)</f>
        <v>45579</v>
      </c>
      <c r="B34" s="1">
        <f>IF(OR(A34&gt;EOMONTH(((EOMONTH(Q21,0))+1),0),A34=EOMONTH(((EOMONTH(Q21,0))+1),0)),"",A34+1)</f>
        <v>45580</v>
      </c>
      <c r="C34" s="1">
        <f>IF(OR(B34&gt;EOMONTH(((EOMONTH(Q21,0))+1),0),B34=EOMONTH(((EOMONTH(Q21,0))+1),0)),"",B34+1)</f>
        <v>45581</v>
      </c>
      <c r="D34" s="1">
        <f>IF(OR(C34&gt;EOMONTH(((EOMONTH(Q21,0))+1),0),C34=EOMONTH(((EOMONTH(Q21,0))+1),0)),"",C34+1)</f>
        <v>45582</v>
      </c>
      <c r="E34" s="1">
        <f>IF(OR(D34&gt;EOMONTH(((EOMONTH(Q21,0))+1),0),D34=EOMONTH(((EOMONTH(Q21,0))+1),0)),"",D34+1)</f>
        <v>45583</v>
      </c>
      <c r="F34" s="2">
        <f>IF(OR(E34&gt;EOMONTH(((EOMONTH(Q21,0))+1),0),E34=EOMONTH(((EOMONTH(Q21,0))+1),0)),"",E34+1)</f>
        <v>45584</v>
      </c>
      <c r="G34" s="2">
        <f>IF(OR(F34&gt;EOMONTH(((EOMONTH(Q21,0))+1),0),F34=EOMONTH(((EOMONTH(Q21,0))+1),0)),"",F34+1)</f>
        <v>45585</v>
      </c>
      <c r="I34" s="1">
        <f>IF(OR(O33&gt;EOMONTH(((EOMONTH(A30,0))+1),0),O33=EOMONTH(((EOMONTH(A30,0))+1),0)),"",O33+1)</f>
        <v>45607</v>
      </c>
      <c r="J34" s="1">
        <f>IF(OR(I34&gt;EOMONTH(((EOMONTH(A30,0))+1),0),I34=EOMONTH(((EOMONTH(A30,0))+1),0)),"",I34+1)</f>
        <v>45608</v>
      </c>
      <c r="K34" s="1">
        <f>IF(OR(J34&gt;EOMONTH(((EOMONTH(A30,0))+1),0),J34=EOMONTH(((EOMONTH(A30,0))+1),0)),"",J34+1)</f>
        <v>45609</v>
      </c>
      <c r="L34" s="1">
        <f>IF(OR(K34&gt;EOMONTH(((EOMONTH(A30,0))+1),0),K34=EOMONTH(((EOMONTH(A30,0))+1),0)),"",K34+1)</f>
        <v>45610</v>
      </c>
      <c r="M34" s="1">
        <f>IF(OR(L34&gt;EOMONTH(((EOMONTH(A30,0))+1),0),L34=EOMONTH(((EOMONTH(A30,0))+1),0)),"",L34+1)</f>
        <v>45611</v>
      </c>
      <c r="N34" s="2">
        <f>IF(OR(M34&gt;EOMONTH(((EOMONTH(A30,0))+1),0),M34=EOMONTH(((EOMONTH(A30,0))+1),0)),"",M34+1)</f>
        <v>45612</v>
      </c>
      <c r="O34" s="2">
        <f>IF(OR(N34&gt;EOMONTH(((EOMONTH(A30,0))+1),0),N34=EOMONTH(((EOMONTH(A30,0))+1),0)),"",N34+1)</f>
        <v>45613</v>
      </c>
      <c r="Q34" s="5">
        <f>IF(OR(W33&gt;EOMONTH(((EOMONTH(I30,0))+1),0),W33=EOMONTH(((EOMONTH(I30,0))+1),0)),"",W33+1)</f>
        <v>45635</v>
      </c>
      <c r="R34" s="5">
        <f>IF(OR(Q34&gt;EOMONTH(((EOMONTH(I30,0))+1),0),Q34=EOMONTH(((EOMONTH(I30,0))+1),0)),"",Q34+1)</f>
        <v>45636</v>
      </c>
      <c r="S34" s="5">
        <f>IF(OR(R34&gt;EOMONTH(((EOMONTH(I30,0))+1),0),R34=EOMONTH(((EOMONTH(I30,0))+1),0)),"",R34+1)</f>
        <v>45637</v>
      </c>
      <c r="T34" s="5">
        <f>IF(OR(S34&gt;EOMONTH(((EOMONTH(I30,0))+1),0),S34=EOMONTH(((EOMONTH(I30,0))+1),0)),"",S34+1)</f>
        <v>45638</v>
      </c>
      <c r="U34" s="5">
        <f>IF(OR(T34&gt;EOMONTH(((EOMONTH(I30,0))+1),0),T34=EOMONTH(((EOMONTH(I30,0))+1),0)),"",T34+1)</f>
        <v>45639</v>
      </c>
      <c r="V34" s="36">
        <f>IF(OR(U34&gt;EOMONTH(((EOMONTH(I30,0))+1),0),U34=EOMONTH(((EOMONTH(I30,0))+1),0)),"",U34+1)</f>
        <v>45640</v>
      </c>
      <c r="W34" s="36">
        <f>IF(OR(V34&gt;EOMONTH(((EOMONTH(I30,0))+1),0),V34=EOMONTH(((EOMONTH(I30,0))+1),0)),"",V34+1)</f>
        <v>45641</v>
      </c>
      <c r="Y34" s="20"/>
      <c r="Z34" s="20"/>
    </row>
    <row r="35" spans="1:26" s="15" customFormat="1" ht="21" customHeight="1" x14ac:dyDescent="0.25">
      <c r="A35" s="1">
        <f>IF(OR(G34&gt;EOMONTH(((EOMONTH(Q21,0))+1),0),G34=EOMONTH(((EOMONTH(Q21,0))+1),0)),"",G34+1)</f>
        <v>45586</v>
      </c>
      <c r="B35" s="1">
        <f>IF(OR(A35&gt;EOMONTH(((EOMONTH(Q21,0))+1),0),A35=EOMONTH(((EOMONTH(Q21,0))+1),0)),"",A35+1)</f>
        <v>45587</v>
      </c>
      <c r="C35" s="1">
        <f>IF(OR(B35&gt;EOMONTH(((EOMONTH(Q21,0))+1),0),B35=EOMONTH(((EOMONTH(Q21,0))+1),0)),"",B35+1)</f>
        <v>45588</v>
      </c>
      <c r="D35" s="1">
        <f>IF(OR(C35&gt;EOMONTH(((EOMONTH(Q21,0))+1),0),C35=EOMONTH(((EOMONTH(Q21,0))+1),0)),"",C35+1)</f>
        <v>45589</v>
      </c>
      <c r="E35" s="1">
        <f>IF(OR(D35&gt;EOMONTH(((EOMONTH(Q21,0))+1),0),D35=EOMONTH(((EOMONTH(Q21,0))+1),0)),"",D35+1)</f>
        <v>45590</v>
      </c>
      <c r="F35" s="2">
        <f>IF(OR(E35&gt;EOMONTH(((EOMONTH(Q21,0))+1),0),E35=EOMONTH(((EOMONTH(Q21,0))+1),0)),"",E35+1)</f>
        <v>45591</v>
      </c>
      <c r="G35" s="2">
        <f>IF(OR(F35&gt;EOMONTH(((EOMONTH(Q21,0))+1),0),F35=EOMONTH(((EOMONTH(Q21,0))+1),0)),"",F35+1)</f>
        <v>45592</v>
      </c>
      <c r="I35" s="1">
        <f>IF(OR(O34&gt;EOMONTH(((EOMONTH(A30,0))+1),0),O34=EOMONTH(((EOMONTH(A30,0))+1),0)),"",O34+1)</f>
        <v>45614</v>
      </c>
      <c r="J35" s="1">
        <f>IF(OR(I35&gt;EOMONTH(((EOMONTH(A30,0))+1),0),I35=EOMONTH(((EOMONTH(A30,0))+1),0)),"",I35+1)</f>
        <v>45615</v>
      </c>
      <c r="K35" s="1">
        <f>IF(OR(J35&gt;EOMONTH(((EOMONTH(A30,0))+1),0),J35=EOMONTH(((EOMONTH(A30,0))+1),0)),"",J35+1)</f>
        <v>45616</v>
      </c>
      <c r="L35" s="1">
        <f>IF(OR(K35&gt;EOMONTH(((EOMONTH(A30,0))+1),0),K35=EOMONTH(((EOMONTH(A30,0))+1),0)),"",K35+1)</f>
        <v>45617</v>
      </c>
      <c r="M35" s="1">
        <f>IF(OR(L35&gt;EOMONTH(((EOMONTH(A30,0))+1),0),L35=EOMONTH(((EOMONTH(A30,0))+1),0)),"",L35+1)</f>
        <v>45618</v>
      </c>
      <c r="N35" s="2">
        <f>IF(OR(M35&gt;EOMONTH(((EOMONTH(A30,0))+1),0),M35=EOMONTH(((EOMONTH(A30,0))+1),0)),"",M35+1)</f>
        <v>45619</v>
      </c>
      <c r="O35" s="2">
        <f>IF(OR(N35&gt;EOMONTH(((EOMONTH(A30,0))+1),0),N35=EOMONTH(((EOMONTH(A30,0))+1),0)),"",N35+1)</f>
        <v>45620</v>
      </c>
      <c r="Q35" s="5">
        <f>IF(OR(W34&gt;EOMONTH(((EOMONTH(I30,0))+1),0),W34=EOMONTH(((EOMONTH(I30,0))+1),0)),"",W34+1)</f>
        <v>45642</v>
      </c>
      <c r="R35" s="5">
        <f>IF(OR(Q35&gt;EOMONTH(((EOMONTH(I30,0))+1),0),Q35=EOMONTH(((EOMONTH(I30,0))+1),0)),"",Q35+1)</f>
        <v>45643</v>
      </c>
      <c r="S35" s="5">
        <f>IF(OR(R35&gt;EOMONTH(((EOMONTH(I30,0))+1),0),R35=EOMONTH(((EOMONTH(I30,0))+1),0)),"",R35+1)</f>
        <v>45644</v>
      </c>
      <c r="T35" s="5">
        <f>IF(OR(S35&gt;EOMONTH(((EOMONTH(I30,0))+1),0),S35=EOMONTH(((EOMONTH(I30,0))+1),0)),"",S35+1)</f>
        <v>45645</v>
      </c>
      <c r="U35" s="5">
        <f>IF(OR(T35&gt;EOMONTH(((EOMONTH(I30,0))+1),0),T35=EOMONTH(((EOMONTH(I30,0))+1),0)),"",T35+1)</f>
        <v>45646</v>
      </c>
      <c r="V35" s="36">
        <f>IF(OR(U35&gt;EOMONTH(((EOMONTH(I30,0))+1),0),U35=EOMONTH(((EOMONTH(I30,0))+1),0)),"",U35+1)</f>
        <v>45647</v>
      </c>
      <c r="W35" s="36">
        <f>IF(OR(V35&gt;EOMONTH(((EOMONTH(I30,0))+1),0),V35=EOMONTH(((EOMONTH(I30,0))+1),0)),"",V35+1)</f>
        <v>45648</v>
      </c>
      <c r="Y35" s="20"/>
      <c r="Z35" s="20"/>
    </row>
    <row r="36" spans="1:26" s="15" customFormat="1" ht="21" customHeight="1" x14ac:dyDescent="0.25">
      <c r="A36" s="1">
        <f>IF(OR(G35&gt;EOMONTH(((EOMONTH(Q21,0))+1),0),G35=EOMONTH(((EOMONTH(Q21,0))+1),0)),"",G35+1)</f>
        <v>45593</v>
      </c>
      <c r="B36" s="1">
        <f>IF(OR(A36&gt;EOMONTH(((EOMONTH(Q21,0))+1),0),A36=EOMONTH(((EOMONTH(Q21,0))+1),0)),"",A36+1)</f>
        <v>45594</v>
      </c>
      <c r="C36" s="1">
        <f>IF(OR(B36&gt;EOMONTH(((EOMONTH(Q21,0))+1),0),B36=EOMONTH(((EOMONTH($A$3,0))+1),0)),"",B36+1)</f>
        <v>45595</v>
      </c>
      <c r="D36" s="1">
        <f>IF(OR(C36&gt;EOMONTH(((EOMONTH(Q21,0))+1),0),C36=EOMONTH(((EOMONTH(Q21,0))+1),0)),"",C36+1)</f>
        <v>45596</v>
      </c>
      <c r="E36" s="1" t="str">
        <f>IF(OR(D36&gt;EOMONTH(((EOMONTH(Q21,0))+1),0),D36=EOMONTH(((EOMONTH(Q21,0))+1),0)),"",D36+1)</f>
        <v/>
      </c>
      <c r="F36" s="2" t="str">
        <f>IF(OR(E36&gt;EOMONTH(((EOMONTH(Q21,0))+1),0),E36=EOMONTH(((EOMONTH(Q21,0))+1),0)),"",E36+1)</f>
        <v/>
      </c>
      <c r="G36" s="2" t="str">
        <f>IF(OR(F36&gt;EOMONTH(((EOMONTH(Q21,0))+1),0),F36=EOMONTH(((EOMONTH(Q21,0))+1),0)),"",F36+1)</f>
        <v/>
      </c>
      <c r="I36" s="1">
        <f>IF(OR(O35&gt;EOMONTH(((EOMONTH(A30,0))+1),0),O35=EOMONTH(((EOMONTH(A30,0))+1),0)),"",O35+1)</f>
        <v>45621</v>
      </c>
      <c r="J36" s="1">
        <f>IF(OR(I36&gt;EOMONTH(((EOMONTH(A30,0))+1),0),I36=EOMONTH(((EOMONTH(A30,0))+1),0)),"",I36+1)</f>
        <v>45622</v>
      </c>
      <c r="K36" s="1">
        <f>IF(OR(J36&gt;EOMONTH(((EOMONTH(A30,0))+1),0),J36=EOMONTH(((EOMONTH(A30,0))+1),0)),"",J36+1)</f>
        <v>45623</v>
      </c>
      <c r="L36" s="1">
        <f>IF(OR(K36&gt;EOMONTH(((EOMONTH(A30,0))+1),0),K36=EOMONTH(((EOMONTH(A30,0))+1),0)),"",K36+1)</f>
        <v>45624</v>
      </c>
      <c r="M36" s="1">
        <f>IF(OR(L36&gt;EOMONTH(((EOMONTH(A30,0))+1),0),L36=EOMONTH(((EOMONTH(A30,0))+1),0)),"",L36+1)</f>
        <v>45625</v>
      </c>
      <c r="N36" s="2">
        <f>IF(OR(M36&gt;EOMONTH(((EOMONTH(A30,0))+1),0),M36=EOMONTH(((EOMONTH(A30,0))+1),0)),"",M36+1)</f>
        <v>45626</v>
      </c>
      <c r="O36" s="2" t="str">
        <f>IF(OR(N36&gt;EOMONTH(((EOMONTH(A30,0))+1),0),N36=EOMONTH(((EOMONTH(A30,0))+1),0)),"",N36+1)</f>
        <v/>
      </c>
      <c r="Q36" s="5">
        <f>IF(OR(W35&gt;EOMONTH(((EOMONTH(I30,0))+1),0),W35=EOMONTH(((EOMONTH(I30,0))+1),0)),"",W35+1)</f>
        <v>45649</v>
      </c>
      <c r="R36" s="5">
        <f>IF(OR(Q36&gt;EOMONTH(((EOMONTH(I30,0))+1),0),Q36=EOMONTH(((EOMONTH(I30,0))+1),0)),"",Q36+1)</f>
        <v>45650</v>
      </c>
      <c r="S36" s="5">
        <f>IF(OR(R36&gt;EOMONTH(((EOMONTH(I30,0))+1),0),R36=EOMONTH(((EOMONTH($A$3,0))+1),0)),"",R36+1)</f>
        <v>45651</v>
      </c>
      <c r="T36" s="5">
        <f>IF(OR(S36&gt;EOMONTH(((EOMONTH(I30,0))+1),0),S36=EOMONTH(((EOMONTH(I30,0))+1),0)),"",S36+1)</f>
        <v>45652</v>
      </c>
      <c r="U36" s="5">
        <f>IF(OR(T36&gt;EOMONTH(((EOMONTH(I30,0))+1),0),T36=EOMONTH(((EOMONTH(I30,0))+1),0)),"",T36+1)</f>
        <v>45653</v>
      </c>
      <c r="V36" s="36">
        <f>IF(OR(U36&gt;EOMONTH(((EOMONTH(I30,0))+1),0),U36=EOMONTH(((EOMONTH(I30,0))+1),0)),"",U36+1)</f>
        <v>45654</v>
      </c>
      <c r="W36" s="36">
        <f>IF(OR(V36&gt;EOMONTH(((EOMONTH(I30,0))+1),0),V36=EOMONTH(((EOMONTH(I30,0))+1),0)),"",V36+1)</f>
        <v>45655</v>
      </c>
      <c r="Y36" s="20"/>
      <c r="Z36" s="20"/>
    </row>
    <row r="37" spans="1:26" s="15" customFormat="1" ht="21" customHeight="1" x14ac:dyDescent="0.25">
      <c r="A37" s="1" t="str">
        <f>IF(OR(G36&gt;EOMONTH(((EOMONTH(Q21,0))+1),0),G36=EOMONTH(((EOMONTH(Q21,0))+1),0)),"",G36+1)</f>
        <v/>
      </c>
      <c r="B37" s="1" t="str">
        <f>IF(OR(A37&gt;EOMONTH(((EOMONTH(Q21,0))+1),0),A37=EOMONTH(((EOMONTH(Q21,0))+1),0)),"",A37+1)</f>
        <v/>
      </c>
      <c r="C37" s="1" t="str">
        <f>IF(OR(B37&gt;EOMONTH(((EOMONTH(Q21,0))+1),0),B37=EOMONTH(((EOMONTH(Q21,0))+1),0)),"",B37+1)</f>
        <v/>
      </c>
      <c r="D37" s="1" t="str">
        <f>IF(OR(C37&gt;EOMONTH(((EOMONTH(Q21,0))+1),0),C37=EOMONTH(((EOMONTH(Q21,0))+1),0)),"",C37+1)</f>
        <v/>
      </c>
      <c r="E37" s="1" t="str">
        <f>IF(OR(D37&gt;EOMONTH(((EOMONTH(Q21,0))+1),0),D37=EOMONTH(((EOMONTH(Q21,0))+1),0)),"",D37+1)</f>
        <v/>
      </c>
      <c r="F37" s="2" t="str">
        <f>IF(OR(E37&gt;EOMONTH(((EOMONTH(Q21,0))+1),0),E37=EOMONTH(((EOMONTH(Q21,0))+1),0)),"",E37+1)</f>
        <v/>
      </c>
      <c r="G37" s="2" t="str">
        <f>IF(OR(F37&gt;EOMONTH(((EOMONTH(Q21,0))+1),0),F37=EOMONTH(((EOMONTH(Q21,0))+1),0)),"",F37+1)</f>
        <v/>
      </c>
      <c r="I37" s="1" t="str">
        <f>IF(OR(O36&gt;EOMONTH(((EOMONTH(A30,0))+1),0),O36=EOMONTH(((EOMONTH(A30,0))+1),0)),"",O36+1)</f>
        <v/>
      </c>
      <c r="J37" s="1" t="str">
        <f>IF(OR(I37&gt;EOMONTH(((EOMONTH(A30,0))+1),0),I37=EOMONTH(((EOMONTH(A30,0))+1),0)),"",I37+1)</f>
        <v/>
      </c>
      <c r="K37" s="1" t="str">
        <f>IF(OR(J37&gt;EOMONTH(((EOMONTH(A30,0))+1),0),J37=EOMONTH(((EOMONTH(A30,0))+1),0)),"",J37+1)</f>
        <v/>
      </c>
      <c r="L37" s="1" t="str">
        <f>IF(OR(K37&gt;EOMONTH(((EOMONTH(A30,0))+1),0),K37=EOMONTH(((EOMONTH(A30,0))+1),0)),"",K37+1)</f>
        <v/>
      </c>
      <c r="M37" s="1" t="str">
        <f>IF(OR(L37&gt;EOMONTH(((EOMONTH(A30,0))+1),0),L37=EOMONTH(((EOMONTH(A30,0))+1),0)),"",L37+1)</f>
        <v/>
      </c>
      <c r="N37" s="2" t="str">
        <f>IF(OR(M37&gt;EOMONTH(((EOMONTH(A30,0))+1),0),M37=EOMONTH(((EOMONTH(A30,0))+1),0)),"",M37+1)</f>
        <v/>
      </c>
      <c r="O37" s="2" t="str">
        <f>IF(OR(N37&gt;EOMONTH(((EOMONTH(A30,0))+1),0),N37=EOMONTH(((EOMONTH(A30,0))+1),0)),"",N37+1)</f>
        <v/>
      </c>
      <c r="Q37" s="1">
        <f>IF(OR(W36&gt;EOMONTH(((EOMONTH(I30,0))+1),0),W36=EOMONTH(((EOMONTH(I30,0))+1),0)),"",W36+1)</f>
        <v>45656</v>
      </c>
      <c r="R37" s="1">
        <f>IF(OR(Q37&gt;EOMONTH(((EOMONTH(I30,0))+1),0),Q37=EOMONTH(((EOMONTH(I30,0))+1),0)),"",Q37+1)</f>
        <v>45657</v>
      </c>
      <c r="S37" s="1" t="str">
        <f>IF(OR(R37&gt;EOMONTH(((EOMONTH(I30,0))+1),0),R37=EOMONTH(((EOMONTH(I30,0))+1),0)),"",R37+1)</f>
        <v/>
      </c>
      <c r="T37" s="1" t="str">
        <f>IF(OR(S37&gt;EOMONTH(((EOMONTH(I30,0))+1),0),S37=EOMONTH(((EOMONTH(I30,0))+1),0)),"",S37+1)</f>
        <v/>
      </c>
      <c r="U37" s="1" t="str">
        <f>IF(OR(T37&gt;EOMONTH(((EOMONTH(I30,0))+1),0),T37=EOMONTH(((EOMONTH(I30,0))+1),0)),"",T37+1)</f>
        <v/>
      </c>
      <c r="V37" s="2" t="str">
        <f>IF(OR(U37&gt;EOMONTH(((EOMONTH(I30,0))+1),0),U37=EOMONTH(((EOMONTH(I30,0))+1),0)),"",U37+1)</f>
        <v/>
      </c>
      <c r="W37" s="2" t="str">
        <f>IF(OR(V37&gt;EOMONTH(((EOMONTH(I30,0))+1),0),V37=EOMONTH(((EOMONTH(I30,0))+1),0)),"",V37+1)</f>
        <v/>
      </c>
      <c r="Y37" s="20"/>
      <c r="Z37" s="20"/>
    </row>
    <row r="39" spans="1:26" ht="24" customHeight="1" x14ac:dyDescent="0.25">
      <c r="A39" s="6"/>
      <c r="I39" s="6"/>
    </row>
    <row r="40" spans="1:26" ht="24" customHeight="1" x14ac:dyDescent="0.25">
      <c r="A40" s="6"/>
      <c r="I40" s="6"/>
    </row>
    <row r="41" spans="1:26" ht="24" customHeight="1" x14ac:dyDescent="0.25">
      <c r="A41" s="6"/>
      <c r="I41" s="6"/>
    </row>
    <row r="42" spans="1:26" ht="24" customHeight="1" x14ac:dyDescent="0.25">
      <c r="A42" s="6"/>
      <c r="I42" s="6"/>
    </row>
    <row r="43" spans="1:26" ht="24" customHeight="1" x14ac:dyDescent="0.25">
      <c r="A43" s="6"/>
      <c r="I43" s="6"/>
    </row>
    <row r="44" spans="1:26" ht="24" customHeight="1" x14ac:dyDescent="0.25">
      <c r="A44" s="6"/>
      <c r="I44" s="6"/>
    </row>
    <row r="45" spans="1:26" ht="24" customHeight="1" x14ac:dyDescent="0.25">
      <c r="A45" s="6"/>
      <c r="I45" s="6"/>
    </row>
    <row r="46" spans="1:26" ht="24" customHeight="1" x14ac:dyDescent="0.25">
      <c r="A46" s="6"/>
      <c r="I46" s="6"/>
    </row>
  </sheetData>
  <protectedRanges>
    <protectedRange sqref="Y1:AA7 Z14:Z26" name="Range1"/>
  </protectedRanges>
  <mergeCells count="15">
    <mergeCell ref="Y13:Z13"/>
    <mergeCell ref="A12:G12"/>
    <mergeCell ref="I12:O12"/>
    <mergeCell ref="Q12:W12"/>
    <mergeCell ref="I30:O30"/>
    <mergeCell ref="Q30:W30"/>
    <mergeCell ref="A21:G21"/>
    <mergeCell ref="I21:O21"/>
    <mergeCell ref="Q21:W21"/>
    <mergeCell ref="A30:G30"/>
    <mergeCell ref="Z3:AA3"/>
    <mergeCell ref="A3:G3"/>
    <mergeCell ref="I3:O3"/>
    <mergeCell ref="A1:W1"/>
    <mergeCell ref="Q3:W3"/>
  </mergeCells>
  <phoneticPr fontId="2" type="noConversion"/>
  <conditionalFormatting sqref="A21:G21 A3:G3 I3:O3 Q3:W3 A12:G12 I12:O12 Q12:W12 I21:O21 Q21:W21 A30:G30 I30:O30 Q30:W30">
    <cfRule type="expression" dxfId="3" priority="2" stopIfTrue="1">
      <formula>AND((YEAR(TODAY())=YEAR(A3)),(MONTH(TODAY())=MONTH(A3)))</formula>
    </cfRule>
  </conditionalFormatting>
  <conditionalFormatting sqref="Q23:W28 I23:O28 A23:G28 A32:G37 I32:O37 Q32:W37 A14:G19 I14:O19 Q14:W19 A5:G10 I5:O10 Q5:W10">
    <cfRule type="cellIs" dxfId="2" priority="3" stopIfTrue="1" operator="equal">
      <formula>TODAY()</formula>
    </cfRule>
    <cfRule type="expression" dxfId="1" priority="1" stopIfTrue="1">
      <formula>OR(OR(OR(OR(OR(OR(OR(OR(OR(OR(OR(OR(A5=$Z$14,A5=$Z$15),A5=$Z$16),A5=$Z$17),A5=$Z$18),A5=$Z$19),A5=$Z$20),A5=$Z$21),A5=$Z$22),A5=$Z$23),A5=$Z$24),A5=$Z$25),A5=$Z$26)</formula>
    </cfRule>
  </conditionalFormatting>
  <conditionalFormatting sqref="A4:G4 I4:O4 Q4:W4 A13:G13 I13:O13 Q13:W13 A22:G22 I22:O22 Q22:W22 A31:G31 I31:O31 Q31:W31">
    <cfRule type="expression" dxfId="0" priority="7" stopIfTrue="1">
      <formula>OR(A5=TODAY(),OR(A6=TODAY(),OR(A7=TODAY(),OR(A8=TODAY(),OR(A9=TODAY(),A10=TODAY())))))</formula>
    </cfRule>
  </conditionalFormatting>
  <printOptions horizontalCentered="1" verticalCentered="1"/>
  <pageMargins left="0.5" right="0.5" top="0.5" bottom="0.5" header="0.5" footer="0.5"/>
  <pageSetup scale="95" orientation="portrait" r:id="rId1"/>
  <headerFooter alignWithMargins="0"/>
  <ignoredErrors>
    <ignoredError sqref="A1 Z15:Z26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6" sqref="B16"/>
    </sheetView>
  </sheetViews>
  <sheetFormatPr defaultColWidth="9.109375" defaultRowHeight="13.2" x14ac:dyDescent="0.25"/>
  <cols>
    <col min="1" max="1" width="20.88671875" customWidth="1"/>
    <col min="2" max="2" width="13.33203125" customWidth="1"/>
  </cols>
  <sheetData>
    <row r="1" spans="1:2" ht="15" customHeight="1" x14ac:dyDescent="0.25">
      <c r="A1" s="42" t="s">
        <v>7</v>
      </c>
      <c r="B1" s="42"/>
    </row>
    <row r="2" spans="1:2" ht="15" customHeight="1" x14ac:dyDescent="0.25">
      <c r="A2" s="31" t="s">
        <v>0</v>
      </c>
      <c r="B2" s="17">
        <v>44927</v>
      </c>
    </row>
    <row r="3" spans="1:2" ht="15" customHeight="1" x14ac:dyDescent="0.25">
      <c r="A3" s="31" t="s">
        <v>8</v>
      </c>
      <c r="B3" s="17">
        <v>44948</v>
      </c>
    </row>
    <row r="4" spans="1:2" ht="15" customHeight="1" x14ac:dyDescent="0.25">
      <c r="A4" s="31" t="s">
        <v>1</v>
      </c>
      <c r="B4" s="17">
        <v>45022</v>
      </c>
    </row>
    <row r="5" spans="1:2" ht="15" customHeight="1" x14ac:dyDescent="0.25">
      <c r="A5" s="31" t="s">
        <v>2</v>
      </c>
      <c r="B5" s="17">
        <v>45023</v>
      </c>
    </row>
    <row r="6" spans="1:2" ht="15" customHeight="1" x14ac:dyDescent="0.25">
      <c r="A6" s="31" t="s">
        <v>9</v>
      </c>
      <c r="B6" s="17">
        <v>45025</v>
      </c>
    </row>
    <row r="7" spans="1:2" ht="15" customHeight="1" x14ac:dyDescent="0.25">
      <c r="A7" s="31" t="s">
        <v>10</v>
      </c>
      <c r="B7" s="17">
        <v>45047</v>
      </c>
    </row>
    <row r="8" spans="1:2" ht="15" customHeight="1" x14ac:dyDescent="0.25">
      <c r="A8" s="31" t="s">
        <v>3</v>
      </c>
      <c r="B8" s="17">
        <v>45089</v>
      </c>
    </row>
    <row r="9" spans="1:2" ht="15" customHeight="1" x14ac:dyDescent="0.25">
      <c r="A9" s="31" t="s">
        <v>11</v>
      </c>
      <c r="B9" s="17">
        <v>45166</v>
      </c>
    </row>
    <row r="10" spans="1:2" ht="15" customHeight="1" x14ac:dyDescent="0.25">
      <c r="A10" s="31" t="s">
        <v>4</v>
      </c>
      <c r="B10" s="17">
        <v>45231</v>
      </c>
    </row>
    <row r="11" spans="1:2" ht="15" customHeight="1" x14ac:dyDescent="0.25">
      <c r="A11" s="31" t="s">
        <v>5</v>
      </c>
      <c r="B11" s="17">
        <v>45260</v>
      </c>
    </row>
    <row r="12" spans="1:2" ht="15" customHeight="1" x14ac:dyDescent="0.25">
      <c r="A12" s="31" t="s">
        <v>12</v>
      </c>
      <c r="B12" s="17">
        <v>45268</v>
      </c>
    </row>
    <row r="13" spans="1:2" ht="15" customHeight="1" x14ac:dyDescent="0.25">
      <c r="A13" s="31" t="s">
        <v>6</v>
      </c>
      <c r="B13" s="17">
        <v>45285</v>
      </c>
    </row>
    <row r="14" spans="1:2" ht="15" customHeight="1" x14ac:dyDescent="0.25">
      <c r="A14" s="31" t="s">
        <v>13</v>
      </c>
      <c r="B14" s="17">
        <v>45290</v>
      </c>
    </row>
  </sheetData>
  <protectedRanges>
    <protectedRange sqref="B2:B14" name="Range1"/>
  </protectedRanges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IF Statement, Nested Formula</vt:lpstr>
      <vt:lpstr>Holidays</vt:lpstr>
      <vt:lpstr>'IF Statement, Nested Formula'!Print_Area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</dc:creator>
  <cp:lastModifiedBy>Herman Ortiz</cp:lastModifiedBy>
  <cp:lastPrinted>2013-07-10T13:02:47Z</cp:lastPrinted>
  <dcterms:created xsi:type="dcterms:W3CDTF">2008-06-30T05:32:38Z</dcterms:created>
  <dcterms:modified xsi:type="dcterms:W3CDTF">2024-02-13T12:16:08Z</dcterms:modified>
</cp:coreProperties>
</file>