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F116C83644363A9/Documents/"/>
    </mc:Choice>
  </mc:AlternateContent>
  <xr:revisionPtr revIDLastSave="1129" documentId="8_{27465F00-4BFF-4FB3-9927-A860DFC33C99}" xr6:coauthVersionLast="47" xr6:coauthVersionMax="47" xr10:uidLastSave="{169235B1-8F3A-4A4E-902B-A92808427FDD}"/>
  <bookViews>
    <workbookView xWindow="-108" yWindow="-108" windowWidth="23256" windowHeight="12456" activeTab="1" xr2:uid="{F8420BDF-C08E-4FBB-891B-F574F63AC6D0}"/>
  </bookViews>
  <sheets>
    <sheet name="Pivot tables" sheetId="2" r:id="rId1"/>
    <sheet name="Dashboard" sheetId="3" r:id="rId2"/>
    <sheet name="BlinkIT Grocery Data" sheetId="1" r:id="rId3"/>
  </sheets>
  <definedNames>
    <definedName name="_xlchart.v2.0" hidden="1">'Pivot tables'!$D$105:$D$107</definedName>
    <definedName name="_xlchart.v2.1" hidden="1">'Pivot tables'!$E$104</definedName>
    <definedName name="_xlchart.v2.2" hidden="1">'Pivot tables'!$E$105:$E$107</definedName>
    <definedName name="_xlchart.v2.3" hidden="1">'Pivot tables'!$D$105:$D$107</definedName>
    <definedName name="_xlchart.v2.4" hidden="1">'Pivot tables'!$E$104</definedName>
    <definedName name="_xlchart.v2.5" hidden="1">'Pivot tables'!$E$105:$E$107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5" i="2" l="1"/>
  <c r="E106" i="2"/>
  <c r="E107" i="2"/>
  <c r="D106" i="2"/>
  <c r="D107" i="2"/>
  <c r="D105" i="2"/>
  <c r="D15" i="2"/>
  <c r="C15" i="2"/>
  <c r="B15" i="2"/>
  <c r="A15" i="2"/>
</calcChain>
</file>

<file path=xl/sharedStrings.xml><?xml version="1.0" encoding="utf-8"?>
<sst xmlns="http://schemas.openxmlformats.org/spreadsheetml/2006/main" count="59751" uniqueCount="1631">
  <si>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</si>
  <si>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</si>
  <si>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</si>
  <si>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</si>
  <si>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</si>
  <si>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</si>
  <si>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</si>
  <si>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</si>
  <si>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</si>
  <si>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</si>
  <si>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</si>
  <si>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</si>
  <si>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</si>
  <si>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</si>
  <si>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</si>
  <si>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</si>
  <si>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</si>
  <si>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</si>
  <si>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</si>
  <si>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</si>
  <si>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</si>
  <si>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</si>
  <si>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</si>
  <si>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</si>
  <si>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</si>
  <si>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</si>
  <si>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</si>
  <si>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</si>
  <si>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</si>
  <si>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</si>
  <si>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</si>
  <si>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</si>
  <si>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</si>
  <si>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</si>
  <si>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</si>
  <si>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</si>
  <si>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</si>
  <si>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</si>
  <si>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</si>
  <si>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</si>
  <si>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</si>
  <si>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</si>
  <si>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</si>
  <si>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</si>
  <si>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</si>
  <si>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</si>
  <si>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</si>
  <si>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</si>
  <si>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</si>
  <si>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</si>
  <si>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</si>
  <si>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</si>
  <si>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</si>
  <si>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</si>
  <si>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</si>
  <si>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</si>
  <si>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</si>
  <si>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</si>
  <si>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</si>
  <si>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</si>
  <si>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</si>
  <si>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</si>
  <si>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</si>
  <si>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</si>
  <si>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</si>
  <si>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</si>
  <si>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</si>
  <si>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</si>
  <si>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</si>
  <si>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</si>
  <si>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</si>
  <si>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</si>
  <si>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</si>
  <si>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</si>
  <si>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</si>
  <si>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</si>
  <si>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</si>
  <si>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</si>
  <si>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</si>
  <si>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</si>
  <si>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</si>
  <si>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</si>
  <si>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</si>
  <si>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</si>
  <si>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</si>
  <si>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</si>
  <si>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</si>
  <si>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</si>
  <si>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</si>
  <si>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</si>
  <si>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</si>
  <si>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</si>
  <si>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</si>
  <si>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</si>
  <si>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</si>
  <si>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</si>
  <si>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</si>
  <si>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</si>
  <si>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</si>
  <si>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</si>
  <si>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</si>
  <si>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</si>
  <si>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</si>
  <si>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</si>
  <si>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</si>
  <si>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</si>
  <si>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</si>
  <si>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</si>
  <si>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</si>
  <si>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</si>
  <si>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</si>
  <si>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</si>
  <si>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</si>
  <si>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</si>
  <si>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</si>
  <si>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</si>
  <si>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</si>
  <si>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</si>
  <si>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</si>
  <si>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</si>
  <si>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</si>
  <si>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</si>
  <si>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</si>
  <si>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</si>
  <si>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</si>
  <si>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</si>
  <si>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</si>
  <si>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</si>
  <si>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</si>
  <si>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</si>
  <si>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</si>
  <si>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</si>
  <si>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</si>
  <si>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</si>
  <si>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</si>
  <si>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</si>
  <si>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</si>
  <si>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</si>
  <si>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</si>
  <si>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</si>
  <si>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</si>
  <si>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</si>
  <si>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</si>
  <si>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</si>
  <si>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</si>
  <si>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</si>
  <si>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</si>
  <si>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</si>
  <si>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</si>
  <si>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</si>
  <si>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</si>
  <si>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</si>
  <si>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</si>
  <si>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</si>
  <si>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</si>
  <si>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</si>
  <si>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</si>
  <si>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</si>
  <si>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</si>
  <si>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</si>
  <si>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</si>
  <si>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</si>
  <si>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</si>
  <si>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</si>
  <si>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</si>
  <si>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</si>
  <si>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</si>
  <si>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</si>
  <si>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</si>
  <si>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</si>
  <si>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</si>
  <si>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</si>
  <si>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</si>
  <si>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</si>
  <si>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</si>
  <si>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</si>
  <si>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</si>
  <si>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</si>
  <si>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</si>
  <si>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</si>
  <si>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</si>
  <si>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</si>
  <si>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</si>
  <si>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</si>
  <si>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</si>
  <si>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</si>
  <si>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</si>
  <si>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</si>
  <si>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</si>
  <si>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</si>
  <si>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</si>
  <si>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</si>
  <si>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</si>
  <si>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</si>
  <si>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</si>
  <si>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</si>
  <si>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</si>
  <si>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</si>
  <si>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</si>
  <si>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</si>
  <si>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</si>
  <si>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</si>
  <si>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</si>
  <si>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</si>
  <si>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</si>
  <si>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</si>
  <si>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</si>
  <si>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</si>
  <si>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</si>
  <si>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</si>
  <si>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</si>
  <si>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</si>
  <si>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</si>
  <si>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</si>
  <si>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</si>
  <si>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</si>
  <si>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</si>
  <si>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</si>
  <si>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</si>
  <si>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</si>
  <si>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</si>
  <si>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</si>
  <si>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</si>
  <si>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</si>
  <si>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</si>
  <si>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</si>
  <si>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</si>
  <si>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</si>
  <si>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</si>
  <si>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</si>
  <si>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</si>
  <si>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</si>
  <si>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</si>
  <si>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</si>
  <si>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</si>
  <si>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</si>
  <si>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</si>
  <si>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</si>
  <si>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</si>
  <si>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</si>
  <si>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</si>
  <si>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</si>
  <si>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</si>
  <si>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</si>
  <si>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</si>
  <si>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</si>
  <si>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</si>
  <si>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</si>
  <si>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</si>
  <si>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</si>
  <si>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</si>
  <si>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</si>
  <si>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</si>
  <si>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</si>
  <si>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</si>
  <si>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</si>
  <si>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</si>
  <si>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</si>
  <si>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</si>
  <si>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</si>
  <si>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</si>
  <si>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</si>
  <si>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</si>
  <si>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</si>
  <si>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</si>
  <si>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</si>
  <si>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</si>
  <si>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</si>
  <si>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</si>
  <si>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</si>
  <si>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</si>
  <si>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</si>
  <si>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</si>
  <si>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</si>
  <si>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</si>
  <si>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</si>
  <si>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</si>
  <si>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</si>
  <si>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</si>
  <si>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</si>
  <si>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</si>
  <si>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</si>
  <si>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</si>
  <si>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</si>
  <si>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</si>
  <si>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</si>
  <si>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</si>
  <si>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</si>
  <si>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</si>
  <si>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</si>
  <si>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</si>
  <si>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</si>
  <si>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</si>
  <si>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</si>
  <si>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</si>
  <si>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</si>
  <si>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</si>
  <si>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</si>
  <si>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</si>
  <si>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</si>
  <si>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</si>
  <si>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</si>
  <si>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</si>
  <si>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</si>
  <si>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</si>
  <si>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</si>
  <si>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</si>
  <si>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</si>
  <si>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</si>
  <si>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</si>
  <si>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</si>
  <si>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</si>
  <si>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</si>
  <si>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</si>
  <si>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</si>
  <si>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</si>
  <si>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</si>
  <si>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</si>
  <si>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</si>
  <si>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</si>
  <si>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</si>
  <si>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</si>
  <si>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</si>
  <si>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</si>
  <si>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</si>
  <si>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</si>
  <si>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</si>
  <si>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</si>
  <si>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</si>
  <si>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</si>
  <si>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</si>
  <si>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</si>
  <si>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</si>
  <si>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</si>
  <si>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</si>
  <si>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</si>
  <si>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</si>
  <si>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</si>
  <si>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</si>
  <si>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</si>
  <si>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</si>
  <si>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</si>
  <si>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</si>
  <si>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</si>
  <si>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</si>
  <si>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</si>
  <si>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</si>
  <si>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</si>
  <si>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</si>
  <si>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</si>
  <si>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</si>
  <si>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</si>
  <si>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</si>
  <si>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</si>
  <si>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</si>
  <si>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</si>
  <si>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</si>
  <si>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</si>
  <si>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</si>
  <si>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</si>
  <si>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</si>
  <si>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</si>
  <si>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</si>
  <si>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</si>
  <si>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</si>
  <si>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</si>
  <si>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</si>
  <si>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</si>
  <si>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</si>
  <si>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</si>
  <si>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</si>
  <si>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</si>
  <si>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</si>
  <si>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</si>
  <si>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</si>
  <si>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</si>
  <si>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</si>
  <si>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</si>
  <si>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</si>
  <si>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</si>
  <si>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</si>
  <si>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</si>
  <si>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</si>
  <si>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</si>
  <si>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</si>
  <si>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</si>
  <si>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</si>
  <si>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</si>
  <si>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</si>
  <si>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</si>
  <si>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</si>
  <si>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</si>
  <si>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</si>
  <si>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</si>
  <si>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</si>
  <si>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</si>
  <si>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</si>
  <si>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</si>
  <si>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</si>
  <si>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</si>
  <si>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</si>
  <si>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</si>
  <si>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</si>
  <si>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</si>
  <si>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</si>
  <si>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</si>
  <si>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</si>
  <si>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</si>
  <si>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</si>
  <si>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</si>
  <si>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</si>
  <si>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</si>
  <si>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</si>
  <si>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</si>
  <si>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</si>
  <si>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</si>
  <si>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</si>
  <si>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</si>
  <si>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</si>
  <si>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</si>
  <si>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</si>
  <si>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</si>
  <si>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</si>
  <si>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</si>
  <si>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</si>
  <si>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</si>
  <si>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</si>
  <si>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</si>
  <si>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</si>
  <si>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</si>
  <si>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</si>
  <si>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</si>
  <si>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</si>
  <si>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</si>
  <si>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</si>
  <si>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</si>
  <si>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</si>
  <si>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</si>
  <si>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</si>
  <si>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</si>
  <si>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</si>
  <si>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</si>
  <si>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</si>
  <si>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</si>
  <si>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</si>
  <si>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</si>
  <si>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</si>
  <si>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</si>
  <si>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</si>
  <si>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</si>
  <si>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</si>
  <si>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</si>
  <si>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</si>
  <si>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</si>
  <si>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</si>
  <si>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</si>
  <si>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</si>
  <si>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</si>
  <si>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</si>
  <si>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</si>
  <si>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</si>
  <si>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</si>
  <si>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</si>
  <si>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</si>
  <si>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</si>
  <si>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</si>
  <si>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</si>
  <si>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</si>
  <si>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</si>
  <si>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</si>
  <si>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</si>
  <si>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</si>
  <si>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</si>
  <si>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</si>
  <si>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</si>
  <si>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</si>
  <si>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</si>
  <si>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</si>
  <si>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</si>
  <si>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</si>
  <si>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</si>
  <si>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</si>
  <si>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</si>
  <si>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</si>
  <si>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</si>
  <si>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</si>
  <si>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</si>
  <si>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</si>
  <si>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</si>
  <si>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</si>
  <si>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</si>
  <si>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</si>
  <si>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</si>
  <si>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</si>
  <si>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</si>
  <si>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</si>
  <si>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</si>
  <si>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</si>
  <si>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</si>
  <si>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</si>
  <si>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</si>
  <si>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</si>
  <si>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</si>
  <si>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</si>
  <si>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</si>
  <si>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</si>
  <si>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</si>
  <si>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</si>
  <si>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</si>
  <si>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</si>
  <si>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</si>
  <si>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</si>
  <si>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</si>
  <si>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</si>
  <si>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</si>
  <si>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</si>
  <si>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</si>
  <si>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</si>
  <si>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</si>
  <si>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</si>
  <si>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</si>
  <si>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</si>
  <si>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</si>
  <si>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</si>
  <si>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</si>
  <si>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</si>
  <si>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</si>
  <si>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</si>
  <si>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</si>
  <si>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</si>
  <si>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</si>
  <si>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</si>
  <si>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</si>
  <si>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</si>
  <si>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</si>
  <si>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</si>
  <si>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</si>
  <si>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</si>
  <si>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</si>
  <si>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</si>
  <si>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</si>
  <si>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</si>
  <si>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</si>
  <si>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</si>
  <si>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</si>
  <si>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</si>
  <si>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</si>
  <si>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</si>
  <si>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</si>
  <si>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</si>
  <si>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</si>
  <si>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</si>
  <si>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</si>
  <si>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</si>
  <si>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</si>
  <si>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</si>
  <si>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</si>
  <si>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</si>
  <si>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</si>
  <si>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</si>
  <si>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</si>
  <si>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</si>
  <si>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</si>
  <si>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</si>
  <si>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</si>
  <si>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</si>
  <si>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</si>
  <si>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</si>
  <si>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</si>
  <si>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</si>
  <si>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</si>
  <si>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</si>
  <si>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</si>
  <si>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</si>
  <si>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</si>
  <si>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</si>
  <si>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</si>
  <si>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</si>
  <si>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</si>
  <si>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</si>
  <si>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</si>
  <si>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</si>
  <si>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</si>
  <si>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</si>
  <si>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</si>
  <si>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</si>
  <si>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</si>
  <si>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</si>
  <si>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</si>
  <si>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</si>
  <si>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</si>
  <si>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</si>
  <si>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</si>
  <si>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</si>
  <si>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</si>
  <si>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</si>
  <si>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</si>
  <si>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</si>
  <si>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</si>
  <si>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</si>
  <si>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</si>
  <si>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</si>
  <si>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</si>
  <si>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</si>
  <si>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</si>
  <si>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</si>
  <si>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</si>
  <si>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</si>
  <si>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</si>
  <si>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</si>
  <si>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</si>
  <si>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</si>
  <si>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</si>
  <si>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</si>
  <si>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</si>
  <si>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</si>
  <si>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</si>
  <si>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</si>
  <si>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</si>
  <si>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</si>
  <si>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</si>
  <si>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</si>
  <si>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</si>
  <si>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</si>
  <si>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</si>
  <si>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</si>
  <si>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</si>
  <si>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</si>
  <si>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</si>
  <si>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</si>
  <si>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</si>
  <si>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</si>
  <si>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</si>
  <si>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</si>
  <si>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</si>
  <si>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</si>
  <si>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</si>
  <si>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</si>
  <si>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</si>
  <si>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</si>
  <si>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</si>
  <si>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</si>
  <si>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</si>
  <si>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</si>
  <si>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</si>
  <si>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</si>
  <si>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</si>
  <si>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</si>
  <si>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</si>
  <si>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</si>
  <si>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</si>
  <si>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</si>
  <si>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</si>
  <si>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</si>
  <si>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</si>
  <si>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</si>
  <si>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</si>
  <si>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</si>
  <si>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</si>
  <si>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</si>
  <si>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</si>
  <si>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</si>
  <si>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</si>
  <si>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</si>
  <si>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</si>
  <si>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</si>
  <si>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</si>
  <si>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</si>
  <si>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</si>
  <si>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</si>
  <si>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</si>
  <si>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</si>
  <si>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</si>
  <si>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</si>
  <si>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</si>
  <si>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</si>
  <si>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</si>
  <si>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</si>
  <si>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</si>
  <si>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</si>
  <si>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</si>
  <si>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</si>
  <si>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</si>
  <si>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</si>
  <si>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</si>
  <si>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</si>
  <si>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</si>
  <si>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</si>
  <si>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</si>
  <si>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</si>
  <si>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</si>
  <si>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</si>
  <si>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</si>
  <si>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</si>
  <si>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</si>
  <si>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</si>
  <si>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</si>
  <si>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</si>
  <si>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</si>
  <si>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</si>
  <si>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</si>
  <si>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</si>
  <si>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</si>
  <si>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</si>
  <si>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</si>
  <si>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</si>
  <si>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</si>
  <si>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</si>
  <si>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</si>
  <si>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</si>
  <si>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</si>
  <si>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</si>
  <si>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</si>
  <si>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</si>
  <si>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</si>
  <si>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</si>
  <si>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</si>
  <si>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</si>
  <si>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</si>
  <si>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</si>
  <si>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</si>
  <si>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</si>
  <si>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</si>
  <si>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</si>
  <si>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</si>
  <si>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</si>
  <si>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</si>
  <si>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</si>
  <si>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</si>
  <si>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</si>
  <si>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</si>
  <si>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</si>
  <si>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</si>
  <si>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</si>
  <si>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</si>
  <si>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</si>
  <si>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</si>
  <si>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</si>
  <si>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</si>
  <si>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</si>
  <si>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</si>
  <si>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</si>
  <si>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</si>
  <si>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</si>
  <si>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</si>
  <si>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</si>
  <si>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</si>
  <si>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</si>
  <si>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</si>
  <si>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</si>
  <si>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</si>
  <si>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</si>
  <si>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</si>
  <si>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</si>
  <si>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</si>
  <si>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</si>
  <si>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</si>
  <si>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</si>
  <si>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</si>
  <si>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</si>
  <si>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</si>
  <si>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</si>
  <si>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</si>
  <si>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</si>
  <si>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</si>
  <si>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</si>
  <si>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</si>
  <si>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</si>
  <si>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</si>
  <si>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</si>
  <si>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</si>
  <si>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</si>
  <si>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</si>
  <si>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</si>
  <si>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</si>
  <si>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</si>
  <si>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</si>
  <si>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</si>
  <si>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</si>
  <si>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</si>
  <si>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</si>
  <si>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</si>
  <si>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</si>
  <si>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</si>
  <si>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</si>
  <si>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</si>
  <si>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</si>
  <si>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</si>
  <si>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</si>
  <si>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</si>
  <si>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</si>
  <si>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</si>
  <si>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</si>
  <si>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</si>
  <si>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</si>
  <si>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</si>
  <si>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</si>
  <si>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</si>
  <si>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</si>
  <si>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</si>
  <si>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</si>
  <si>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</si>
  <si>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</si>
  <si>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</si>
  <si>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</si>
  <si>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</si>
  <si>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</si>
  <si>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</si>
  <si>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</si>
  <si>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</si>
  <si>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</si>
  <si>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</si>
  <si>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</si>
  <si>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</si>
  <si>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</si>
  <si>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</si>
  <si>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</si>
  <si>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</si>
  <si>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</si>
  <si>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</si>
  <si>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</si>
  <si>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</si>
  <si>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</si>
  <si>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</si>
  <si>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</si>
  <si>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</si>
  <si>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</si>
  <si>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</si>
  <si>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</si>
  <si>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</si>
  <si>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</si>
  <si>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</si>
  <si>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</si>
  <si>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</si>
  <si>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</si>
  <si>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</si>
  <si>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</si>
  <si>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</si>
  <si>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</si>
  <si>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</si>
  <si>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</si>
  <si>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</si>
  <si>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</si>
  <si>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</si>
  <si>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</si>
  <si>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</si>
  <si>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</si>
  <si>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</si>
  <si>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</si>
  <si>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</si>
  <si>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</si>
  <si>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</si>
  <si>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</si>
  <si>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</si>
  <si>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</si>
  <si>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</si>
  <si>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</si>
  <si>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</si>
  <si>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</si>
  <si>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</si>
  <si>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</si>
  <si>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</si>
  <si>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</si>
  <si>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</si>
  <si>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</si>
  <si>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</si>
  <si>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</si>
  <si>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</si>
  <si>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</si>
  <si>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</si>
  <si>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</si>
  <si>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</si>
  <si>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</si>
  <si>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</si>
  <si>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</si>
  <si>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</si>
  <si>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</si>
  <si>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</si>
  <si>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</si>
  <si>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</si>
  <si>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</si>
  <si>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</si>
  <si>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</si>
  <si>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</si>
  <si>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</si>
  <si>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</si>
  <si>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</si>
  <si>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</si>
  <si>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</si>
  <si>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</si>
  <si>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</si>
  <si>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</si>
  <si>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</si>
  <si>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</si>
  <si>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</si>
  <si>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</si>
  <si>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</si>
  <si>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</si>
  <si>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</si>
  <si>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</si>
  <si>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</si>
  <si>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</si>
  <si>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</si>
  <si>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</si>
  <si>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</si>
  <si>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</si>
  <si>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</si>
  <si>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</si>
  <si>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</si>
  <si>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</si>
  <si>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</si>
  <si>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</si>
  <si>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</si>
  <si>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</si>
  <si>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</si>
  <si>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</si>
  <si>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</si>
  <si>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</si>
  <si>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</si>
  <si>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</si>
  <si>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</si>
  <si>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</si>
  <si>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</si>
  <si>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</si>
  <si>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</si>
  <si>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</si>
  <si>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</si>
  <si>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</si>
  <si>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</si>
  <si>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</si>
  <si>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</si>
  <si>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</si>
  <si>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</si>
  <si>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</si>
  <si>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</si>
  <si>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</si>
  <si>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</si>
  <si>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</si>
  <si>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</si>
  <si>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</si>
  <si>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</si>
  <si>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</si>
  <si>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</si>
  <si>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</si>
  <si>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</si>
  <si>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</si>
  <si>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</si>
  <si>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</si>
  <si>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</si>
  <si>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</si>
  <si>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</si>
  <si>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</si>
  <si>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</si>
  <si>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</si>
  <si>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</si>
  <si>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</si>
  <si>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</si>
  <si>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</si>
  <si>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</si>
  <si>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</si>
  <si>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</si>
  <si>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</si>
  <si>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</si>
  <si>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</si>
  <si>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</si>
  <si>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</si>
  <si>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</si>
  <si>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</si>
  <si>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</si>
  <si>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</si>
  <si>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</si>
  <si>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</si>
  <si>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</si>
  <si>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</si>
  <si>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</si>
  <si>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</si>
  <si>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</si>
  <si>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</si>
  <si>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</si>
  <si>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</si>
  <si>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</si>
  <si>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</si>
  <si>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</si>
  <si>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</si>
  <si>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</si>
  <si>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</si>
  <si>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</si>
  <si>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</si>
  <si>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</si>
  <si>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</si>
  <si>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</si>
  <si>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</si>
  <si>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</si>
  <si>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</si>
  <si>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</si>
  <si>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</si>
  <si>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</si>
  <si>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</si>
  <si>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</si>
  <si>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</si>
  <si>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</si>
  <si>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</si>
  <si>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</si>
  <si>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</si>
  <si>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</si>
  <si>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</si>
  <si>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</si>
  <si>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</si>
  <si>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</si>
  <si>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</si>
  <si>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</si>
  <si>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</si>
  <si>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</si>
  <si>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</si>
  <si>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</si>
  <si>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</si>
  <si>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</si>
  <si>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</si>
  <si>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</si>
  <si>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</si>
  <si>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</si>
  <si>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</si>
  <si>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</si>
  <si>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</si>
  <si>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</si>
  <si>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</si>
  <si>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</si>
  <si>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</si>
  <si>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</si>
  <si>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</si>
  <si>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</si>
  <si>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</si>
  <si>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</si>
  <si>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</si>
  <si>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</si>
  <si>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</si>
  <si>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</si>
  <si>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</si>
  <si>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</si>
  <si>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</si>
  <si>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</si>
  <si>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</si>
  <si>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</si>
  <si>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</si>
  <si>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</si>
  <si>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</si>
  <si>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</si>
  <si>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</si>
  <si>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</si>
  <si>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</si>
  <si>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</si>
  <si>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</si>
  <si>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</si>
  <si>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</si>
  <si>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</si>
  <si>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</si>
  <si>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</si>
  <si>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</si>
  <si>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</si>
  <si>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</si>
  <si>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</si>
  <si>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</si>
  <si>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</si>
  <si>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</si>
  <si>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</si>
  <si>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</si>
  <si>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</si>
  <si>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</si>
  <si>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</si>
  <si>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</si>
  <si>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</si>
  <si>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</si>
  <si>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</si>
  <si>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</si>
  <si>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</si>
  <si>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</si>
  <si>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</si>
  <si>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</si>
  <si>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</si>
  <si>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</si>
  <si>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</si>
  <si>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</si>
  <si>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</si>
  <si>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</si>
  <si>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</si>
  <si>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</si>
  <si>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</si>
  <si>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</si>
  <si>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</si>
  <si>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</si>
  <si>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</si>
  <si>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</si>
  <si>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</si>
  <si>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</si>
  <si>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</si>
  <si>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</si>
  <si>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</si>
  <si>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</si>
  <si>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</si>
  <si>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</si>
  <si>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</si>
  <si>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</si>
  <si>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</si>
  <si>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</si>
  <si>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</si>
  <si>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</si>
  <si>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</si>
  <si>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</si>
  <si>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</si>
  <si>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</si>
  <si>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</si>
  <si>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</si>
  <si>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</si>
  <si>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</si>
  <si>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</si>
  <si>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</si>
  <si>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</si>
  <si>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</si>
  <si>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</si>
  <si>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</si>
  <si>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</si>
  <si>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</si>
  <si>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</si>
  <si>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</si>
  <si>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</si>
  <si>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</si>
  <si>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</si>
  <si>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</si>
  <si>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</si>
  <si>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</si>
  <si>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</si>
  <si>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</si>
  <si>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</si>
  <si>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</si>
  <si>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</si>
  <si>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</si>
  <si>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</si>
  <si>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</si>
  <si>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</si>
  <si>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</si>
  <si>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</si>
  <si>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</si>
  <si>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</si>
  <si>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</si>
  <si>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</si>
  <si>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</si>
  <si>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</si>
  <si>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</si>
  <si>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</si>
  <si>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</si>
  <si>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</si>
  <si>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</si>
  <si>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</si>
  <si>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</si>
  <si>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</si>
  <si>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</si>
  <si>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</si>
  <si>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</si>
  <si>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</si>
  <si>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</si>
  <si>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</si>
  <si>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</si>
  <si>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</si>
  <si>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</si>
  <si>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</si>
  <si>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</si>
  <si>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</si>
  <si>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</si>
  <si>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</si>
  <si>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</si>
  <si>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</si>
  <si>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</si>
  <si>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</si>
  <si>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</si>
  <si>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</si>
  <si>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</si>
  <si>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</si>
  <si>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</si>
  <si>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</si>
  <si>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</si>
  <si>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</si>
  <si>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</si>
  <si>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</si>
  <si>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</si>
  <si>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</si>
  <si>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</si>
  <si>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</si>
  <si>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</si>
  <si>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</si>
  <si>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</si>
  <si>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</si>
  <si>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</si>
  <si>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</si>
  <si>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</si>
  <si>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</si>
  <si>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</si>
  <si>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</si>
  <si>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</si>
  <si>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</si>
  <si>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</si>
  <si>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</si>
  <si>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</si>
  <si>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</si>
  <si>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</si>
  <si>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</si>
  <si>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</si>
  <si>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</si>
  <si>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</si>
  <si>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</si>
  <si>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</si>
  <si>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</si>
  <si>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</si>
  <si>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</si>
  <si>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</si>
  <si>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</si>
  <si>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</si>
  <si>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</si>
  <si>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</si>
  <si>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</si>
  <si>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</si>
  <si>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</si>
  <si>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</si>
  <si>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</si>
  <si>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</si>
  <si>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</si>
  <si>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</si>
  <si>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</si>
  <si>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</si>
  <si>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</si>
  <si>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</si>
  <si>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</si>
  <si>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</si>
  <si>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</si>
  <si>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</si>
  <si>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</si>
  <si>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</si>
  <si>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</si>
  <si>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</si>
  <si>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</si>
  <si>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</si>
  <si>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</si>
  <si>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</si>
  <si>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</si>
  <si>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</si>
  <si>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</si>
  <si>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</si>
  <si>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</si>
  <si>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</si>
  <si>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</si>
  <si>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</si>
  <si>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</si>
  <si>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</si>
  <si>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</si>
  <si>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</si>
  <si>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</si>
  <si>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</si>
  <si>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</si>
  <si>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</si>
  <si>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</si>
  <si>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</si>
  <si>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</si>
  <si>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</si>
  <si>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</si>
  <si>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</si>
  <si>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</si>
  <si>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</si>
  <si>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</si>
  <si>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</si>
  <si>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</si>
  <si>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</si>
  <si>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</si>
  <si>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</si>
  <si>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</si>
  <si>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</si>
  <si>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</si>
  <si>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</si>
  <si>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</si>
  <si>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</si>
  <si>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</si>
  <si>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</si>
  <si>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</si>
  <si>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</si>
  <si>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</si>
  <si>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</si>
  <si>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</si>
  <si>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</si>
  <si>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</si>
  <si>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</si>
  <si>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</si>
  <si>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</si>
  <si>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</si>
  <si>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</si>
  <si>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</si>
  <si>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</si>
  <si>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</si>
  <si>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</si>
  <si>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</si>
  <si>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</si>
  <si>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</si>
  <si>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</si>
  <si>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</si>
  <si>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</si>
  <si>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</si>
  <si>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</si>
  <si>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</si>
  <si>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</si>
  <si>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</si>
  <si>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</si>
  <si>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</si>
  <si>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</si>
  <si>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</si>
  <si>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</si>
  <si>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</si>
  <si>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</si>
  <si>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</si>
  <si>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</si>
  <si>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</si>
  <si>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</si>
  <si>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</si>
  <si>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</si>
  <si>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</si>
  <si>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</si>
  <si>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</si>
  <si>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</si>
  <si>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</si>
  <si>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</si>
  <si>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</si>
  <si>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</si>
  <si>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</si>
  <si>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</si>
  <si>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</si>
  <si>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</si>
  <si>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</si>
  <si>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</si>
  <si>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</si>
  <si>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</si>
  <si>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</si>
  <si>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</si>
  <si>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</si>
  <si>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</si>
  <si>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</si>
  <si>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</si>
  <si>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</si>
  <si>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</si>
  <si>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</si>
  <si>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</si>
  <si>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</si>
  <si>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</si>
  <si>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</si>
  <si>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</si>
  <si>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</si>
  <si>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</si>
  <si>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</si>
  <si>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</si>
  <si>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</si>
  <si>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</si>
  <si>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</si>
  <si>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</si>
  <si>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</si>
  <si>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</si>
  <si>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</si>
  <si>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</si>
  <si>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</si>
  <si>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</si>
  <si>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</si>
  <si>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</si>
  <si>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</si>
  <si>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</si>
  <si>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</si>
  <si>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</si>
  <si>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</si>
  <si>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</si>
  <si>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</si>
  <si>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</si>
  <si>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</si>
  <si>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</si>
  <si>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</si>
  <si>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</si>
  <si>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</si>
  <si>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</si>
  <si>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</si>
  <si>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</si>
  <si>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</si>
  <si>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</si>
  <si>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</si>
  <si>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</si>
  <si>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</si>
  <si>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</si>
  <si>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</si>
  <si>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</si>
  <si>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</si>
  <si>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</si>
  <si>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</si>
  <si>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</si>
  <si>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</si>
  <si>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</si>
  <si>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</si>
  <si>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</si>
  <si>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</si>
  <si>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</si>
  <si>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</si>
  <si>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</si>
  <si>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</si>
  <si>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</si>
  <si>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</si>
  <si>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</si>
  <si>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</si>
  <si>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</si>
  <si>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</si>
  <si>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</si>
  <si>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</si>
  <si>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</si>
  <si>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</si>
  <si>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</si>
  <si>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</si>
  <si>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</si>
  <si>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</si>
  <si>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</si>
  <si>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</si>
  <si>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</si>
  <si>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</si>
  <si>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</si>
  <si>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</si>
  <si>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</si>
  <si>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</si>
  <si>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</si>
  <si>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</si>
  <si>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</si>
  <si>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</si>
  <si>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</si>
  <si>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</si>
  <si>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</si>
  <si>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</si>
  <si>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</si>
  <si>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</si>
  <si>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</si>
  <si>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</si>
  <si>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</si>
  <si>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</si>
  <si>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</si>
  <si>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</si>
  <si>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</si>
  <si>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</si>
  <si>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</si>
  <si>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</si>
  <si>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</si>
  <si>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</si>
  <si>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</si>
  <si>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</si>
  <si>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</si>
  <si>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</si>
  <si>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</si>
  <si>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</si>
  <si>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</si>
  <si>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</si>
  <si>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</si>
  <si>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</si>
  <si>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</si>
  <si>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</si>
  <si>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</si>
  <si>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</si>
  <si>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</si>
  <si>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</si>
  <si>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</si>
  <si>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</si>
  <si>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</si>
  <si>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</si>
  <si>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</si>
  <si>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</si>
  <si>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</si>
  <si>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</si>
  <si>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</si>
  <si>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</si>
  <si>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</si>
  <si>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</si>
  <si>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</si>
  <si>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</si>
  <si>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</si>
  <si>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</si>
  <si>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</si>
  <si>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</si>
  <si>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</si>
  <si>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</si>
  <si>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</si>
  <si>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</si>
  <si>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</si>
  <si>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</si>
  <si>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</si>
  <si>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</si>
  <si>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</si>
  <si>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</si>
  <si>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</si>
  <si>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</si>
  <si>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</si>
  <si>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</si>
  <si>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</si>
  <si>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</si>
  <si>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</si>
  <si>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</si>
  <si>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</si>
  <si>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</si>
  <si>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</si>
  <si>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</si>
  <si>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</si>
  <si>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</si>
  <si>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</si>
  <si>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</si>
  <si>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</si>
  <si>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</si>
  <si>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</si>
  <si>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</si>
  <si>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</si>
  <si>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</si>
  <si>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</si>
  <si>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</si>
  <si>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</si>
  <si>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</si>
  <si>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</si>
  <si>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</si>
  <si>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</si>
  <si>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</si>
  <si>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</si>
  <si>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</si>
  <si>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</si>
  <si>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</si>
  <si>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</si>
  <si>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</si>
  <si>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</si>
  <si>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</si>
  <si>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</si>
  <si>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</si>
  <si>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</si>
  <si>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</si>
  <si>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</si>
  <si>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</si>
  <si>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</si>
  <si>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</si>
  <si>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</si>
  <si>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</si>
  <si>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</si>
  <si>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</si>
  <si>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</si>
  <si>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</si>
  <si>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</si>
  <si>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</si>
  <si>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</si>
  <si>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</si>
  <si>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</si>
  <si>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</si>
  <si>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</si>
  <si>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</si>
  <si>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</si>
  <si>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</si>
  <si>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</si>
  <si>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</si>
  <si>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</si>
  <si>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</si>
  <si>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</si>
  <si>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</si>
  <si>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</si>
  <si>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</si>
  <si>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</si>
  <si>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</si>
  <si>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</si>
  <si>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</si>
  <si>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</si>
  <si>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</si>
  <si>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</si>
  <si>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</si>
  <si>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</si>
  <si>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</si>
  <si>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</si>
  <si>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</si>
  <si>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</si>
  <si>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</si>
  <si>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</si>
  <si>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</si>
  <si>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</si>
  <si>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</si>
  <si>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</si>
  <si>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</si>
  <si>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</si>
  <si>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</si>
  <si>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</si>
  <si>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</si>
  <si>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</si>
  <si>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</si>
  <si>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</si>
  <si>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</si>
  <si>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</si>
  <si>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</si>
  <si>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</si>
  <si>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</si>
  <si>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</si>
  <si>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</si>
  <si>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</si>
  <si>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</si>
  <si>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</si>
  <si>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</si>
  <si>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</si>
  <si>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</si>
  <si>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</si>
  <si>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</si>
  <si>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</si>
  <si>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</si>
  <si>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</si>
  <si>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</si>
  <si>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</si>
  <si>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</si>
  <si>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</si>
  <si>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</si>
  <si>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</si>
  <si>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S.No.</t>
  </si>
  <si>
    <t>Number of Items</t>
  </si>
  <si>
    <t>Average of Rating</t>
  </si>
  <si>
    <t>Total Sales</t>
  </si>
  <si>
    <t>Avg Sales</t>
  </si>
  <si>
    <t>No. of items</t>
  </si>
  <si>
    <t>Avg rating</t>
  </si>
  <si>
    <t>KPI'S REQUIREMENT</t>
  </si>
  <si>
    <t>Row Labels</t>
  </si>
  <si>
    <t>Total sales by fat content</t>
  </si>
  <si>
    <t>TOTAL SALES BY ITEM TYPES</t>
  </si>
  <si>
    <t>Column Labels</t>
  </si>
  <si>
    <t>FAT CONTENT BY OUTLET FOR TOTAL SALES</t>
  </si>
  <si>
    <t>TOTAL SALES BY OUTLET ESTABLISHKMENT</t>
  </si>
  <si>
    <t>OUTLET SIZE</t>
  </si>
  <si>
    <t>OUTLET LOCATION</t>
  </si>
  <si>
    <t>SALES BY OUTLET LOCATION</t>
  </si>
  <si>
    <t>Average of Sales</t>
  </si>
  <si>
    <t>Count of 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</si>
</sst>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_);\(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1">
    <xf numFmtId="0" fontId="0" fillId="0" borderId="0" xfId="0"/>
    <xf numFmtId="0" fontId="0" fillId="0" borderId="0" xfId="0" applyAlignment="1">
      <alignment horizontal="center" vertical="center"/>
    </xf>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3" xfId="0" applyBorder="1" applyAlignment="1">
      <alignment horizontal="left"/>
    </xf>
    <xf numFmtId="0" fontId="0" fillId="0" borderId="15" xfId="0" applyBorder="1"/>
    <xf numFmtId="0" fontId="0" fillId="0" borderId="17" xfId="0" applyBorder="1"/>
    <xf numFmtId="167" fontId="0" fillId="0" borderId="14" xfId="0" applyNumberFormat="1" applyBorder="1"/>
    <xf numFmtId="167" fontId="0" fillId="0" borderId="17"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21" xfId="0" applyBorder="1"/>
    <xf numFmtId="0" fontId="0" fillId="0" borderId="21" xfId="0" pivotButton="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7" fontId="0" fillId="0" borderId="0" xfId="0" applyNumberFormat="1"/>
    <xf numFmtId="0" fontId="0" fillId="0" borderId="24" xfId="0" applyBorder="1"/>
    <xf numFmtId="0" fontId="0" fillId="0" borderId="0" xfId="0" pivotButton="1"/>
    <xf numFmtId="0" fontId="0" fillId="0" borderId="0" xfId="0" applyAlignment="1">
      <alignment horizontal="left"/>
    </xf>
    <xf numFmtId="168" fontId="0" fillId="0" borderId="0" xfId="0" applyNumberFormat="1"/>
    <xf numFmtId="0" fontId="0" fillId="0" borderId="24" xfId="0" pivotButton="1" applyBorder="1"/>
    <xf numFmtId="164" fontId="0" fillId="0" borderId="0" xfId="0" applyNumberFormat="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_);\(0\)"/>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242B08F-0CD0-4F3F-AE00-8BF9D8D3FB96}">
      <tableStyleElement type="wholeTable" dxfId="106"/>
      <tableStyleElement type="headerRow" dxfId="105"/>
    </tableStyle>
  </tableStyles>
  <colors>
    <mruColors>
      <color rgb="FFFFD200"/>
      <color rgb="FFD09E00"/>
      <color rgb="FFD0AC2C"/>
      <color rgb="FFD0D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6.2893081761006289E-2"/>
          <c:y val="0.10752057632140245"/>
          <c:w val="0.58635350684080445"/>
          <c:h val="0.80057164985524354"/>
        </c:manualLayout>
      </c:layout>
      <c:doughnutChart>
        <c:varyColors val="1"/>
        <c:ser>
          <c:idx val="0"/>
          <c:order val="0"/>
          <c:tx>
            <c:strRef>
              <c:f>'Pivot tables'!$B$23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35-444B-97EA-7221B507F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35-444B-97EA-7221B507F889}"/>
              </c:ext>
            </c:extLst>
          </c:dPt>
          <c:cat>
            <c:strRef>
              <c:f>'Pivot tables'!$A$24:$A$25</c:f>
              <c:strCache>
                <c:ptCount val="2"/>
                <c:pt idx="0">
                  <c:v>Low Fat</c:v>
                </c:pt>
                <c:pt idx="1">
                  <c:v>Regular</c:v>
                </c:pt>
              </c:strCache>
            </c:strRef>
          </c:cat>
          <c:val>
            <c:numRef>
              <c:f>'Pivot tables'!$B$24:$B$25</c:f>
              <c:numCache>
                <c:formatCode>"$"0.0,"k"</c:formatCode>
                <c:ptCount val="2"/>
                <c:pt idx="0">
                  <c:v>776319.68840000057</c:v>
                </c:pt>
                <c:pt idx="1">
                  <c:v>425361.8043999995</c:v>
                </c:pt>
              </c:numCache>
            </c:numRef>
          </c:val>
          <c:extLst>
            <c:ext xmlns:c16="http://schemas.microsoft.com/office/drawing/2014/chart" uri="{C3380CC4-5D6E-409C-BE32-E72D297353CC}">
              <c16:uniqueId val="{00000000-AD82-4402-8B9F-8074636D6A1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246031746031746"/>
          <c:y val="5.1492961629249295E-2"/>
          <c:w val="0.87438449200260226"/>
          <c:h val="0.87408209390492841"/>
        </c:manualLayout>
      </c:layout>
      <c:barChart>
        <c:barDir val="bar"/>
        <c:grouping val="clustered"/>
        <c:varyColors val="0"/>
        <c:ser>
          <c:idx val="0"/>
          <c:order val="0"/>
          <c:tx>
            <c:strRef>
              <c:f>'Pivot tables'!$B$36:$B$37</c:f>
              <c:strCache>
                <c:ptCount val="1"/>
                <c:pt idx="0">
                  <c:v>Regular</c:v>
                </c:pt>
              </c:strCache>
            </c:strRef>
          </c:tx>
          <c:spPr>
            <a:solidFill>
              <a:schemeClr val="accent1"/>
            </a:solidFill>
            <a:ln>
              <a:noFill/>
            </a:ln>
            <a:effectLst/>
          </c:spPr>
          <c:invertIfNegative val="0"/>
          <c:cat>
            <c:strRef>
              <c:f>'Pivot tables'!$A$38:$A$40</c:f>
              <c:strCache>
                <c:ptCount val="3"/>
                <c:pt idx="0">
                  <c:v>Tier 1</c:v>
                </c:pt>
                <c:pt idx="1">
                  <c:v>Tier 2</c:v>
                </c:pt>
                <c:pt idx="2">
                  <c:v>Tier 3</c:v>
                </c:pt>
              </c:strCache>
            </c:strRef>
          </c:cat>
          <c:val>
            <c:numRef>
              <c:f>'Pivot tables'!$B$38:$B$40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E7CA-480B-AF25-49B99A1D3C88}"/>
            </c:ext>
          </c:extLst>
        </c:ser>
        <c:ser>
          <c:idx val="1"/>
          <c:order val="1"/>
          <c:tx>
            <c:strRef>
              <c:f>'Pivot tables'!$C$36:$C$37</c:f>
              <c:strCache>
                <c:ptCount val="1"/>
                <c:pt idx="0">
                  <c:v>Low Fat</c:v>
                </c:pt>
              </c:strCache>
            </c:strRef>
          </c:tx>
          <c:spPr>
            <a:solidFill>
              <a:schemeClr val="accent2"/>
            </a:solidFill>
            <a:ln>
              <a:noFill/>
            </a:ln>
            <a:effectLst/>
          </c:spPr>
          <c:invertIfNegative val="0"/>
          <c:cat>
            <c:strRef>
              <c:f>'Pivot tables'!$A$38:$A$40</c:f>
              <c:strCache>
                <c:ptCount val="3"/>
                <c:pt idx="0">
                  <c:v>Tier 1</c:v>
                </c:pt>
                <c:pt idx="1">
                  <c:v>Tier 2</c:v>
                </c:pt>
                <c:pt idx="2">
                  <c:v>Tier 3</c:v>
                </c:pt>
              </c:strCache>
            </c:strRef>
          </c:cat>
          <c:val>
            <c:numRef>
              <c:f>'Pivot tables'!$C$38:$C$40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E7CA-480B-AF25-49B99A1D3C88}"/>
            </c:ext>
          </c:extLst>
        </c:ser>
        <c:dLbls>
          <c:showLegendKey val="0"/>
          <c:showVal val="0"/>
          <c:showCatName val="0"/>
          <c:showSerName val="0"/>
          <c:showPercent val="0"/>
          <c:showBubbleSize val="0"/>
        </c:dLbls>
        <c:gapWidth val="182"/>
        <c:axId val="1132551471"/>
        <c:axId val="1132551951"/>
      </c:barChart>
      <c:catAx>
        <c:axId val="1132551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51951"/>
        <c:crosses val="autoZero"/>
        <c:auto val="1"/>
        <c:lblAlgn val="ctr"/>
        <c:lblOffset val="100"/>
        <c:noMultiLvlLbl val="0"/>
      </c:catAx>
      <c:valAx>
        <c:axId val="1132551951"/>
        <c:scaling>
          <c:orientation val="minMax"/>
        </c:scaling>
        <c:delete val="1"/>
        <c:axPos val="b"/>
        <c:numFmt formatCode="&quot;$&quot;0.0,&quot;k&quot;" sourceLinked="1"/>
        <c:majorTickMark val="out"/>
        <c:minorTickMark val="none"/>
        <c:tickLblPos val="nextTo"/>
        <c:crossAx val="1132551471"/>
        <c:crosses val="autoZero"/>
        <c:crossBetween val="between"/>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chemeClr val="accent1"/>
            </a:solidFill>
            <a:ln>
              <a:noFill/>
            </a:ln>
            <a:effectLst/>
          </c:spPr>
          <c:invertIfNegative val="0"/>
          <c:cat>
            <c:strRef>
              <c:f>'Pivot tables'!$A$53:$A$68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tables'!$B$53:$B$68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23A-4F7E-A3CD-6095C63D4426}"/>
            </c:ext>
          </c:extLst>
        </c:ser>
        <c:dLbls>
          <c:showLegendKey val="0"/>
          <c:showVal val="0"/>
          <c:showCatName val="0"/>
          <c:showSerName val="0"/>
          <c:showPercent val="0"/>
          <c:showBubbleSize val="0"/>
        </c:dLbls>
        <c:gapWidth val="182"/>
        <c:axId val="392617775"/>
        <c:axId val="392627855"/>
      </c:barChart>
      <c:catAx>
        <c:axId val="39261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27855"/>
        <c:crosses val="autoZero"/>
        <c:auto val="1"/>
        <c:lblAlgn val="ctr"/>
        <c:lblOffset val="100"/>
        <c:noMultiLvlLbl val="0"/>
      </c:catAx>
      <c:valAx>
        <c:axId val="392627855"/>
        <c:scaling>
          <c:orientation val="minMax"/>
        </c:scaling>
        <c:delete val="1"/>
        <c:axPos val="b"/>
        <c:numFmt formatCode="&quot;$&quot;0.0,&quot;k&quot;" sourceLinked="1"/>
        <c:majorTickMark val="none"/>
        <c:minorTickMark val="none"/>
        <c:tickLblPos val="nextTo"/>
        <c:crossAx val="39261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tables'!$B$73</c:f>
              <c:strCache>
                <c:ptCount val="1"/>
                <c:pt idx="0">
                  <c:v>Total</c:v>
                </c:pt>
              </c:strCache>
            </c:strRef>
          </c:tx>
          <c:spPr>
            <a:solidFill>
              <a:schemeClr val="accent1"/>
            </a:solidFill>
            <a:ln>
              <a:noFill/>
            </a:ln>
            <a:effectLst/>
          </c:spPr>
          <c:cat>
            <c:strRef>
              <c:f>'Pivot tables'!$A$74:$A$82</c:f>
              <c:strCache>
                <c:ptCount val="9"/>
                <c:pt idx="0">
                  <c:v>2011</c:v>
                </c:pt>
                <c:pt idx="1">
                  <c:v>2012</c:v>
                </c:pt>
                <c:pt idx="2">
                  <c:v>2014</c:v>
                </c:pt>
                <c:pt idx="3">
                  <c:v>2015</c:v>
                </c:pt>
                <c:pt idx="4">
                  <c:v>2016</c:v>
                </c:pt>
                <c:pt idx="5">
                  <c:v>2017</c:v>
                </c:pt>
                <c:pt idx="6">
                  <c:v>2018</c:v>
                </c:pt>
                <c:pt idx="7">
                  <c:v>2020</c:v>
                </c:pt>
                <c:pt idx="8">
                  <c:v>2022</c:v>
                </c:pt>
              </c:strCache>
            </c:strRef>
          </c:cat>
          <c:val>
            <c:numRef>
              <c:f>'Pivot tables'!$B$74:$B$82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3D-4965-B9C0-A8111EB5D07C}"/>
            </c:ext>
          </c:extLst>
        </c:ser>
        <c:dLbls>
          <c:showLegendKey val="0"/>
          <c:showVal val="0"/>
          <c:showCatName val="0"/>
          <c:showSerName val="0"/>
          <c:showPercent val="0"/>
          <c:showBubbleSize val="0"/>
        </c:dLbls>
        <c:axId val="674107039"/>
        <c:axId val="674109439"/>
      </c:areaChart>
      <c:catAx>
        <c:axId val="674107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09439"/>
        <c:crosses val="autoZero"/>
        <c:auto val="1"/>
        <c:lblAlgn val="ctr"/>
        <c:lblOffset val="100"/>
        <c:noMultiLvlLbl val="0"/>
      </c:catAx>
      <c:valAx>
        <c:axId val="674109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07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'Pivot tables'!$B$89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A055-4D6B-BCCF-4047FCD82C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A055-4D6B-BCCF-4047FCD82CE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A055-4D6B-BCCF-4047FCD82CE9}"/>
              </c:ext>
            </c:extLst>
          </c:dPt>
          <c:cat>
            <c:strRef>
              <c:f>'Pivot tables'!$A$90:$A$92</c:f>
              <c:strCache>
                <c:ptCount val="3"/>
                <c:pt idx="0">
                  <c:v>High</c:v>
                </c:pt>
                <c:pt idx="1">
                  <c:v>Medium</c:v>
                </c:pt>
                <c:pt idx="2">
                  <c:v>Small</c:v>
                </c:pt>
              </c:strCache>
            </c:strRef>
          </c:cat>
          <c:val>
            <c:numRef>
              <c:f>'Pivot tables'!$B$90:$B$92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A055-4D6B-BCCF-4047FCD82CE9}"/>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1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rgbClr val="4472C4"/>
            </a:solidFill>
            <a:ln>
              <a:noFill/>
            </a:ln>
            <a:effectLst/>
          </c:spPr>
          <c:invertIfNegative val="0"/>
          <c:cat>
            <c:strRef>
              <c:f>'Pivot tables'!$A$123:$A$126</c:f>
              <c:strCache>
                <c:ptCount val="4"/>
                <c:pt idx="0">
                  <c:v>Grocery Store</c:v>
                </c:pt>
                <c:pt idx="1">
                  <c:v>Supermarket Type3</c:v>
                </c:pt>
                <c:pt idx="2">
                  <c:v>Supermarket Type2</c:v>
                </c:pt>
                <c:pt idx="3">
                  <c:v>Supermarket Type1</c:v>
                </c:pt>
              </c:strCache>
            </c:strRef>
          </c:cat>
          <c:val>
            <c:numRef>
              <c:f>'Pivot tables'!$B$123:$B$126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B3C-4883-8284-B86DDE045E1C}"/>
            </c:ext>
          </c:extLst>
        </c:ser>
        <c:dLbls>
          <c:showLegendKey val="0"/>
          <c:showVal val="0"/>
          <c:showCatName val="0"/>
          <c:showSerName val="0"/>
          <c:showPercent val="0"/>
          <c:showBubbleSize val="0"/>
        </c:dLbls>
        <c:gapWidth val="182"/>
        <c:axId val="173742959"/>
        <c:axId val="173748719"/>
      </c:barChart>
      <c:catAx>
        <c:axId val="17374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8719"/>
        <c:crosses val="autoZero"/>
        <c:auto val="1"/>
        <c:lblAlgn val="ctr"/>
        <c:lblOffset val="100"/>
        <c:noMultiLvlLbl val="0"/>
      </c:catAx>
      <c:valAx>
        <c:axId val="173748719"/>
        <c:scaling>
          <c:orientation val="minMax"/>
        </c:scaling>
        <c:delete val="1"/>
        <c:axPos val="b"/>
        <c:numFmt formatCode="&quot;$&quot;0.0,&quot;k&quot;" sourceLinked="1"/>
        <c:majorTickMark val="none"/>
        <c:minorTickMark val="none"/>
        <c:tickLblPos val="nextTo"/>
        <c:crossAx val="17374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tables'!$B$135</c:f>
              <c:strCache>
                <c:ptCount val="1"/>
                <c:pt idx="0">
                  <c:v>Total</c:v>
                </c:pt>
              </c:strCache>
            </c:strRef>
          </c:tx>
          <c:spPr>
            <a:solidFill>
              <a:schemeClr val="accent1"/>
            </a:solidFill>
            <a:ln>
              <a:noFill/>
            </a:ln>
            <a:effectLst/>
          </c:spPr>
          <c:invertIfNegative val="0"/>
          <c:cat>
            <c:strRef>
              <c:f>'Pivot tables'!$A$136:$A$139</c:f>
              <c:strCache>
                <c:ptCount val="4"/>
                <c:pt idx="0">
                  <c:v>Grocery Store</c:v>
                </c:pt>
                <c:pt idx="1">
                  <c:v>Supermarket Type3</c:v>
                </c:pt>
                <c:pt idx="2">
                  <c:v>Supermarket Type2</c:v>
                </c:pt>
                <c:pt idx="3">
                  <c:v>Supermarket Type1</c:v>
                </c:pt>
              </c:strCache>
            </c:strRef>
          </c:cat>
          <c:val>
            <c:numRef>
              <c:f>'Pivot tables'!$B$136:$B$139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247-4F45-AAE1-44A5D63AEFCD}"/>
            </c:ext>
          </c:extLst>
        </c:ser>
        <c:dLbls>
          <c:showLegendKey val="0"/>
          <c:showVal val="0"/>
          <c:showCatName val="0"/>
          <c:showSerName val="0"/>
          <c:showPercent val="0"/>
          <c:showBubbleSize val="0"/>
        </c:dLbls>
        <c:gapWidth val="182"/>
        <c:axId val="1851936448"/>
        <c:axId val="1851934048"/>
      </c:barChart>
      <c:catAx>
        <c:axId val="185193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34048"/>
        <c:crosses val="autoZero"/>
        <c:auto val="1"/>
        <c:lblAlgn val="ctr"/>
        <c:lblOffset val="100"/>
        <c:noMultiLvlLbl val="0"/>
      </c:catAx>
      <c:valAx>
        <c:axId val="1851934048"/>
        <c:scaling>
          <c:orientation val="minMax"/>
        </c:scaling>
        <c:delete val="1"/>
        <c:axPos val="b"/>
        <c:numFmt formatCode="&quot;$&quot;0" sourceLinked="1"/>
        <c:majorTickMark val="none"/>
        <c:minorTickMark val="none"/>
        <c:tickLblPos val="nextTo"/>
        <c:crossAx val="185193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tables'!$A$145:$A$148</c:f>
              <c:strCache>
                <c:ptCount val="4"/>
                <c:pt idx="0">
                  <c:v>Grocery Store</c:v>
                </c:pt>
                <c:pt idx="1">
                  <c:v>Supermarket Type3</c:v>
                </c:pt>
                <c:pt idx="2">
                  <c:v>Supermarket Type2</c:v>
                </c:pt>
                <c:pt idx="3">
                  <c:v>Supermarket Type1</c:v>
                </c:pt>
              </c:strCache>
            </c:strRef>
          </c:cat>
          <c:val>
            <c:numRef>
              <c:f>'Pivot tables'!$B$145:$B$148</c:f>
              <c:numCache>
                <c:formatCode>0_);\(0\)</c:formatCode>
                <c:ptCount val="4"/>
                <c:pt idx="0">
                  <c:v>1083</c:v>
                </c:pt>
                <c:pt idx="1">
                  <c:v>935</c:v>
                </c:pt>
                <c:pt idx="2">
                  <c:v>928</c:v>
                </c:pt>
                <c:pt idx="3">
                  <c:v>5577</c:v>
                </c:pt>
              </c:numCache>
            </c:numRef>
          </c:val>
          <c:extLst>
            <c:ext xmlns:c16="http://schemas.microsoft.com/office/drawing/2014/chart" uri="{C3380CC4-5D6E-409C-BE32-E72D297353CC}">
              <c16:uniqueId val="{00000000-0FE9-4873-9B28-56F276AC35F5}"/>
            </c:ext>
          </c:extLst>
        </c:ser>
        <c:dLbls>
          <c:dLblPos val="outEnd"/>
          <c:showLegendKey val="0"/>
          <c:showVal val="1"/>
          <c:showCatName val="0"/>
          <c:showSerName val="0"/>
          <c:showPercent val="0"/>
          <c:showBubbleSize val="0"/>
        </c:dLbls>
        <c:gapWidth val="182"/>
        <c:axId val="1606645136"/>
        <c:axId val="1606649456"/>
      </c:barChart>
      <c:catAx>
        <c:axId val="1606645136"/>
        <c:scaling>
          <c:orientation val="minMax"/>
        </c:scaling>
        <c:delete val="1"/>
        <c:axPos val="l"/>
        <c:numFmt formatCode="General" sourceLinked="1"/>
        <c:majorTickMark val="none"/>
        <c:minorTickMark val="none"/>
        <c:tickLblPos val="nextTo"/>
        <c:crossAx val="1606649456"/>
        <c:crosses val="autoZero"/>
        <c:auto val="1"/>
        <c:lblAlgn val="ctr"/>
        <c:lblOffset val="100"/>
        <c:noMultiLvlLbl val="0"/>
      </c:catAx>
      <c:valAx>
        <c:axId val="1606649456"/>
        <c:scaling>
          <c:orientation val="minMax"/>
        </c:scaling>
        <c:delete val="1"/>
        <c:axPos val="b"/>
        <c:numFmt formatCode="0_);\(0\)" sourceLinked="1"/>
        <c:majorTickMark val="none"/>
        <c:minorTickMark val="none"/>
        <c:tickLblPos val="nextTo"/>
        <c:crossAx val="160664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6473425957493688E-2"/>
              <c:y val="0.1547839224050375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fld id="{D843FE08-39DB-426C-A170-25B704D133AA}" type="VALUE">
                  <a:rPr lang="en-US">
                    <a:solidFill>
                      <a:schemeClr val="tx1"/>
                    </a:solidFill>
                  </a:rPr>
                  <a:pPr>
                    <a:defRPr>
                      <a:solidFill>
                        <a:schemeClr val="tx1"/>
                      </a:solidFill>
                      <a:latin typeface="Segoe UI Semibold" panose="020B0702040204020203" pitchFamily="34" charset="0"/>
                      <a:cs typeface="Segoe UI Semibold" panose="020B0702040204020203" pitchFamily="34" charset="0"/>
                    </a:defRPr>
                  </a:pPr>
                  <a:t>[VALUE]</a:t>
                </a:fld>
                <a:r>
                  <a:rPr lang="en-US" baseline="0"/>
                  <a:t>, </a:t>
                </a:r>
                <a:fld id="{D5B91DEA-DABE-4DC4-9947-623EA70A4D4C}" type="PERCENTAGE">
                  <a:rPr lang="en-US" baseline="0"/>
                  <a:pPr>
                    <a:defRPr>
                      <a:solidFill>
                        <a:schemeClr val="tx1"/>
                      </a:solidFill>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3201014725287"/>
                  <c:h val="0.25094302254722728"/>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7.1031742750798474E-2"/>
              <c:y val="-0.1547834145846028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69702007127005"/>
                  <c:h val="0.19934846638228723"/>
                </c:manualLayout>
              </c15:layout>
            </c:ext>
          </c:extLst>
        </c:dLbl>
      </c:pivotFmt>
    </c:pivotFmts>
    <c:plotArea>
      <c:layout>
        <c:manualLayout>
          <c:layoutTarget val="inner"/>
          <c:xMode val="edge"/>
          <c:yMode val="edge"/>
          <c:x val="0.17731915843556051"/>
          <c:y val="0.19040727198862481"/>
          <c:w val="0.65429694624300183"/>
          <c:h val="0.68317844810075146"/>
        </c:manualLayout>
      </c:layout>
      <c:doughnutChart>
        <c:varyColors val="1"/>
        <c:ser>
          <c:idx val="0"/>
          <c:order val="0"/>
          <c:tx>
            <c:strRef>
              <c:f>'Pivot tables'!$B$23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F38-49CC-9E0D-9291A929BD3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F38-49CC-9E0D-9291A929BD3D}"/>
              </c:ext>
            </c:extLst>
          </c:dPt>
          <c:dLbls>
            <c:dLbl>
              <c:idx val="0"/>
              <c:layout>
                <c:manualLayout>
                  <c:x val="8.6473425957493688E-2"/>
                  <c:y val="0.15478392240503755"/>
                </c:manualLayout>
              </c:layout>
              <c:tx>
                <c:rich>
                  <a:bodyPr/>
                  <a:lstStyle/>
                  <a:p>
                    <a:fld id="{D843FE08-39DB-426C-A170-25B704D133AA}" type="VALUE">
                      <a:rPr lang="en-US">
                        <a:solidFill>
                          <a:schemeClr val="tx1"/>
                        </a:solidFill>
                      </a:rPr>
                      <a:pPr/>
                      <a:t>[VALUE]</a:t>
                    </a:fld>
                    <a:r>
                      <a:rPr lang="en-US" baseline="0"/>
                      <a:t>, </a:t>
                    </a:r>
                    <a:fld id="{D5B91DEA-DABE-4DC4-9947-623EA70A4D4C}"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25843201014725287"/>
                      <c:h val="0.25094302254722728"/>
                    </c:manualLayout>
                  </c15:layout>
                  <c15:dlblFieldTable/>
                  <c15:showDataLabelsRange val="0"/>
                </c:ext>
                <c:ext xmlns:c16="http://schemas.microsoft.com/office/drawing/2014/chart" uri="{C3380CC4-5D6E-409C-BE32-E72D297353CC}">
                  <c16:uniqueId val="{00000001-DF38-49CC-9E0D-9291A929BD3D}"/>
                </c:ext>
              </c:extLst>
            </c:dLbl>
            <c:dLbl>
              <c:idx val="1"/>
              <c:layout>
                <c:manualLayout>
                  <c:x val="-7.1031742750798474E-2"/>
                  <c:y val="-0.1547834145846028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69702007127005"/>
                      <c:h val="0.19934846638228723"/>
                    </c:manualLayout>
                  </c15:layout>
                </c:ext>
                <c:ext xmlns:c16="http://schemas.microsoft.com/office/drawing/2014/chart" uri="{C3380CC4-5D6E-409C-BE32-E72D297353CC}">
                  <c16:uniqueId val="{00000003-DF38-49CC-9E0D-9291A929BD3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tables'!$A$24:$A$25</c:f>
              <c:strCache>
                <c:ptCount val="2"/>
                <c:pt idx="0">
                  <c:v>Low Fat</c:v>
                </c:pt>
                <c:pt idx="1">
                  <c:v>Regular</c:v>
                </c:pt>
              </c:strCache>
            </c:strRef>
          </c:cat>
          <c:val>
            <c:numRef>
              <c:f>'Pivot tables'!$B$24:$B$25</c:f>
              <c:numCache>
                <c:formatCode>"$"0.0,"k"</c:formatCode>
                <c:ptCount val="2"/>
                <c:pt idx="0">
                  <c:v>776319.68840000057</c:v>
                </c:pt>
                <c:pt idx="1">
                  <c:v>425361.8043999995</c:v>
                </c:pt>
              </c:numCache>
            </c:numRef>
          </c:val>
          <c:extLst>
            <c:ext xmlns:c16="http://schemas.microsoft.com/office/drawing/2014/chart" uri="{C3380CC4-5D6E-409C-BE32-E72D297353CC}">
              <c16:uniqueId val="{00000004-DF38-49CC-9E0D-9291A929BD3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tables!PivotTable4</c:name>
    <c:fmtId val="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9E00"/>
          </a:solidFill>
          <a:ln>
            <a:noFill/>
          </a:ln>
          <a:effectLst/>
        </c:spPr>
        <c:marker>
          <c:symbol val="none"/>
        </c:marker>
        <c:dLbl>
          <c:idx val="0"/>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pivotFmt>
    </c:pivotFmts>
    <c:plotArea>
      <c:layout>
        <c:manualLayout>
          <c:layoutTarget val="inner"/>
          <c:xMode val="edge"/>
          <c:yMode val="edge"/>
          <c:x val="0.12246031746031746"/>
          <c:y val="0.15983501467660852"/>
          <c:w val="0.87438449200260226"/>
          <c:h val="0.82409156854144872"/>
        </c:manualLayout>
      </c:layout>
      <c:barChart>
        <c:barDir val="bar"/>
        <c:grouping val="clustered"/>
        <c:varyColors val="0"/>
        <c:ser>
          <c:idx val="0"/>
          <c:order val="0"/>
          <c:tx>
            <c:strRef>
              <c:f>'Pivot tables'!$B$36:$B$37</c:f>
              <c:strCache>
                <c:ptCount val="1"/>
                <c:pt idx="0">
                  <c:v>Regular</c:v>
                </c:pt>
              </c:strCache>
            </c:strRef>
          </c:tx>
          <c:spPr>
            <a:solidFill>
              <a:schemeClr val="accent6">
                <a:lumMod val="75000"/>
              </a:schemeClr>
            </a:solidFill>
            <a:ln>
              <a:noFill/>
            </a:ln>
            <a:effectLst/>
          </c:spPr>
          <c:invertIfNegative val="0"/>
          <c:dLbls>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tables'!$A$38:$A$40</c:f>
              <c:strCache>
                <c:ptCount val="3"/>
                <c:pt idx="0">
                  <c:v>Tier 1</c:v>
                </c:pt>
                <c:pt idx="1">
                  <c:v>Tier 2</c:v>
                </c:pt>
                <c:pt idx="2">
                  <c:v>Tier 3</c:v>
                </c:pt>
              </c:strCache>
            </c:strRef>
          </c:cat>
          <c:val>
            <c:numRef>
              <c:f>'Pivot tables'!$B$38:$B$40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D0C-4959-B46A-61DF35EE4726}"/>
            </c:ext>
          </c:extLst>
        </c:ser>
        <c:ser>
          <c:idx val="1"/>
          <c:order val="1"/>
          <c:tx>
            <c:strRef>
              <c:f>'Pivot tables'!$C$36:$C$37</c:f>
              <c:strCache>
                <c:ptCount val="1"/>
                <c:pt idx="0">
                  <c:v>Low Fat</c:v>
                </c:pt>
              </c:strCache>
            </c:strRef>
          </c:tx>
          <c:spPr>
            <a:solidFill>
              <a:srgbClr val="D09E00"/>
            </a:solidFill>
            <a:ln>
              <a:noFill/>
            </a:ln>
            <a:effectLst/>
          </c:spPr>
          <c:invertIfNegative val="0"/>
          <c:dLbls>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tables'!$A$38:$A$40</c:f>
              <c:strCache>
                <c:ptCount val="3"/>
                <c:pt idx="0">
                  <c:v>Tier 1</c:v>
                </c:pt>
                <c:pt idx="1">
                  <c:v>Tier 2</c:v>
                </c:pt>
                <c:pt idx="2">
                  <c:v>Tier 3</c:v>
                </c:pt>
              </c:strCache>
            </c:strRef>
          </c:cat>
          <c:val>
            <c:numRef>
              <c:f>'Pivot tables'!$C$38:$C$40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D0C-4959-B46A-61DF35EE4726}"/>
            </c:ext>
          </c:extLst>
        </c:ser>
        <c:dLbls>
          <c:showLegendKey val="0"/>
          <c:showVal val="0"/>
          <c:showCatName val="0"/>
          <c:showSerName val="0"/>
          <c:showPercent val="0"/>
          <c:showBubbleSize val="0"/>
        </c:dLbls>
        <c:gapWidth val="60"/>
        <c:axId val="1132551471"/>
        <c:axId val="1132551951"/>
      </c:barChart>
      <c:catAx>
        <c:axId val="1132551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551951"/>
        <c:crosses val="autoZero"/>
        <c:auto val="1"/>
        <c:lblAlgn val="ctr"/>
        <c:lblOffset val="100"/>
        <c:noMultiLvlLbl val="0"/>
      </c:catAx>
      <c:valAx>
        <c:axId val="1132551951"/>
        <c:scaling>
          <c:orientation val="minMax"/>
        </c:scaling>
        <c:delete val="1"/>
        <c:axPos val="b"/>
        <c:numFmt formatCode="&quot;$&quot;0.0,&quot;k&quot;" sourceLinked="1"/>
        <c:majorTickMark val="out"/>
        <c:minorTickMark val="none"/>
        <c:tickLblPos val="nextTo"/>
        <c:crossAx val="1132551471"/>
        <c:crosses val="autoZero"/>
        <c:crossBetween val="between"/>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tables'!$A$53:$A$68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tables'!$B$53:$B$68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A8D-4BE0-87A6-BFAA9641AF0E}"/>
            </c:ext>
          </c:extLst>
        </c:ser>
        <c:dLbls>
          <c:dLblPos val="outEnd"/>
          <c:showLegendKey val="0"/>
          <c:showVal val="1"/>
          <c:showCatName val="0"/>
          <c:showSerName val="0"/>
          <c:showPercent val="0"/>
          <c:showBubbleSize val="0"/>
        </c:dLbls>
        <c:gapWidth val="50"/>
        <c:axId val="392617775"/>
        <c:axId val="392627855"/>
      </c:barChart>
      <c:catAx>
        <c:axId val="39261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392627855"/>
        <c:crosses val="autoZero"/>
        <c:auto val="1"/>
        <c:lblAlgn val="ctr"/>
        <c:lblOffset val="100"/>
        <c:noMultiLvlLbl val="0"/>
      </c:catAx>
      <c:valAx>
        <c:axId val="392627855"/>
        <c:scaling>
          <c:orientation val="minMax"/>
        </c:scaling>
        <c:delete val="1"/>
        <c:axPos val="b"/>
        <c:numFmt formatCode="&quot;$&quot;0.0,&quot;k&quot;" sourceLinked="1"/>
        <c:majorTickMark val="none"/>
        <c:minorTickMark val="none"/>
        <c:tickLblPos val="nextTo"/>
        <c:crossAx val="39261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tables!PivotTable7</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6692712027883165E-3"/>
              <c:y val="-7.42753040462495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6692712027883165E-3"/>
              <c:y val="-7.42753040462495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1.3338411944840499E-2"/>
              <c:y val="-0.306236951833543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3549155271602582E-3"/>
              <c:y val="-0.251829232019987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4732207028803443E-3"/>
              <c:y val="-0.32378044116855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366103514401721E-3"/>
              <c:y val="-0.31658532025369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0609750358950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6965732459075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386265897386751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4.2676466348262141E-3"/>
              <c:y val="-0.28423339619025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8.5352932696524282E-3"/>
              <c:y val="-0.276945360390501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tables'!$B$73</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DBB1-46EB-A5AB-3D7E02CCC874}"/>
              </c:ext>
            </c:extLst>
          </c:dPt>
          <c:dPt>
            <c:idx val="1"/>
            <c:bubble3D val="0"/>
            <c:extLst>
              <c:ext xmlns:c16="http://schemas.microsoft.com/office/drawing/2014/chart" uri="{C3380CC4-5D6E-409C-BE32-E72D297353CC}">
                <c16:uniqueId val="{00000003-DBB1-46EB-A5AB-3D7E02CCC874}"/>
              </c:ext>
            </c:extLst>
          </c:dPt>
          <c:dPt>
            <c:idx val="2"/>
            <c:bubble3D val="0"/>
            <c:extLst>
              <c:ext xmlns:c16="http://schemas.microsoft.com/office/drawing/2014/chart" uri="{C3380CC4-5D6E-409C-BE32-E72D297353CC}">
                <c16:uniqueId val="{00000004-DBB1-46EB-A5AB-3D7E02CCC874}"/>
              </c:ext>
            </c:extLst>
          </c:dPt>
          <c:dPt>
            <c:idx val="3"/>
            <c:bubble3D val="0"/>
            <c:extLst>
              <c:ext xmlns:c16="http://schemas.microsoft.com/office/drawing/2014/chart" uri="{C3380CC4-5D6E-409C-BE32-E72D297353CC}">
                <c16:uniqueId val="{00000005-DBB1-46EB-A5AB-3D7E02CCC874}"/>
              </c:ext>
            </c:extLst>
          </c:dPt>
          <c:dPt>
            <c:idx val="4"/>
            <c:bubble3D val="0"/>
            <c:extLst>
              <c:ext xmlns:c16="http://schemas.microsoft.com/office/drawing/2014/chart" uri="{C3380CC4-5D6E-409C-BE32-E72D297353CC}">
                <c16:uniqueId val="{00000006-DBB1-46EB-A5AB-3D7E02CCC874}"/>
              </c:ext>
            </c:extLst>
          </c:dPt>
          <c:dPt>
            <c:idx val="5"/>
            <c:bubble3D val="0"/>
            <c:extLst>
              <c:ext xmlns:c16="http://schemas.microsoft.com/office/drawing/2014/chart" uri="{C3380CC4-5D6E-409C-BE32-E72D297353CC}">
                <c16:uniqueId val="{00000000-DBB1-46EB-A5AB-3D7E02CCC874}"/>
              </c:ext>
            </c:extLst>
          </c:dPt>
          <c:dPt>
            <c:idx val="6"/>
            <c:bubble3D val="0"/>
            <c:extLst>
              <c:ext xmlns:c16="http://schemas.microsoft.com/office/drawing/2014/chart" uri="{C3380CC4-5D6E-409C-BE32-E72D297353CC}">
                <c16:uniqueId val="{00000007-DBB1-46EB-A5AB-3D7E02CCC874}"/>
              </c:ext>
            </c:extLst>
          </c:dPt>
          <c:dPt>
            <c:idx val="7"/>
            <c:bubble3D val="0"/>
            <c:extLst>
              <c:ext xmlns:c16="http://schemas.microsoft.com/office/drawing/2014/chart" uri="{C3380CC4-5D6E-409C-BE32-E72D297353CC}">
                <c16:uniqueId val="{00000008-DBB1-46EB-A5AB-3D7E02CCC874}"/>
              </c:ext>
            </c:extLst>
          </c:dPt>
          <c:dPt>
            <c:idx val="8"/>
            <c:bubble3D val="0"/>
            <c:extLst>
              <c:ext xmlns:c16="http://schemas.microsoft.com/office/drawing/2014/chart" uri="{C3380CC4-5D6E-409C-BE32-E72D297353CC}">
                <c16:uniqueId val="{00000009-DBB1-46EB-A5AB-3D7E02CCC874}"/>
              </c:ext>
            </c:extLst>
          </c:dPt>
          <c:dLbls>
            <c:dLbl>
              <c:idx val="0"/>
              <c:layout>
                <c:manualLayout>
                  <c:x val="-6.3549155271602582E-3"/>
                  <c:y val="-0.251829232019987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BB1-46EB-A5AB-3D7E02CCC874}"/>
                </c:ext>
              </c:extLst>
            </c:dLbl>
            <c:dLbl>
              <c:idx val="1"/>
              <c:layout>
                <c:manualLayout>
                  <c:x val="-8.4732207028803443E-3"/>
                  <c:y val="-0.32378044116855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B1-46EB-A5AB-3D7E02CCC874}"/>
                </c:ext>
              </c:extLst>
            </c:dLbl>
            <c:dLbl>
              <c:idx val="2"/>
              <c:layout>
                <c:manualLayout>
                  <c:x val="-4.2366103514401721E-3"/>
                  <c:y val="-0.31658532025369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BB1-46EB-A5AB-3D7E02CCC874}"/>
                </c:ext>
              </c:extLst>
            </c:dLbl>
            <c:dLbl>
              <c:idx val="3"/>
              <c:layout>
                <c:manualLayout>
                  <c:x val="0"/>
                  <c:y val="-0.30609750358950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B1-46EB-A5AB-3D7E02CCC874}"/>
                </c:ext>
              </c:extLst>
            </c:dLbl>
            <c:dLbl>
              <c:idx val="4"/>
              <c:layout>
                <c:manualLayout>
                  <c:x val="0"/>
                  <c:y val="-0.269657324590750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BB1-46EB-A5AB-3D7E02CCC874}"/>
                </c:ext>
              </c:extLst>
            </c:dLbl>
            <c:dLbl>
              <c:idx val="5"/>
              <c:layout>
                <c:manualLayout>
                  <c:x val="-1.3338411944840499E-2"/>
                  <c:y val="-0.30623695183354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B1-46EB-A5AB-3D7E02CCC874}"/>
                </c:ext>
              </c:extLst>
            </c:dLbl>
            <c:dLbl>
              <c:idx val="6"/>
              <c:layout>
                <c:manualLayout>
                  <c:x val="0"/>
                  <c:y val="-0.386265897386751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B1-46EB-A5AB-3D7E02CCC874}"/>
                </c:ext>
              </c:extLst>
            </c:dLbl>
            <c:dLbl>
              <c:idx val="7"/>
              <c:layout>
                <c:manualLayout>
                  <c:x val="4.2676466348262141E-3"/>
                  <c:y val="-0.284233396190251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BB1-46EB-A5AB-3D7E02CCC874}"/>
                </c:ext>
              </c:extLst>
            </c:dLbl>
            <c:dLbl>
              <c:idx val="8"/>
              <c:layout>
                <c:manualLayout>
                  <c:x val="-8.5352932696524282E-3"/>
                  <c:y val="-0.276945360390501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B1-46EB-A5AB-3D7E02CCC8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tables'!$A$74:$A$82</c:f>
              <c:strCache>
                <c:ptCount val="9"/>
                <c:pt idx="0">
                  <c:v>2011</c:v>
                </c:pt>
                <c:pt idx="1">
                  <c:v>2012</c:v>
                </c:pt>
                <c:pt idx="2">
                  <c:v>2014</c:v>
                </c:pt>
                <c:pt idx="3">
                  <c:v>2015</c:v>
                </c:pt>
                <c:pt idx="4">
                  <c:v>2016</c:v>
                </c:pt>
                <c:pt idx="5">
                  <c:v>2017</c:v>
                </c:pt>
                <c:pt idx="6">
                  <c:v>2018</c:v>
                </c:pt>
                <c:pt idx="7">
                  <c:v>2020</c:v>
                </c:pt>
                <c:pt idx="8">
                  <c:v>2022</c:v>
                </c:pt>
              </c:strCache>
            </c:strRef>
          </c:cat>
          <c:val>
            <c:numRef>
              <c:f>'Pivot tables'!$B$74:$B$82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DBB1-46EB-A5AB-3D7E02CCC874}"/>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674107039"/>
        <c:axId val="674109439"/>
      </c:areaChart>
      <c:catAx>
        <c:axId val="6741070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674109439"/>
        <c:crosses val="autoZero"/>
        <c:auto val="1"/>
        <c:lblAlgn val="ctr"/>
        <c:lblOffset val="100"/>
        <c:noMultiLvlLbl val="0"/>
      </c:catAx>
      <c:valAx>
        <c:axId val="674109439"/>
        <c:scaling>
          <c:orientation val="minMax"/>
        </c:scaling>
        <c:delete val="1"/>
        <c:axPos val="l"/>
        <c:numFmt formatCode="&quot;$&quot;0.0,&quot;k&quot;" sourceLinked="1"/>
        <c:majorTickMark val="out"/>
        <c:minorTickMark val="none"/>
        <c:tickLblPos val="nextTo"/>
        <c:crossAx val="6741070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tables!PivotTable5</c:name>
    <c:fmtId val="1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spPr>
          <a:solidFill>
            <a:srgbClr val="FFC000"/>
          </a:solidFill>
        </c:spPr>
        <c:marker>
          <c:symbol val="none"/>
        </c:marker>
        <c:dLbl>
          <c:idx val="0"/>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6">
              <a:lumMod val="60000"/>
              <a:lumOff val="40000"/>
            </a:schemeClr>
          </a:solidFill>
          <a:ln w="19050">
            <a:solidFill>
              <a:schemeClr val="lt1"/>
            </a:solidFill>
          </a:ln>
          <a:effectLst/>
        </c:spPr>
        <c:dLbl>
          <c:idx val="0"/>
          <c:layout>
            <c:manualLayout>
              <c:x val="0.15117303774877067"/>
              <c:y val="3.1820730412433412E-2"/>
            </c:manualLayout>
          </c:layout>
          <c:spPr>
            <a:noFill/>
            <a:ln>
              <a:noFill/>
            </a:ln>
            <a:effectLst/>
          </c:spPr>
          <c:txPr>
            <a:bodyPr wrap="square" lIns="38100" tIns="19050" rIns="38100" bIns="19050" anchor="ctr">
              <a:no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9929627257772"/>
                  <c:h val="0.22210869827878524"/>
                </c:manualLayout>
              </c15:layout>
            </c:ext>
          </c:extLst>
        </c:dLbl>
      </c:pivotFmt>
      <c:pivotFmt>
        <c:idx val="19"/>
        <c:spPr>
          <a:solidFill>
            <a:schemeClr val="accent6">
              <a:lumMod val="75000"/>
            </a:schemeClr>
          </a:solidFill>
          <a:ln w="19050">
            <a:solidFill>
              <a:schemeClr val="lt1"/>
            </a:solidFill>
          </a:ln>
          <a:effectLst/>
        </c:spPr>
        <c:dLbl>
          <c:idx val="0"/>
          <c:layout>
            <c:manualLayout>
              <c:x val="0.20156378581229006"/>
              <c:y val="-7.0712734249853328E-3"/>
            </c:manualLayout>
          </c:layout>
          <c:spPr>
            <a:noFill/>
            <a:ln>
              <a:noFill/>
            </a:ln>
            <a:effectLst/>
          </c:spPr>
          <c:txPr>
            <a:bodyPr wrap="square" lIns="38100" tIns="19050" rIns="38100" bIns="19050" anchor="ctr">
              <a:no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0320573710845"/>
                  <c:h val="0.20796615142881483"/>
                </c:manualLayout>
              </c15:layout>
            </c:ext>
          </c:extLst>
        </c:dLbl>
      </c:pivotFmt>
      <c:pivotFmt>
        <c:idx val="20"/>
        <c:spPr>
          <a:solidFill>
            <a:srgbClr val="D09E00"/>
          </a:solidFill>
          <a:ln w="19050">
            <a:solidFill>
              <a:schemeClr val="lt1"/>
            </a:solidFill>
          </a:ln>
          <a:effectLst/>
        </c:spPr>
        <c:dLbl>
          <c:idx val="0"/>
          <c:layout>
            <c:manualLayout>
              <c:x val="-8.0625315935363095E-2"/>
              <c:y val="-7.0712734249852069E-2"/>
            </c:manualLayout>
          </c:layout>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895386808046992"/>
                  <c:h val="0.19382360457884443"/>
                </c:manualLayout>
              </c15:layout>
            </c:ext>
          </c:extLst>
        </c:dLbl>
      </c:pivotFmt>
    </c:pivotFmts>
    <c:plotArea>
      <c:layout>
        <c:manualLayout>
          <c:layoutTarget val="inner"/>
          <c:xMode val="edge"/>
          <c:yMode val="edge"/>
          <c:x val="0.19218890584434889"/>
          <c:y val="0.15239844830670815"/>
          <c:w val="0.57535186983491549"/>
          <c:h val="0.79176502930151982"/>
        </c:manualLayout>
      </c:layout>
      <c:doughnutChart>
        <c:varyColors val="1"/>
        <c:ser>
          <c:idx val="0"/>
          <c:order val="0"/>
          <c:tx>
            <c:strRef>
              <c:f>'Pivot tables'!$B$89</c:f>
              <c:strCache>
                <c:ptCount val="1"/>
                <c:pt idx="0">
                  <c:v>Total</c:v>
                </c:pt>
              </c:strCache>
            </c:strRef>
          </c:tx>
          <c:spPr>
            <a:solidFill>
              <a:srgbClr val="FFC000"/>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839-46C3-B7E4-944467CA7F8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839-46C3-B7E4-944467CA7F8F}"/>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5839-46C3-B7E4-944467CA7F8F}"/>
              </c:ext>
            </c:extLst>
          </c:dPt>
          <c:dLbls>
            <c:dLbl>
              <c:idx val="0"/>
              <c:layout>
                <c:manualLayout>
                  <c:x val="0.15117303774877067"/>
                  <c:y val="3.1820730412433412E-2"/>
                </c:manualLayout>
              </c:layout>
              <c:spPr>
                <a:noFill/>
                <a:ln>
                  <a:noFill/>
                </a:ln>
                <a:effectLst/>
              </c:spPr>
              <c:txPr>
                <a:bodyPr wrap="square" lIns="38100" tIns="19050" rIns="38100" bIns="19050" anchor="ctr">
                  <a:no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39929627257772"/>
                      <c:h val="0.22210869827878524"/>
                    </c:manualLayout>
                  </c15:layout>
                </c:ext>
                <c:ext xmlns:c16="http://schemas.microsoft.com/office/drawing/2014/chart" uri="{C3380CC4-5D6E-409C-BE32-E72D297353CC}">
                  <c16:uniqueId val="{00000001-5839-46C3-B7E4-944467CA7F8F}"/>
                </c:ext>
              </c:extLst>
            </c:dLbl>
            <c:dLbl>
              <c:idx val="1"/>
              <c:layout>
                <c:manualLayout>
                  <c:x val="0.20156378581229006"/>
                  <c:y val="-7.0712734249853328E-3"/>
                </c:manualLayout>
              </c:layout>
              <c:spPr>
                <a:noFill/>
                <a:ln>
                  <a:noFill/>
                </a:ln>
                <a:effectLst/>
              </c:spPr>
              <c:txPr>
                <a:bodyPr wrap="square" lIns="38100" tIns="19050" rIns="38100" bIns="19050" anchor="ctr">
                  <a:no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90320573710845"/>
                      <c:h val="0.20796615142881483"/>
                    </c:manualLayout>
                  </c15:layout>
                </c:ext>
                <c:ext xmlns:c16="http://schemas.microsoft.com/office/drawing/2014/chart" uri="{C3380CC4-5D6E-409C-BE32-E72D297353CC}">
                  <c16:uniqueId val="{00000003-5839-46C3-B7E4-944467CA7F8F}"/>
                </c:ext>
              </c:extLst>
            </c:dLbl>
            <c:dLbl>
              <c:idx val="2"/>
              <c:layout>
                <c:manualLayout>
                  <c:x val="-8.0625315935363095E-2"/>
                  <c:y val="-7.0712734249852069E-2"/>
                </c:manualLayout>
              </c:layout>
              <c:showLegendKey val="0"/>
              <c:showVal val="1"/>
              <c:showCatName val="0"/>
              <c:showSerName val="0"/>
              <c:showPercent val="1"/>
              <c:showBubbleSize val="0"/>
              <c:extLst>
                <c:ext xmlns:c15="http://schemas.microsoft.com/office/drawing/2012/chart" uri="{CE6537A1-D6FC-4f65-9D91-7224C49458BB}">
                  <c15:layout>
                    <c:manualLayout>
                      <c:w val="0.23895386808046992"/>
                      <c:h val="0.19382360457884443"/>
                    </c:manualLayout>
                  </c15:layout>
                </c:ext>
                <c:ext xmlns:c16="http://schemas.microsoft.com/office/drawing/2014/chart" uri="{C3380CC4-5D6E-409C-BE32-E72D297353CC}">
                  <c16:uniqueId val="{00000005-5839-46C3-B7E4-944467CA7F8F}"/>
                </c:ext>
              </c:extLst>
            </c:dLbl>
            <c:spPr>
              <a:noFill/>
              <a:ln>
                <a:noFill/>
              </a:ln>
              <a:effectLst/>
            </c:spPr>
            <c:txPr>
              <a:bodyPr wrap="square" lIns="38100" tIns="19050" rIns="38100" bIns="19050" anchor="ctr">
                <a:spAutoFit/>
              </a:bodyPr>
              <a:lstStyle/>
              <a:p>
                <a:pPr>
                  <a:defRPr sz="900">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tables'!$A$90:$A$92</c:f>
              <c:strCache>
                <c:ptCount val="3"/>
                <c:pt idx="0">
                  <c:v>High</c:v>
                </c:pt>
                <c:pt idx="1">
                  <c:v>Medium</c:v>
                </c:pt>
                <c:pt idx="2">
                  <c:v>Small</c:v>
                </c:pt>
              </c:strCache>
            </c:strRef>
          </c:cat>
          <c:val>
            <c:numRef>
              <c:f>'Pivot tables'!$B$90:$B$92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839-46C3-B7E4-944467CA7F8F}"/>
            </c:ext>
          </c:extLst>
        </c:ser>
        <c:dLbls>
          <c:showLegendKey val="0"/>
          <c:showVal val="1"/>
          <c:showCatName val="0"/>
          <c:showSerName val="0"/>
          <c:showPercent val="0"/>
          <c:showBubbleSize val="0"/>
          <c:showLeaderLines val="0"/>
        </c:dLbls>
        <c:firstSliceAng val="0"/>
        <c:holeSize val="80"/>
      </c:doughnutChart>
      <c:spPr>
        <a:noFill/>
        <a:ln>
          <a:noFill/>
        </a:ln>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tables!PivotTable8</c:name>
    <c:fmtId val="14"/>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9.5522301872232604E-17"/>
              <c:y val="6.4538324839175064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tables'!$B$122</c:f>
              <c:strCache>
                <c:ptCount val="1"/>
                <c:pt idx="0">
                  <c:v>Total</c:v>
                </c:pt>
              </c:strCache>
            </c:strRef>
          </c:tx>
          <c:spPr>
            <a:solidFill>
              <a:schemeClr val="accent2">
                <a:lumMod val="75000"/>
              </a:schemeClr>
            </a:solidFill>
            <a:ln>
              <a:noFill/>
            </a:ln>
            <a:effectLst/>
          </c:spPr>
          <c:invertIfNegative val="0"/>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1-7889-499A-B572-2C52616B8EF6}"/>
              </c:ext>
            </c:extLst>
          </c:dPt>
          <c:dLbls>
            <c:dLbl>
              <c:idx val="3"/>
              <c:layout>
                <c:manualLayout>
                  <c:x val="-9.5522301872232604E-17"/>
                  <c:y val="6.45383248391750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89-499A-B572-2C52616B8EF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tables'!$A$123:$A$126</c:f>
              <c:strCache>
                <c:ptCount val="4"/>
                <c:pt idx="0">
                  <c:v>Grocery Store</c:v>
                </c:pt>
                <c:pt idx="1">
                  <c:v>Supermarket Type3</c:v>
                </c:pt>
                <c:pt idx="2">
                  <c:v>Supermarket Type2</c:v>
                </c:pt>
                <c:pt idx="3">
                  <c:v>Supermarket Type1</c:v>
                </c:pt>
              </c:strCache>
            </c:strRef>
          </c:cat>
          <c:val>
            <c:numRef>
              <c:f>'Pivot tables'!$B$123:$B$126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889-499A-B572-2C52616B8EF6}"/>
            </c:ext>
          </c:extLst>
        </c:ser>
        <c:dLbls>
          <c:dLblPos val="outEnd"/>
          <c:showLegendKey val="0"/>
          <c:showVal val="1"/>
          <c:showCatName val="0"/>
          <c:showSerName val="0"/>
          <c:showPercent val="0"/>
          <c:showBubbleSize val="0"/>
        </c:dLbls>
        <c:gapWidth val="60"/>
        <c:axId val="173742959"/>
        <c:axId val="173748719"/>
      </c:barChart>
      <c:catAx>
        <c:axId val="17374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8719"/>
        <c:crosses val="autoZero"/>
        <c:auto val="1"/>
        <c:lblAlgn val="ctr"/>
        <c:lblOffset val="100"/>
        <c:noMultiLvlLbl val="0"/>
      </c:catAx>
      <c:valAx>
        <c:axId val="173748719"/>
        <c:scaling>
          <c:orientation val="minMax"/>
        </c:scaling>
        <c:delete val="1"/>
        <c:axPos val="b"/>
        <c:numFmt formatCode="&quot;$&quot;0.0,&quot;k&quot;" sourceLinked="1"/>
        <c:majorTickMark val="none"/>
        <c:minorTickMark val="none"/>
        <c:tickLblPos val="nextTo"/>
        <c:crossAx val="17374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tables'!$A$136:$A$139</c:f>
              <c:strCache>
                <c:ptCount val="4"/>
                <c:pt idx="0">
                  <c:v>Grocery Store</c:v>
                </c:pt>
                <c:pt idx="1">
                  <c:v>Supermarket Type3</c:v>
                </c:pt>
                <c:pt idx="2">
                  <c:v>Supermarket Type2</c:v>
                </c:pt>
                <c:pt idx="3">
                  <c:v>Supermarket Type1</c:v>
                </c:pt>
              </c:strCache>
            </c:strRef>
          </c:cat>
          <c:val>
            <c:numRef>
              <c:f>'Pivot tables'!$B$136:$B$139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CBD4-4DAD-BAB5-3E79A6BF2D5A}"/>
            </c:ext>
          </c:extLst>
        </c:ser>
        <c:dLbls>
          <c:dLblPos val="outEnd"/>
          <c:showLegendKey val="0"/>
          <c:showVal val="1"/>
          <c:showCatName val="0"/>
          <c:showSerName val="0"/>
          <c:showPercent val="0"/>
          <c:showBubbleSize val="0"/>
        </c:dLbls>
        <c:gapWidth val="60"/>
        <c:axId val="1851936448"/>
        <c:axId val="1851934048"/>
      </c:barChart>
      <c:catAx>
        <c:axId val="1851936448"/>
        <c:scaling>
          <c:orientation val="minMax"/>
        </c:scaling>
        <c:delete val="1"/>
        <c:axPos val="l"/>
        <c:numFmt formatCode="General" sourceLinked="1"/>
        <c:majorTickMark val="none"/>
        <c:minorTickMark val="none"/>
        <c:tickLblPos val="nextTo"/>
        <c:crossAx val="1851934048"/>
        <c:crosses val="autoZero"/>
        <c:auto val="1"/>
        <c:lblAlgn val="ctr"/>
        <c:lblOffset val="100"/>
        <c:noMultiLvlLbl val="0"/>
      </c:catAx>
      <c:valAx>
        <c:axId val="1851934048"/>
        <c:scaling>
          <c:orientation val="minMax"/>
        </c:scaling>
        <c:delete val="1"/>
        <c:axPos val="b"/>
        <c:numFmt formatCode="&quot;$&quot;0" sourceLinked="1"/>
        <c:majorTickMark val="none"/>
        <c:minorTickMark val="none"/>
        <c:tickLblPos val="nextTo"/>
        <c:crossAx val="185193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 tables!PivotTable10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pivotFmt>
    </c:pivotFmts>
    <c:plotArea>
      <c:layout/>
      <c:barChart>
        <c:barDir val="bar"/>
        <c:grouping val="clustered"/>
        <c:varyColors val="0"/>
        <c:ser>
          <c:idx val="0"/>
          <c:order val="0"/>
          <c:tx>
            <c:strRef>
              <c:f>'Pivot tables'!$B$144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tables'!$A$145:$A$148</c:f>
              <c:strCache>
                <c:ptCount val="4"/>
                <c:pt idx="0">
                  <c:v>Grocery Store</c:v>
                </c:pt>
                <c:pt idx="1">
                  <c:v>Supermarket Type3</c:v>
                </c:pt>
                <c:pt idx="2">
                  <c:v>Supermarket Type2</c:v>
                </c:pt>
                <c:pt idx="3">
                  <c:v>Supermarket Type1</c:v>
                </c:pt>
              </c:strCache>
            </c:strRef>
          </c:cat>
          <c:val>
            <c:numRef>
              <c:f>'Pivot tables'!$B$145:$B$148</c:f>
              <c:numCache>
                <c:formatCode>0_);\(0\)</c:formatCode>
                <c:ptCount val="4"/>
                <c:pt idx="0">
                  <c:v>1083</c:v>
                </c:pt>
                <c:pt idx="1">
                  <c:v>935</c:v>
                </c:pt>
                <c:pt idx="2">
                  <c:v>928</c:v>
                </c:pt>
                <c:pt idx="3">
                  <c:v>5577</c:v>
                </c:pt>
              </c:numCache>
            </c:numRef>
          </c:val>
          <c:extLst>
            <c:ext xmlns:c16="http://schemas.microsoft.com/office/drawing/2014/chart" uri="{C3380CC4-5D6E-409C-BE32-E72D297353CC}">
              <c16:uniqueId val="{00000000-19EE-4FD5-B018-827721346F03}"/>
            </c:ext>
          </c:extLst>
        </c:ser>
        <c:dLbls>
          <c:dLblPos val="outEnd"/>
          <c:showLegendKey val="0"/>
          <c:showVal val="1"/>
          <c:showCatName val="0"/>
          <c:showSerName val="0"/>
          <c:showPercent val="0"/>
          <c:showBubbleSize val="0"/>
        </c:dLbls>
        <c:gapWidth val="60"/>
        <c:axId val="1606645136"/>
        <c:axId val="1606649456"/>
      </c:barChart>
      <c:catAx>
        <c:axId val="1606645136"/>
        <c:scaling>
          <c:orientation val="minMax"/>
        </c:scaling>
        <c:delete val="1"/>
        <c:axPos val="l"/>
        <c:numFmt formatCode="General" sourceLinked="1"/>
        <c:majorTickMark val="none"/>
        <c:minorTickMark val="none"/>
        <c:tickLblPos val="nextTo"/>
        <c:crossAx val="1606649456"/>
        <c:crosses val="autoZero"/>
        <c:auto val="1"/>
        <c:lblAlgn val="ctr"/>
        <c:lblOffset val="100"/>
        <c:noMultiLvlLbl val="0"/>
      </c:catAx>
      <c:valAx>
        <c:axId val="1606649456"/>
        <c:scaling>
          <c:orientation val="minMax"/>
        </c:scaling>
        <c:delete val="1"/>
        <c:axPos val="b"/>
        <c:numFmt formatCode="0_);\(0\)" sourceLinked="1"/>
        <c:majorTickMark val="none"/>
        <c:minorTickMark val="none"/>
        <c:tickLblPos val="nextTo"/>
        <c:crossAx val="160664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AD51-4BB1-9063-3DA6BD73826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AD51-4BB1-9063-3DA6BD738266}">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6</xdr:col>
      <xdr:colOff>182880</xdr:colOff>
      <xdr:row>4</xdr:row>
      <xdr:rowOff>15240</xdr:rowOff>
    </xdr:from>
    <xdr:to>
      <xdr:col>9</xdr:col>
      <xdr:colOff>1</xdr:colOff>
      <xdr:row>17</xdr:row>
      <xdr:rowOff>28575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640BABA-BCDB-A446-2162-D85B8CAB586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13960" y="8077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118110</xdr:colOff>
      <xdr:row>22</xdr:row>
      <xdr:rowOff>41910</xdr:rowOff>
    </xdr:from>
    <xdr:to>
      <xdr:col>4</xdr:col>
      <xdr:colOff>464820</xdr:colOff>
      <xdr:row>30</xdr:row>
      <xdr:rowOff>76200</xdr:rowOff>
    </xdr:to>
    <xdr:graphicFrame macro="">
      <xdr:nvGraphicFramePr>
        <xdr:cNvPr id="3" name="Chart 2">
          <a:extLst>
            <a:ext uri="{FF2B5EF4-FFF2-40B4-BE49-F238E27FC236}">
              <a16:creationId xmlns:a16="http://schemas.microsoft.com/office/drawing/2014/main" id="{FCE0758E-F6A6-A25D-3F90-349276061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35</xdr:row>
      <xdr:rowOff>68580</xdr:rowOff>
    </xdr:from>
    <xdr:to>
      <xdr:col>7</xdr:col>
      <xdr:colOff>441960</xdr:colOff>
      <xdr:row>44</xdr:row>
      <xdr:rowOff>26670</xdr:rowOff>
    </xdr:to>
    <xdr:graphicFrame macro="">
      <xdr:nvGraphicFramePr>
        <xdr:cNvPr id="4" name="Chart 3">
          <a:extLst>
            <a:ext uri="{FF2B5EF4-FFF2-40B4-BE49-F238E27FC236}">
              <a16:creationId xmlns:a16="http://schemas.microsoft.com/office/drawing/2014/main" id="{4F4B3DF1-4AAD-2255-4872-C7AD3B363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453390</xdr:colOff>
      <xdr:row>53</xdr:row>
      <xdr:rowOff>156210</xdr:rowOff>
    </xdr:from>
    <xdr:to>
      <xdr:col>7</xdr:col>
      <xdr:colOff>381000</xdr:colOff>
      <xdr:row>67</xdr:row>
      <xdr:rowOff>125730</xdr:rowOff>
    </xdr:to>
    <xdr:graphicFrame macro="">
      <xdr:nvGraphicFramePr>
        <xdr:cNvPr id="5" name="Chart 4">
          <a:extLst>
            <a:ext uri="{FF2B5EF4-FFF2-40B4-BE49-F238E27FC236}">
              <a16:creationId xmlns:a16="http://schemas.microsoft.com/office/drawing/2014/main" id="{3A43447C-F510-2E33-A4B4-F2C9914CC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354330</xdr:colOff>
      <xdr:row>72</xdr:row>
      <xdr:rowOff>87630</xdr:rowOff>
    </xdr:from>
    <xdr:to>
      <xdr:col>8</xdr:col>
      <xdr:colOff>251460</xdr:colOff>
      <xdr:row>80</xdr:row>
      <xdr:rowOff>129540</xdr:rowOff>
    </xdr:to>
    <xdr:graphicFrame macro="">
      <xdr:nvGraphicFramePr>
        <xdr:cNvPr id="6" name="Chart 5">
          <a:extLst>
            <a:ext uri="{FF2B5EF4-FFF2-40B4-BE49-F238E27FC236}">
              <a16:creationId xmlns:a16="http://schemas.microsoft.com/office/drawing/2014/main" id="{567198AD-8BFA-4B00-0F3C-A22D11D0C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249115</xdr:colOff>
      <xdr:row>88</xdr:row>
      <xdr:rowOff>48847</xdr:rowOff>
    </xdr:from>
    <xdr:to>
      <xdr:col>5</xdr:col>
      <xdr:colOff>293077</xdr:colOff>
      <xdr:row>95</xdr:row>
      <xdr:rowOff>127000</xdr:rowOff>
    </xdr:to>
    <xdr:graphicFrame macro="">
      <xdr:nvGraphicFramePr>
        <xdr:cNvPr id="7" name="Chart 6">
          <a:extLst>
            <a:ext uri="{FF2B5EF4-FFF2-40B4-BE49-F238E27FC236}">
              <a16:creationId xmlns:a16="http://schemas.microsoft.com/office/drawing/2014/main" id="{A6D9DBC7-49D2-B875-9522-E473E777E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405423</xdr:colOff>
      <xdr:row>103</xdr:row>
      <xdr:rowOff>93784</xdr:rowOff>
    </xdr:from>
    <xdr:to>
      <xdr:col>9</xdr:col>
      <xdr:colOff>195385</xdr:colOff>
      <xdr:row>113</xdr:row>
      <xdr:rowOff>9770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A60ADAA-3698-9F4A-3BEE-98DAF65EC5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97463" y="21208804"/>
              <a:ext cx="2472202" cy="1912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297960</xdr:colOff>
      <xdr:row>121</xdr:row>
      <xdr:rowOff>64478</xdr:rowOff>
    </xdr:from>
    <xdr:to>
      <xdr:col>6</xdr:col>
      <xdr:colOff>400538</xdr:colOff>
      <xdr:row>130</xdr:row>
      <xdr:rowOff>39078</xdr:rowOff>
    </xdr:to>
    <xdr:graphicFrame macro="">
      <xdr:nvGraphicFramePr>
        <xdr:cNvPr id="9" name="Chart 8">
          <a:extLst>
            <a:ext uri="{FF2B5EF4-FFF2-40B4-BE49-F238E27FC236}">
              <a16:creationId xmlns:a16="http://schemas.microsoft.com/office/drawing/2014/main" id="{EC23E2AF-D9AD-5D8E-B1CC-050F8B95B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263769</xdr:colOff>
      <xdr:row>133</xdr:row>
      <xdr:rowOff>97692</xdr:rowOff>
    </xdr:from>
    <xdr:to>
      <xdr:col>5</xdr:col>
      <xdr:colOff>268653</xdr:colOff>
      <xdr:row>139</xdr:row>
      <xdr:rowOff>169984</xdr:rowOff>
    </xdr:to>
    <xdr:graphicFrame macro="">
      <xdr:nvGraphicFramePr>
        <xdr:cNvPr id="10" name="Chart 9">
          <a:extLst>
            <a:ext uri="{FF2B5EF4-FFF2-40B4-BE49-F238E27FC236}">
              <a16:creationId xmlns:a16="http://schemas.microsoft.com/office/drawing/2014/main" id="{6FB39EC4-A2C1-74DD-0515-BDA9FD275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366345</xdr:colOff>
      <xdr:row>142</xdr:row>
      <xdr:rowOff>48846</xdr:rowOff>
    </xdr:from>
    <xdr:to>
      <xdr:col>4</xdr:col>
      <xdr:colOff>263769</xdr:colOff>
      <xdr:row>149</xdr:row>
      <xdr:rowOff>82061</xdr:rowOff>
    </xdr:to>
    <xdr:graphicFrame macro="">
      <xdr:nvGraphicFramePr>
        <xdr:cNvPr id="11" name="Chart 10">
          <a:extLst>
            <a:ext uri="{FF2B5EF4-FFF2-40B4-BE49-F238E27FC236}">
              <a16:creationId xmlns:a16="http://schemas.microsoft.com/office/drawing/2014/main" id="{41A84A21-2EC7-840A-6700-8F9C22897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112541</xdr:colOff>
      <xdr:row>12</xdr:row>
      <xdr:rowOff>169203</xdr:rowOff>
    </xdr:from>
    <xdr:to>
      <xdr:col>10</xdr:col>
      <xdr:colOff>166075</xdr:colOff>
      <xdr:row>19</xdr:row>
      <xdr:rowOff>97693</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9B747517-DFA8-C67D-8FE3-B865466C3B3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355079" y="2621280"/>
              <a:ext cx="2075765" cy="1305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620541</xdr:colOff>
      <xdr:row>15</xdr:row>
      <xdr:rowOff>110588</xdr:rowOff>
    </xdr:from>
    <xdr:to>
      <xdr:col>14</xdr:col>
      <xdr:colOff>427110</xdr:colOff>
      <xdr:row>28</xdr:row>
      <xdr:rowOff>158701</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FBBBE8C7-3EC1-FFC3-5F40-A9F5481BAFF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559387" y="3158588"/>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297180</xdr:colOff>
      <xdr:row>0</xdr:row>
      <xdr:rowOff>118109</xdr:rowOff>
    </xdr:from>
    <xdr:to>
      <xdr:col>24</xdr:col>
      <xdr:colOff>304860</xdr:colOff>
      <xdr:row>36</xdr:row>
      <xdr:rowOff>200024</xdr:rowOff>
    </xdr:to>
    <xdr:sp macro="" textlink="">
      <xdr:nvSpPr>
        <xdr:cNvPr id="2" name="Rectangle 1">
          <a:extLst>
            <a:ext uri="{FF2B5EF4-FFF2-40B4-BE49-F238E27FC236}">
              <a16:creationId xmlns:a16="http://schemas.microsoft.com/office/drawing/2014/main" id="{3923FFCD-D4D0-3B51-639F-3B1B2FD6FBDC}"/>
            </a:ext>
          </a:extLst>
        </xdr:cNvPr>
        <xdr:cNvSpPr/>
      </xdr:nvSpPr>
      <xdr:spPr>
        <a:xfrm>
          <a:off x="1630680" y="118109"/>
          <a:ext cx="14676180" cy="7282815"/>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528149</xdr:colOff>
      <xdr:row>1</xdr:row>
      <xdr:rowOff>38099</xdr:rowOff>
    </xdr:from>
    <xdr:to>
      <xdr:col>6</xdr:col>
      <xdr:colOff>57149</xdr:colOff>
      <xdr:row>36</xdr:row>
      <xdr:rowOff>76200</xdr:rowOff>
    </xdr:to>
    <xdr:sp macro="" textlink="">
      <xdr:nvSpPr>
        <xdr:cNvPr id="3" name="Rectangle: Top Corners Rounded 2">
          <a:extLst>
            <a:ext uri="{FF2B5EF4-FFF2-40B4-BE49-F238E27FC236}">
              <a16:creationId xmlns:a16="http://schemas.microsoft.com/office/drawing/2014/main" id="{99C71467-7A9C-E16D-2676-DDD2418244BB}"/>
            </a:ext>
          </a:extLst>
        </xdr:cNvPr>
        <xdr:cNvSpPr/>
      </xdr:nvSpPr>
      <xdr:spPr>
        <a:xfrm rot="5400000">
          <a:off x="-559839" y="2659612"/>
          <a:ext cx="7038976" cy="2196000"/>
        </a:xfrm>
        <a:prstGeom prst="round2SameRect">
          <a:avLst>
            <a:gd name="adj1" fmla="val 17101"/>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600075</xdr:colOff>
      <xdr:row>2</xdr:row>
      <xdr:rowOff>1</xdr:rowOff>
    </xdr:from>
    <xdr:to>
      <xdr:col>5</xdr:col>
      <xdr:colOff>581025</xdr:colOff>
      <xdr:row>4</xdr:row>
      <xdr:rowOff>190501</xdr:rowOff>
    </xdr:to>
    <xdr:sp macro="" textlink="">
      <xdr:nvSpPr>
        <xdr:cNvPr id="4" name="TextBox 3">
          <a:extLst>
            <a:ext uri="{FF2B5EF4-FFF2-40B4-BE49-F238E27FC236}">
              <a16:creationId xmlns:a16="http://schemas.microsoft.com/office/drawing/2014/main" id="{5A1622B9-1EC9-28F4-3277-718803AAFC9F}"/>
            </a:ext>
          </a:extLst>
        </xdr:cNvPr>
        <xdr:cNvSpPr txBox="1"/>
      </xdr:nvSpPr>
      <xdr:spPr>
        <a:xfrm>
          <a:off x="1933575" y="400051"/>
          <a:ext cx="19812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57149</xdr:colOff>
      <xdr:row>4</xdr:row>
      <xdr:rowOff>133351</xdr:rowOff>
    </xdr:from>
    <xdr:to>
      <xdr:col>5</xdr:col>
      <xdr:colOff>514350</xdr:colOff>
      <xdr:row>5</xdr:row>
      <xdr:rowOff>152400</xdr:rowOff>
    </xdr:to>
    <xdr:sp macro="" textlink="">
      <xdr:nvSpPr>
        <xdr:cNvPr id="5" name="TextBox 4">
          <a:extLst>
            <a:ext uri="{FF2B5EF4-FFF2-40B4-BE49-F238E27FC236}">
              <a16:creationId xmlns:a16="http://schemas.microsoft.com/office/drawing/2014/main" id="{9187B79B-5510-4829-9384-25BA903B5F06}"/>
            </a:ext>
          </a:extLst>
        </xdr:cNvPr>
        <xdr:cNvSpPr txBox="1"/>
      </xdr:nvSpPr>
      <xdr:spPr>
        <a:xfrm>
          <a:off x="2057399" y="933451"/>
          <a:ext cx="1790701"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319087</xdr:colOff>
      <xdr:row>1</xdr:row>
      <xdr:rowOff>76200</xdr:rowOff>
    </xdr:from>
    <xdr:to>
      <xdr:col>14</xdr:col>
      <xdr:colOff>664312</xdr:colOff>
      <xdr:row>13</xdr:row>
      <xdr:rowOff>37950</xdr:rowOff>
    </xdr:to>
    <xdr:grpSp>
      <xdr:nvGrpSpPr>
        <xdr:cNvPr id="10" name="Group 9">
          <a:extLst>
            <a:ext uri="{FF2B5EF4-FFF2-40B4-BE49-F238E27FC236}">
              <a16:creationId xmlns:a16="http://schemas.microsoft.com/office/drawing/2014/main" id="{17407E2E-FEB0-5AD3-E6BA-40C8DDCCF4A8}"/>
            </a:ext>
          </a:extLst>
        </xdr:cNvPr>
        <xdr:cNvGrpSpPr/>
      </xdr:nvGrpSpPr>
      <xdr:grpSpPr>
        <a:xfrm>
          <a:off x="4319587" y="276225"/>
          <a:ext cx="5679225" cy="2362050"/>
          <a:chOff x="4319587" y="276225"/>
          <a:chExt cx="5679225" cy="2362050"/>
        </a:xfrm>
      </xdr:grpSpPr>
      <xdr:sp macro="" textlink="">
        <xdr:nvSpPr>
          <xdr:cNvPr id="6" name="Rectangle: Rounded Corners 5">
            <a:extLst>
              <a:ext uri="{FF2B5EF4-FFF2-40B4-BE49-F238E27FC236}">
                <a16:creationId xmlns:a16="http://schemas.microsoft.com/office/drawing/2014/main" id="{C738822B-F44A-2B31-C786-238312B33BC9}"/>
              </a:ext>
            </a:extLst>
          </xdr:cNvPr>
          <xdr:cNvSpPr/>
        </xdr:nvSpPr>
        <xdr:spPr>
          <a:xfrm>
            <a:off x="4319587" y="276225"/>
            <a:ext cx="2736000" cy="1047600"/>
          </a:xfrm>
          <a:prstGeom prst="roundRect">
            <a:avLst/>
          </a:prstGeom>
          <a:gradFill>
            <a:gsLst>
              <a:gs pos="0">
                <a:srgbClr val="FFD200">
                  <a:alpha val="60000"/>
                </a:srgbClr>
              </a:gs>
              <a:gs pos="40000">
                <a:schemeClr val="accent6">
                  <a:lumMod val="60000"/>
                  <a:lumOff val="40000"/>
                  <a:alpha val="92000"/>
                </a:schemeClr>
              </a:gs>
              <a:gs pos="100000">
                <a:schemeClr val="accent6">
                  <a:lumMod val="50000"/>
                  <a:alpha val="85000"/>
                </a:schemeClr>
              </a:gs>
              <a:gs pos="100000">
                <a:schemeClr val="accent6">
                  <a:lumMod val="75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F9C0B570-A503-4705-81BF-FF30CC6A509B}"/>
              </a:ext>
            </a:extLst>
          </xdr:cNvPr>
          <xdr:cNvSpPr/>
        </xdr:nvSpPr>
        <xdr:spPr>
          <a:xfrm>
            <a:off x="7262812" y="27622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C2EACDBD-AEE1-4671-9DF6-83DEE2FA37AD}"/>
              </a:ext>
            </a:extLst>
          </xdr:cNvPr>
          <xdr:cNvSpPr/>
        </xdr:nvSpPr>
        <xdr:spPr>
          <a:xfrm>
            <a:off x="4319587" y="159067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9FC7419-E343-4634-9600-55E7C7183AA8}"/>
              </a:ext>
            </a:extLst>
          </xdr:cNvPr>
          <xdr:cNvSpPr/>
        </xdr:nvSpPr>
        <xdr:spPr>
          <a:xfrm>
            <a:off x="7262812" y="159067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355444</xdr:colOff>
      <xdr:row>1</xdr:row>
      <xdr:rowOff>125452</xdr:rowOff>
    </xdr:from>
    <xdr:to>
      <xdr:col>8</xdr:col>
      <xdr:colOff>608554</xdr:colOff>
      <xdr:row>4</xdr:row>
      <xdr:rowOff>138461</xdr:rowOff>
    </xdr:to>
    <xdr:sp macro="" textlink="'Pivot tables'!$A$15">
      <xdr:nvSpPr>
        <xdr:cNvPr id="11" name="TextBox 10">
          <a:extLst>
            <a:ext uri="{FF2B5EF4-FFF2-40B4-BE49-F238E27FC236}">
              <a16:creationId xmlns:a16="http://schemas.microsoft.com/office/drawing/2014/main" id="{EB87B25E-AD3B-E045-B5B8-3B46EB32BB53}"/>
            </a:ext>
          </a:extLst>
        </xdr:cNvPr>
        <xdr:cNvSpPr txBox="1"/>
      </xdr:nvSpPr>
      <xdr:spPr>
        <a:xfrm>
          <a:off x="4369883" y="320598"/>
          <a:ext cx="1591256" cy="59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ED21BF-F866-40C4-9E9E-28747D0DCB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0</xdr:colOff>
      <xdr:row>6</xdr:row>
      <xdr:rowOff>147410</xdr:rowOff>
    </xdr:from>
    <xdr:to>
      <xdr:col>5</xdr:col>
      <xdr:colOff>594986</xdr:colOff>
      <xdr:row>13</xdr:row>
      <xdr:rowOff>82363</xdr:rowOff>
    </xdr:to>
    <mc:AlternateContent xmlns:mc="http://schemas.openxmlformats.org/markup-compatibility/2006" xmlns:a14="http://schemas.microsoft.com/office/drawing/2010/main">
      <mc:Choice Requires="a14">
        <xdr:graphicFrame macro="">
          <xdr:nvGraphicFramePr>
            <xdr:cNvPr id="13" name="Outlet Size 1">
              <a:extLst>
                <a:ext uri="{FF2B5EF4-FFF2-40B4-BE49-F238E27FC236}">
                  <a16:creationId xmlns:a16="http://schemas.microsoft.com/office/drawing/2014/main" id="{28E8A2DD-64EE-441D-9F28-322F0FFEA45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00250" y="1347560"/>
              <a:ext cx="1928486" cy="13351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666053</xdr:colOff>
      <xdr:row>3</xdr:row>
      <xdr:rowOff>153329</xdr:rowOff>
    </xdr:from>
    <xdr:to>
      <xdr:col>8</xdr:col>
      <xdr:colOff>622610</xdr:colOff>
      <xdr:row>5</xdr:row>
      <xdr:rowOff>102219</xdr:rowOff>
    </xdr:to>
    <xdr:sp macro="" textlink="">
      <xdr:nvSpPr>
        <xdr:cNvPr id="15" name="TextBox 14">
          <a:extLst>
            <a:ext uri="{FF2B5EF4-FFF2-40B4-BE49-F238E27FC236}">
              <a16:creationId xmlns:a16="http://schemas.microsoft.com/office/drawing/2014/main" id="{7DF6D549-0A22-A4BE-360F-690ECDD6A6A5}"/>
            </a:ext>
          </a:extLst>
        </xdr:cNvPr>
        <xdr:cNvSpPr txBox="1"/>
      </xdr:nvSpPr>
      <xdr:spPr>
        <a:xfrm>
          <a:off x="4680492" y="738768"/>
          <a:ext cx="1294703"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579282</xdr:colOff>
      <xdr:row>1</xdr:row>
      <xdr:rowOff>119877</xdr:rowOff>
    </xdr:from>
    <xdr:to>
      <xdr:col>13</xdr:col>
      <xdr:colOff>195147</xdr:colOff>
      <xdr:row>4</xdr:row>
      <xdr:rowOff>144036</xdr:rowOff>
    </xdr:to>
    <xdr:sp macro="" textlink="'Pivot tables'!B15">
      <xdr:nvSpPr>
        <xdr:cNvPr id="19" name="TextBox 18">
          <a:extLst>
            <a:ext uri="{FF2B5EF4-FFF2-40B4-BE49-F238E27FC236}">
              <a16:creationId xmlns:a16="http://schemas.microsoft.com/office/drawing/2014/main" id="{AECB85FA-831B-4602-8DFA-EDD785C9354A}"/>
            </a:ext>
          </a:extLst>
        </xdr:cNvPr>
        <xdr:cNvSpPr txBox="1"/>
      </xdr:nvSpPr>
      <xdr:spPr>
        <a:xfrm>
          <a:off x="7270014" y="315023"/>
          <a:ext cx="1623084" cy="60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FFC8BE1-497F-42F2-8C77-C3ECB8616FD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130792</xdr:colOff>
      <xdr:row>3</xdr:row>
      <xdr:rowOff>157045</xdr:rowOff>
    </xdr:from>
    <xdr:to>
      <xdr:col>13</xdr:col>
      <xdr:colOff>130097</xdr:colOff>
      <xdr:row>5</xdr:row>
      <xdr:rowOff>105935</xdr:rowOff>
    </xdr:to>
    <xdr:sp macro="" textlink="">
      <xdr:nvSpPr>
        <xdr:cNvPr id="20" name="TextBox 19">
          <a:extLst>
            <a:ext uri="{FF2B5EF4-FFF2-40B4-BE49-F238E27FC236}">
              <a16:creationId xmlns:a16="http://schemas.microsoft.com/office/drawing/2014/main" id="{F7E4EBFF-7398-4519-9FDC-4E24848B1557}"/>
            </a:ext>
          </a:extLst>
        </xdr:cNvPr>
        <xdr:cNvSpPr txBox="1"/>
      </xdr:nvSpPr>
      <xdr:spPr>
        <a:xfrm>
          <a:off x="7490597" y="742484"/>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6</xdr:col>
      <xdr:colOff>339530</xdr:colOff>
      <xdr:row>7</xdr:row>
      <xdr:rowOff>170057</xdr:rowOff>
    </xdr:from>
    <xdr:to>
      <xdr:col>8</xdr:col>
      <xdr:colOff>624468</xdr:colOff>
      <xdr:row>10</xdr:row>
      <xdr:rowOff>194216</xdr:rowOff>
    </xdr:to>
    <xdr:sp macro="" textlink="'Pivot tables'!C15">
      <xdr:nvSpPr>
        <xdr:cNvPr id="21" name="TextBox 20">
          <a:extLst>
            <a:ext uri="{FF2B5EF4-FFF2-40B4-BE49-F238E27FC236}">
              <a16:creationId xmlns:a16="http://schemas.microsoft.com/office/drawing/2014/main" id="{7FB189DE-024B-4A54-9719-286718602E43}"/>
            </a:ext>
          </a:extLst>
        </xdr:cNvPr>
        <xdr:cNvSpPr txBox="1"/>
      </xdr:nvSpPr>
      <xdr:spPr>
        <a:xfrm>
          <a:off x="4353969" y="1536081"/>
          <a:ext cx="1623084" cy="60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072F0C-A7D3-4C29-960D-7149E58BA59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4412</xdr:colOff>
      <xdr:row>9</xdr:row>
      <xdr:rowOff>188641</xdr:rowOff>
    </xdr:from>
    <xdr:to>
      <xdr:col>9</xdr:col>
      <xdr:colOff>3716</xdr:colOff>
      <xdr:row>11</xdr:row>
      <xdr:rowOff>137531</xdr:rowOff>
    </xdr:to>
    <xdr:sp macro="" textlink="">
      <xdr:nvSpPr>
        <xdr:cNvPr id="23" name="TextBox 22">
          <a:extLst>
            <a:ext uri="{FF2B5EF4-FFF2-40B4-BE49-F238E27FC236}">
              <a16:creationId xmlns:a16="http://schemas.microsoft.com/office/drawing/2014/main" id="{D650CDFC-D83B-470F-8010-47976611F212}"/>
            </a:ext>
          </a:extLst>
        </xdr:cNvPr>
        <xdr:cNvSpPr txBox="1"/>
      </xdr:nvSpPr>
      <xdr:spPr>
        <a:xfrm>
          <a:off x="4687924" y="1944958"/>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IN" sz="120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649905</xdr:colOff>
      <xdr:row>7</xdr:row>
      <xdr:rowOff>145896</xdr:rowOff>
    </xdr:from>
    <xdr:to>
      <xdr:col>13</xdr:col>
      <xdr:colOff>265770</xdr:colOff>
      <xdr:row>10</xdr:row>
      <xdr:rowOff>170055</xdr:rowOff>
    </xdr:to>
    <xdr:sp macro="" textlink="'Pivot tables'!D15">
      <xdr:nvSpPr>
        <xdr:cNvPr id="24" name="TextBox 23">
          <a:extLst>
            <a:ext uri="{FF2B5EF4-FFF2-40B4-BE49-F238E27FC236}">
              <a16:creationId xmlns:a16="http://schemas.microsoft.com/office/drawing/2014/main" id="{19AB745A-16AD-4744-9CB8-7AB2F0C3651F}"/>
            </a:ext>
          </a:extLst>
        </xdr:cNvPr>
        <xdr:cNvSpPr txBox="1"/>
      </xdr:nvSpPr>
      <xdr:spPr>
        <a:xfrm>
          <a:off x="7340637" y="1511920"/>
          <a:ext cx="1623084" cy="60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304FE0-CDDF-4D7B-9F06-3C553A10E5D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231153</xdr:colOff>
      <xdr:row>10</xdr:row>
      <xdr:rowOff>6505</xdr:rowOff>
    </xdr:from>
    <xdr:to>
      <xdr:col>13</xdr:col>
      <xdr:colOff>230458</xdr:colOff>
      <xdr:row>11</xdr:row>
      <xdr:rowOff>150541</xdr:rowOff>
    </xdr:to>
    <xdr:sp macro="" textlink="">
      <xdr:nvSpPr>
        <xdr:cNvPr id="25" name="TextBox 24">
          <a:extLst>
            <a:ext uri="{FF2B5EF4-FFF2-40B4-BE49-F238E27FC236}">
              <a16:creationId xmlns:a16="http://schemas.microsoft.com/office/drawing/2014/main" id="{9EA9505F-93E9-4E1E-B8A0-2E47DE9ACCF2}"/>
            </a:ext>
          </a:extLst>
        </xdr:cNvPr>
        <xdr:cNvSpPr txBox="1"/>
      </xdr:nvSpPr>
      <xdr:spPr>
        <a:xfrm>
          <a:off x="7590958" y="1957968"/>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ea typeface="Segoe UI Black" panose="020B0A02040204020203" pitchFamily="34" charset="0"/>
              <a:cs typeface="Segoe UI Semibold" panose="020B0702040204020203" pitchFamily="34" charset="0"/>
            </a:rPr>
            <a:t>AVG</a:t>
          </a:r>
          <a:r>
            <a:rPr lang="en-IN" sz="1200" baseline="0">
              <a:latin typeface="Segoe UI Semibold" panose="020B0702040204020203" pitchFamily="34" charset="0"/>
              <a:ea typeface="Segoe UI Black" panose="020B0A02040204020203" pitchFamily="34" charset="0"/>
              <a:cs typeface="Segoe UI Semibold" panose="020B0702040204020203" pitchFamily="34" charset="0"/>
            </a:rPr>
            <a:t> RATING</a:t>
          </a:r>
        </a:p>
      </xdr:txBody>
    </xdr:sp>
    <xdr:clientData/>
  </xdr:twoCellAnchor>
  <xdr:twoCellAnchor>
    <xdr:from>
      <xdr:col>6</xdr:col>
      <xdr:colOff>322803</xdr:colOff>
      <xdr:row>14</xdr:row>
      <xdr:rowOff>37170</xdr:rowOff>
    </xdr:from>
    <xdr:to>
      <xdr:col>15</xdr:col>
      <xdr:colOff>18585</xdr:colOff>
      <xdr:row>36</xdr:row>
      <xdr:rowOff>102219</xdr:rowOff>
    </xdr:to>
    <xdr:sp macro="" textlink="">
      <xdr:nvSpPr>
        <xdr:cNvPr id="26" name="Rectangle: Rounded Corners 25">
          <a:extLst>
            <a:ext uri="{FF2B5EF4-FFF2-40B4-BE49-F238E27FC236}">
              <a16:creationId xmlns:a16="http://schemas.microsoft.com/office/drawing/2014/main" id="{0F2C9159-AD4D-4BC2-8945-FD6A648DFDDD}"/>
            </a:ext>
          </a:extLst>
        </xdr:cNvPr>
        <xdr:cNvSpPr/>
      </xdr:nvSpPr>
      <xdr:spPr>
        <a:xfrm>
          <a:off x="4337242" y="2769219"/>
          <a:ext cx="5717441" cy="4358268"/>
        </a:xfrm>
        <a:prstGeom prst="roundRect">
          <a:avLst>
            <a:gd name="adj" fmla="val 24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471488</xdr:colOff>
      <xdr:row>15</xdr:row>
      <xdr:rowOff>157976</xdr:rowOff>
    </xdr:from>
    <xdr:to>
      <xdr:col>9</xdr:col>
      <xdr:colOff>446048</xdr:colOff>
      <xdr:row>25</xdr:row>
      <xdr:rowOff>9292</xdr:rowOff>
    </xdr:to>
    <xdr:graphicFrame macro="">
      <xdr:nvGraphicFramePr>
        <xdr:cNvPr id="27" name="Chart 26">
          <a:extLst>
            <a:ext uri="{FF2B5EF4-FFF2-40B4-BE49-F238E27FC236}">
              <a16:creationId xmlns:a16="http://schemas.microsoft.com/office/drawing/2014/main" id="{65477F04-2FDB-4651-9E98-97497F15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342665</xdr:colOff>
      <xdr:row>13</xdr:row>
      <xdr:rowOff>192358</xdr:rowOff>
    </xdr:from>
    <xdr:to>
      <xdr:col>8</xdr:col>
      <xdr:colOff>341970</xdr:colOff>
      <xdr:row>15</xdr:row>
      <xdr:rowOff>141248</xdr:rowOff>
    </xdr:to>
    <xdr:sp macro="" textlink="">
      <xdr:nvSpPr>
        <xdr:cNvPr id="28" name="TextBox 27">
          <a:extLst>
            <a:ext uri="{FF2B5EF4-FFF2-40B4-BE49-F238E27FC236}">
              <a16:creationId xmlns:a16="http://schemas.microsoft.com/office/drawing/2014/main" id="{EAF30E61-1A47-4C14-A243-A53969768978}"/>
            </a:ext>
          </a:extLst>
        </xdr:cNvPr>
        <xdr:cNvSpPr txBox="1"/>
      </xdr:nvSpPr>
      <xdr:spPr>
        <a:xfrm>
          <a:off x="4357104" y="2729260"/>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514523</xdr:colOff>
      <xdr:row>14</xdr:row>
      <xdr:rowOff>92927</xdr:rowOff>
    </xdr:from>
    <xdr:to>
      <xdr:col>10</xdr:col>
      <xdr:colOff>514523</xdr:colOff>
      <xdr:row>36</xdr:row>
      <xdr:rowOff>5948</xdr:rowOff>
    </xdr:to>
    <xdr:cxnSp macro="">
      <xdr:nvCxnSpPr>
        <xdr:cNvPr id="30" name="Straight Connector 29">
          <a:extLst>
            <a:ext uri="{FF2B5EF4-FFF2-40B4-BE49-F238E27FC236}">
              <a16:creationId xmlns:a16="http://schemas.microsoft.com/office/drawing/2014/main" id="{C2A05BAB-2E67-CB7A-009A-54AF1A5BF34C}"/>
            </a:ext>
          </a:extLst>
        </xdr:cNvPr>
        <xdr:cNvCxnSpPr/>
      </xdr:nvCxnSpPr>
      <xdr:spPr>
        <a:xfrm>
          <a:off x="7205255" y="2824976"/>
          <a:ext cx="0" cy="420624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431633</xdr:colOff>
      <xdr:row>24</xdr:row>
      <xdr:rowOff>167268</xdr:rowOff>
    </xdr:from>
    <xdr:to>
      <xdr:col>10</xdr:col>
      <xdr:colOff>269488</xdr:colOff>
      <xdr:row>24</xdr:row>
      <xdr:rowOff>173959</xdr:rowOff>
    </xdr:to>
    <xdr:cxnSp macro="">
      <xdr:nvCxnSpPr>
        <xdr:cNvPr id="31" name="Straight Connector 30">
          <a:extLst>
            <a:ext uri="{FF2B5EF4-FFF2-40B4-BE49-F238E27FC236}">
              <a16:creationId xmlns:a16="http://schemas.microsoft.com/office/drawing/2014/main" id="{3C0A5BA5-9505-470C-8FE6-7DA494BBEEA4}"/>
            </a:ext>
          </a:extLst>
        </xdr:cNvPr>
        <xdr:cNvCxnSpPr/>
      </xdr:nvCxnSpPr>
      <xdr:spPr>
        <a:xfrm flipV="1">
          <a:off x="4446072" y="4850780"/>
          <a:ext cx="2514148" cy="669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350681</xdr:colOff>
      <xdr:row>26</xdr:row>
      <xdr:rowOff>92926</xdr:rowOff>
    </xdr:from>
    <xdr:to>
      <xdr:col>10</xdr:col>
      <xdr:colOff>446048</xdr:colOff>
      <xdr:row>35</xdr:row>
      <xdr:rowOff>49902</xdr:rowOff>
    </xdr:to>
    <xdr:graphicFrame macro="">
      <xdr:nvGraphicFramePr>
        <xdr:cNvPr id="12" name="Chart 11">
          <a:extLst>
            <a:ext uri="{FF2B5EF4-FFF2-40B4-BE49-F238E27FC236}">
              <a16:creationId xmlns:a16="http://schemas.microsoft.com/office/drawing/2014/main" id="{3432383B-631D-46AD-8A9C-5A81609F2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383554</xdr:colOff>
      <xdr:row>25</xdr:row>
      <xdr:rowOff>10220</xdr:rowOff>
    </xdr:from>
    <xdr:to>
      <xdr:col>8</xdr:col>
      <xdr:colOff>382859</xdr:colOff>
      <xdr:row>26</xdr:row>
      <xdr:rowOff>154257</xdr:rowOff>
    </xdr:to>
    <xdr:sp macro="" textlink="">
      <xdr:nvSpPr>
        <xdr:cNvPr id="14" name="TextBox 13">
          <a:extLst>
            <a:ext uri="{FF2B5EF4-FFF2-40B4-BE49-F238E27FC236}">
              <a16:creationId xmlns:a16="http://schemas.microsoft.com/office/drawing/2014/main" id="{82E28543-E983-436B-8325-71B487D815A5}"/>
            </a:ext>
          </a:extLst>
        </xdr:cNvPr>
        <xdr:cNvSpPr txBox="1"/>
      </xdr:nvSpPr>
      <xdr:spPr>
        <a:xfrm>
          <a:off x="4397993" y="4888879"/>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532236</xdr:colOff>
      <xdr:row>13</xdr:row>
      <xdr:rowOff>186783</xdr:rowOff>
    </xdr:from>
    <xdr:to>
      <xdr:col>12</xdr:col>
      <xdr:colOff>531541</xdr:colOff>
      <xdr:row>15</xdr:row>
      <xdr:rowOff>135673</xdr:rowOff>
    </xdr:to>
    <xdr:sp macro="" textlink="">
      <xdr:nvSpPr>
        <xdr:cNvPr id="16" name="TextBox 15">
          <a:extLst>
            <a:ext uri="{FF2B5EF4-FFF2-40B4-BE49-F238E27FC236}">
              <a16:creationId xmlns:a16="http://schemas.microsoft.com/office/drawing/2014/main" id="{AABE26AC-66BF-4196-A46A-7159B8F9F5CB}"/>
            </a:ext>
          </a:extLst>
        </xdr:cNvPr>
        <xdr:cNvSpPr txBox="1"/>
      </xdr:nvSpPr>
      <xdr:spPr>
        <a:xfrm>
          <a:off x="7222968" y="2723685"/>
          <a:ext cx="1337451"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 TYPE</a:t>
          </a:r>
        </a:p>
      </xdr:txBody>
    </xdr:sp>
    <xdr:clientData/>
  </xdr:twoCellAnchor>
  <xdr:twoCellAnchor>
    <xdr:from>
      <xdr:col>10</xdr:col>
      <xdr:colOff>659781</xdr:colOff>
      <xdr:row>15</xdr:row>
      <xdr:rowOff>148682</xdr:rowOff>
    </xdr:from>
    <xdr:to>
      <xdr:col>14</xdr:col>
      <xdr:colOff>511099</xdr:colOff>
      <xdr:row>35</xdr:row>
      <xdr:rowOff>120804</xdr:rowOff>
    </xdr:to>
    <xdr:graphicFrame macro="">
      <xdr:nvGraphicFramePr>
        <xdr:cNvPr id="17" name="Chart 16">
          <a:extLst>
            <a:ext uri="{FF2B5EF4-FFF2-40B4-BE49-F238E27FC236}">
              <a16:creationId xmlns:a16="http://schemas.microsoft.com/office/drawing/2014/main" id="{4A60F873-BA78-4C0F-8954-C3A2BD647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410154</xdr:colOff>
      <xdr:row>1</xdr:row>
      <xdr:rowOff>50181</xdr:rowOff>
    </xdr:from>
    <xdr:to>
      <xdr:col>24</xdr:col>
      <xdr:colOff>105937</xdr:colOff>
      <xdr:row>23</xdr:row>
      <xdr:rowOff>115229</xdr:rowOff>
    </xdr:to>
    <xdr:sp macro="" textlink="">
      <xdr:nvSpPr>
        <xdr:cNvPr id="22" name="Rectangle: Rounded Corners 21">
          <a:extLst>
            <a:ext uri="{FF2B5EF4-FFF2-40B4-BE49-F238E27FC236}">
              <a16:creationId xmlns:a16="http://schemas.microsoft.com/office/drawing/2014/main" id="{10B8DAEA-E19D-41D2-B3DA-95F160BEF376}"/>
            </a:ext>
          </a:extLst>
        </xdr:cNvPr>
        <xdr:cNvSpPr/>
      </xdr:nvSpPr>
      <xdr:spPr>
        <a:xfrm>
          <a:off x="10446252" y="245327"/>
          <a:ext cx="5717441" cy="4358268"/>
        </a:xfrm>
        <a:prstGeom prst="roundRect">
          <a:avLst>
            <a:gd name="adj" fmla="val 244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192124</xdr:colOff>
      <xdr:row>1</xdr:row>
      <xdr:rowOff>106866</xdr:rowOff>
    </xdr:from>
    <xdr:to>
      <xdr:col>18</xdr:col>
      <xdr:colOff>641195</xdr:colOff>
      <xdr:row>3</xdr:row>
      <xdr:rowOff>55756</xdr:rowOff>
    </xdr:to>
    <xdr:sp macro="" textlink="">
      <xdr:nvSpPr>
        <xdr:cNvPr id="29" name="TextBox 28">
          <a:extLst>
            <a:ext uri="{FF2B5EF4-FFF2-40B4-BE49-F238E27FC236}">
              <a16:creationId xmlns:a16="http://schemas.microsoft.com/office/drawing/2014/main" id="{16FE34DA-52E8-49E9-9432-C1E65972582F}"/>
            </a:ext>
          </a:extLst>
        </xdr:cNvPr>
        <xdr:cNvSpPr txBox="1"/>
      </xdr:nvSpPr>
      <xdr:spPr>
        <a:xfrm>
          <a:off x="10228222" y="302012"/>
          <a:ext cx="2456290" cy="339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254072</xdr:colOff>
      <xdr:row>1</xdr:row>
      <xdr:rowOff>123785</xdr:rowOff>
    </xdr:from>
    <xdr:to>
      <xdr:col>24</xdr:col>
      <xdr:colOff>158151</xdr:colOff>
      <xdr:row>36</xdr:row>
      <xdr:rowOff>100641</xdr:rowOff>
    </xdr:to>
    <xdr:sp macro="" textlink="">
      <xdr:nvSpPr>
        <xdr:cNvPr id="32" name="Rectangle: Rounded Corners 31">
          <a:extLst>
            <a:ext uri="{FF2B5EF4-FFF2-40B4-BE49-F238E27FC236}">
              <a16:creationId xmlns:a16="http://schemas.microsoft.com/office/drawing/2014/main" id="{19F13D0E-D63A-4D46-BF5A-7C76294A48D7}"/>
            </a:ext>
          </a:extLst>
        </xdr:cNvPr>
        <xdr:cNvSpPr/>
      </xdr:nvSpPr>
      <xdr:spPr>
        <a:xfrm>
          <a:off x="10390110" y="325068"/>
          <a:ext cx="5985701" cy="7021762"/>
        </a:xfrm>
        <a:prstGeom prst="roundRect">
          <a:avLst>
            <a:gd name="adj" fmla="val 196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244415</xdr:colOff>
      <xdr:row>1</xdr:row>
      <xdr:rowOff>119394</xdr:rowOff>
    </xdr:from>
    <xdr:to>
      <xdr:col>24</xdr:col>
      <xdr:colOff>115019</xdr:colOff>
      <xdr:row>36</xdr:row>
      <xdr:rowOff>76261</xdr:rowOff>
    </xdr:to>
    <xdr:sp macro="" textlink="">
      <xdr:nvSpPr>
        <xdr:cNvPr id="34" name="Rectangle: Rounded Corners 33">
          <a:extLst>
            <a:ext uri="{FF2B5EF4-FFF2-40B4-BE49-F238E27FC236}">
              <a16:creationId xmlns:a16="http://schemas.microsoft.com/office/drawing/2014/main" id="{0309DF51-8F96-49E0-B567-AD2B37F6F853}"/>
            </a:ext>
          </a:extLst>
        </xdr:cNvPr>
        <xdr:cNvSpPr/>
      </xdr:nvSpPr>
      <xdr:spPr>
        <a:xfrm>
          <a:off x="10307785" y="318177"/>
          <a:ext cx="5908625" cy="6914258"/>
        </a:xfrm>
        <a:prstGeom prst="roundRect">
          <a:avLst>
            <a:gd name="adj" fmla="val 244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15</xdr:col>
      <xdr:colOff>244414</xdr:colOff>
      <xdr:row>2</xdr:row>
      <xdr:rowOff>86265</xdr:rowOff>
    </xdr:from>
    <xdr:to>
      <xdr:col>24</xdr:col>
      <xdr:colOff>158151</xdr:colOff>
      <xdr:row>12</xdr:row>
      <xdr:rowOff>56029</xdr:rowOff>
    </xdr:to>
    <xdr:graphicFrame macro="">
      <xdr:nvGraphicFramePr>
        <xdr:cNvPr id="35" name="Chart 34">
          <a:extLst>
            <a:ext uri="{FF2B5EF4-FFF2-40B4-BE49-F238E27FC236}">
              <a16:creationId xmlns:a16="http://schemas.microsoft.com/office/drawing/2014/main" id="{14C37B59-EF8A-47D8-879B-44BE8ACDD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244415</xdr:colOff>
      <xdr:row>1</xdr:row>
      <xdr:rowOff>86262</xdr:rowOff>
    </xdr:from>
    <xdr:to>
      <xdr:col>19</xdr:col>
      <xdr:colOff>172528</xdr:colOff>
      <xdr:row>3</xdr:row>
      <xdr:rowOff>100641</xdr:rowOff>
    </xdr:to>
    <xdr:sp macro="" textlink="">
      <xdr:nvSpPr>
        <xdr:cNvPr id="36" name="TextBox 35">
          <a:extLst>
            <a:ext uri="{FF2B5EF4-FFF2-40B4-BE49-F238E27FC236}">
              <a16:creationId xmlns:a16="http://schemas.microsoft.com/office/drawing/2014/main" id="{18CB57CF-D3E5-4A60-9E9E-A3F610659DE7}"/>
            </a:ext>
          </a:extLst>
        </xdr:cNvPr>
        <xdr:cNvSpPr txBox="1"/>
      </xdr:nvSpPr>
      <xdr:spPr>
        <a:xfrm>
          <a:off x="10380453" y="287545"/>
          <a:ext cx="2631056" cy="416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15</xdr:col>
      <xdr:colOff>378337</xdr:colOff>
      <xdr:row>12</xdr:row>
      <xdr:rowOff>156882</xdr:rowOff>
    </xdr:from>
    <xdr:to>
      <xdr:col>23</xdr:col>
      <xdr:colOff>605117</xdr:colOff>
      <xdr:row>12</xdr:row>
      <xdr:rowOff>173411</xdr:rowOff>
    </xdr:to>
    <xdr:cxnSp macro="">
      <xdr:nvCxnSpPr>
        <xdr:cNvPr id="37" name="Straight Connector 36">
          <a:extLst>
            <a:ext uri="{FF2B5EF4-FFF2-40B4-BE49-F238E27FC236}">
              <a16:creationId xmlns:a16="http://schemas.microsoft.com/office/drawing/2014/main" id="{4FF80D01-304E-47A0-ABA3-38DF563868F8}"/>
            </a:ext>
          </a:extLst>
        </xdr:cNvPr>
        <xdr:cNvCxnSpPr/>
      </xdr:nvCxnSpPr>
      <xdr:spPr>
        <a:xfrm flipV="1">
          <a:off x="10463631" y="2577353"/>
          <a:ext cx="5605604" cy="1652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71042</xdr:colOff>
      <xdr:row>13</xdr:row>
      <xdr:rowOff>41016</xdr:rowOff>
    </xdr:from>
    <xdr:to>
      <xdr:col>18</xdr:col>
      <xdr:colOff>671508</xdr:colOff>
      <xdr:row>15</xdr:row>
      <xdr:rowOff>55395</xdr:rowOff>
    </xdr:to>
    <xdr:sp macro="" textlink="">
      <xdr:nvSpPr>
        <xdr:cNvPr id="39" name="TextBox 38">
          <a:extLst>
            <a:ext uri="{FF2B5EF4-FFF2-40B4-BE49-F238E27FC236}">
              <a16:creationId xmlns:a16="http://schemas.microsoft.com/office/drawing/2014/main" id="{5A9C93C5-5A42-4C41-AAE4-6D3B3167DB5D}"/>
            </a:ext>
          </a:extLst>
        </xdr:cNvPr>
        <xdr:cNvSpPr txBox="1"/>
      </xdr:nvSpPr>
      <xdr:spPr>
        <a:xfrm>
          <a:off x="10156336" y="2663192"/>
          <a:ext cx="2617525" cy="417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15</xdr:col>
      <xdr:colOff>387285</xdr:colOff>
      <xdr:row>14</xdr:row>
      <xdr:rowOff>191771</xdr:rowOff>
    </xdr:from>
    <xdr:to>
      <xdr:col>19</xdr:col>
      <xdr:colOff>220823</xdr:colOff>
      <xdr:row>24</xdr:row>
      <xdr:rowOff>13125</xdr:rowOff>
    </xdr:to>
    <xdr:graphicFrame macro="">
      <xdr:nvGraphicFramePr>
        <xdr:cNvPr id="40" name="Chart 39">
          <a:extLst>
            <a:ext uri="{FF2B5EF4-FFF2-40B4-BE49-F238E27FC236}">
              <a16:creationId xmlns:a16="http://schemas.microsoft.com/office/drawing/2014/main" id="{D3687765-0419-4DDC-B2BE-72B741216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439205</xdr:colOff>
      <xdr:row>13</xdr:row>
      <xdr:rowOff>124928</xdr:rowOff>
    </xdr:from>
    <xdr:to>
      <xdr:col>19</xdr:col>
      <xdr:colOff>442452</xdr:colOff>
      <xdr:row>24</xdr:row>
      <xdr:rowOff>0</xdr:rowOff>
    </xdr:to>
    <xdr:cxnSp macro="">
      <xdr:nvCxnSpPr>
        <xdr:cNvPr id="41" name="Straight Connector 40">
          <a:extLst>
            <a:ext uri="{FF2B5EF4-FFF2-40B4-BE49-F238E27FC236}">
              <a16:creationId xmlns:a16="http://schemas.microsoft.com/office/drawing/2014/main" id="{73B44F77-3A33-47F6-BBD4-47E879B592F1}"/>
            </a:ext>
          </a:extLst>
        </xdr:cNvPr>
        <xdr:cNvCxnSpPr/>
      </xdr:nvCxnSpPr>
      <xdr:spPr>
        <a:xfrm>
          <a:off x="13282592" y="2681315"/>
          <a:ext cx="3247" cy="203816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414847</xdr:colOff>
      <xdr:row>24</xdr:row>
      <xdr:rowOff>73742</xdr:rowOff>
    </xdr:from>
    <xdr:to>
      <xdr:col>23</xdr:col>
      <xdr:colOff>651387</xdr:colOff>
      <xdr:row>24</xdr:row>
      <xdr:rowOff>76536</xdr:rowOff>
    </xdr:to>
    <xdr:cxnSp macro="">
      <xdr:nvCxnSpPr>
        <xdr:cNvPr id="42" name="Straight Connector 41">
          <a:extLst>
            <a:ext uri="{FF2B5EF4-FFF2-40B4-BE49-F238E27FC236}">
              <a16:creationId xmlns:a16="http://schemas.microsoft.com/office/drawing/2014/main" id="{DE24E50F-146A-4055-BBE3-91FFBEFD661A}"/>
            </a:ext>
          </a:extLst>
        </xdr:cNvPr>
        <xdr:cNvCxnSpPr/>
      </xdr:nvCxnSpPr>
      <xdr:spPr>
        <a:xfrm flipV="1">
          <a:off x="10554363" y="4793226"/>
          <a:ext cx="5644282" cy="279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623011</xdr:colOff>
      <xdr:row>14</xdr:row>
      <xdr:rowOff>167013</xdr:rowOff>
    </xdr:from>
    <xdr:to>
      <xdr:col>23</xdr:col>
      <xdr:colOff>647178</xdr:colOff>
      <xdr:row>23</xdr:row>
      <xdr:rowOff>179644</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ABA5077F-E208-4D45-B0D5-F20569247D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363651" y="2940693"/>
              <a:ext cx="2706407" cy="17957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643627</xdr:colOff>
      <xdr:row>13</xdr:row>
      <xdr:rowOff>33064</xdr:rowOff>
    </xdr:from>
    <xdr:to>
      <xdr:col>22</xdr:col>
      <xdr:colOff>568125</xdr:colOff>
      <xdr:row>15</xdr:row>
      <xdr:rowOff>47443</xdr:rowOff>
    </xdr:to>
    <xdr:sp macro="" textlink="">
      <xdr:nvSpPr>
        <xdr:cNvPr id="47" name="TextBox 46">
          <a:extLst>
            <a:ext uri="{FF2B5EF4-FFF2-40B4-BE49-F238E27FC236}">
              <a16:creationId xmlns:a16="http://schemas.microsoft.com/office/drawing/2014/main" id="{FDE3D6BD-D7BC-4259-BECE-40282D93E534}"/>
            </a:ext>
          </a:extLst>
        </xdr:cNvPr>
        <xdr:cNvSpPr txBox="1"/>
      </xdr:nvSpPr>
      <xdr:spPr>
        <a:xfrm>
          <a:off x="12811046" y="2589451"/>
          <a:ext cx="2628369"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15</xdr:col>
      <xdr:colOff>443538</xdr:colOff>
      <xdr:row>24</xdr:row>
      <xdr:rowOff>167014</xdr:rowOff>
    </xdr:from>
    <xdr:to>
      <xdr:col>19</xdr:col>
      <xdr:colOff>125260</xdr:colOff>
      <xdr:row>35</xdr:row>
      <xdr:rowOff>135698</xdr:rowOff>
    </xdr:to>
    <xdr:graphicFrame macro="">
      <xdr:nvGraphicFramePr>
        <xdr:cNvPr id="18" name="Chart 17">
          <a:extLst>
            <a:ext uri="{FF2B5EF4-FFF2-40B4-BE49-F238E27FC236}">
              <a16:creationId xmlns:a16="http://schemas.microsoft.com/office/drawing/2014/main" id="{F36CA172-2D8A-4169-8CE3-A8BF4B64A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542795</xdr:colOff>
      <xdr:row>24</xdr:row>
      <xdr:rowOff>20877</xdr:rowOff>
    </xdr:from>
    <xdr:to>
      <xdr:col>18</xdr:col>
      <xdr:colOff>475206</xdr:colOff>
      <xdr:row>26</xdr:row>
      <xdr:rowOff>35256</xdr:rowOff>
    </xdr:to>
    <xdr:sp macro="" textlink="">
      <xdr:nvSpPr>
        <xdr:cNvPr id="33" name="TextBox 32">
          <a:extLst>
            <a:ext uri="{FF2B5EF4-FFF2-40B4-BE49-F238E27FC236}">
              <a16:creationId xmlns:a16="http://schemas.microsoft.com/office/drawing/2014/main" id="{F80B5EB2-8C6F-43C8-9947-79E2DD2888B2}"/>
            </a:ext>
          </a:extLst>
        </xdr:cNvPr>
        <xdr:cNvSpPr txBox="1"/>
      </xdr:nvSpPr>
      <xdr:spPr>
        <a:xfrm>
          <a:off x="9895562" y="4780767"/>
          <a:ext cx="2604630"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19</xdr:col>
      <xdr:colOff>1</xdr:colOff>
      <xdr:row>24</xdr:row>
      <xdr:rowOff>177451</xdr:rowOff>
    </xdr:from>
    <xdr:to>
      <xdr:col>21</xdr:col>
      <xdr:colOff>229644</xdr:colOff>
      <xdr:row>35</xdr:row>
      <xdr:rowOff>135697</xdr:rowOff>
    </xdr:to>
    <xdr:graphicFrame macro="">
      <xdr:nvGraphicFramePr>
        <xdr:cNvPr id="38" name="Chart 37">
          <a:extLst>
            <a:ext uri="{FF2B5EF4-FFF2-40B4-BE49-F238E27FC236}">
              <a16:creationId xmlns:a16="http://schemas.microsoft.com/office/drawing/2014/main" id="{B85AC5C2-CCA0-4D36-94C4-F6031B46E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584547</xdr:colOff>
      <xdr:row>34</xdr:row>
      <xdr:rowOff>93946</xdr:rowOff>
    </xdr:from>
    <xdr:to>
      <xdr:col>19</xdr:col>
      <xdr:colOff>516958</xdr:colOff>
      <xdr:row>36</xdr:row>
      <xdr:rowOff>108325</xdr:rowOff>
    </xdr:to>
    <xdr:sp macro="" textlink="">
      <xdr:nvSpPr>
        <xdr:cNvPr id="43" name="TextBox 42">
          <a:extLst>
            <a:ext uri="{FF2B5EF4-FFF2-40B4-BE49-F238E27FC236}">
              <a16:creationId xmlns:a16="http://schemas.microsoft.com/office/drawing/2014/main" id="{C10A3560-4B7D-4DB1-92D8-0DE96ACEBCBF}"/>
            </a:ext>
          </a:extLst>
        </xdr:cNvPr>
        <xdr:cNvSpPr txBox="1"/>
      </xdr:nvSpPr>
      <xdr:spPr>
        <a:xfrm>
          <a:off x="10605369" y="6837124"/>
          <a:ext cx="2604630"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100208</xdr:colOff>
      <xdr:row>34</xdr:row>
      <xdr:rowOff>89771</xdr:rowOff>
    </xdr:from>
    <xdr:to>
      <xdr:col>22</xdr:col>
      <xdr:colOff>32619</xdr:colOff>
      <xdr:row>36</xdr:row>
      <xdr:rowOff>104150</xdr:rowOff>
    </xdr:to>
    <xdr:sp macro="" textlink="">
      <xdr:nvSpPr>
        <xdr:cNvPr id="44" name="TextBox 43">
          <a:extLst>
            <a:ext uri="{FF2B5EF4-FFF2-40B4-BE49-F238E27FC236}">
              <a16:creationId xmlns:a16="http://schemas.microsoft.com/office/drawing/2014/main" id="{1AEF6848-0A3F-4912-92C8-634F561A90B7}"/>
            </a:ext>
          </a:extLst>
        </xdr:cNvPr>
        <xdr:cNvSpPr txBox="1"/>
      </xdr:nvSpPr>
      <xdr:spPr>
        <a:xfrm>
          <a:off x="12125194" y="6832949"/>
          <a:ext cx="2604630"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21</xdr:col>
      <xdr:colOff>302710</xdr:colOff>
      <xdr:row>24</xdr:row>
      <xdr:rowOff>156576</xdr:rowOff>
    </xdr:from>
    <xdr:to>
      <xdr:col>23</xdr:col>
      <xdr:colOff>594986</xdr:colOff>
      <xdr:row>35</xdr:row>
      <xdr:rowOff>93944</xdr:rowOff>
    </xdr:to>
    <xdr:graphicFrame macro="">
      <xdr:nvGraphicFramePr>
        <xdr:cNvPr id="45" name="Chart 44">
          <a:extLst>
            <a:ext uri="{FF2B5EF4-FFF2-40B4-BE49-F238E27FC236}">
              <a16:creationId xmlns:a16="http://schemas.microsoft.com/office/drawing/2014/main" id="{D08BB966-29EB-425F-B325-BAB82EF51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398745</xdr:colOff>
      <xdr:row>34</xdr:row>
      <xdr:rowOff>96034</xdr:rowOff>
    </xdr:from>
    <xdr:to>
      <xdr:col>24</xdr:col>
      <xdr:colOff>331156</xdr:colOff>
      <xdr:row>36</xdr:row>
      <xdr:rowOff>110413</xdr:rowOff>
    </xdr:to>
    <xdr:sp macro="" textlink="">
      <xdr:nvSpPr>
        <xdr:cNvPr id="48" name="TextBox 47">
          <a:extLst>
            <a:ext uri="{FF2B5EF4-FFF2-40B4-BE49-F238E27FC236}">
              <a16:creationId xmlns:a16="http://schemas.microsoft.com/office/drawing/2014/main" id="{40FE8897-4758-49DE-919E-81EF373B0ADA}"/>
            </a:ext>
          </a:extLst>
        </xdr:cNvPr>
        <xdr:cNvSpPr txBox="1"/>
      </xdr:nvSpPr>
      <xdr:spPr>
        <a:xfrm>
          <a:off x="13759841" y="6839212"/>
          <a:ext cx="2604630" cy="41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3</xdr:col>
      <xdr:colOff>3623</xdr:colOff>
      <xdr:row>20</xdr:row>
      <xdr:rowOff>133740</xdr:rowOff>
    </xdr:from>
    <xdr:to>
      <xdr:col>5</xdr:col>
      <xdr:colOff>626301</xdr:colOff>
      <xdr:row>35</xdr:row>
      <xdr:rowOff>125260</xdr:rowOff>
    </xdr:to>
    <mc:AlternateContent xmlns:mc="http://schemas.openxmlformats.org/markup-compatibility/2006" xmlns:a14="http://schemas.microsoft.com/office/drawing/2010/main">
      <mc:Choice Requires="a14">
        <xdr:graphicFrame macro="">
          <xdr:nvGraphicFramePr>
            <xdr:cNvPr id="49" name="Item Type 1">
              <a:extLst>
                <a:ext uri="{FF2B5EF4-FFF2-40B4-BE49-F238E27FC236}">
                  <a16:creationId xmlns:a16="http://schemas.microsoft.com/office/drawing/2014/main" id="{CFAE8448-43BB-42AA-A029-BDDB2361D21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03873" y="4134240"/>
              <a:ext cx="1956178" cy="2991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3623</xdr:colOff>
      <xdr:row>13</xdr:row>
      <xdr:rowOff>196371</xdr:rowOff>
    </xdr:from>
    <xdr:to>
      <xdr:col>5</xdr:col>
      <xdr:colOff>636741</xdr:colOff>
      <xdr:row>20</xdr:row>
      <xdr:rowOff>114021</xdr:rowOff>
    </xdr:to>
    <mc:AlternateContent xmlns:mc="http://schemas.openxmlformats.org/markup-compatibility/2006" xmlns:a14="http://schemas.microsoft.com/office/drawing/2010/main">
      <mc:Choice Requires="a14">
        <xdr:graphicFrame macro="">
          <xdr:nvGraphicFramePr>
            <xdr:cNvPr id="50" name="Outlet Location Type 1">
              <a:extLst>
                <a:ext uri="{FF2B5EF4-FFF2-40B4-BE49-F238E27FC236}">
                  <a16:creationId xmlns:a16="http://schemas.microsoft.com/office/drawing/2014/main" id="{41E0020D-679F-44DF-AE90-225220AC6D5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03873" y="2796696"/>
              <a:ext cx="1966618" cy="131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ta Kumari" refreshedDate="46189.829444212963" createdVersion="8" refreshedVersion="8" minRefreshableVersion="3" recordCount="8523" xr:uid="{989EF670-CCAB-480C-9895-EBDFED18A58C}">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42157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3D2379-6521-401F-AA22-F68FA07F9D4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04:B10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6">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B1249E-C61F-44F5-9064-E6BDE8EF9CF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3:B2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2">
    <format dxfId="17">
      <pivotArea type="all" dataOnly="0" outline="0" fieldPosition="0"/>
    </format>
    <format dxfId="16">
      <pivotArea outline="0" collapsedLevelsAreSubtotals="1" fieldPosition="0"/>
    </format>
    <format dxfId="15">
      <pivotArea dataOnly="0" labelOnly="1" grandRow="1" outline="0"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59A2FB-289F-44A7-8F20-C49968D0C6D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6:C4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7">
    <format dxfId="34">
      <pivotArea type="all" dataOnly="0" outline="0" fieldPosition="0"/>
    </format>
    <format dxfId="33">
      <pivotArea outline="0" collapsedLevelsAreSubtotals="1" fieldPosition="0"/>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grandRow="1" outline="0" fieldPosition="0"/>
    </format>
    <format dxfId="27">
      <pivotArea dataOnly="0" labelOnly="1" outline="0" axis="axisValues"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field="0" type="button" dataOnly="0" labelOnly="1" outline="0" axis="axisCol" fieldPosition="0"/>
    </format>
    <format dxfId="21">
      <pivotArea type="topRight" dataOnly="0" labelOnly="1" outline="0"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2">
          <reference field="4294967294" count="1" selected="0">
            <x v="0"/>
          </reference>
          <reference field="0" count="1" selected="0">
            <x v="0"/>
          </reference>
        </references>
      </pivotArea>
    </chartFormat>
    <chartFormat chart="9" format="11" series="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4FC23-0FD8-4EE7-B499-75AA924260C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A144:B148"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2" numFmtId="168"/>
  </dataFields>
  <formats count="7">
    <format dxfId="41">
      <pivotArea outline="0" collapsedLevelsAreSubtotals="1" fieldPosition="0"/>
    </format>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outline="0" axis="axisValues" fieldPosition="0"/>
    </format>
    <format dxfId="35">
      <pivotArea outline="0" collapsedLevelsAreSubtotals="1" fieldPosition="0"/>
    </format>
  </formats>
  <chartFormats count="3">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160C29-9106-4AF2-B397-18FA0C991C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D12"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2"/>
  </dataFields>
  <formats count="3">
    <format dxfId="44">
      <pivotArea type="all" dataOnly="0" outline="0" fieldPosition="0"/>
    </format>
    <format dxfId="43">
      <pivotArea outline="0" collapsedLevelsAreSubtotals="1" fieldPosition="0"/>
    </format>
    <format dxfId="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A8F857-B47A-4447-A6D2-B4BA60DCC16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135:B13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7">
    <format dxfId="51">
      <pivotArea outline="0" collapsedLevelsAreSubtotals="1" fieldPosition="0"/>
    </format>
    <format dxfId="50">
      <pivotArea type="all" dataOnly="0" outline="0" fieldPosition="0"/>
    </format>
    <format dxfId="49">
      <pivotArea outline="0" collapsedLevelsAreSubtotals="1" fieldPosition="0"/>
    </format>
    <format dxfId="48">
      <pivotArea field="8" type="button" dataOnly="0" labelOnly="1" outline="0" axis="axisRow" fieldPosition="0"/>
    </format>
    <format dxfId="47">
      <pivotArea dataOnly="0" labelOnly="1" fieldPosition="0">
        <references count="1">
          <reference field="8" count="0"/>
        </references>
      </pivotArea>
    </format>
    <format dxfId="46">
      <pivotArea dataOnly="0" labelOnly="1" outline="0" axis="axisValues" fieldPosition="0"/>
    </format>
    <format dxfId="4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8" count="1" selected="0">
            <x v="3"/>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15DEAA-3226-4329-AD4F-557BB07A0F8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52:B6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9">
    <format dxfId="70">
      <pivotArea type="all" dataOnly="0" outline="0" fieldPosition="0"/>
    </format>
    <format dxfId="69">
      <pivotArea outline="0" collapsedLevelsAreSubtotals="1" fieldPosition="0"/>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grandRow="1"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format>
    <format dxfId="58">
      <pivotArea type="topRight" dataOnly="0" labelOnly="1" outline="0" fieldPosition="0"/>
    </format>
    <format dxfId="57">
      <pivotArea field="6" type="button" dataOnly="0" labelOnly="1" outline="0"/>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fieldPosition="0">
        <references count="1">
          <reference field="3" count="0"/>
        </references>
      </pivotArea>
    </format>
    <format dxfId="5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523EDB-DA7F-49B6-B390-4B108966E539}"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22:B12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6">
    <format dxfId="76">
      <pivotArea outline="0" collapsedLevelsAreSubtotals="1" fieldPosition="0"/>
    </format>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450F5A-C51C-4EA0-A6A4-5FB53125623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89:B9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7">
    <format dxfId="83">
      <pivotArea collapsedLevelsAreSubtotals="1" fieldPosition="0">
        <references count="1">
          <reference field="7" count="1">
            <x v="1"/>
          </reference>
        </references>
      </pivotArea>
    </format>
    <format dxfId="82">
      <pivotArea outline="0" collapsedLevelsAreSubtotals="1" fieldPosition="0"/>
    </format>
    <format dxfId="81">
      <pivotArea type="all" dataOnly="0" outline="0" fieldPosition="0"/>
    </format>
    <format dxfId="80">
      <pivotArea outline="0" collapsedLevelsAreSubtotals="1" fieldPosition="0"/>
    </format>
    <format dxfId="79">
      <pivotArea field="7" type="button" dataOnly="0" labelOnly="1" outline="0" axis="axisRow" fieldPosition="0"/>
    </format>
    <format dxfId="78">
      <pivotArea dataOnly="0" labelOnly="1" fieldPosition="0">
        <references count="1">
          <reference field="7" count="0"/>
        </references>
      </pivotArea>
    </format>
    <format dxfId="7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1"/>
          </reference>
        </references>
      </pivotArea>
    </chartFormat>
    <chartFormat chart="6" format="12">
      <pivotArea type="data" outline="0" fieldPosition="0">
        <references count="2">
          <reference field="4294967294" count="1" selected="0">
            <x v="0"/>
          </reference>
          <reference field="7" count="1" selected="0">
            <x v="2"/>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2">
          <reference field="4294967294" count="1" selected="0">
            <x v="0"/>
          </reference>
          <reference field="7" count="1" selected="0">
            <x v="0"/>
          </reference>
        </references>
      </pivotArea>
    </chartFormat>
    <chartFormat chart="10" format="19">
      <pivotArea type="data" outline="0" fieldPosition="0">
        <references count="2">
          <reference field="4294967294" count="1" selected="0">
            <x v="0"/>
          </reference>
          <reference field="7" count="1" selected="0">
            <x v="1"/>
          </reference>
        </references>
      </pivotArea>
    </chartFormat>
    <chartFormat chart="10"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BF2060-543E-4F76-939B-D8AB1889456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73:B8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6">
    <format dxfId="89">
      <pivotArea collapsedLevelsAreSubtotals="1" fieldPosition="0">
        <references count="1">
          <reference field="4" count="0"/>
        </references>
      </pivotArea>
    </format>
    <format dxfId="88">
      <pivotArea type="all" dataOnly="0" outline="0" fieldPosition="0"/>
    </format>
    <format dxfId="87">
      <pivotArea outline="0" collapsedLevelsAreSubtotals="1" fieldPosition="0"/>
    </format>
    <format dxfId="86">
      <pivotArea field="4" type="button" dataOnly="0" labelOnly="1" outline="0" axis="axisRow" fieldPosition="0"/>
    </format>
    <format dxfId="85">
      <pivotArea dataOnly="0" labelOnly="1" fieldPosition="0">
        <references count="1">
          <reference field="4" count="0"/>
        </references>
      </pivotArea>
    </format>
    <format dxfId="8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5"/>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 chart="5" format="13">
      <pivotArea type="data" outline="0" fieldPosition="0">
        <references count="2">
          <reference field="4294967294" count="1" selected="0">
            <x v="0"/>
          </reference>
          <reference field="4" count="1" selected="0">
            <x v="6"/>
          </reference>
        </references>
      </pivotArea>
    </chartFormat>
    <chartFormat chart="5" format="14">
      <pivotArea type="data" outline="0" fieldPosition="0">
        <references count="2">
          <reference field="4294967294" count="1" selected="0">
            <x v="0"/>
          </reference>
          <reference field="4" count="1" selected="0">
            <x v="7"/>
          </reference>
        </references>
      </pivotArea>
    </chartFormat>
    <chartFormat chart="5" format="15">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87B76DD-0D42-44B9-B89B-A0667FABB8EC}" sourceName="Outlet Size">
  <pivotTables>
    <pivotTable tabId="2" name="PivotTable1"/>
    <pivotTable tabId="2" name="PivotTable3"/>
    <pivotTable tabId="2" name="PivotTable4"/>
    <pivotTable tabId="2" name="PivotTable2"/>
  </pivotTables>
  <data>
    <tabular pivotCacheId="10421572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B5232B-9520-4307-AD1B-96ADF1FAE9F5}" sourceName="Outlet Location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0421572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F143C38-8EC8-4FED-9696-E69FF29D6D01}"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104215723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7AA393A-35F6-4038-8F9B-29182378625C}" cache="Slicer_Outlet_Size" caption="Outlet Size" rowHeight="260350"/>
  <slicer name="Outlet Location Type" xr10:uid="{7AC02CC8-6522-4532-B77B-0CEFA9B65FA5}" cache="Slicer_Outlet_Location_Type" caption="Outlet Location Type" rowHeight="260350"/>
  <slicer name="Item Type" xr10:uid="{BF01B3BF-E140-4207-A356-A110A4D00D3A}"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6D995A4-498E-43C6-ADB3-1C813D9894E8}" cache="Slicer_Outlet_Size" caption="Outlet Size" style="Blinkit analysis" rowHeight="260350"/>
  <slicer name="Outlet Location Type 1" xr10:uid="{6B96CBE5-A3DA-419E-AE30-B8A792165D18}" cache="Slicer_Outlet_Location_Type" caption="Outlet Location " style="Blinkit analysis" rowHeight="260350"/>
  <slicer name="Item Type 1" xr10:uid="{70D38D09-067C-4AA0-B79F-8685F0E5082D}"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104" dataDxfId="103">
  <autoFilter ref="A1:M8524" xr:uid="{52550E18-70A7-4097-88D2-EE317005B8D9}"/>
  <tableColumns count="13">
    <tableColumn id="1" xr3:uid="{22B530B0-CC0D-4E41-BE96-25D3885D6250}" name="Item Fat Content" dataDxfId="102"/>
    <tableColumn id="14" xr3:uid="{EB642F7A-0481-4DC8-8A09-2A655835678E}" name="S.No." dataDxfId="101"/>
    <tableColumn id="2" xr3:uid="{176DCBCC-4CDB-493A-B80B-226A45A964C0}" name="Item Identifier" dataDxfId="100"/>
    <tableColumn id="3" xr3:uid="{FE1A5B84-AA20-49EF-B008-01CBA635B4A7}" name="Item Type" dataDxfId="99"/>
    <tableColumn id="4" xr3:uid="{AD81B50F-E8DA-4AC4-912B-2C62D6B848B9}" name="Outlet Establishment Year" dataDxfId="98"/>
    <tableColumn id="5" xr3:uid="{F2DD9A8E-3D39-4C6A-81E2-7042C384FD66}" name="Outlet Identifier" dataDxfId="97"/>
    <tableColumn id="6" xr3:uid="{1C5F04C8-801B-493C-BDE7-355A75752FA1}" name="Outlet Location Type" dataDxfId="96"/>
    <tableColumn id="7" xr3:uid="{D4B4BA98-19B0-440D-9618-7EAEF2C75F38}" name="Outlet Size" dataDxfId="95"/>
    <tableColumn id="8" xr3:uid="{52EF6C65-FF70-41B8-A5C4-A46ACCAEE701}" name="Outlet Type" dataDxfId="94"/>
    <tableColumn id="9" xr3:uid="{E2A28F38-5F43-479A-98A4-E4B962E76D75}" name="Item Visibility" dataDxfId="93"/>
    <tableColumn id="10" xr3:uid="{5C07AC17-0B0A-45AC-929B-788590937033}" name="Item Weight" dataDxfId="92"/>
    <tableColumn id="11" xr3:uid="{6C8DED4D-16F7-4109-9711-6DD684D0F381}" name="Sales" dataDxfId="91"/>
    <tableColumn id="12" xr3:uid="{3FAF2244-91D7-4658-8215-3B89514C963B}" name="Rating" dataDxfId="9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D418-B196-4994-9C1D-4B7876FCC6B2}">
  <dimension ref="A9:J148"/>
  <sheetViews>
    <sheetView zoomScale="78" workbookViewId="0">
      <selection activeCell="A24" sqref="A24"/>
    </sheetView>
  </sheetViews>
  <sheetFormatPr defaultRowHeight="15.6" x14ac:dyDescent="0.3"/>
  <cols>
    <col min="1" max="1" width="19.19921875" bestFit="1" customWidth="1"/>
    <col min="2" max="2" width="11.8984375" bestFit="1" customWidth="1"/>
    <col min="3" max="3" width="7.69921875" bestFit="1" customWidth="1"/>
    <col min="4" max="4" width="16.59765625" bestFit="1" customWidth="1"/>
  </cols>
  <sheetData>
    <row r="9" spans="1:4" ht="16.2" thickBot="1" x14ac:dyDescent="0.35"/>
    <row r="10" spans="1:4" ht="21.6" thickBot="1" x14ac:dyDescent="0.45">
      <c r="A10" s="36" t="s">
        <v>1619</v>
      </c>
      <c r="B10" s="39"/>
      <c r="C10" s="39"/>
      <c r="D10" s="40"/>
    </row>
    <row r="11" spans="1:4" ht="16.2" thickBot="1" x14ac:dyDescent="0.35">
      <c r="A11" s="8" t="s">
        <v>1610</v>
      </c>
      <c r="B11" s="9" t="s">
        <v>1611</v>
      </c>
      <c r="C11" s="9" t="s">
        <v>1613</v>
      </c>
      <c r="D11" s="10" t="s">
        <v>1614</v>
      </c>
    </row>
    <row r="12" spans="1:4" ht="16.2" thickBot="1" x14ac:dyDescent="0.35">
      <c r="A12" s="8">
        <v>1201681.4928000034</v>
      </c>
      <c r="B12" s="9">
        <v>140.99278338613203</v>
      </c>
      <c r="C12" s="9">
        <v>8523</v>
      </c>
      <c r="D12" s="10">
        <v>3.9658570925731196</v>
      </c>
    </row>
    <row r="13" spans="1:4" x14ac:dyDescent="0.3">
      <c r="A13" s="3"/>
      <c r="D13" s="4"/>
    </row>
    <row r="14" spans="1:4" x14ac:dyDescent="0.3">
      <c r="A14" s="3" t="s">
        <v>1615</v>
      </c>
      <c r="B14" t="s">
        <v>1616</v>
      </c>
      <c r="C14" t="s">
        <v>1617</v>
      </c>
      <c r="D14" s="4" t="s">
        <v>1618</v>
      </c>
    </row>
    <row r="15" spans="1:4" ht="16.2" thickBot="1" x14ac:dyDescent="0.35">
      <c r="A15" s="11">
        <f>GETPIVOTDATA("Sum of Sales",$A$11)</f>
        <v>1201681.4928000034</v>
      </c>
      <c r="B15" s="5">
        <f>GETPIVOTDATA("Average of Sales2",$A$11)</f>
        <v>140.99278338613203</v>
      </c>
      <c r="C15" s="6">
        <f>GETPIVOTDATA("Number of Items",$A$11)</f>
        <v>8523</v>
      </c>
      <c r="D15" s="7">
        <f>GETPIVOTDATA("Average of Rating",$A$11)</f>
        <v>3.9658570925731196</v>
      </c>
    </row>
    <row r="21" spans="1:5" ht="16.2" thickBot="1" x14ac:dyDescent="0.35"/>
    <row r="22" spans="1:5" ht="21.6" thickBot="1" x14ac:dyDescent="0.45">
      <c r="A22" s="36" t="s">
        <v>1621</v>
      </c>
      <c r="B22" s="39"/>
      <c r="C22" s="39"/>
      <c r="D22" s="39"/>
      <c r="E22" s="2"/>
    </row>
    <row r="23" spans="1:5" ht="16.2" thickBot="1" x14ac:dyDescent="0.35">
      <c r="A23" s="21" t="s">
        <v>1620</v>
      </c>
      <c r="B23" s="20" t="s">
        <v>1610</v>
      </c>
      <c r="E23" s="4"/>
    </row>
    <row r="24" spans="1:5" x14ac:dyDescent="0.3">
      <c r="A24" s="22" t="s">
        <v>17</v>
      </c>
      <c r="B24" s="17">
        <v>776319.68840000057</v>
      </c>
      <c r="E24" s="4"/>
    </row>
    <row r="25" spans="1:5" ht="16.2" thickBot="1" x14ac:dyDescent="0.35">
      <c r="A25" s="24" t="s">
        <v>10</v>
      </c>
      <c r="B25" s="19">
        <v>425361.8043999995</v>
      </c>
      <c r="E25" s="4"/>
    </row>
    <row r="26" spans="1:5" x14ac:dyDescent="0.3">
      <c r="A26" s="3"/>
      <c r="E26" s="4"/>
    </row>
    <row r="27" spans="1:5" x14ac:dyDescent="0.3">
      <c r="A27" s="3"/>
      <c r="E27" s="4"/>
    </row>
    <row r="28" spans="1:5" x14ac:dyDescent="0.3">
      <c r="A28" s="3"/>
      <c r="E28" s="4"/>
    </row>
    <row r="29" spans="1:5" x14ac:dyDescent="0.3">
      <c r="A29" s="3"/>
      <c r="E29" s="4"/>
    </row>
    <row r="30" spans="1:5" x14ac:dyDescent="0.3">
      <c r="A30" s="3"/>
      <c r="E30" s="4"/>
    </row>
    <row r="31" spans="1:5" ht="16.2" thickBot="1" x14ac:dyDescent="0.35">
      <c r="A31" s="13"/>
      <c r="B31" s="6"/>
      <c r="C31" s="6"/>
      <c r="D31" s="6"/>
      <c r="E31" s="14"/>
    </row>
    <row r="34" spans="1:10" ht="16.2" thickBot="1" x14ac:dyDescent="0.35"/>
    <row r="35" spans="1:10" ht="21.6" thickBot="1" x14ac:dyDescent="0.45">
      <c r="A35" s="36" t="s">
        <v>1624</v>
      </c>
      <c r="B35" s="37"/>
      <c r="C35" s="37"/>
      <c r="D35" s="37"/>
      <c r="E35" s="37"/>
      <c r="F35" s="37"/>
      <c r="G35" s="37"/>
      <c r="H35" s="37"/>
      <c r="I35" s="37"/>
      <c r="J35" s="38"/>
    </row>
    <row r="36" spans="1:10" ht="16.2" thickBot="1" x14ac:dyDescent="0.35">
      <c r="A36" s="21" t="s">
        <v>1610</v>
      </c>
      <c r="B36" s="21" t="s">
        <v>1623</v>
      </c>
      <c r="C36" s="20"/>
      <c r="J36" s="4"/>
    </row>
    <row r="37" spans="1:10" ht="16.2" thickBot="1" x14ac:dyDescent="0.35">
      <c r="A37" s="21" t="s">
        <v>1620</v>
      </c>
      <c r="B37" s="8" t="s">
        <v>10</v>
      </c>
      <c r="C37" s="10" t="s">
        <v>17</v>
      </c>
      <c r="J37" s="4"/>
    </row>
    <row r="38" spans="1:10" x14ac:dyDescent="0.3">
      <c r="A38" s="22" t="s">
        <v>14</v>
      </c>
      <c r="B38" s="25">
        <v>121349.89940000001</v>
      </c>
      <c r="C38" s="26">
        <v>215047.9126000001</v>
      </c>
      <c r="J38" s="4"/>
    </row>
    <row r="39" spans="1:10" x14ac:dyDescent="0.3">
      <c r="A39" s="23" t="s">
        <v>34</v>
      </c>
      <c r="B39" s="27">
        <v>138685.86819999994</v>
      </c>
      <c r="C39" s="15">
        <v>254464.77940000014</v>
      </c>
      <c r="J39" s="4"/>
    </row>
    <row r="40" spans="1:10" ht="16.2" thickBot="1" x14ac:dyDescent="0.35">
      <c r="A40" s="24" t="s">
        <v>21</v>
      </c>
      <c r="B40" s="28">
        <v>165326.0368</v>
      </c>
      <c r="C40" s="16">
        <v>306806.99640000012</v>
      </c>
      <c r="J40" s="4"/>
    </row>
    <row r="41" spans="1:10" x14ac:dyDescent="0.3">
      <c r="A41" s="3"/>
      <c r="J41" s="4"/>
    </row>
    <row r="42" spans="1:10" x14ac:dyDescent="0.3">
      <c r="A42" s="3"/>
      <c r="J42" s="4"/>
    </row>
    <row r="43" spans="1:10" x14ac:dyDescent="0.3">
      <c r="A43" s="3"/>
      <c r="J43" s="4"/>
    </row>
    <row r="44" spans="1:10" x14ac:dyDescent="0.3">
      <c r="A44" s="3"/>
      <c r="J44" s="4"/>
    </row>
    <row r="45" spans="1:10" x14ac:dyDescent="0.3">
      <c r="A45" s="3"/>
      <c r="J45" s="4"/>
    </row>
    <row r="46" spans="1:10" ht="16.2" thickBot="1" x14ac:dyDescent="0.35">
      <c r="A46" s="13"/>
      <c r="B46" s="6"/>
      <c r="C46" s="6"/>
      <c r="D46" s="6"/>
      <c r="E46" s="6"/>
      <c r="F46" s="6"/>
      <c r="G46" s="6"/>
      <c r="H46" s="6"/>
      <c r="I46" s="6"/>
      <c r="J46" s="14"/>
    </row>
    <row r="50" spans="1:9" ht="16.2" thickBot="1" x14ac:dyDescent="0.35"/>
    <row r="51" spans="1:9" ht="21.6" thickBot="1" x14ac:dyDescent="0.45">
      <c r="A51" s="36" t="s">
        <v>1622</v>
      </c>
      <c r="B51" s="37"/>
      <c r="C51" s="37"/>
      <c r="D51" s="37"/>
      <c r="E51" s="37"/>
      <c r="F51" s="37"/>
      <c r="G51" s="37"/>
      <c r="H51" s="37"/>
      <c r="I51" s="38"/>
    </row>
    <row r="52" spans="1:9" ht="16.2" thickBot="1" x14ac:dyDescent="0.35">
      <c r="A52" s="21" t="s">
        <v>1620</v>
      </c>
      <c r="B52" s="20" t="s">
        <v>1610</v>
      </c>
      <c r="I52" s="4"/>
    </row>
    <row r="53" spans="1:9" x14ac:dyDescent="0.3">
      <c r="A53" s="23" t="s">
        <v>153</v>
      </c>
      <c r="B53" s="17">
        <v>9077.869999999999</v>
      </c>
      <c r="I53" s="4"/>
    </row>
    <row r="54" spans="1:9" x14ac:dyDescent="0.3">
      <c r="A54" s="23" t="s">
        <v>74</v>
      </c>
      <c r="B54" s="18">
        <v>15596.696600000001</v>
      </c>
      <c r="I54" s="4"/>
    </row>
    <row r="55" spans="1:9" x14ac:dyDescent="0.3">
      <c r="A55" s="23" t="s">
        <v>159</v>
      </c>
      <c r="B55" s="18">
        <v>21880.027399999992</v>
      </c>
      <c r="I55" s="4"/>
    </row>
    <row r="56" spans="1:9" x14ac:dyDescent="0.3">
      <c r="A56" s="23" t="s">
        <v>64</v>
      </c>
      <c r="B56" s="18">
        <v>22451.891599999999</v>
      </c>
      <c r="I56" s="4"/>
    </row>
    <row r="57" spans="1:9" x14ac:dyDescent="0.3">
      <c r="A57" s="23" t="s">
        <v>61</v>
      </c>
      <c r="B57" s="18">
        <v>29334.680599999996</v>
      </c>
      <c r="I57" s="4"/>
    </row>
    <row r="58" spans="1:9" x14ac:dyDescent="0.3">
      <c r="A58" s="23" t="s">
        <v>57</v>
      </c>
      <c r="B58" s="18">
        <v>35379.119800000015</v>
      </c>
      <c r="I58" s="4"/>
    </row>
    <row r="59" spans="1:9" x14ac:dyDescent="0.3">
      <c r="A59" s="23" t="s">
        <v>32</v>
      </c>
      <c r="B59" s="18">
        <v>58514.166999999987</v>
      </c>
      <c r="I59" s="4"/>
    </row>
    <row r="60" spans="1:9" x14ac:dyDescent="0.3">
      <c r="A60" s="23" t="s">
        <v>54</v>
      </c>
      <c r="B60" s="18">
        <v>59449.863799999992</v>
      </c>
      <c r="I60" s="4"/>
    </row>
    <row r="61" spans="1:9" x14ac:dyDescent="0.3">
      <c r="A61" s="23" t="s">
        <v>19</v>
      </c>
      <c r="B61" s="18">
        <v>68025.838800000012</v>
      </c>
      <c r="I61" s="4"/>
    </row>
    <row r="62" spans="1:9" x14ac:dyDescent="0.3">
      <c r="A62" s="23" t="s">
        <v>95</v>
      </c>
      <c r="B62" s="18">
        <v>81894.736400000009</v>
      </c>
      <c r="I62" s="4"/>
    </row>
    <row r="63" spans="1:9" x14ac:dyDescent="0.3">
      <c r="A63" s="23" t="s">
        <v>28</v>
      </c>
      <c r="B63" s="18">
        <v>90706.728999999992</v>
      </c>
      <c r="I63" s="4"/>
    </row>
    <row r="64" spans="1:9" x14ac:dyDescent="0.3">
      <c r="A64" s="23" t="s">
        <v>67</v>
      </c>
      <c r="B64" s="18">
        <v>101276.46159999995</v>
      </c>
      <c r="I64" s="4"/>
    </row>
    <row r="65" spans="1:9" x14ac:dyDescent="0.3">
      <c r="A65" s="23" t="s">
        <v>24</v>
      </c>
      <c r="B65" s="18">
        <v>118558.88140000009</v>
      </c>
      <c r="I65" s="4"/>
    </row>
    <row r="66" spans="1:9" x14ac:dyDescent="0.3">
      <c r="A66" s="23" t="s">
        <v>42</v>
      </c>
      <c r="B66" s="18">
        <v>135976.52539999998</v>
      </c>
      <c r="I66" s="4"/>
    </row>
    <row r="67" spans="1:9" x14ac:dyDescent="0.3">
      <c r="A67" s="23" t="s">
        <v>48</v>
      </c>
      <c r="B67" s="18">
        <v>175433.92240000021</v>
      </c>
      <c r="I67" s="4"/>
    </row>
    <row r="68" spans="1:9" ht="16.2" thickBot="1" x14ac:dyDescent="0.35">
      <c r="A68" s="24" t="s">
        <v>12</v>
      </c>
      <c r="B68" s="19">
        <v>178124.08099999995</v>
      </c>
      <c r="I68" s="4"/>
    </row>
    <row r="69" spans="1:9" ht="16.2" thickBot="1" x14ac:dyDescent="0.35">
      <c r="A69" s="13"/>
      <c r="B69" s="6"/>
      <c r="C69" s="6"/>
      <c r="D69" s="6"/>
      <c r="E69" s="6"/>
      <c r="F69" s="6"/>
      <c r="G69" s="6"/>
      <c r="H69" s="6"/>
      <c r="I69" s="14"/>
    </row>
    <row r="71" spans="1:9" ht="16.2" thickBot="1" x14ac:dyDescent="0.35"/>
    <row r="72" spans="1:9" ht="21" x14ac:dyDescent="0.4">
      <c r="A72" s="36" t="s">
        <v>1625</v>
      </c>
      <c r="B72" s="37"/>
      <c r="C72" s="37"/>
      <c r="D72" s="37"/>
      <c r="E72" s="37"/>
      <c r="F72" s="37"/>
      <c r="G72" s="37"/>
      <c r="H72" s="37"/>
      <c r="I72" s="38"/>
    </row>
    <row r="73" spans="1:9" ht="16.2" thickBot="1" x14ac:dyDescent="0.35">
      <c r="A73" s="34" t="s">
        <v>1620</v>
      </c>
      <c r="B73" s="30" t="s">
        <v>1610</v>
      </c>
      <c r="I73" s="4"/>
    </row>
    <row r="74" spans="1:9" x14ac:dyDescent="0.3">
      <c r="A74" s="23">
        <v>2011</v>
      </c>
      <c r="B74" s="18">
        <v>78131.566599999976</v>
      </c>
      <c r="I74" s="4"/>
    </row>
    <row r="75" spans="1:9" x14ac:dyDescent="0.3">
      <c r="A75" s="23">
        <v>2012</v>
      </c>
      <c r="B75" s="18">
        <v>130476.85979999998</v>
      </c>
      <c r="I75" s="4"/>
    </row>
    <row r="76" spans="1:9" x14ac:dyDescent="0.3">
      <c r="A76" s="23">
        <v>2014</v>
      </c>
      <c r="B76" s="18">
        <v>131809.01560000007</v>
      </c>
      <c r="I76" s="4"/>
    </row>
    <row r="77" spans="1:9" x14ac:dyDescent="0.3">
      <c r="A77" s="23">
        <v>2015</v>
      </c>
      <c r="B77" s="18">
        <v>130942.78019999999</v>
      </c>
      <c r="I77" s="4"/>
    </row>
    <row r="78" spans="1:9" x14ac:dyDescent="0.3">
      <c r="A78" s="23">
        <v>2016</v>
      </c>
      <c r="B78" s="18">
        <v>132113.36980000007</v>
      </c>
      <c r="I78" s="4"/>
    </row>
    <row r="79" spans="1:9" x14ac:dyDescent="0.3">
      <c r="A79" s="23">
        <v>2017</v>
      </c>
      <c r="B79" s="18">
        <v>133103.90699999989</v>
      </c>
      <c r="I79" s="4"/>
    </row>
    <row r="80" spans="1:9" x14ac:dyDescent="0.3">
      <c r="A80" s="23">
        <v>2018</v>
      </c>
      <c r="B80" s="18">
        <v>204522.25700000025</v>
      </c>
      <c r="I80" s="4"/>
    </row>
    <row r="81" spans="1:9" x14ac:dyDescent="0.3">
      <c r="A81" s="23">
        <v>2020</v>
      </c>
      <c r="B81" s="18">
        <v>129103.96039999987</v>
      </c>
      <c r="I81" s="4"/>
    </row>
    <row r="82" spans="1:9" ht="16.2" thickBot="1" x14ac:dyDescent="0.35">
      <c r="A82" s="24">
        <v>2022</v>
      </c>
      <c r="B82" s="19">
        <v>131477.77639999994</v>
      </c>
      <c r="C82" s="6"/>
      <c r="D82" s="6"/>
      <c r="E82" s="6"/>
      <c r="F82" s="6"/>
      <c r="G82" s="6"/>
      <c r="H82" s="6"/>
      <c r="I82" s="14"/>
    </row>
    <row r="87" spans="1:9" ht="16.2" thickBot="1" x14ac:dyDescent="0.35"/>
    <row r="88" spans="1:9" ht="21" x14ac:dyDescent="0.4">
      <c r="A88" s="36" t="s">
        <v>1626</v>
      </c>
      <c r="B88" s="37"/>
      <c r="C88" s="37"/>
      <c r="D88" s="37"/>
      <c r="E88" s="37"/>
      <c r="F88" s="37"/>
      <c r="G88" s="37"/>
      <c r="H88" s="37"/>
      <c r="I88" s="38"/>
    </row>
    <row r="89" spans="1:9" ht="16.2" thickBot="1" x14ac:dyDescent="0.35">
      <c r="A89" s="34" t="s">
        <v>1620</v>
      </c>
      <c r="B89" s="30" t="s">
        <v>1610</v>
      </c>
      <c r="I89" s="4"/>
    </row>
    <row r="90" spans="1:9" x14ac:dyDescent="0.3">
      <c r="A90" s="23" t="s">
        <v>30</v>
      </c>
      <c r="B90" s="18">
        <v>248991.58600000024</v>
      </c>
      <c r="I90" s="4"/>
    </row>
    <row r="91" spans="1:9" x14ac:dyDescent="0.3">
      <c r="A91" s="23" t="s">
        <v>15</v>
      </c>
      <c r="B91" s="18">
        <v>507895.7363999993</v>
      </c>
      <c r="I91" s="4"/>
    </row>
    <row r="92" spans="1:9" ht="16.2" thickBot="1" x14ac:dyDescent="0.35">
      <c r="A92" s="24" t="s">
        <v>26</v>
      </c>
      <c r="B92" s="19">
        <v>444794.17039999936</v>
      </c>
      <c r="I92" s="4"/>
    </row>
    <row r="93" spans="1:9" x14ac:dyDescent="0.3">
      <c r="A93" s="3"/>
      <c r="I93" s="4"/>
    </row>
    <row r="94" spans="1:9" x14ac:dyDescent="0.3">
      <c r="A94" s="3"/>
      <c r="I94" s="4"/>
    </row>
    <row r="95" spans="1:9" x14ac:dyDescent="0.3">
      <c r="A95" s="3"/>
      <c r="I95" s="4"/>
    </row>
    <row r="96" spans="1:9" x14ac:dyDescent="0.3">
      <c r="A96" s="3"/>
      <c r="I96" s="4"/>
    </row>
    <row r="97" spans="1:10" ht="16.2" thickBot="1" x14ac:dyDescent="0.35">
      <c r="A97" s="13"/>
      <c r="B97" s="6"/>
      <c r="C97" s="6"/>
      <c r="D97" s="6"/>
      <c r="E97" s="6"/>
      <c r="F97" s="6"/>
      <c r="G97" s="6"/>
      <c r="H97" s="6"/>
      <c r="I97" s="14"/>
    </row>
    <row r="102" spans="1:10" ht="16.2" thickBot="1" x14ac:dyDescent="0.35"/>
    <row r="103" spans="1:10" ht="21.6" thickBot="1" x14ac:dyDescent="0.45">
      <c r="A103" s="36" t="s">
        <v>1628</v>
      </c>
      <c r="B103" s="39"/>
      <c r="C103" s="39"/>
      <c r="D103" s="39"/>
      <c r="E103" s="39"/>
      <c r="F103" s="39"/>
      <c r="G103" s="39"/>
      <c r="H103" s="39"/>
      <c r="I103" s="39"/>
      <c r="J103" s="40"/>
    </row>
    <row r="104" spans="1:10" ht="16.2" thickBot="1" x14ac:dyDescent="0.35">
      <c r="A104" s="21" t="s">
        <v>1620</v>
      </c>
      <c r="B104" s="20" t="s">
        <v>1610</v>
      </c>
      <c r="D104" t="s">
        <v>1627</v>
      </c>
      <c r="E104" t="s">
        <v>1608</v>
      </c>
      <c r="J104" s="4"/>
    </row>
    <row r="105" spans="1:10" x14ac:dyDescent="0.3">
      <c r="A105" s="22" t="s">
        <v>21</v>
      </c>
      <c r="B105" s="17">
        <v>472133.03319999954</v>
      </c>
      <c r="D105" s="12" t="str">
        <f>A105</f>
        <v>Tier 3</v>
      </c>
      <c r="E105" s="29">
        <f>GETPIVOTDATA("Sales",$A$104,"Outlet Location Type",A105)</f>
        <v>472133.03319999954</v>
      </c>
      <c r="J105" s="4"/>
    </row>
    <row r="106" spans="1:10" x14ac:dyDescent="0.3">
      <c r="A106" s="23" t="s">
        <v>34</v>
      </c>
      <c r="B106" s="18">
        <v>393150.64759999956</v>
      </c>
      <c r="D106" s="12" t="str">
        <f>A106</f>
        <v>Tier 2</v>
      </c>
      <c r="E106" s="29">
        <f>GETPIVOTDATA("Sales",$A$104,"Outlet Location Type",A106)</f>
        <v>393150.64759999956</v>
      </c>
      <c r="J106" s="4"/>
    </row>
    <row r="107" spans="1:10" ht="16.2" thickBot="1" x14ac:dyDescent="0.35">
      <c r="A107" s="24" t="s">
        <v>14</v>
      </c>
      <c r="B107" s="19">
        <v>336397.81199999945</v>
      </c>
      <c r="D107" s="12" t="str">
        <f>A107</f>
        <v>Tier 1</v>
      </c>
      <c r="E107" s="29">
        <f>GETPIVOTDATA("Sales",$A$104,"Outlet Location Type",A107)</f>
        <v>336397.81199999945</v>
      </c>
      <c r="J107" s="4"/>
    </row>
    <row r="108" spans="1:10" x14ac:dyDescent="0.3">
      <c r="A108" s="3"/>
      <c r="J108" s="4"/>
    </row>
    <row r="109" spans="1:10" x14ac:dyDescent="0.3">
      <c r="A109" s="3"/>
      <c r="J109" s="4"/>
    </row>
    <row r="110" spans="1:10" x14ac:dyDescent="0.3">
      <c r="A110" s="3"/>
      <c r="J110" s="4"/>
    </row>
    <row r="111" spans="1:10" x14ac:dyDescent="0.3">
      <c r="A111" s="3"/>
      <c r="J111" s="4"/>
    </row>
    <row r="112" spans="1:10" x14ac:dyDescent="0.3">
      <c r="A112" s="3"/>
      <c r="J112" s="4"/>
    </row>
    <row r="113" spans="1:10" x14ac:dyDescent="0.3">
      <c r="A113" s="3"/>
      <c r="J113" s="4"/>
    </row>
    <row r="114" spans="1:10" ht="16.2" thickBot="1" x14ac:dyDescent="0.35">
      <c r="A114" s="13"/>
      <c r="B114" s="6"/>
      <c r="C114" s="6"/>
      <c r="D114" s="6"/>
      <c r="E114" s="6"/>
      <c r="F114" s="6"/>
      <c r="G114" s="6"/>
      <c r="H114" s="6"/>
      <c r="I114" s="6"/>
      <c r="J114" s="14"/>
    </row>
    <row r="122" spans="1:10" x14ac:dyDescent="0.3">
      <c r="A122" s="31" t="s">
        <v>1620</v>
      </c>
      <c r="B122" t="s">
        <v>1610</v>
      </c>
    </row>
    <row r="123" spans="1:10" x14ac:dyDescent="0.3">
      <c r="A123" s="32" t="s">
        <v>40</v>
      </c>
      <c r="B123" s="29">
        <v>151939.149</v>
      </c>
    </row>
    <row r="124" spans="1:10" x14ac:dyDescent="0.3">
      <c r="A124" s="32" t="s">
        <v>46</v>
      </c>
      <c r="B124" s="29">
        <v>130714.67460000006</v>
      </c>
    </row>
    <row r="125" spans="1:10" x14ac:dyDescent="0.3">
      <c r="A125" s="32" t="s">
        <v>22</v>
      </c>
      <c r="B125" s="29">
        <v>131477.77639999994</v>
      </c>
    </row>
    <row r="126" spans="1:10" x14ac:dyDescent="0.3">
      <c r="A126" s="32" t="s">
        <v>16</v>
      </c>
      <c r="B126" s="29">
        <v>787549.89280000131</v>
      </c>
    </row>
    <row r="135" spans="1:2" x14ac:dyDescent="0.3">
      <c r="A135" s="31" t="s">
        <v>1620</v>
      </c>
      <c r="B135" t="s">
        <v>1629</v>
      </c>
    </row>
    <row r="136" spans="1:2" x14ac:dyDescent="0.3">
      <c r="A136" s="32" t="s">
        <v>40</v>
      </c>
      <c r="B136" s="35">
        <v>140.29468975069253</v>
      </c>
    </row>
    <row r="137" spans="1:2" x14ac:dyDescent="0.3">
      <c r="A137" s="32" t="s">
        <v>46</v>
      </c>
      <c r="B137" s="35">
        <v>139.80179101604284</v>
      </c>
    </row>
    <row r="138" spans="1:2" x14ac:dyDescent="0.3">
      <c r="A138" s="32" t="s">
        <v>22</v>
      </c>
      <c r="B138" s="35">
        <v>141.67863836206891</v>
      </c>
    </row>
    <row r="139" spans="1:2" x14ac:dyDescent="0.3">
      <c r="A139" s="32" t="s">
        <v>16</v>
      </c>
      <c r="B139" s="35">
        <v>141.21389506903375</v>
      </c>
    </row>
    <row r="144" spans="1:2" x14ac:dyDescent="0.3">
      <c r="A144" s="31" t="s">
        <v>1620</v>
      </c>
      <c r="B144" t="s">
        <v>1630</v>
      </c>
    </row>
    <row r="145" spans="1:2" x14ac:dyDescent="0.3">
      <c r="A145" s="32" t="s">
        <v>40</v>
      </c>
      <c r="B145" s="33">
        <v>1083</v>
      </c>
    </row>
    <row r="146" spans="1:2" x14ac:dyDescent="0.3">
      <c r="A146" s="32" t="s">
        <v>46</v>
      </c>
      <c r="B146" s="33">
        <v>935</v>
      </c>
    </row>
    <row r="147" spans="1:2" x14ac:dyDescent="0.3">
      <c r="A147" s="32" t="s">
        <v>22</v>
      </c>
      <c r="B147" s="33">
        <v>928</v>
      </c>
    </row>
    <row r="148" spans="1:2" x14ac:dyDescent="0.3">
      <c r="A148" s="32" t="s">
        <v>16</v>
      </c>
      <c r="B148" s="33">
        <v>5577</v>
      </c>
    </row>
  </sheetData>
  <mergeCells count="7">
    <mergeCell ref="A88:I88"/>
    <mergeCell ref="A103:J103"/>
    <mergeCell ref="A72:I72"/>
    <mergeCell ref="A10:D10"/>
    <mergeCell ref="A22:D22"/>
    <mergeCell ref="A35:J35"/>
    <mergeCell ref="A51:I51"/>
  </mergeCells>
  <phoneticPr fontId="1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60E67-FC83-4A62-8F6D-625B66480A91}">
  <dimension ref="A1"/>
  <sheetViews>
    <sheetView showGridLines="0" tabSelected="1" zoomScale="80" zoomScaleNormal="80" workbookViewId="0">
      <selection activeCell="P2" sqref="P2"/>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87" workbookViewId="0">
      <selection activeCell="I7" sqref="I7"/>
    </sheetView>
  </sheetViews>
  <sheetFormatPr defaultRowHeight="15.6" x14ac:dyDescent="0.3"/>
  <cols>
    <col min="1" max="1" width="19.19921875" bestFit="1" customWidth="1"/>
    <col min="2" max="2" width="19.19921875" customWidth="1"/>
    <col min="3" max="3" width="17.59765625" bestFit="1" customWidth="1"/>
    <col min="4" max="4" width="18.69921875" bestFit="1" customWidth="1"/>
    <col min="5" max="5" width="27.19921875" bestFit="1" customWidth="1"/>
    <col min="6" max="6" width="18.59765625" bestFit="1" customWidth="1"/>
    <col min="7" max="7" width="22.59765625" bestFit="1" customWidth="1"/>
    <col min="8" max="8" width="14" bestFit="1" customWidth="1"/>
    <col min="9" max="9" width="17.296875" bestFit="1" customWidth="1"/>
    <col min="10" max="10" width="16.3984375" bestFit="1" customWidth="1"/>
    <col min="11" max="11" width="15.19921875" bestFit="1" customWidth="1"/>
    <col min="12" max="12" width="11.8984375" customWidth="1"/>
    <col min="13" max="13" width="10.19921875" bestFit="1" customWidth="1"/>
  </cols>
  <sheetData>
    <row r="1" spans="1:13" x14ac:dyDescent="0.3">
      <c r="A1" s="1" t="s">
        <v>0</v>
      </c>
      <c r="B1" s="1" t="s">
        <v>1612</v>
      </c>
      <c r="C1" s="1" t="s">
        <v>1</v>
      </c>
      <c r="D1" s="1" t="s">
        <v>2</v>
      </c>
      <c r="E1" s="1" t="s">
        <v>1609</v>
      </c>
      <c r="F1" s="1" t="s">
        <v>3</v>
      </c>
      <c r="G1" s="1" t="s">
        <v>4</v>
      </c>
      <c r="H1" s="1" t="s">
        <v>5</v>
      </c>
      <c r="I1" s="1" t="s">
        <v>6</v>
      </c>
      <c r="J1" s="1" t="s">
        <v>7</v>
      </c>
      <c r="K1" s="1" t="s">
        <v>8</v>
      </c>
      <c r="L1" s="1" t="s">
        <v>1608</v>
      </c>
      <c r="M1" s="1" t="s">
        <v>9</v>
      </c>
    </row>
    <row r="2" spans="1:13" x14ac:dyDescent="0.3">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3">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3">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3">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3">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3">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3">
      <c r="A22" s="1" t="s">
        <v>10</v>
      </c>
      <c r="B22" s="1">
        <v>21</v>
      </c>
      <c r="C22" s="1" t="s">
        <v>62</v>
      </c>
      <c r="D22" s="1" t="s">
        <v>12</v>
      </c>
      <c r="E22" s="1">
        <v>2018</v>
      </c>
      <c r="F22" s="1" t="s">
        <v>45</v>
      </c>
      <c r="G22" s="1" t="s">
        <v>21</v>
      </c>
      <c r="H22" s="1" t="s">
        <v>15</v>
      </c>
      <c r="I22" s="1" t="s">
        <v>46</v>
      </c>
      <c r="J22" s="1">
        <v>0</v>
      </c>
      <c r="K22" s="1"/>
      <c r="L22" s="1">
        <v>60.2194</v>
      </c>
      <c r="M22" s="1">
        <v>5</v>
      </c>
    </row>
    <row r="23" spans="1:13" x14ac:dyDescent="0.3">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3">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3">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3">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3">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3">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3">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3">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3">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3">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3">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3">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3">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3">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3">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3">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3">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3">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3">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3">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3">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3">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3">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3">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3">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3">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3">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3">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3">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3">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3">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3">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3">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3">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3">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3">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3">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3">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3">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3">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3">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3">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3">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3">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3">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3">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3">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3">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3">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3">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3">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3">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3">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3">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3">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3">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3">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3">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3">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3">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3">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3">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3">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3">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3">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3">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3">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3">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3">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3">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3">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3">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3">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3">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3">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3">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3">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3">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3">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3">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3">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3">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3">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3">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3">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3">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3">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3">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3">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3">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3">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3">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3">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3">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3">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3">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3">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3">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3">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3">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3">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3">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3">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3">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3">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3">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3">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3">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3">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3">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3">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3">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3">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3">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3">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3">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3">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3">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3">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3">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3">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3">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3">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3">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3">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3">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3">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3">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3">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3">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3">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3">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3">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3">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3">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3">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3">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3">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3">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3">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3">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3">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3">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3">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3">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3">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3">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3">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3">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3">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3">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3">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3">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3">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3">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3">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3">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3">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3">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3">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3">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3">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3">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3">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3">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3">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3">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3">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3">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3">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3">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3">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3">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3">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3">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3">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3">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3">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3">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3">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3">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3">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3">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3">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3">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3">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3">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3">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3">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3">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3">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3">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3">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3">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3">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3">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3">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3">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3">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3">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3">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3">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3">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3">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3">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3">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3">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3">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3">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3">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3">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3">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3">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3">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3">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3">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3">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3">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3">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3">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3">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3">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3">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3">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3">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3">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3">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3">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3">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3">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3">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3">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3">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3">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3">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3">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3">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3">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3">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3">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3">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3">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3">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3">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3">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3">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3">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3">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3">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3">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3">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3">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3">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3">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3">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3">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3">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3">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3">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3">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3">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3">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3">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3">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3">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3">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3">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3">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3">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3">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3">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3">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3">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3">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3">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3">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3">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3">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3">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3">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3">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3">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3">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3">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3">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3">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3">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3">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3">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3">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3">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3">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3">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3">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3">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3">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3">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3">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3">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3">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3">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3">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3">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3">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3">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3">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3">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3">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3">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3">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3">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3">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3">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3">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3">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3">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3">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3">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3">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3">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3">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3">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3">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3">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3">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3">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3">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3">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3">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3">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3">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3">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3">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3">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3">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3">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3">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3">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3">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3">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3">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3">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3">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3">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3">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3">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3">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3">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3">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3">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3">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3">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3">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3">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3">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3">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3">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3">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3">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3">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3">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3">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3">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3">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3">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3">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3">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3">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3">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3">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3">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3">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3">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3">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3">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3">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3">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3">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3">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3">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3">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3">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3">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3">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3">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3">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3">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3">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3">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3">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3">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3">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3">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3">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3">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3">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3">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3">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3">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3">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3">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3">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3">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3">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3">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3">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3">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3">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3">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3">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3">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3">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3">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3">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3">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3">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3">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3">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3">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3">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3">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3">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3">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3">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3">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3">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3">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3">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3">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3">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3">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3">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3">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3">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3">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3">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3">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3">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3">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3">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3">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3">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3">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3">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3">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3">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3">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3">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3">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3">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3">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3">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3">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3">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3">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3">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3">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3">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3">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3">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3">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3">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3">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3">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3">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3">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3">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3">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3">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3">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3">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3">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3">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3">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3">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3">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3">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3">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3">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3">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3">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3">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3">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3">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3">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3">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3">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3">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3">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3">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3">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3">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3">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3">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3">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3">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3">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3">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3">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3">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3">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3">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3">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3">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3">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3">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3">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3">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3">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3">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3">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3">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3">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3">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3">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3">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3">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3">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3">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3">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3">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3">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3">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3">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3">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3">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3">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3">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3">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3">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3">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3">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3">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3">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3">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3">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3">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3">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3">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3">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3">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3">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3">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3">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3">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3">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3">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3">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3">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3">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3">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3">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3">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3">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3">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3">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3">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3">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3">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3">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3">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3">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3">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3">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3">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3">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3">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3">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3">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3">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3">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3">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3">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3">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3">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3">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3">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3">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3">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3">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3">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3">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3">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3">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3">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3">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3">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3">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3">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3">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3">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3">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3">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3">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3">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3">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3">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3">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3">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3">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3">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3">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3">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3">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3">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3">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3">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3">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3">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3">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3">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3">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3">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3">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3">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3">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3">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3">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3">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3">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3">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3">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3">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3">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3">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3">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3">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3">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3">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3">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3">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3">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3">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3">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3">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3">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3">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3">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3">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3">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3">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3">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3">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3">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3">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3">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3">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3">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3">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3">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3">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3">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3">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3">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3">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3">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3">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3">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3">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3">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3">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3">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3">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3">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3">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3">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3">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3">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3">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3">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3">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3">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3">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3">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3">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3">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3">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3">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3">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3">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3">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3">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3">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3">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3">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3">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3">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3">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3">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3">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3">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3">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3">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3">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3">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3">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3">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3">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3">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3">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3">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3">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3">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3">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3">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3">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3">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3">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3">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3">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3">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3">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3">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3">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3">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3">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3">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3">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3">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3">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3">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3">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3">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3">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3">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3">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3">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3">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3">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3">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3">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3">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3">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3">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3">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3">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3">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3">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3">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3">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3">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3">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3">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3">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3">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3">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3">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3">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3">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3">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3">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3">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3">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3">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3">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3">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3">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3">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3">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3">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3">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3">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3">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3">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3">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3">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3">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3">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3">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3">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3">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3">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3">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3">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3">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3">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3">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3">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3">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3">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3">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3">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3">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3">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3">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3">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3">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3">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3">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3">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3">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3">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3">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3">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3">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3">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3">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3">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3">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3">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3">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3">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3">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3">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3">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3">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3">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3">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3">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3">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3">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3">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3">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3">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3">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3">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3">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3">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3">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3">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3">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3">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3">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3">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3">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3">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3">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3">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3">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3">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3">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3">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3">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3">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3">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3">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3">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3">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3">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3">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3">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3">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3">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3">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3">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3">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3">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3">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3">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3">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3">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3">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3">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3">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3">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3">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3">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3">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3">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3">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3">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3">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3">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3">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3">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3">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3">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3">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3">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3">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3">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3">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3">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3">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3">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3">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3">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3">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3">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3">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3">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3">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3">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3">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3">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3">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3">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3">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3">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3">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3">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3">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3">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3">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3">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3">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3">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3">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3">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3">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3">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3">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3">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3">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3">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3">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3">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3">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3">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3">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3">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3">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3">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3">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3">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3">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3">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3">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3">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3">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3">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3">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3">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3">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3">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3">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3">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3">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3">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3">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3">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3">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3">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3">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3">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3">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3">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3">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3">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3">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3">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3">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3">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3">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3">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3">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3">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3">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3">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3">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3">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3">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3">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3">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3">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3">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3">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3">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3">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3">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3">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3">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3">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3">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3">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3">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3">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3">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3">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3">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3">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3">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3">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3">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3">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3">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3">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3">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3">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3">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3">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3">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3">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3">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3">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3">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3">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3">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3">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3">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3">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3">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3">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3">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3">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3">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3">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3">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3">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3">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3">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3">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3">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3">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3">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3">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3">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3">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3">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3">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3">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3">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3">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3">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3">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3">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3">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3">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3">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3">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3">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3">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3">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3">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3">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3">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3">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3">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3">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3">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3">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3">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3">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3">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3">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3">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3">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3">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3">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3">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3">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3">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3">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3">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3">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3">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3">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3">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3">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3">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3">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3">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3">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3">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3">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3">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3">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3">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3">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3">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3">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3">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3">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3">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3">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3">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3">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3">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3">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3">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3">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3">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3">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3">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3">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3">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3">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3">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3">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3">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3">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3">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3">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3">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3">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3">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3">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3">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3">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3">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3">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3">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3">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3">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3">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3">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3">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3">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3">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3">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3">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3">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3">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3">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3">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3">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3">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3">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3">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3">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3">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3">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3">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3">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3">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3">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3">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3">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3">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3">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3">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3">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3">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3">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3">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3">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3">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3">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3">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3">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3">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3">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3">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3">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3">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3">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3">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3">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3">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3">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3">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3">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3">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3">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3">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3">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3">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3">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3">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3">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3">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3">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3">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3">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3">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3">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3">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3">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3">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3">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3">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3">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3">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3">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3">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3">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3">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3">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3">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3">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3">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3">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3">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3">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3">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3">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3">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3">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3">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3">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3">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3">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3">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3">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3">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3">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3">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3">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3">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3">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3">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3">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3">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3">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3">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3">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3">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3">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3">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3">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3">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3">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3">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3">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3">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3">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3">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3">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3">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3">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3">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3">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3">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3">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3">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3">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3">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3">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3">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3">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3">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3">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3">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3">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3">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3">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3">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3">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3">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3">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3">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3">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3">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3">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3">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3">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3">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3">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3">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3">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3">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3">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3">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3">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3">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3">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3">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3">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3">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3">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3">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3">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3">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3">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3">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3">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3">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3">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3">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3">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3">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3">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3">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3">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3">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3">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3">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3">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3">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3">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3">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3">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3">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3">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3">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3">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3">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3">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3">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3">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3">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3">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3">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3">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3">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3">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3">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3">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3">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3">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3">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3">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3">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3">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3">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3">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3">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3">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3">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3">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3">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3">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3">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3">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3">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3">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3">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3">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3">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3">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3">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3">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3">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3">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3">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3">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3">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3">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3">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3">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3">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3">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3">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3">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3">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3">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3">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3">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3">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3">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3">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3">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3">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3">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3">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3">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3">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3">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3">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3">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3">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3">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3">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3">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3">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3">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3">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3">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3">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3">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3">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3">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3">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3">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3">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3">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3">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3">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3">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3">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3">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3">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3">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3">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3">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3">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3">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3">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3">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3">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3">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3">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3">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3">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3">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3">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3">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3">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3">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3">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3">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3">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3">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3">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3">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3">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3">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3">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3">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3">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3">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3">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3">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3">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3">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3">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3">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3">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3">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3">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3">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3">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3">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3">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3">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3">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3">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3">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3">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3">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3">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3">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3">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3">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3">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3">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3">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3">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3">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3">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3">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3">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3">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3">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3">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3">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3">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3">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3">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3">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3">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3">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3">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3">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3">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3">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3">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3">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3">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3">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3">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3">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3">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3">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3">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3">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3">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3">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3">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3">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3">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3">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3">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3">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3">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3">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3">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3">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3">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3">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3">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3">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3">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3">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3">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3">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3">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3">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3">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3">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3">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3">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3">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3">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3">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3">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3">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3">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3">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3">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3">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3">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3">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3">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3">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3">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3">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3">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3">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3">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3">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3">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3">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3">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3">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3">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3">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3">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3">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3">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3">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3">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3">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3">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3">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3">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3">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3">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3">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3">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3">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3">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3">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3">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3">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3">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3">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3">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3">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3">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3">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3">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3">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3">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3">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3">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3">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3">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3">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3">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3">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3">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3">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3">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3">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3">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3">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3">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3">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3">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3">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3">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3">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3">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3">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3">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3">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3">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3">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3">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3">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3">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3">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3">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3">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3">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3">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3">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3">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3">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3">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3">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3">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3">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3">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3">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3">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3">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3">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3">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3">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3">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3">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3">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3">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3">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3">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3">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3">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3">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3">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3">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3">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3">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3">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3">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3">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3">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3">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3">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3">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3">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3">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3">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3">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3">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3">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3">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3">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3">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3">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3">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3">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3">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3">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3">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3">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3">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3">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3">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3">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3">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3">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3">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3">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3">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3">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3">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3">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3">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3">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3">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3">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3">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3">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3">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3">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3">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3">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3">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3">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3">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3">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3">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3">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3">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3">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3">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3">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3">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3">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3">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3">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3">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3">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3">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3">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3">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3">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3">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3">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3">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3">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3">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3">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3">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3">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3">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3">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3">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3">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3">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3">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3">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3">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3">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3">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3">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3">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3">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3">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3">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3">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3">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3">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3">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3">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3">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3">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3">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3">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3">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3">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3">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3">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3">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3">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3">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3">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3">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3">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3">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3">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3">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3">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3">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3">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3">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3">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3">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3">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3">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3">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3">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3">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3">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3">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3">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3">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3">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3">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3">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3">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3">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3">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3">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3">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3">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3">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3">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3">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3">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3">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3">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3">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3">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3">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3">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3">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3">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3">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3">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3">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3">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3">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3">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3">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3">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3">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3">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3">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3">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3">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3">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3">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3">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3">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3">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3">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3">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3">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3">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3">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3">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3">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3">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3">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3">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3">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3">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3">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3">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3">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3">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3">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3">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3">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3">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3">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3">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3">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3">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3">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3">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3">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3">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3">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3">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3">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3">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3">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3">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3">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3">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3">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3">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3">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3">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3">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3">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3">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3">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3">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3">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3">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3">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3">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3">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3">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3">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3">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3">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3">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3">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3">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3">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3">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3">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3">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3">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3">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3">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3">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3">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3">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3">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3">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Namrta Kumari</cp:lastModifiedBy>
  <dcterms:created xsi:type="dcterms:W3CDTF">2024-06-23T13:11:17Z</dcterms:created>
  <dcterms:modified xsi:type="dcterms:W3CDTF">2026-07-12T09:10:22Z</dcterms:modified>
</cp:coreProperties>
</file>