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9200" windowHeight="8633"/>
  </bookViews>
  <sheets>
    <sheet name="成績查詢" sheetId="1" r:id="rId1"/>
    <sheet name="教務處" sheetId="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 l="1"/>
  <c r="M6" i="1"/>
  <c r="M7" i="1"/>
  <c r="M10" i="1"/>
  <c r="M11" i="1"/>
  <c r="M12" i="1"/>
  <c r="M3" i="1"/>
  <c r="C4" i="1" l="1"/>
  <c r="L5" i="1" l="1"/>
  <c r="L3" i="1"/>
  <c r="L4" i="1" l="1"/>
  <c r="L6" i="1"/>
  <c r="L7" i="1"/>
  <c r="L8" i="1"/>
  <c r="M8" i="1" s="1"/>
  <c r="L9" i="1"/>
  <c r="M9" i="1" s="1"/>
  <c r="L10" i="1"/>
  <c r="L11" i="1"/>
  <c r="L12" i="1"/>
  <c r="C6" i="1" l="1"/>
  <c r="C5" i="1"/>
</calcChain>
</file>

<file path=xl/sharedStrings.xml><?xml version="1.0" encoding="utf-8"?>
<sst xmlns="http://schemas.openxmlformats.org/spreadsheetml/2006/main" count="84" uniqueCount="75">
  <si>
    <t>學生資料查詢</t>
    <phoneticPr fontId="3" type="noConversion"/>
  </si>
  <si>
    <t>學號</t>
    <phoneticPr fontId="3" type="noConversion"/>
  </si>
  <si>
    <t>姓名</t>
    <phoneticPr fontId="3" type="noConversion"/>
  </si>
  <si>
    <t>數學</t>
    <phoneticPr fontId="3" type="noConversion"/>
  </si>
  <si>
    <t>英文</t>
    <phoneticPr fontId="3" type="noConversion"/>
  </si>
  <si>
    <t>總平均</t>
    <phoneticPr fontId="3" type="noConversion"/>
  </si>
  <si>
    <t>黃雅婷</t>
  </si>
  <si>
    <t>E</t>
    <phoneticPr fontId="3" type="noConversion"/>
  </si>
  <si>
    <t>劉明哲</t>
    <phoneticPr fontId="3" type="noConversion"/>
  </si>
  <si>
    <t>D</t>
    <phoneticPr fontId="3" type="noConversion"/>
  </si>
  <si>
    <t>蔡宜芳</t>
    <phoneticPr fontId="3" type="noConversion"/>
  </si>
  <si>
    <t>C</t>
    <phoneticPr fontId="3" type="noConversion"/>
  </si>
  <si>
    <t>陳翰松</t>
  </si>
  <si>
    <t>B</t>
    <phoneticPr fontId="3" type="noConversion"/>
  </si>
  <si>
    <t>戴育如</t>
    <phoneticPr fontId="3" type="noConversion"/>
  </si>
  <si>
    <t>A</t>
    <phoneticPr fontId="3" type="noConversion"/>
  </si>
  <si>
    <t>汪貞儀</t>
  </si>
  <si>
    <t>李承航</t>
  </si>
  <si>
    <t>林淑慈</t>
  </si>
  <si>
    <t>張淑卿</t>
  </si>
  <si>
    <t>吳芊菱</t>
    <phoneticPr fontId="3" type="noConversion"/>
  </si>
  <si>
    <t>成績</t>
    <phoneticPr fontId="3" type="noConversion"/>
  </si>
  <si>
    <t>分數區間</t>
    <phoneticPr fontId="3" type="noConversion"/>
  </si>
  <si>
    <t>總平均</t>
    <phoneticPr fontId="3" type="noConversion"/>
  </si>
  <si>
    <t>國文</t>
    <phoneticPr fontId="3" type="noConversion"/>
  </si>
  <si>
    <t>成績</t>
    <phoneticPr fontId="3" type="noConversion"/>
  </si>
  <si>
    <t>住家電話</t>
    <phoneticPr fontId="3" type="noConversion"/>
  </si>
  <si>
    <t>通訊地址</t>
    <phoneticPr fontId="3" type="noConversion"/>
  </si>
  <si>
    <t>台北市建國北路一段254號</t>
    <phoneticPr fontId="3" type="noConversion"/>
  </si>
  <si>
    <t>02-25150974</t>
    <phoneticPr fontId="3" type="noConversion"/>
  </si>
  <si>
    <t>02-29836874</t>
    <phoneticPr fontId="3" type="noConversion"/>
  </si>
  <si>
    <t>新北市三重區大仁街2-1號</t>
    <phoneticPr fontId="3" type="noConversion"/>
  </si>
  <si>
    <t>台北市迪化街一段198號</t>
    <phoneticPr fontId="3" type="noConversion"/>
  </si>
  <si>
    <t>02-25581246</t>
    <phoneticPr fontId="3" type="noConversion"/>
  </si>
  <si>
    <t>台北市安和路一段21-2號</t>
    <phoneticPr fontId="3" type="noConversion"/>
  </si>
  <si>
    <t>02-27059441</t>
    <phoneticPr fontId="3" type="noConversion"/>
  </si>
  <si>
    <t>02-27019134</t>
    <phoneticPr fontId="3" type="noConversion"/>
  </si>
  <si>
    <t>台北市中正區廈門街132巷5號</t>
    <phoneticPr fontId="3" type="noConversion"/>
  </si>
  <si>
    <t>02-23020945</t>
    <phoneticPr fontId="3" type="noConversion"/>
  </si>
  <si>
    <t>02-23621366</t>
    <phoneticPr fontId="3" type="noConversion"/>
  </si>
  <si>
    <t>台北市新生南路三段12-3號</t>
    <phoneticPr fontId="3" type="noConversion"/>
  </si>
  <si>
    <t>台北市羅斯福路三段21巷15號</t>
    <phoneticPr fontId="3" type="noConversion"/>
  </si>
  <si>
    <t>02-23681147</t>
    <phoneticPr fontId="3" type="noConversion"/>
  </si>
  <si>
    <t>02-23512645</t>
    <phoneticPr fontId="3" type="noConversion"/>
  </si>
  <si>
    <t>台北市杭州南路二段7巷8號</t>
    <phoneticPr fontId="3" type="noConversion"/>
  </si>
  <si>
    <t>02-23956645</t>
    <phoneticPr fontId="3" type="noConversion"/>
  </si>
  <si>
    <t>組別</t>
    <phoneticPr fontId="3" type="noConversion"/>
  </si>
  <si>
    <t>職掌</t>
    <phoneticPr fontId="3" type="noConversion"/>
  </si>
  <si>
    <t>教學組</t>
    <phoneticPr fontId="3" type="noConversion"/>
  </si>
  <si>
    <t>註冊組</t>
    <phoneticPr fontId="3" type="noConversion"/>
  </si>
  <si>
    <t>設備組</t>
    <phoneticPr fontId="3" type="noConversion"/>
  </si>
  <si>
    <t>處理教師請假</t>
    <phoneticPr fontId="3" type="noConversion"/>
  </si>
  <si>
    <t>教學進度表設計</t>
    <phoneticPr fontId="3" type="noConversion"/>
  </si>
  <si>
    <t>規劃學期行事曆</t>
    <phoneticPr fontId="3" type="noConversion"/>
  </si>
  <si>
    <t>學籍管理</t>
    <phoneticPr fontId="3" type="noConversion"/>
  </si>
  <si>
    <t>招生與升學資訊</t>
    <phoneticPr fontId="3" type="noConversion"/>
  </si>
  <si>
    <t>成績管理</t>
    <phoneticPr fontId="3" type="noConversion"/>
  </si>
  <si>
    <t>教學設備管理</t>
    <phoneticPr fontId="3" type="noConversion"/>
  </si>
  <si>
    <t>教科書採購管理</t>
    <phoneticPr fontId="3" type="noConversion"/>
  </si>
  <si>
    <t>資訊組</t>
    <phoneticPr fontId="3" type="noConversion"/>
  </si>
  <si>
    <t>校園資訊設備管理</t>
    <phoneticPr fontId="3" type="noConversion"/>
  </si>
  <si>
    <t>電腦機房伺服器管理</t>
    <phoneticPr fontId="3" type="noConversion"/>
  </si>
  <si>
    <t>柳彥啟</t>
  </si>
  <si>
    <t>傅建宏</t>
  </si>
  <si>
    <t>陳凱鈞</t>
  </si>
  <si>
    <t>虞堅玟</t>
  </si>
  <si>
    <t>黃清齊</t>
  </si>
  <si>
    <t>楊群菱</t>
  </si>
  <si>
    <t>周志明</t>
  </si>
  <si>
    <t>邱竣信</t>
  </si>
  <si>
    <t>陳靜怡</t>
  </si>
  <si>
    <t>葉威廷</t>
  </si>
  <si>
    <t>台北市金華街25巷4弄3號</t>
    <phoneticPr fontId="3" type="noConversion"/>
  </si>
  <si>
    <t>台北市敦化南路二段61巷5-3號</t>
    <phoneticPr fontId="3" type="noConversion"/>
  </si>
  <si>
    <t>等第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</si>
</sst>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_;@__"/>
    <numFmt numFmtId="177" formatCode="&quot;$&quot;#,##0.00"/>
    <numFmt numFmtId="178" formatCode="@_)"/>
  </numFmts>
  <fonts count="8">
    <font>
      <sz val="10"/>
      <color theme="3"/>
      <name val="等线"/>
      <family val="2"/>
      <scheme val="minor"/>
    </font>
    <font>
      <sz val="10"/>
      <color theme="3"/>
      <name val="等线"/>
      <family val="2"/>
      <scheme val="minor"/>
    </font>
    <font>
      <sz val="10"/>
      <color theme="1"/>
      <name val="微軟正黑體"/>
      <family val="2"/>
      <charset val="136"/>
    </font>
    <font>
      <sz val="9"/>
      <name val="等线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等线"/>
      <family val="2"/>
      <scheme val="minor"/>
    </font>
    <font>
      <sz val="11"/>
      <color theme="1"/>
      <name val="微軟正黑體"/>
      <family val="2"/>
      <charset val="136"/>
    </font>
    <font>
      <sz val="10"/>
      <color theme="1"/>
      <name val="Arial Unicode MS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177" fontId="5" fillId="0" borderId="0" applyFont="0" applyFill="0" applyBorder="0" applyProtection="0">
      <alignment horizontal="right"/>
    </xf>
  </cellStyleXfs>
  <cellXfs count="20"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right" vertical="center"/>
    </xf>
    <xf numFmtId="0" fontId="6" fillId="0" borderId="0" xfId="1" applyFont="1" applyFill="1" applyBorder="1"/>
    <xf numFmtId="1" fontId="2" fillId="0" borderId="0" xfId="0" applyNumberFormat="1" applyFont="1" applyFill="1" applyBorder="1" applyAlignment="1">
      <alignment horizontal="right" vertical="center"/>
    </xf>
    <xf numFmtId="176" fontId="4" fillId="0" borderId="1" xfId="1" applyNumberFormat="1" applyFont="1" applyFill="1" applyBorder="1" applyAlignment="1">
      <alignment horizontal="right"/>
    </xf>
    <xf numFmtId="176" fontId="7" fillId="0" borderId="0" xfId="0" applyNumberFormat="1" applyFont="1" applyFill="1" applyBorder="1" applyAlignment="1">
      <alignment horizontal="right" vertical="center"/>
    </xf>
    <xf numFmtId="178" fontId="2" fillId="0" borderId="0" xfId="0" applyNumberFormat="1" applyFont="1" applyFill="1" applyBorder="1" applyAlignment="1">
      <alignment horizontal="right" vertical="center"/>
    </xf>
    <xf numFmtId="176" fontId="4" fillId="0" borderId="1" xfId="1" applyNumberFormat="1" applyFont="1" applyFill="1" applyBorder="1" applyAlignment="1">
      <alignment horizontal="left" indent="1"/>
    </xf>
    <xf numFmtId="176" fontId="2" fillId="0" borderId="0" xfId="0" applyNumberFormat="1" applyFont="1" applyFill="1" applyBorder="1" applyAlignment="1">
      <alignment horizontal="left" vertical="center" indent="1"/>
    </xf>
    <xf numFmtId="0" fontId="2" fillId="0" borderId="0" xfId="1" applyFont="1" applyFill="1" applyBorder="1" applyAlignment="1">
      <alignment horizontal="left" vertical="center" indent="1"/>
    </xf>
    <xf numFmtId="176" fontId="4" fillId="0" borderId="2" xfId="1" applyNumberFormat="1" applyFont="1" applyFill="1" applyBorder="1" applyAlignment="1">
      <alignment horizontal="right" vertical="center"/>
    </xf>
    <xf numFmtId="176" fontId="2" fillId="3" borderId="3" xfId="0" applyNumberFormat="1" applyFont="1" applyFill="1" applyBorder="1" applyAlignment="1" applyProtection="1">
      <alignment horizontal="right" vertical="center"/>
      <protection locked="0"/>
    </xf>
    <xf numFmtId="176" fontId="2" fillId="0" borderId="0" xfId="0" applyNumberFormat="1" applyFont="1" applyFill="1" applyBorder="1" applyAlignment="1" applyProtection="1">
      <alignment horizontal="right" vertical="center"/>
      <protection hidden="1"/>
    </xf>
    <xf numFmtId="0" fontId="4" fillId="0" borderId="1" xfId="0" applyFont="1" applyFill="1" applyBorder="1" applyAlignment="1">
      <alignment horizontal="center"/>
    </xf>
  </cellXfs>
  <cellStyles count="3">
    <cellStyle name="Currency Custom" xfId="2"/>
    <cellStyle name="White Background" xfId="1"/>
    <cellStyle name="常规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6"/>
  <sheetViews>
    <sheetView tabSelected="1" zoomScale="85" zoomScaleNormal="85" workbookViewId="0">
      <selection activeCell="I22" sqref="I22"/>
    </sheetView>
  </sheetViews>
  <sheetFormatPr defaultColWidth="12" defaultRowHeight="21" customHeight="1"/>
  <cols>
    <col min="1" max="1" width="2.140625" style="1" customWidth="1"/>
    <col min="2" max="3" width="11.85546875" style="1" customWidth="1"/>
    <col min="4" max="4" width="2.35546875" style="1" customWidth="1"/>
    <col min="5" max="5" width="11.140625" style="1" customWidth="1"/>
    <col min="6" max="6" width="11.35546875" style="2" customWidth="1"/>
    <col min="7" max="7" width="18.140625" style="3" customWidth="1"/>
    <col min="8" max="8" width="33.85546875" style="3" customWidth="1"/>
    <col min="9" max="10" width="9.5" style="3" customWidth="1"/>
    <col min="11" max="11" width="9.5" style="2" customWidth="1"/>
    <col min="12" max="12" width="10.640625" style="2" customWidth="1"/>
    <col min="13" max="13" width="9.5" style="2" customWidth="1"/>
    <col min="14" max="14" width="1.85546875" style="2" customWidth="1"/>
    <col min="15" max="15" width="12.85546875" style="1" hidden="1" customWidth="1"/>
    <col min="16" max="16" width="9" style="1" hidden="1" customWidth="1"/>
    <col min="17" max="16384" width="12" style="1"/>
  </cols>
  <sheetData>
    <row r="1" spans="2:17" ht="9" customHeight="1"/>
    <row r="2" spans="2:17" ht="21" customHeight="1">
      <c r="B2" s="19" t="s">
        <v>0</v>
      </c>
      <c r="C2" s="19"/>
      <c r="E2" s="10" t="s">
        <v>1</v>
      </c>
      <c r="F2" s="10" t="s">
        <v>2</v>
      </c>
      <c r="G2" s="10" t="s">
        <v>26</v>
      </c>
      <c r="H2" s="13" t="s">
        <v>27</v>
      </c>
      <c r="I2" s="10" t="s">
        <v>24</v>
      </c>
      <c r="J2" s="10" t="s">
        <v>4</v>
      </c>
      <c r="K2" s="10" t="s">
        <v>3</v>
      </c>
      <c r="L2" s="10" t="s">
        <v>5</v>
      </c>
      <c r="M2" s="10" t="s">
        <v>74</v>
      </c>
      <c r="O2" s="10" t="s">
        <v>22</v>
      </c>
      <c r="P2" s="10" t="s">
        <v>21</v>
      </c>
    </row>
    <row r="3" spans="2:17" ht="21" customHeight="1">
      <c r="B3" s="16" t="s">
        <v>1</v>
      </c>
      <c r="C3" s="17">
        <v>103</v>
      </c>
      <c r="E3" s="7">
        <v>101</v>
      </c>
      <c r="F3" s="7" t="s">
        <v>8</v>
      </c>
      <c r="G3" s="12" t="s">
        <v>29</v>
      </c>
      <c r="H3" s="14" t="s">
        <v>28</v>
      </c>
      <c r="I3" s="7">
        <v>65</v>
      </c>
      <c r="J3" s="7">
        <v>85</v>
      </c>
      <c r="K3" s="7">
        <v>72</v>
      </c>
      <c r="L3" s="7">
        <f t="shared" ref="L3:L12" si="0">AVERAGE(I3:K3)</f>
        <v>74</v>
      </c>
      <c r="M3" s="7" t="str">
        <f>VLOOKUP(L3,$O$3:$P$7,2,TRUE)</f>
        <v>C</v>
      </c>
      <c r="O3" s="7">
        <v>0</v>
      </c>
      <c r="P3" s="11" t="s">
        <v>7</v>
      </c>
      <c r="Q3" s="7"/>
    </row>
    <row r="4" spans="2:17" ht="21" customHeight="1">
      <c r="B4" s="5" t="s">
        <v>2</v>
      </c>
      <c r="C4" s="18" t="str">
        <f>IFERROR(VLOOKUP($C$3,$E$2:$M$12,2,FALSE),"")</f>
        <v>蔡宜芳</v>
      </c>
      <c r="E4" s="7">
        <v>102</v>
      </c>
      <c r="F4" s="7" t="s">
        <v>6</v>
      </c>
      <c r="G4" s="12" t="s">
        <v>30</v>
      </c>
      <c r="H4" s="14" t="s">
        <v>31</v>
      </c>
      <c r="I4" s="7">
        <v>78</v>
      </c>
      <c r="J4" s="7">
        <v>30</v>
      </c>
      <c r="K4" s="7">
        <v>66</v>
      </c>
      <c r="L4" s="7">
        <f t="shared" si="0"/>
        <v>58</v>
      </c>
      <c r="M4" s="7" t="str">
        <f t="shared" ref="M4:M12" si="1">VLOOKUP(L4,$O$3:$P$7,2,TRUE)</f>
        <v>E</v>
      </c>
      <c r="O4" s="7">
        <v>60</v>
      </c>
      <c r="P4" s="11" t="s">
        <v>9</v>
      </c>
      <c r="Q4" s="7"/>
    </row>
    <row r="5" spans="2:17" ht="21" customHeight="1">
      <c r="B5" s="5" t="s">
        <v>23</v>
      </c>
      <c r="C5" s="18">
        <f>IFERROR(VLOOKUP($C$3,$E$2:$M$12,6,FALSE),"")</f>
        <v>61</v>
      </c>
      <c r="E5" s="7">
        <v>103</v>
      </c>
      <c r="F5" s="7" t="s">
        <v>10</v>
      </c>
      <c r="G5" s="12" t="s">
        <v>33</v>
      </c>
      <c r="H5" s="14" t="s">
        <v>32</v>
      </c>
      <c r="I5" s="7">
        <v>84</v>
      </c>
      <c r="J5" s="7">
        <v>61</v>
      </c>
      <c r="K5" s="7">
        <v>50</v>
      </c>
      <c r="L5" s="7">
        <f t="shared" si="0"/>
        <v>65</v>
      </c>
      <c r="M5" s="7" t="str">
        <f t="shared" si="1"/>
        <v>D</v>
      </c>
      <c r="O5" s="7">
        <v>70</v>
      </c>
      <c r="P5" s="11" t="s">
        <v>11</v>
      </c>
      <c r="Q5" s="7"/>
    </row>
    <row r="6" spans="2:17" ht="21" customHeight="1">
      <c r="B6" s="5" t="s">
        <v>25</v>
      </c>
      <c r="C6" s="18">
        <f>IFERROR(VLOOKUP($C$3,$E$2:$M$12,7,FALSE),"")</f>
        <v>50</v>
      </c>
      <c r="E6" s="7">
        <v>104</v>
      </c>
      <c r="F6" s="7" t="s">
        <v>12</v>
      </c>
      <c r="G6" s="12" t="s">
        <v>35</v>
      </c>
      <c r="H6" s="14" t="s">
        <v>34</v>
      </c>
      <c r="I6" s="7">
        <v>100</v>
      </c>
      <c r="J6" s="7">
        <v>60</v>
      </c>
      <c r="K6" s="7">
        <v>59</v>
      </c>
      <c r="L6" s="7">
        <f t="shared" si="0"/>
        <v>73</v>
      </c>
      <c r="M6" s="7" t="str">
        <f t="shared" si="1"/>
        <v>C</v>
      </c>
      <c r="O6" s="7">
        <v>80</v>
      </c>
      <c r="P6" s="11" t="s">
        <v>13</v>
      </c>
      <c r="Q6" s="7"/>
    </row>
    <row r="7" spans="2:17" ht="21" customHeight="1">
      <c r="B7" s="5"/>
      <c r="C7" s="6"/>
      <c r="E7" s="7">
        <v>105</v>
      </c>
      <c r="F7" s="7" t="s">
        <v>14</v>
      </c>
      <c r="G7" s="12" t="s">
        <v>36</v>
      </c>
      <c r="H7" s="14" t="s">
        <v>73</v>
      </c>
      <c r="I7" s="7">
        <v>98</v>
      </c>
      <c r="J7" s="7">
        <v>74</v>
      </c>
      <c r="K7" s="7">
        <v>80</v>
      </c>
      <c r="L7" s="7">
        <f t="shared" si="0"/>
        <v>84</v>
      </c>
      <c r="M7" s="7" t="str">
        <f t="shared" si="1"/>
        <v>B</v>
      </c>
      <c r="O7" s="7">
        <v>90</v>
      </c>
      <c r="P7" s="11" t="s">
        <v>15</v>
      </c>
      <c r="Q7" s="7"/>
    </row>
    <row r="8" spans="2:17" ht="21" customHeight="1">
      <c r="C8" s="9"/>
      <c r="E8" s="7">
        <v>106</v>
      </c>
      <c r="F8" s="7" t="s">
        <v>16</v>
      </c>
      <c r="G8" s="12" t="s">
        <v>38</v>
      </c>
      <c r="H8" s="14" t="s">
        <v>37</v>
      </c>
      <c r="I8" s="7">
        <v>35</v>
      </c>
      <c r="J8" s="7">
        <v>64</v>
      </c>
      <c r="K8" s="7">
        <v>27</v>
      </c>
      <c r="L8" s="7">
        <f t="shared" si="0"/>
        <v>42</v>
      </c>
      <c r="M8" s="7" t="str">
        <f t="shared" si="1"/>
        <v>E</v>
      </c>
      <c r="N8" s="7"/>
      <c r="O8" s="7"/>
      <c r="P8" s="7"/>
      <c r="Q8" s="7"/>
    </row>
    <row r="9" spans="2:17" ht="21" customHeight="1">
      <c r="B9" s="5"/>
      <c r="E9" s="7">
        <v>107</v>
      </c>
      <c r="F9" s="7" t="s">
        <v>17</v>
      </c>
      <c r="G9" s="12" t="s">
        <v>39</v>
      </c>
      <c r="H9" s="14" t="s">
        <v>40</v>
      </c>
      <c r="I9" s="7">
        <v>86</v>
      </c>
      <c r="J9" s="7">
        <v>37</v>
      </c>
      <c r="K9" s="7">
        <v>30</v>
      </c>
      <c r="L9" s="7">
        <f t="shared" si="0"/>
        <v>51</v>
      </c>
      <c r="M9" s="7" t="str">
        <f t="shared" si="1"/>
        <v>E</v>
      </c>
      <c r="N9" s="7"/>
      <c r="O9" s="7"/>
      <c r="P9" s="7"/>
      <c r="Q9" s="7"/>
    </row>
    <row r="10" spans="2:17" ht="21" customHeight="1">
      <c r="E10" s="7">
        <v>108</v>
      </c>
      <c r="F10" s="7" t="s">
        <v>18</v>
      </c>
      <c r="G10" s="12" t="s">
        <v>42</v>
      </c>
      <c r="H10" s="14" t="s">
        <v>41</v>
      </c>
      <c r="I10" s="7">
        <v>82</v>
      </c>
      <c r="J10" s="7">
        <v>69</v>
      </c>
      <c r="K10" s="7">
        <v>50</v>
      </c>
      <c r="L10" s="7">
        <f t="shared" si="0"/>
        <v>67</v>
      </c>
      <c r="M10" s="7" t="str">
        <f t="shared" si="1"/>
        <v>D</v>
      </c>
      <c r="N10" s="7"/>
      <c r="O10" s="7"/>
      <c r="P10" s="7"/>
      <c r="Q10" s="7"/>
    </row>
    <row r="11" spans="2:17" ht="21" customHeight="1">
      <c r="E11" s="7">
        <v>109</v>
      </c>
      <c r="F11" s="7" t="s">
        <v>19</v>
      </c>
      <c r="G11" s="12" t="s">
        <v>43</v>
      </c>
      <c r="H11" s="14" t="s">
        <v>72</v>
      </c>
      <c r="I11" s="7">
        <v>99</v>
      </c>
      <c r="J11" s="7">
        <v>100</v>
      </c>
      <c r="K11" s="7">
        <v>86</v>
      </c>
      <c r="L11" s="7">
        <f t="shared" si="0"/>
        <v>95</v>
      </c>
      <c r="M11" s="7" t="str">
        <f t="shared" si="1"/>
        <v>A</v>
      </c>
      <c r="N11" s="7"/>
      <c r="O11" s="7"/>
      <c r="P11" s="7"/>
      <c r="Q11" s="7"/>
    </row>
    <row r="12" spans="2:17" ht="21" customHeight="1">
      <c r="E12" s="7">
        <v>110</v>
      </c>
      <c r="F12" s="7" t="s">
        <v>20</v>
      </c>
      <c r="G12" s="12" t="s">
        <v>45</v>
      </c>
      <c r="H12" s="14" t="s">
        <v>44</v>
      </c>
      <c r="I12" s="7">
        <v>90</v>
      </c>
      <c r="J12" s="7">
        <v>85</v>
      </c>
      <c r="K12" s="7">
        <v>80</v>
      </c>
      <c r="L12" s="7">
        <f t="shared" si="0"/>
        <v>85</v>
      </c>
      <c r="M12" s="7" t="str">
        <f t="shared" si="1"/>
        <v>B</v>
      </c>
      <c r="N12" s="7"/>
      <c r="O12" s="7"/>
      <c r="P12" s="7"/>
      <c r="Q12" s="7"/>
    </row>
    <row r="13" spans="2:17" ht="21" customHeight="1">
      <c r="F13" s="7"/>
      <c r="G13" s="7"/>
      <c r="H13" s="7"/>
      <c r="I13" s="7"/>
      <c r="J13" s="7"/>
      <c r="K13" s="7"/>
      <c r="L13" s="7"/>
      <c r="M13" s="7"/>
      <c r="N13" s="1"/>
    </row>
    <row r="14" spans="2:17" ht="21" customHeight="1">
      <c r="G14" s="7"/>
      <c r="H14" s="7"/>
      <c r="I14" s="7"/>
      <c r="J14" s="7"/>
      <c r="K14" s="7"/>
      <c r="L14" s="7"/>
      <c r="M14" s="7"/>
      <c r="N14" s="1"/>
    </row>
    <row r="15" spans="2:17" ht="21" customHeight="1">
      <c r="F15" s="7"/>
      <c r="G15" s="7"/>
      <c r="H15" s="7"/>
      <c r="I15" s="7"/>
      <c r="J15" s="7"/>
      <c r="K15" s="7"/>
      <c r="L15" s="7"/>
      <c r="M15" s="7"/>
      <c r="N15" s="1"/>
    </row>
    <row r="16" spans="2:17" ht="21" customHeight="1">
      <c r="F16" s="7"/>
      <c r="G16" s="7"/>
      <c r="H16" s="7"/>
      <c r="I16" s="7"/>
      <c r="J16" s="7"/>
      <c r="K16" s="7"/>
      <c r="L16" s="7"/>
      <c r="M16" s="7"/>
      <c r="N16" s="1"/>
    </row>
    <row r="17" spans="6:14" ht="21" customHeight="1">
      <c r="F17" s="7"/>
      <c r="G17" s="7"/>
      <c r="H17" s="7"/>
      <c r="I17" s="7"/>
      <c r="J17" s="7"/>
      <c r="K17" s="7"/>
      <c r="L17" s="7"/>
      <c r="M17" s="7"/>
      <c r="N17" s="1"/>
    </row>
    <row r="18" spans="6:14" ht="21" customHeight="1">
      <c r="F18" s="7"/>
      <c r="G18" s="7"/>
      <c r="H18" s="7"/>
      <c r="I18" s="7"/>
      <c r="J18" s="7"/>
      <c r="K18" s="7"/>
      <c r="L18" s="7"/>
      <c r="M18" s="7"/>
      <c r="N18" s="1"/>
    </row>
    <row r="19" spans="6:14" ht="21" customHeight="1">
      <c r="F19" s="7"/>
      <c r="G19" s="7"/>
      <c r="H19" s="7"/>
      <c r="I19" s="7"/>
      <c r="J19" s="7"/>
      <c r="K19" s="7"/>
      <c r="L19" s="7"/>
      <c r="M19" s="7"/>
      <c r="N19" s="1"/>
    </row>
    <row r="20" spans="6:14" ht="21" customHeight="1">
      <c r="F20" s="8"/>
      <c r="G20" s="7"/>
      <c r="H20" s="7"/>
      <c r="I20" s="7"/>
      <c r="J20" s="7"/>
      <c r="K20" s="7"/>
      <c r="L20" s="7"/>
      <c r="M20" s="7"/>
      <c r="N20" s="1"/>
    </row>
    <row r="21" spans="6:14" ht="21" customHeight="1">
      <c r="G21" s="7"/>
      <c r="H21" s="7"/>
      <c r="I21" s="7"/>
      <c r="J21" s="7"/>
      <c r="K21" s="7"/>
      <c r="L21" s="7"/>
      <c r="M21" s="7"/>
    </row>
    <row r="22" spans="6:14" ht="21" customHeight="1">
      <c r="G22" s="7"/>
      <c r="H22" s="7"/>
      <c r="I22" s="7"/>
      <c r="J22" s="7"/>
      <c r="K22" s="7"/>
      <c r="L22" s="7"/>
      <c r="M22" s="7"/>
    </row>
    <row r="23" spans="6:14" ht="21" customHeight="1">
      <c r="G23" s="7"/>
      <c r="H23" s="7"/>
      <c r="I23" s="7"/>
      <c r="J23" s="7"/>
      <c r="K23" s="7"/>
      <c r="L23" s="7"/>
      <c r="M23" s="7"/>
    </row>
    <row r="24" spans="6:14" ht="21" customHeight="1">
      <c r="G24" s="7"/>
      <c r="H24" s="7"/>
      <c r="I24" s="7"/>
      <c r="J24" s="7"/>
      <c r="K24" s="7"/>
      <c r="L24" s="7"/>
      <c r="M24" s="7"/>
    </row>
    <row r="25" spans="6:14" ht="21" customHeight="1">
      <c r="G25" s="7"/>
      <c r="H25" s="7"/>
      <c r="I25" s="7"/>
      <c r="J25" s="7"/>
      <c r="K25" s="7"/>
      <c r="L25" s="7"/>
      <c r="M25" s="7"/>
    </row>
    <row r="26" spans="6:14" ht="21" customHeight="1">
      <c r="G26" s="7"/>
      <c r="H26" s="7"/>
      <c r="I26" s="7"/>
      <c r="J26" s="7"/>
      <c r="K26" s="7"/>
      <c r="L26" s="7"/>
      <c r="M26" s="7"/>
    </row>
  </sheetData>
  <protectedRanges>
    <protectedRange algorithmName="SHA-512" hashValue="EJz1fmaNOOmpdRxhxNHHZ51fx9hGQ8MvUgiCw+ZLPhwoI23dKGjrARKdZ7Zb0XmBOgvwAqsB5vqo7Lav3sT6rQ==" saltValue="HdifI04iXvoC7xszIhvLCA==" spinCount="100000" sqref="I8:L12" name="区域1"/>
  </protectedRanges>
  <mergeCells count="1">
    <mergeCell ref="B2:C2"/>
  </mergeCells>
  <phoneticPr fontId="3" type="noConversion"/>
  <printOptions horizontalCentered="1"/>
  <pageMargins left="0.3" right="0.3" top="0.5" bottom="0.5" header="0.3" footer="0.3"/>
  <pageSetup scale="86" fitToHeight="0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0"/>
  <sheetViews>
    <sheetView zoomScale="115" zoomScaleNormal="115" workbookViewId="0">
      <selection activeCell="B2" sqref="B2"/>
    </sheetView>
  </sheetViews>
  <sheetFormatPr defaultColWidth="12" defaultRowHeight="21" customHeight="1"/>
  <cols>
    <col min="1" max="1" width="3.5" style="1" customWidth="1"/>
    <col min="2" max="2" width="12.35546875" style="1" customWidth="1"/>
    <col min="3" max="3" width="15.140625" style="2" customWidth="1"/>
    <col min="4" max="4" width="34.85546875" style="2" customWidth="1"/>
    <col min="5" max="5" width="8.5" style="1" customWidth="1"/>
    <col min="6" max="16384" width="12" style="1"/>
  </cols>
  <sheetData>
    <row r="1" spans="2:7" ht="9" customHeight="1"/>
    <row r="2" spans="2:7" ht="21" customHeight="1">
      <c r="B2" s="10" t="s">
        <v>46</v>
      </c>
      <c r="C2" s="10" t="s">
        <v>2</v>
      </c>
      <c r="D2" s="13" t="s">
        <v>47</v>
      </c>
      <c r="F2" s="4"/>
    </row>
    <row r="3" spans="2:7" ht="21" customHeight="1">
      <c r="B3" s="7" t="s">
        <v>48</v>
      </c>
      <c r="C3" s="7" t="s">
        <v>62</v>
      </c>
      <c r="D3" s="15" t="s">
        <v>52</v>
      </c>
      <c r="F3" s="7"/>
      <c r="G3" s="7"/>
    </row>
    <row r="4" spans="2:7" ht="21" customHeight="1">
      <c r="B4" s="7" t="s">
        <v>48</v>
      </c>
      <c r="C4" s="7" t="s">
        <v>63</v>
      </c>
      <c r="D4" s="15" t="s">
        <v>51</v>
      </c>
      <c r="F4" s="7"/>
      <c r="G4" s="7"/>
    </row>
    <row r="5" spans="2:7" ht="21" customHeight="1">
      <c r="B5" s="7" t="s">
        <v>48</v>
      </c>
      <c r="C5" s="7" t="s">
        <v>64</v>
      </c>
      <c r="D5" s="15" t="s">
        <v>53</v>
      </c>
      <c r="F5" s="7"/>
      <c r="G5" s="7"/>
    </row>
    <row r="6" spans="2:7" ht="21" customHeight="1">
      <c r="B6" s="7" t="s">
        <v>49</v>
      </c>
      <c r="C6" s="7" t="s">
        <v>65</v>
      </c>
      <c r="D6" s="15" t="s">
        <v>54</v>
      </c>
      <c r="F6" s="7"/>
      <c r="G6" s="7"/>
    </row>
    <row r="7" spans="2:7" ht="21" customHeight="1">
      <c r="B7" s="7" t="s">
        <v>49</v>
      </c>
      <c r="C7" s="7" t="s">
        <v>66</v>
      </c>
      <c r="D7" s="15" t="s">
        <v>55</v>
      </c>
      <c r="F7" s="7"/>
      <c r="G7" s="7"/>
    </row>
    <row r="8" spans="2:7" ht="21" customHeight="1">
      <c r="B8" s="7" t="s">
        <v>49</v>
      </c>
      <c r="C8" s="7" t="s">
        <v>67</v>
      </c>
      <c r="D8" s="14" t="s">
        <v>56</v>
      </c>
      <c r="E8" s="7"/>
      <c r="F8" s="7"/>
      <c r="G8" s="7"/>
    </row>
    <row r="9" spans="2:7" ht="21" customHeight="1">
      <c r="B9" s="7" t="s">
        <v>50</v>
      </c>
      <c r="C9" s="7" t="s">
        <v>68</v>
      </c>
      <c r="D9" s="14" t="s">
        <v>57</v>
      </c>
      <c r="E9" s="7"/>
      <c r="F9" s="7"/>
      <c r="G9" s="7"/>
    </row>
    <row r="10" spans="2:7" ht="21" customHeight="1">
      <c r="B10" s="7" t="s">
        <v>50</v>
      </c>
      <c r="C10" s="7" t="s">
        <v>69</v>
      </c>
      <c r="D10" s="14" t="s">
        <v>58</v>
      </c>
      <c r="E10" s="7"/>
      <c r="F10" s="7"/>
      <c r="G10" s="7"/>
    </row>
    <row r="11" spans="2:7" ht="21" customHeight="1">
      <c r="B11" s="7" t="s">
        <v>59</v>
      </c>
      <c r="C11" s="7" t="s">
        <v>70</v>
      </c>
      <c r="D11" s="14" t="s">
        <v>60</v>
      </c>
      <c r="E11" s="7"/>
      <c r="F11" s="7"/>
      <c r="G11" s="7"/>
    </row>
    <row r="12" spans="2:7" ht="21" customHeight="1">
      <c r="B12" s="7" t="s">
        <v>59</v>
      </c>
      <c r="C12" s="7" t="s">
        <v>71</v>
      </c>
      <c r="D12" s="14" t="s">
        <v>61</v>
      </c>
      <c r="E12" s="7"/>
      <c r="F12" s="7"/>
      <c r="G12" s="7"/>
    </row>
    <row r="13" spans="2:7" ht="21" customHeight="1">
      <c r="C13" s="7"/>
      <c r="D13" s="1"/>
    </row>
    <row r="14" spans="2:7" ht="21" customHeight="1">
      <c r="D14" s="1"/>
    </row>
    <row r="15" spans="2:7" ht="21" customHeight="1">
      <c r="C15" s="7"/>
      <c r="D15" s="1"/>
    </row>
    <row r="16" spans="2:7" ht="21" customHeight="1">
      <c r="C16" s="7"/>
      <c r="D16" s="1"/>
    </row>
    <row r="17" spans="3:4" ht="21" customHeight="1">
      <c r="C17" s="7"/>
      <c r="D17" s="1"/>
    </row>
    <row r="18" spans="3:4" ht="21" customHeight="1">
      <c r="C18" s="7"/>
      <c r="D18" s="1"/>
    </row>
    <row r="19" spans="3:4" ht="21" customHeight="1">
      <c r="C19" s="7"/>
      <c r="D19" s="1"/>
    </row>
    <row r="20" spans="3:4" ht="21" customHeight="1">
      <c r="C20" s="8"/>
      <c r="D20" s="1"/>
    </row>
  </sheetData>
  <phoneticPr fontId="3" type="noConversion"/>
  <printOptions horizontalCentered="1"/>
  <pageMargins left="0.3" right="0.3" top="0.5" bottom="0.5" header="0.3" footer="0.3"/>
  <pageSetup scale="86"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成績查詢</vt:lpstr>
      <vt:lpstr>教務處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2018-05-12T06:26:35Z</dcterms:created>
  <dcterms:modified xsi:type="dcterms:W3CDTF">2021-10-04T06:50:38Z</dcterms:modified>
</cp:coreProperties>
</file>